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3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d">Poutre!$D$18</definedName>
    <definedName name="DeltaT">Calculs!$D$4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>MplRdR30!$F$30</definedName>
    <definedName name="nr">Poutre!$D$20</definedName>
    <definedName name="Oui">Calculs!$N$2</definedName>
    <definedName name="p">Calculs!$M$6</definedName>
    <definedName name="pb">Calculs!$M$9</definedName>
    <definedName name="pdalle">MplRdR30!$F$27</definedName>
    <definedName name="Phi">Calculs!$D$10</definedName>
    <definedName name="PRdc">Poutre!$D$24</definedName>
    <definedName name="PRds">Poutre!$D$23</definedName>
    <definedName name="q">Poutre!$D$4</definedName>
    <definedName name="RhoA">Calculs!$D$9</definedName>
    <definedName name="rr">Calculs!$I$9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>MplRdR30!$F$29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3" l="1"/>
  <c r="D13" i="4"/>
  <c r="D24" i="3"/>
  <c r="D23" i="3"/>
  <c r="N29" i="5" l="1"/>
  <c r="N30" i="5"/>
  <c r="N31" i="5"/>
  <c r="N28" i="5"/>
  <c r="M31" i="5"/>
  <c r="I31" i="5"/>
  <c r="I29" i="5"/>
  <c r="I30" i="5"/>
  <c r="I28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9" i="5"/>
  <c r="I7" i="5"/>
  <c r="O29" i="5" s="1"/>
  <c r="I6" i="5"/>
  <c r="O28" i="5" s="1"/>
  <c r="I8" i="5"/>
  <c r="H7" i="5"/>
  <c r="H6" i="5"/>
  <c r="H8" i="5"/>
  <c r="F6" i="5"/>
  <c r="J28" i="5" s="1"/>
  <c r="F7" i="5"/>
  <c r="J29" i="5" s="1"/>
  <c r="F8" i="5"/>
  <c r="J30" i="5" s="1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L31" i="5" s="1"/>
  <c r="G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9" i="5"/>
  <c r="E19" i="5"/>
  <c r="I19" i="5" s="1"/>
  <c r="E20" i="5"/>
  <c r="I20" i="5" s="1"/>
  <c r="E21" i="5"/>
  <c r="I21" i="5" s="1"/>
  <c r="E10" i="5"/>
  <c r="I10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9" i="5"/>
  <c r="I9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G18" i="1"/>
  <c r="F18" i="1"/>
  <c r="E18" i="1"/>
  <c r="T18" i="1"/>
  <c r="W18" i="1" s="1"/>
  <c r="Q18" i="1"/>
  <c r="N18" i="1"/>
  <c r="S18" i="1" s="1"/>
  <c r="P6" i="1"/>
  <c r="P8" i="1"/>
  <c r="D5" i="4"/>
  <c r="D18" i="4" s="1"/>
  <c r="D19" i="4" s="1"/>
  <c r="F17" i="5" s="1"/>
  <c r="L24" i="4"/>
  <c r="O25" i="4"/>
  <c r="M27" i="4"/>
  <c r="P28" i="4"/>
  <c r="N30" i="4"/>
  <c r="L32" i="4"/>
  <c r="O33" i="4"/>
  <c r="M35" i="4"/>
  <c r="P36" i="4"/>
  <c r="M30" i="4"/>
  <c r="M24" i="4"/>
  <c r="P25" i="4"/>
  <c r="N27" i="4"/>
  <c r="L29" i="4"/>
  <c r="O30" i="4"/>
  <c r="M32" i="4"/>
  <c r="P33" i="4"/>
  <c r="N35" i="4"/>
  <c r="L37" i="4"/>
  <c r="P31" i="4"/>
  <c r="N24" i="4"/>
  <c r="L26" i="4"/>
  <c r="O27" i="4"/>
  <c r="M29" i="4"/>
  <c r="P30" i="4"/>
  <c r="N32" i="4"/>
  <c r="L34" i="4"/>
  <c r="O35" i="4"/>
  <c r="M37" i="4"/>
  <c r="N33" i="4"/>
  <c r="O36" i="4"/>
  <c r="O24" i="4"/>
  <c r="M26" i="4"/>
  <c r="P27" i="4"/>
  <c r="N29" i="4"/>
  <c r="L31" i="4"/>
  <c r="O32" i="4"/>
  <c r="M34" i="4"/>
  <c r="P35" i="4"/>
  <c r="N37" i="4"/>
  <c r="O28" i="4"/>
  <c r="P24" i="4"/>
  <c r="N26" i="4"/>
  <c r="L28" i="4"/>
  <c r="O29" i="4"/>
  <c r="M31" i="4"/>
  <c r="P32" i="4"/>
  <c r="N34" i="4"/>
  <c r="L36" i="4"/>
  <c r="O37" i="4"/>
  <c r="L27" i="4"/>
  <c r="L25" i="4"/>
  <c r="O26" i="4"/>
  <c r="M28" i="4"/>
  <c r="P29" i="4"/>
  <c r="N31" i="4"/>
  <c r="L33" i="4"/>
  <c r="O34" i="4"/>
  <c r="M36" i="4"/>
  <c r="P37" i="4"/>
  <c r="L35" i="4"/>
  <c r="M25" i="4"/>
  <c r="P26" i="4"/>
  <c r="N28" i="4"/>
  <c r="L30" i="4"/>
  <c r="O31" i="4"/>
  <c r="M33" i="4"/>
  <c r="P34" i="4"/>
  <c r="N36" i="4"/>
  <c r="N25" i="4"/>
  <c r="K25" i="4"/>
  <c r="K33" i="4"/>
  <c r="K26" i="4"/>
  <c r="K34" i="4"/>
  <c r="K30" i="4"/>
  <c r="K27" i="4"/>
  <c r="K35" i="4"/>
  <c r="K28" i="4"/>
  <c r="K36" i="4"/>
  <c r="K31" i="4"/>
  <c r="K29" i="4"/>
  <c r="K37" i="4"/>
  <c r="K32" i="4"/>
  <c r="K24" i="4"/>
  <c r="F9" i="5" l="1"/>
  <c r="F15" i="5"/>
  <c r="F16" i="5"/>
  <c r="F14" i="5"/>
  <c r="F21" i="5"/>
  <c r="F20" i="5"/>
  <c r="F12" i="5"/>
  <c r="F19" i="5"/>
  <c r="F11" i="5"/>
  <c r="F13" i="5"/>
  <c r="I20" i="4"/>
  <c r="F18" i="5"/>
  <c r="F10" i="5"/>
  <c r="K17" i="5"/>
  <c r="K18" i="5"/>
  <c r="K10" i="5"/>
  <c r="K9" i="5"/>
  <c r="K15" i="5"/>
  <c r="O30" i="5"/>
  <c r="K14" i="5"/>
  <c r="K16" i="5"/>
  <c r="K21" i="5"/>
  <c r="K13" i="5"/>
  <c r="K20" i="5"/>
  <c r="K12" i="5"/>
  <c r="K19" i="5"/>
  <c r="K11" i="5"/>
  <c r="Y18" i="1"/>
  <c r="D7" i="3"/>
  <c r="J20" i="4" l="1"/>
  <c r="F22" i="5" s="1"/>
  <c r="E22" i="5"/>
  <c r="I22" i="5" s="1"/>
  <c r="K22" i="5" s="1"/>
  <c r="M22" i="5" s="1"/>
  <c r="M21" i="5" s="1"/>
  <c r="M20" i="5" s="1"/>
  <c r="M19" i="5" s="1"/>
  <c r="M18" i="5" s="1"/>
  <c r="M17" i="5" s="1"/>
  <c r="M16" i="5" s="1"/>
  <c r="M15" i="5" s="1"/>
  <c r="M14" i="5" s="1"/>
  <c r="M13" i="5" s="1"/>
  <c r="M12" i="5" s="1"/>
  <c r="M11" i="5" s="1"/>
  <c r="M10" i="5" s="1"/>
  <c r="M9" i="5" s="1"/>
  <c r="D6" i="3"/>
  <c r="M9" i="1"/>
  <c r="I10" i="1"/>
  <c r="M6" i="1"/>
  <c r="H18" i="1"/>
  <c r="K18" i="1" s="1"/>
  <c r="C18" i="1"/>
  <c r="D18" i="1" s="1"/>
  <c r="B19" i="1"/>
  <c r="B20" i="1" s="1"/>
  <c r="F23" i="5" l="1"/>
  <c r="U18" i="1"/>
  <c r="O18" i="1"/>
  <c r="P18" i="1"/>
  <c r="V18" i="1"/>
  <c r="M7" i="1"/>
  <c r="M8" i="1" s="1"/>
  <c r="P7" i="1"/>
  <c r="M11" i="1"/>
  <c r="M18" i="1"/>
  <c r="J18" i="1" s="1"/>
  <c r="B21" i="1"/>
  <c r="C21" i="1" s="1"/>
  <c r="D21" i="1" s="1"/>
  <c r="C20" i="1"/>
  <c r="D20" i="1" s="1"/>
  <c r="C19" i="1"/>
  <c r="D19" i="1" s="1"/>
  <c r="I18" i="1"/>
  <c r="B22" i="1" l="1"/>
  <c r="C22" i="1" s="1"/>
  <c r="D22" i="1" s="1"/>
  <c r="X18" i="1"/>
  <c r="T19" i="1" s="1"/>
  <c r="G19" i="1" s="1"/>
  <c r="R18" i="1"/>
  <c r="N19" i="1" s="1"/>
  <c r="M10" i="1"/>
  <c r="M12" i="1" s="1"/>
  <c r="L18" i="1"/>
  <c r="H19" i="1" s="1"/>
  <c r="E19" i="1" s="1"/>
  <c r="B23" i="1"/>
  <c r="C23" i="1" s="1"/>
  <c r="D23" i="1" s="1"/>
  <c r="O19" i="1" l="1"/>
  <c r="F19" i="1"/>
  <c r="W19" i="1"/>
  <c r="Y19" i="1"/>
  <c r="V19" i="1" s="1"/>
  <c r="S19" i="1"/>
  <c r="P19" i="1" s="1"/>
  <c r="Q19" i="1"/>
  <c r="U19" i="1"/>
  <c r="M19" i="1"/>
  <c r="J19" i="1" s="1"/>
  <c r="K19" i="1"/>
  <c r="I19" i="1"/>
  <c r="B24" i="1"/>
  <c r="C24" i="1" s="1"/>
  <c r="D24" i="1" s="1"/>
  <c r="R19" i="1" l="1"/>
  <c r="N20" i="1" s="1"/>
  <c r="F20" i="1" s="1"/>
  <c r="X19" i="1"/>
  <c r="T20" i="1" s="1"/>
  <c r="G20" i="1" s="1"/>
  <c r="L19" i="1"/>
  <c r="H20" i="1" s="1"/>
  <c r="B25" i="1"/>
  <c r="C25" i="1" s="1"/>
  <c r="D25" i="1" s="1"/>
  <c r="M20" i="1" l="1"/>
  <c r="J20" i="1" s="1"/>
  <c r="E20" i="1"/>
  <c r="W20" i="1"/>
  <c r="Y20" i="1"/>
  <c r="V20" i="1" s="1"/>
  <c r="U20" i="1"/>
  <c r="S20" i="1"/>
  <c r="P20" i="1" s="1"/>
  <c r="Q20" i="1"/>
  <c r="O20" i="1"/>
  <c r="K20" i="1"/>
  <c r="I20" i="1"/>
  <c r="B26" i="1"/>
  <c r="C26" i="1" s="1"/>
  <c r="D26" i="1" s="1"/>
  <c r="R20" i="1" l="1"/>
  <c r="N21" i="1" s="1"/>
  <c r="F21" i="1" s="1"/>
  <c r="L20" i="1"/>
  <c r="H21" i="1" s="1"/>
  <c r="X20" i="1"/>
  <c r="T21" i="1" s="1"/>
  <c r="G21" i="1" s="1"/>
  <c r="B27" i="1"/>
  <c r="C27" i="1" s="1"/>
  <c r="D27" i="1" s="1"/>
  <c r="K21" i="1" l="1"/>
  <c r="E21" i="1"/>
  <c r="W21" i="1"/>
  <c r="Y21" i="1"/>
  <c r="V21" i="1" s="1"/>
  <c r="U21" i="1"/>
  <c r="O21" i="1"/>
  <c r="Q21" i="1"/>
  <c r="S21" i="1"/>
  <c r="P21" i="1" s="1"/>
  <c r="M21" i="1"/>
  <c r="J21" i="1" s="1"/>
  <c r="I21" i="1"/>
  <c r="B28" i="1"/>
  <c r="C28" i="1" s="1"/>
  <c r="D28" i="1" s="1"/>
  <c r="X21" i="1" l="1"/>
  <c r="T22" i="1" s="1"/>
  <c r="G22" i="1" s="1"/>
  <c r="R21" i="1"/>
  <c r="N22" i="1" s="1"/>
  <c r="F22" i="1" s="1"/>
  <c r="L21" i="1"/>
  <c r="H22" i="1" s="1"/>
  <c r="E22" i="1" s="1"/>
  <c r="B29" i="1"/>
  <c r="C29" i="1" s="1"/>
  <c r="D29" i="1" s="1"/>
  <c r="Y22" i="1" l="1"/>
  <c r="V22" i="1" s="1"/>
  <c r="W22" i="1"/>
  <c r="U22" i="1"/>
  <c r="Q22" i="1"/>
  <c r="O22" i="1"/>
  <c r="S22" i="1"/>
  <c r="P22" i="1" s="1"/>
  <c r="I22" i="1"/>
  <c r="M22" i="1"/>
  <c r="J22" i="1" s="1"/>
  <c r="K22" i="1"/>
  <c r="B30" i="1"/>
  <c r="C30" i="1" s="1"/>
  <c r="D30" i="1" s="1"/>
  <c r="R22" i="1" l="1"/>
  <c r="N23" i="1" s="1"/>
  <c r="F23" i="1" s="1"/>
  <c r="X22" i="1"/>
  <c r="T23" i="1" s="1"/>
  <c r="G23" i="1" s="1"/>
  <c r="L22" i="1"/>
  <c r="H23" i="1" s="1"/>
  <c r="B31" i="1"/>
  <c r="C31" i="1" s="1"/>
  <c r="D31" i="1" s="1"/>
  <c r="I23" i="1" l="1"/>
  <c r="E23" i="1"/>
  <c r="W23" i="1"/>
  <c r="Y23" i="1"/>
  <c r="V23" i="1" s="1"/>
  <c r="U23" i="1"/>
  <c r="S23" i="1"/>
  <c r="P23" i="1" s="1"/>
  <c r="O23" i="1"/>
  <c r="Q23" i="1"/>
  <c r="M23" i="1"/>
  <c r="K23" i="1"/>
  <c r="B32" i="1"/>
  <c r="C32" i="1" s="1"/>
  <c r="D32" i="1" s="1"/>
  <c r="R23" i="1" l="1"/>
  <c r="N24" i="1" s="1"/>
  <c r="X23" i="1"/>
  <c r="T24" i="1" s="1"/>
  <c r="G24" i="1" s="1"/>
  <c r="J23" i="1"/>
  <c r="L23" i="1" s="1"/>
  <c r="B33" i="1"/>
  <c r="C33" i="1" s="1"/>
  <c r="D33" i="1" s="1"/>
  <c r="S24" i="1" l="1"/>
  <c r="P24" i="1" s="1"/>
  <c r="F24" i="1"/>
  <c r="O24" i="1"/>
  <c r="Q24" i="1"/>
  <c r="W24" i="1"/>
  <c r="Y24" i="1"/>
  <c r="V24" i="1" s="1"/>
  <c r="U24" i="1"/>
  <c r="H24" i="1"/>
  <c r="I24" i="1"/>
  <c r="B34" i="1"/>
  <c r="C34" i="1" s="1"/>
  <c r="D34" i="1" s="1"/>
  <c r="M24" i="1" l="1"/>
  <c r="J24" i="1" s="1"/>
  <c r="E24" i="1"/>
  <c r="R24" i="1"/>
  <c r="N25" i="1" s="1"/>
  <c r="O25" i="1" s="1"/>
  <c r="X24" i="1"/>
  <c r="T25" i="1" s="1"/>
  <c r="G25" i="1" s="1"/>
  <c r="K24" i="1"/>
  <c r="L24" i="1" s="1"/>
  <c r="H25" i="1" s="1"/>
  <c r="E25" i="1" s="1"/>
  <c r="B35" i="1"/>
  <c r="C35" i="1" s="1"/>
  <c r="D35" i="1" s="1"/>
  <c r="Q25" i="1" l="1"/>
  <c r="R25" i="1" s="1"/>
  <c r="N26" i="1" s="1"/>
  <c r="S25" i="1"/>
  <c r="P25" i="1" s="1"/>
  <c r="F25" i="1"/>
  <c r="W25" i="1"/>
  <c r="Y25" i="1"/>
  <c r="V25" i="1" s="1"/>
  <c r="U25" i="1"/>
  <c r="I25" i="1"/>
  <c r="M25" i="1"/>
  <c r="J25" i="1" s="1"/>
  <c r="K25" i="1"/>
  <c r="B36" i="1"/>
  <c r="C36" i="1" s="1"/>
  <c r="D36" i="1" s="1"/>
  <c r="F26" i="1" l="1"/>
  <c r="S26" i="1"/>
  <c r="P26" i="1" s="1"/>
  <c r="O26" i="1"/>
  <c r="Q26" i="1"/>
  <c r="R26" i="1" s="1"/>
  <c r="N27" i="1" s="1"/>
  <c r="F27" i="1" s="1"/>
  <c r="X25" i="1"/>
  <c r="T26" i="1" s="1"/>
  <c r="L25" i="1"/>
  <c r="H26" i="1" s="1"/>
  <c r="E26" i="1" s="1"/>
  <c r="B37" i="1"/>
  <c r="C37" i="1" s="1"/>
  <c r="D37" i="1" s="1"/>
  <c r="W26" i="1" l="1"/>
  <c r="G26" i="1"/>
  <c r="Y26" i="1"/>
  <c r="V26" i="1" s="1"/>
  <c r="U26" i="1"/>
  <c r="Q27" i="1"/>
  <c r="S27" i="1"/>
  <c r="P27" i="1" s="1"/>
  <c r="O27" i="1"/>
  <c r="K26" i="1"/>
  <c r="I26" i="1"/>
  <c r="M26" i="1"/>
  <c r="J26" i="1" s="1"/>
  <c r="B38" i="1"/>
  <c r="C38" i="1" s="1"/>
  <c r="D38" i="1" s="1"/>
  <c r="X26" i="1" l="1"/>
  <c r="T27" i="1" s="1"/>
  <c r="G27" i="1" s="1"/>
  <c r="R27" i="1"/>
  <c r="N28" i="1" s="1"/>
  <c r="F28" i="1" s="1"/>
  <c r="L26" i="1"/>
  <c r="H27" i="1" s="1"/>
  <c r="E27" i="1" s="1"/>
  <c r="B39" i="1"/>
  <c r="C39" i="1" s="1"/>
  <c r="D39" i="1" s="1"/>
  <c r="Y27" i="1" l="1"/>
  <c r="V27" i="1" s="1"/>
  <c r="X27" i="1" s="1"/>
  <c r="T28" i="1" s="1"/>
  <c r="G28" i="1" s="1"/>
  <c r="W27" i="1"/>
  <c r="U27" i="1"/>
  <c r="O28" i="1"/>
  <c r="Q28" i="1"/>
  <c r="S28" i="1"/>
  <c r="P28" i="1" s="1"/>
  <c r="M27" i="1"/>
  <c r="J27" i="1" s="1"/>
  <c r="I27" i="1"/>
  <c r="K27" i="1"/>
  <c r="B40" i="1"/>
  <c r="U28" i="1" l="1"/>
  <c r="Y28" i="1"/>
  <c r="V28" i="1" s="1"/>
  <c r="W28" i="1"/>
  <c r="R28" i="1"/>
  <c r="N29" i="1" s="1"/>
  <c r="F29" i="1" s="1"/>
  <c r="L27" i="1"/>
  <c r="H28" i="1" s="1"/>
  <c r="E28" i="1" s="1"/>
  <c r="C40" i="1"/>
  <c r="D40" i="1" s="1"/>
  <c r="B41" i="1"/>
  <c r="Q29" i="1" l="1"/>
  <c r="S29" i="1"/>
  <c r="P29" i="1" s="1"/>
  <c r="O29" i="1"/>
  <c r="X28" i="1"/>
  <c r="T29" i="1" s="1"/>
  <c r="G29" i="1" s="1"/>
  <c r="K28" i="1"/>
  <c r="M28" i="1"/>
  <c r="J28" i="1" s="1"/>
  <c r="I28" i="1"/>
  <c r="C41" i="1"/>
  <c r="D41" i="1" s="1"/>
  <c r="B42" i="1"/>
  <c r="Y29" i="1" l="1"/>
  <c r="V29" i="1" s="1"/>
  <c r="U29" i="1"/>
  <c r="W29" i="1"/>
  <c r="R29" i="1"/>
  <c r="N30" i="1" s="1"/>
  <c r="F30" i="1" s="1"/>
  <c r="L28" i="1"/>
  <c r="H29" i="1" s="1"/>
  <c r="E29" i="1" s="1"/>
  <c r="C42" i="1"/>
  <c r="D42" i="1" s="1"/>
  <c r="B43" i="1"/>
  <c r="X29" i="1" l="1"/>
  <c r="T30" i="1" s="1"/>
  <c r="G30" i="1" s="1"/>
  <c r="S30" i="1"/>
  <c r="P30" i="1" s="1"/>
  <c r="R30" i="1" s="1"/>
  <c r="N31" i="1" s="1"/>
  <c r="F31" i="1" s="1"/>
  <c r="O30" i="1"/>
  <c r="Q30" i="1"/>
  <c r="M29" i="1"/>
  <c r="J29" i="1" s="1"/>
  <c r="K29" i="1"/>
  <c r="I29" i="1"/>
  <c r="C43" i="1"/>
  <c r="D43" i="1" s="1"/>
  <c r="B44" i="1"/>
  <c r="U30" i="1" l="1"/>
  <c r="X30" i="1" s="1"/>
  <c r="T31" i="1" s="1"/>
  <c r="G31" i="1" s="1"/>
  <c r="W30" i="1"/>
  <c r="Y30" i="1"/>
  <c r="V30" i="1" s="1"/>
  <c r="L29" i="1"/>
  <c r="Q31" i="1"/>
  <c r="S31" i="1"/>
  <c r="P31" i="1" s="1"/>
  <c r="O31" i="1"/>
  <c r="H30" i="1"/>
  <c r="E30" i="1" s="1"/>
  <c r="C44" i="1"/>
  <c r="D44" i="1" s="1"/>
  <c r="B45" i="1"/>
  <c r="R31" i="1" l="1"/>
  <c r="N32" i="1" s="1"/>
  <c r="F32" i="1" s="1"/>
  <c r="Y31" i="1"/>
  <c r="V31" i="1" s="1"/>
  <c r="U31" i="1"/>
  <c r="W31" i="1"/>
  <c r="M30" i="1"/>
  <c r="J30" i="1" s="1"/>
  <c r="I30" i="1"/>
  <c r="K30" i="1"/>
  <c r="C45" i="1"/>
  <c r="D45" i="1" s="1"/>
  <c r="B46" i="1"/>
  <c r="X31" i="1" l="1"/>
  <c r="T32" i="1" s="1"/>
  <c r="G32" i="1" s="1"/>
  <c r="S32" i="1"/>
  <c r="P32" i="1" s="1"/>
  <c r="O32" i="1"/>
  <c r="Q32" i="1"/>
  <c r="L30" i="1"/>
  <c r="H31" i="1" s="1"/>
  <c r="E31" i="1" s="1"/>
  <c r="C46" i="1"/>
  <c r="D46" i="1" s="1"/>
  <c r="B47" i="1"/>
  <c r="R32" i="1" l="1"/>
  <c r="N33" i="1" s="1"/>
  <c r="F33" i="1" s="1"/>
  <c r="W32" i="1"/>
  <c r="U32" i="1"/>
  <c r="Y32" i="1"/>
  <c r="V32" i="1" s="1"/>
  <c r="K31" i="1"/>
  <c r="M31" i="1"/>
  <c r="J31" i="1" s="1"/>
  <c r="I31" i="1"/>
  <c r="B48" i="1"/>
  <c r="C47" i="1"/>
  <c r="D47" i="1" s="1"/>
  <c r="S33" i="1" l="1"/>
  <c r="P33" i="1" s="1"/>
  <c r="Q33" i="1"/>
  <c r="O33" i="1"/>
  <c r="X32" i="1"/>
  <c r="T33" i="1" s="1"/>
  <c r="G33" i="1" s="1"/>
  <c r="L31" i="1"/>
  <c r="H32" i="1" s="1"/>
  <c r="E32" i="1" s="1"/>
  <c r="B49" i="1"/>
  <c r="C48" i="1"/>
  <c r="D48" i="1" s="1"/>
  <c r="R33" i="1" l="1"/>
  <c r="N34" i="1" s="1"/>
  <c r="U33" i="1"/>
  <c r="W33" i="1"/>
  <c r="Y33" i="1"/>
  <c r="V33" i="1" s="1"/>
  <c r="I32" i="1"/>
  <c r="M32" i="1"/>
  <c r="J32" i="1" s="1"/>
  <c r="K32" i="1"/>
  <c r="C49" i="1"/>
  <c r="D49" i="1" s="1"/>
  <c r="B50" i="1"/>
  <c r="F34" i="1" l="1"/>
  <c r="O34" i="1"/>
  <c r="Q34" i="1"/>
  <c r="S34" i="1"/>
  <c r="P34" i="1" s="1"/>
  <c r="X33" i="1"/>
  <c r="T34" i="1" s="1"/>
  <c r="G34" i="1" s="1"/>
  <c r="L32" i="1"/>
  <c r="H33" i="1" s="1"/>
  <c r="E33" i="1" s="1"/>
  <c r="B51" i="1"/>
  <c r="C50" i="1"/>
  <c r="D50" i="1" s="1"/>
  <c r="R34" i="1" l="1"/>
  <c r="N35" i="1" s="1"/>
  <c r="Y34" i="1"/>
  <c r="V34" i="1" s="1"/>
  <c r="U34" i="1"/>
  <c r="W34" i="1"/>
  <c r="M33" i="1"/>
  <c r="J33" i="1" s="1"/>
  <c r="K33" i="1"/>
  <c r="I33" i="1"/>
  <c r="B52" i="1"/>
  <c r="C51" i="1"/>
  <c r="D51" i="1" s="1"/>
  <c r="F35" i="1" l="1"/>
  <c r="S35" i="1"/>
  <c r="P35" i="1" s="1"/>
  <c r="Q35" i="1"/>
  <c r="R35" i="1" s="1"/>
  <c r="N36" i="1" s="1"/>
  <c r="O35" i="1"/>
  <c r="X34" i="1"/>
  <c r="T35" i="1" s="1"/>
  <c r="G35" i="1" s="1"/>
  <c r="W35" i="1"/>
  <c r="Y35" i="1"/>
  <c r="V35" i="1" s="1"/>
  <c r="L33" i="1"/>
  <c r="H34" i="1" s="1"/>
  <c r="E34" i="1" s="1"/>
  <c r="C52" i="1"/>
  <c r="D52" i="1" s="1"/>
  <c r="B53" i="1"/>
  <c r="F36" i="1" l="1"/>
  <c r="O36" i="1"/>
  <c r="Q36" i="1"/>
  <c r="S36" i="1"/>
  <c r="P36" i="1" s="1"/>
  <c r="U35" i="1"/>
  <c r="X35" i="1" s="1"/>
  <c r="T36" i="1" s="1"/>
  <c r="G36" i="1" s="1"/>
  <c r="I34" i="1"/>
  <c r="M34" i="1"/>
  <c r="J34" i="1" s="1"/>
  <c r="K34" i="1"/>
  <c r="C53" i="1"/>
  <c r="D53" i="1" s="1"/>
  <c r="B54" i="1"/>
  <c r="R36" i="1" l="1"/>
  <c r="N37" i="1" s="1"/>
  <c r="Y36" i="1"/>
  <c r="V36" i="1" s="1"/>
  <c r="U36" i="1"/>
  <c r="W36" i="1"/>
  <c r="L34" i="1"/>
  <c r="H35" i="1" s="1"/>
  <c r="E35" i="1" s="1"/>
  <c r="C54" i="1"/>
  <c r="D54" i="1" s="1"/>
  <c r="B55" i="1"/>
  <c r="F37" i="1" l="1"/>
  <c r="O37" i="1"/>
  <c r="S37" i="1"/>
  <c r="P37" i="1" s="1"/>
  <c r="Q37" i="1"/>
  <c r="X36" i="1"/>
  <c r="T37" i="1" s="1"/>
  <c r="G37" i="1" s="1"/>
  <c r="M35" i="1"/>
  <c r="J35" i="1" s="1"/>
  <c r="I35" i="1"/>
  <c r="K35" i="1"/>
  <c r="C55" i="1"/>
  <c r="D55" i="1" s="1"/>
  <c r="B56" i="1"/>
  <c r="R37" i="1" l="1"/>
  <c r="N38" i="1" s="1"/>
  <c r="Y37" i="1"/>
  <c r="V37" i="1" s="1"/>
  <c r="W37" i="1"/>
  <c r="U37" i="1"/>
  <c r="L35" i="1"/>
  <c r="H36" i="1" s="1"/>
  <c r="E36" i="1" s="1"/>
  <c r="B57" i="1"/>
  <c r="C56" i="1"/>
  <c r="D56" i="1" s="1"/>
  <c r="F38" i="1" l="1"/>
  <c r="S38" i="1"/>
  <c r="P38" i="1" s="1"/>
  <c r="R38" i="1" s="1"/>
  <c r="N39" i="1" s="1"/>
  <c r="Q38" i="1"/>
  <c r="O38" i="1"/>
  <c r="X37" i="1"/>
  <c r="T38" i="1" s="1"/>
  <c r="I36" i="1"/>
  <c r="K36" i="1"/>
  <c r="M36" i="1"/>
  <c r="J36" i="1" s="1"/>
  <c r="C57" i="1"/>
  <c r="D57" i="1" s="1"/>
  <c r="B58" i="1"/>
  <c r="W38" i="1" l="1"/>
  <c r="G38" i="1"/>
  <c r="F39" i="1"/>
  <c r="S39" i="1"/>
  <c r="P39" i="1" s="1"/>
  <c r="O39" i="1"/>
  <c r="Q39" i="1"/>
  <c r="Y38" i="1"/>
  <c r="V38" i="1" s="1"/>
  <c r="U38" i="1"/>
  <c r="L36" i="1"/>
  <c r="H37" i="1" s="1"/>
  <c r="E37" i="1" s="1"/>
  <c r="C58" i="1"/>
  <c r="D58" i="1" s="1"/>
  <c r="B59" i="1"/>
  <c r="R39" i="1" l="1"/>
  <c r="N40" i="1" s="1"/>
  <c r="X38" i="1"/>
  <c r="T39" i="1" s="1"/>
  <c r="U39" i="1"/>
  <c r="W39" i="1"/>
  <c r="M37" i="1"/>
  <c r="J37" i="1" s="1"/>
  <c r="K37" i="1"/>
  <c r="I37" i="1"/>
  <c r="C59" i="1"/>
  <c r="D59" i="1" s="1"/>
  <c r="B60" i="1"/>
  <c r="F40" i="1" l="1"/>
  <c r="O40" i="1"/>
  <c r="Q40" i="1"/>
  <c r="S40" i="1"/>
  <c r="P40" i="1" s="1"/>
  <c r="Y39" i="1"/>
  <c r="V39" i="1" s="1"/>
  <c r="X39" i="1" s="1"/>
  <c r="T40" i="1" s="1"/>
  <c r="G40" i="1" s="1"/>
  <c r="G39" i="1"/>
  <c r="L37" i="1"/>
  <c r="H38" i="1" s="1"/>
  <c r="E38" i="1" s="1"/>
  <c r="C60" i="1"/>
  <c r="D60" i="1" s="1"/>
  <c r="B61" i="1"/>
  <c r="R40" i="1" l="1"/>
  <c r="N41" i="1" s="1"/>
  <c r="U40" i="1"/>
  <c r="W40" i="1"/>
  <c r="Y40" i="1"/>
  <c r="V40" i="1" s="1"/>
  <c r="K38" i="1"/>
  <c r="I38" i="1"/>
  <c r="M38" i="1"/>
  <c r="J38" i="1" s="1"/>
  <c r="C61" i="1"/>
  <c r="D61" i="1" s="1"/>
  <c r="B62" i="1"/>
  <c r="F41" i="1" l="1"/>
  <c r="S41" i="1"/>
  <c r="P41" i="1" s="1"/>
  <c r="O41" i="1"/>
  <c r="Q41" i="1"/>
  <c r="R41" i="1" s="1"/>
  <c r="N42" i="1" s="1"/>
  <c r="F42" i="1" s="1"/>
  <c r="X40" i="1"/>
  <c r="T41" i="1" s="1"/>
  <c r="G41" i="1" s="1"/>
  <c r="L38" i="1"/>
  <c r="H39" i="1" s="1"/>
  <c r="E39" i="1" s="1"/>
  <c r="C62" i="1"/>
  <c r="D62" i="1" s="1"/>
  <c r="B63" i="1"/>
  <c r="S42" i="1" l="1"/>
  <c r="P42" i="1" s="1"/>
  <c r="R42" i="1" s="1"/>
  <c r="N43" i="1" s="1"/>
  <c r="F43" i="1" s="1"/>
  <c r="O42" i="1"/>
  <c r="Q42" i="1"/>
  <c r="Y41" i="1"/>
  <c r="V41" i="1" s="1"/>
  <c r="W41" i="1"/>
  <c r="U41" i="1"/>
  <c r="K39" i="1"/>
  <c r="I39" i="1"/>
  <c r="M39" i="1"/>
  <c r="J39" i="1" s="1"/>
  <c r="C63" i="1"/>
  <c r="D63" i="1" s="1"/>
  <c r="B64" i="1"/>
  <c r="X41" i="1" l="1"/>
  <c r="T42" i="1" s="1"/>
  <c r="G42" i="1" s="1"/>
  <c r="Q43" i="1"/>
  <c r="S43" i="1"/>
  <c r="P43" i="1" s="1"/>
  <c r="O43" i="1"/>
  <c r="L39" i="1"/>
  <c r="H40" i="1" s="1"/>
  <c r="E40" i="1" s="1"/>
  <c r="C64" i="1"/>
  <c r="D64" i="1" s="1"/>
  <c r="B65" i="1"/>
  <c r="R43" i="1" l="1"/>
  <c r="N44" i="1" s="1"/>
  <c r="F44" i="1" s="1"/>
  <c r="Y42" i="1"/>
  <c r="V42" i="1" s="1"/>
  <c r="U42" i="1"/>
  <c r="W42" i="1"/>
  <c r="K40" i="1"/>
  <c r="M40" i="1"/>
  <c r="J40" i="1" s="1"/>
  <c r="I40" i="1"/>
  <c r="C65" i="1"/>
  <c r="D65" i="1" s="1"/>
  <c r="B66" i="1"/>
  <c r="Q44" i="1" l="1"/>
  <c r="O44" i="1"/>
  <c r="S44" i="1"/>
  <c r="P44" i="1" s="1"/>
  <c r="X42" i="1"/>
  <c r="T43" i="1" s="1"/>
  <c r="G43" i="1" s="1"/>
  <c r="L40" i="1"/>
  <c r="H41" i="1" s="1"/>
  <c r="E41" i="1" s="1"/>
  <c r="C66" i="1"/>
  <c r="D66" i="1" s="1"/>
  <c r="B67" i="1"/>
  <c r="W43" i="1" l="1"/>
  <c r="U43" i="1"/>
  <c r="Y43" i="1"/>
  <c r="V43" i="1" s="1"/>
  <c r="R44" i="1"/>
  <c r="N45" i="1" s="1"/>
  <c r="F45" i="1" s="1"/>
  <c r="I41" i="1"/>
  <c r="M41" i="1"/>
  <c r="J41" i="1" s="1"/>
  <c r="K41" i="1"/>
  <c r="C67" i="1"/>
  <c r="D67" i="1" s="1"/>
  <c r="B68" i="1"/>
  <c r="X43" i="1" l="1"/>
  <c r="T44" i="1" s="1"/>
  <c r="G44" i="1" s="1"/>
  <c r="O45" i="1"/>
  <c r="Q45" i="1"/>
  <c r="S45" i="1"/>
  <c r="P45" i="1" s="1"/>
  <c r="W44" i="1"/>
  <c r="U44" i="1"/>
  <c r="Y44" i="1"/>
  <c r="V44" i="1" s="1"/>
  <c r="L41" i="1"/>
  <c r="H42" i="1" s="1"/>
  <c r="E42" i="1" s="1"/>
  <c r="C68" i="1"/>
  <c r="D68" i="1" s="1"/>
  <c r="B69" i="1"/>
  <c r="X44" i="1" l="1"/>
  <c r="T45" i="1" s="1"/>
  <c r="G45" i="1" s="1"/>
  <c r="R45" i="1"/>
  <c r="N46" i="1" s="1"/>
  <c r="F46" i="1" s="1"/>
  <c r="K42" i="1"/>
  <c r="I42" i="1"/>
  <c r="M42" i="1"/>
  <c r="J42" i="1" s="1"/>
  <c r="B70" i="1"/>
  <c r="C69" i="1"/>
  <c r="D69" i="1" s="1"/>
  <c r="S46" i="1" l="1"/>
  <c r="P46" i="1" s="1"/>
  <c r="Q46" i="1"/>
  <c r="O46" i="1"/>
  <c r="W45" i="1"/>
  <c r="U45" i="1"/>
  <c r="Y45" i="1"/>
  <c r="V45" i="1" s="1"/>
  <c r="L42" i="1"/>
  <c r="H43" i="1" s="1"/>
  <c r="E43" i="1" s="1"/>
  <c r="C70" i="1"/>
  <c r="D70" i="1" s="1"/>
  <c r="B71" i="1"/>
  <c r="X45" i="1" l="1"/>
  <c r="T46" i="1" s="1"/>
  <c r="G46" i="1" s="1"/>
  <c r="R46" i="1"/>
  <c r="N47" i="1" s="1"/>
  <c r="F47" i="1" s="1"/>
  <c r="K43" i="1"/>
  <c r="M43" i="1"/>
  <c r="I43" i="1"/>
  <c r="C71" i="1"/>
  <c r="D71" i="1" s="1"/>
  <c r="B72" i="1"/>
  <c r="S47" i="1" l="1"/>
  <c r="P47" i="1" s="1"/>
  <c r="O47" i="1"/>
  <c r="Q47" i="1"/>
  <c r="Y46" i="1"/>
  <c r="V46" i="1" s="1"/>
  <c r="U46" i="1"/>
  <c r="W46" i="1"/>
  <c r="J43" i="1"/>
  <c r="L43" i="1" s="1"/>
  <c r="C72" i="1"/>
  <c r="D72" i="1" s="1"/>
  <c r="B73" i="1"/>
  <c r="X46" i="1" l="1"/>
  <c r="T47" i="1" s="1"/>
  <c r="G47" i="1" s="1"/>
  <c r="R47" i="1"/>
  <c r="N48" i="1" s="1"/>
  <c r="F48" i="1" s="1"/>
  <c r="H44" i="1"/>
  <c r="C73" i="1"/>
  <c r="D73" i="1" s="1"/>
  <c r="B74" i="1"/>
  <c r="K44" i="1" l="1"/>
  <c r="E44" i="1"/>
  <c r="S48" i="1"/>
  <c r="P48" i="1" s="1"/>
  <c r="Q48" i="1"/>
  <c r="O48" i="1"/>
  <c r="U47" i="1"/>
  <c r="Y47" i="1"/>
  <c r="V47" i="1" s="1"/>
  <c r="W47" i="1"/>
  <c r="I44" i="1"/>
  <c r="M44" i="1"/>
  <c r="J44" i="1" s="1"/>
  <c r="L44" i="1" s="1"/>
  <c r="H45" i="1" s="1"/>
  <c r="E45" i="1" s="1"/>
  <c r="C74" i="1"/>
  <c r="D74" i="1" s="1"/>
  <c r="B75" i="1"/>
  <c r="X47" i="1" l="1"/>
  <c r="T48" i="1" s="1"/>
  <c r="G48" i="1" s="1"/>
  <c r="R48" i="1"/>
  <c r="N49" i="1" s="1"/>
  <c r="F49" i="1" s="1"/>
  <c r="M45" i="1"/>
  <c r="J45" i="1" s="1"/>
  <c r="K45" i="1"/>
  <c r="I45" i="1"/>
  <c r="C75" i="1"/>
  <c r="D75" i="1" s="1"/>
  <c r="B76" i="1"/>
  <c r="O49" i="1" l="1"/>
  <c r="Q49" i="1"/>
  <c r="S49" i="1"/>
  <c r="P49" i="1" s="1"/>
  <c r="U48" i="1"/>
  <c r="W48" i="1"/>
  <c r="Y48" i="1"/>
  <c r="V48" i="1" s="1"/>
  <c r="L45" i="1"/>
  <c r="H46" i="1" s="1"/>
  <c r="E46" i="1" s="1"/>
  <c r="C76" i="1"/>
  <c r="D76" i="1" s="1"/>
  <c r="B77" i="1"/>
  <c r="X48" i="1" l="1"/>
  <c r="T49" i="1" s="1"/>
  <c r="G49" i="1" s="1"/>
  <c r="R49" i="1"/>
  <c r="N50" i="1" s="1"/>
  <c r="F50" i="1" s="1"/>
  <c r="M46" i="1"/>
  <c r="J46" i="1" s="1"/>
  <c r="K46" i="1"/>
  <c r="I46" i="1"/>
  <c r="B78" i="1"/>
  <c r="C77" i="1"/>
  <c r="D77" i="1" s="1"/>
  <c r="S50" i="1" l="1"/>
  <c r="P50" i="1" s="1"/>
  <c r="Q50" i="1"/>
  <c r="O50" i="1"/>
  <c r="U49" i="1"/>
  <c r="W49" i="1"/>
  <c r="Y49" i="1"/>
  <c r="V49" i="1" s="1"/>
  <c r="L46" i="1"/>
  <c r="H47" i="1" s="1"/>
  <c r="E47" i="1" s="1"/>
  <c r="C78" i="1"/>
  <c r="D78" i="1" s="1"/>
  <c r="B79" i="1"/>
  <c r="X49" i="1" l="1"/>
  <c r="T50" i="1" s="1"/>
  <c r="G50" i="1" s="1"/>
  <c r="R50" i="1"/>
  <c r="N51" i="1" s="1"/>
  <c r="F51" i="1" s="1"/>
  <c r="M47" i="1"/>
  <c r="J47" i="1" s="1"/>
  <c r="K47" i="1"/>
  <c r="I47" i="1"/>
  <c r="C79" i="1"/>
  <c r="D79" i="1" s="1"/>
  <c r="B80" i="1"/>
  <c r="W50" i="1" l="1"/>
  <c r="Y50" i="1"/>
  <c r="V50" i="1" s="1"/>
  <c r="U50" i="1"/>
  <c r="S51" i="1"/>
  <c r="P51" i="1" s="1"/>
  <c r="O51" i="1"/>
  <c r="Q51" i="1"/>
  <c r="L47" i="1"/>
  <c r="H48" i="1" s="1"/>
  <c r="E48" i="1" s="1"/>
  <c r="C80" i="1"/>
  <c r="D80" i="1" s="1"/>
  <c r="B81" i="1"/>
  <c r="R51" i="1" l="1"/>
  <c r="N52" i="1" s="1"/>
  <c r="S52" i="1" s="1"/>
  <c r="P52" i="1" s="1"/>
  <c r="X50" i="1"/>
  <c r="T51" i="1" s="1"/>
  <c r="G51" i="1" s="1"/>
  <c r="M48" i="1"/>
  <c r="J48" i="1" s="1"/>
  <c r="K48" i="1"/>
  <c r="I48" i="1"/>
  <c r="B82" i="1"/>
  <c r="C81" i="1"/>
  <c r="D81" i="1" s="1"/>
  <c r="O52" i="1" l="1"/>
  <c r="R52" i="1" s="1"/>
  <c r="N53" i="1" s="1"/>
  <c r="F53" i="1" s="1"/>
  <c r="Q52" i="1"/>
  <c r="F52" i="1"/>
  <c r="U51" i="1"/>
  <c r="Y51" i="1"/>
  <c r="V51" i="1" s="1"/>
  <c r="W51" i="1"/>
  <c r="L48" i="1"/>
  <c r="H49" i="1" s="1"/>
  <c r="E49" i="1" s="1"/>
  <c r="C82" i="1"/>
  <c r="D82" i="1" s="1"/>
  <c r="B83" i="1"/>
  <c r="Q53" i="1" l="1"/>
  <c r="O53" i="1"/>
  <c r="S53" i="1"/>
  <c r="P53" i="1" s="1"/>
  <c r="X51" i="1"/>
  <c r="T52" i="1" s="1"/>
  <c r="G52" i="1" s="1"/>
  <c r="I49" i="1"/>
  <c r="K49" i="1"/>
  <c r="M49" i="1"/>
  <c r="J49" i="1" s="1"/>
  <c r="C83" i="1"/>
  <c r="D83" i="1" s="1"/>
  <c r="B84" i="1"/>
  <c r="U52" i="1" l="1"/>
  <c r="W52" i="1"/>
  <c r="Y52" i="1"/>
  <c r="V52" i="1" s="1"/>
  <c r="R53" i="1"/>
  <c r="N54" i="1" s="1"/>
  <c r="F54" i="1" s="1"/>
  <c r="L49" i="1"/>
  <c r="H50" i="1" s="1"/>
  <c r="E50" i="1" s="1"/>
  <c r="C84" i="1"/>
  <c r="D84" i="1" s="1"/>
  <c r="B85" i="1"/>
  <c r="O54" i="1" l="1"/>
  <c r="Q54" i="1"/>
  <c r="S54" i="1"/>
  <c r="P54" i="1" s="1"/>
  <c r="X52" i="1"/>
  <c r="T53" i="1" s="1"/>
  <c r="G53" i="1" s="1"/>
  <c r="K50" i="1"/>
  <c r="I50" i="1"/>
  <c r="M50" i="1"/>
  <c r="J50" i="1" s="1"/>
  <c r="C85" i="1"/>
  <c r="D85" i="1" s="1"/>
  <c r="B86" i="1"/>
  <c r="U53" i="1" l="1"/>
  <c r="W53" i="1"/>
  <c r="Y53" i="1"/>
  <c r="V53" i="1" s="1"/>
  <c r="R54" i="1"/>
  <c r="N55" i="1" s="1"/>
  <c r="F55" i="1" s="1"/>
  <c r="L50" i="1"/>
  <c r="H51" i="1" s="1"/>
  <c r="E51" i="1" s="1"/>
  <c r="C86" i="1"/>
  <c r="D86" i="1" s="1"/>
  <c r="B87" i="1"/>
  <c r="Q55" i="1" l="1"/>
  <c r="O55" i="1"/>
  <c r="S55" i="1"/>
  <c r="P55" i="1" s="1"/>
  <c r="X53" i="1"/>
  <c r="T54" i="1" s="1"/>
  <c r="G54" i="1" s="1"/>
  <c r="M51" i="1"/>
  <c r="J51" i="1" s="1"/>
  <c r="K51" i="1"/>
  <c r="I51" i="1"/>
  <c r="C87" i="1"/>
  <c r="D87" i="1" s="1"/>
  <c r="B88" i="1"/>
  <c r="U54" i="1" l="1"/>
  <c r="Y54" i="1"/>
  <c r="V54" i="1" s="1"/>
  <c r="W54" i="1"/>
  <c r="R55" i="1"/>
  <c r="N56" i="1" s="1"/>
  <c r="F56" i="1" s="1"/>
  <c r="L51" i="1"/>
  <c r="H52" i="1" s="1"/>
  <c r="E52" i="1" s="1"/>
  <c r="C88" i="1"/>
  <c r="D88" i="1" s="1"/>
  <c r="B89" i="1"/>
  <c r="Q56" i="1" l="1"/>
  <c r="O56" i="1"/>
  <c r="S56" i="1"/>
  <c r="P56" i="1" s="1"/>
  <c r="X54" i="1"/>
  <c r="T55" i="1" s="1"/>
  <c r="G55" i="1" s="1"/>
  <c r="M52" i="1"/>
  <c r="J52" i="1" s="1"/>
  <c r="K52" i="1"/>
  <c r="I52" i="1"/>
  <c r="B90" i="1"/>
  <c r="C89" i="1"/>
  <c r="D89" i="1" s="1"/>
  <c r="R56" i="1" l="1"/>
  <c r="N57" i="1" s="1"/>
  <c r="F57" i="1" s="1"/>
  <c r="U55" i="1"/>
  <c r="Y55" i="1"/>
  <c r="V55" i="1" s="1"/>
  <c r="W55" i="1"/>
  <c r="L52" i="1"/>
  <c r="H53" i="1" s="1"/>
  <c r="E53" i="1" s="1"/>
  <c r="C90" i="1"/>
  <c r="D90" i="1" s="1"/>
  <c r="B91" i="1"/>
  <c r="Q57" i="1" l="1"/>
  <c r="R57" i="1" s="1"/>
  <c r="N58" i="1" s="1"/>
  <c r="F58" i="1" s="1"/>
  <c r="O57" i="1"/>
  <c r="S57" i="1"/>
  <c r="P57" i="1" s="1"/>
  <c r="X55" i="1"/>
  <c r="T56" i="1" s="1"/>
  <c r="M53" i="1"/>
  <c r="J53" i="1" s="1"/>
  <c r="I53" i="1"/>
  <c r="K53" i="1"/>
  <c r="B92" i="1"/>
  <c r="C91" i="1"/>
  <c r="D91" i="1" s="1"/>
  <c r="U56" i="1" l="1"/>
  <c r="G56" i="1"/>
  <c r="Y56" i="1"/>
  <c r="V56" i="1" s="1"/>
  <c r="W56" i="1"/>
  <c r="S58" i="1"/>
  <c r="P58" i="1" s="1"/>
  <c r="Q58" i="1"/>
  <c r="O58" i="1"/>
  <c r="L53" i="1"/>
  <c r="H54" i="1" s="1"/>
  <c r="E54" i="1" s="1"/>
  <c r="C92" i="1"/>
  <c r="D92" i="1" s="1"/>
  <c r="B93" i="1"/>
  <c r="X56" i="1" l="1"/>
  <c r="T57" i="1" s="1"/>
  <c r="G57" i="1" s="1"/>
  <c r="R58" i="1"/>
  <c r="N59" i="1" s="1"/>
  <c r="O59" i="1"/>
  <c r="M54" i="1"/>
  <c r="J54" i="1" s="1"/>
  <c r="K54" i="1"/>
  <c r="I54" i="1"/>
  <c r="B94" i="1"/>
  <c r="C93" i="1"/>
  <c r="D93" i="1" s="1"/>
  <c r="U57" i="1" l="1"/>
  <c r="Y57" i="1"/>
  <c r="V57" i="1" s="1"/>
  <c r="W57" i="1"/>
  <c r="Q59" i="1"/>
  <c r="F59" i="1"/>
  <c r="S59" i="1"/>
  <c r="P59" i="1" s="1"/>
  <c r="R59" i="1" s="1"/>
  <c r="N60" i="1" s="1"/>
  <c r="F60" i="1" s="1"/>
  <c r="X57" i="1"/>
  <c r="T58" i="1" s="1"/>
  <c r="G58" i="1" s="1"/>
  <c r="L54" i="1"/>
  <c r="H55" i="1" s="1"/>
  <c r="E55" i="1" s="1"/>
  <c r="C94" i="1"/>
  <c r="D94" i="1" s="1"/>
  <c r="B95" i="1"/>
  <c r="O60" i="1" l="1"/>
  <c r="Q60" i="1"/>
  <c r="S60" i="1"/>
  <c r="P60" i="1" s="1"/>
  <c r="U58" i="1"/>
  <c r="Y58" i="1"/>
  <c r="V58" i="1" s="1"/>
  <c r="W58" i="1"/>
  <c r="K55" i="1"/>
  <c r="M55" i="1"/>
  <c r="J55" i="1" s="1"/>
  <c r="I55" i="1"/>
  <c r="C95" i="1"/>
  <c r="D95" i="1" s="1"/>
  <c r="B96" i="1"/>
  <c r="X58" i="1" l="1"/>
  <c r="T59" i="1" s="1"/>
  <c r="G59" i="1" s="1"/>
  <c r="R60" i="1"/>
  <c r="N61" i="1" s="1"/>
  <c r="Q61" i="1"/>
  <c r="U59" i="1"/>
  <c r="Y59" i="1"/>
  <c r="V59" i="1" s="1"/>
  <c r="O61" i="1"/>
  <c r="L55" i="1"/>
  <c r="H56" i="1" s="1"/>
  <c r="E56" i="1" s="1"/>
  <c r="C96" i="1"/>
  <c r="D96" i="1" s="1"/>
  <c r="B97" i="1"/>
  <c r="W59" i="1" l="1"/>
  <c r="S61" i="1"/>
  <c r="P61" i="1" s="1"/>
  <c r="R61" i="1" s="1"/>
  <c r="N62" i="1" s="1"/>
  <c r="F62" i="1" s="1"/>
  <c r="F61" i="1"/>
  <c r="X59" i="1"/>
  <c r="T60" i="1" s="1"/>
  <c r="K56" i="1"/>
  <c r="I56" i="1"/>
  <c r="M56" i="1"/>
  <c r="J56" i="1" s="1"/>
  <c r="B98" i="1"/>
  <c r="C97" i="1"/>
  <c r="D97" i="1" s="1"/>
  <c r="Q62" i="1" l="1"/>
  <c r="U60" i="1"/>
  <c r="G60" i="1"/>
  <c r="O62" i="1"/>
  <c r="W60" i="1"/>
  <c r="Y60" i="1"/>
  <c r="V60" i="1" s="1"/>
  <c r="X60" i="1" s="1"/>
  <c r="T61" i="1" s="1"/>
  <c r="G61" i="1" s="1"/>
  <c r="S62" i="1"/>
  <c r="P62" i="1" s="1"/>
  <c r="R62" i="1" s="1"/>
  <c r="N63" i="1" s="1"/>
  <c r="F63" i="1" s="1"/>
  <c r="L56" i="1"/>
  <c r="H57" i="1" s="1"/>
  <c r="E57" i="1" s="1"/>
  <c r="B99" i="1"/>
  <c r="C98" i="1"/>
  <c r="D98" i="1" s="1"/>
  <c r="Q63" i="1" l="1"/>
  <c r="O63" i="1"/>
  <c r="S63" i="1"/>
  <c r="P63" i="1" s="1"/>
  <c r="R63" i="1" s="1"/>
  <c r="N64" i="1" s="1"/>
  <c r="F64" i="1" s="1"/>
  <c r="U61" i="1"/>
  <c r="W61" i="1"/>
  <c r="Y61" i="1"/>
  <c r="V61" i="1" s="1"/>
  <c r="K57" i="1"/>
  <c r="M57" i="1"/>
  <c r="J57" i="1" s="1"/>
  <c r="I57" i="1"/>
  <c r="B100" i="1"/>
  <c r="C99" i="1"/>
  <c r="D99" i="1" s="1"/>
  <c r="X61" i="1" l="1"/>
  <c r="T62" i="1" s="1"/>
  <c r="Q64" i="1"/>
  <c r="S64" i="1"/>
  <c r="P64" i="1" s="1"/>
  <c r="O64" i="1"/>
  <c r="L57" i="1"/>
  <c r="H58" i="1" s="1"/>
  <c r="E58" i="1" s="1"/>
  <c r="C100" i="1"/>
  <c r="D100" i="1" s="1"/>
  <c r="B101" i="1"/>
  <c r="W62" i="1" l="1"/>
  <c r="G62" i="1"/>
  <c r="U62" i="1"/>
  <c r="Y62" i="1"/>
  <c r="V62" i="1" s="1"/>
  <c r="X62" i="1" s="1"/>
  <c r="T63" i="1" s="1"/>
  <c r="G63" i="1" s="1"/>
  <c r="R64" i="1"/>
  <c r="N65" i="1" s="1"/>
  <c r="F65" i="1" s="1"/>
  <c r="K58" i="1"/>
  <c r="I58" i="1"/>
  <c r="M58" i="1"/>
  <c r="J58" i="1" s="1"/>
  <c r="C101" i="1"/>
  <c r="D101" i="1" s="1"/>
  <c r="B102" i="1"/>
  <c r="U63" i="1" l="1"/>
  <c r="Y63" i="1"/>
  <c r="V63" i="1" s="1"/>
  <c r="W63" i="1"/>
  <c r="O65" i="1"/>
  <c r="Q65" i="1"/>
  <c r="S65" i="1"/>
  <c r="P65" i="1" s="1"/>
  <c r="L58" i="1"/>
  <c r="H59" i="1" s="1"/>
  <c r="E59" i="1" s="1"/>
  <c r="C102" i="1"/>
  <c r="D102" i="1" s="1"/>
  <c r="B103" i="1"/>
  <c r="X63" i="1" l="1"/>
  <c r="T64" i="1" s="1"/>
  <c r="G64" i="1" s="1"/>
  <c r="U64" i="1"/>
  <c r="W64" i="1"/>
  <c r="Y64" i="1"/>
  <c r="V64" i="1" s="1"/>
  <c r="R65" i="1"/>
  <c r="N66" i="1" s="1"/>
  <c r="F66" i="1" s="1"/>
  <c r="K59" i="1"/>
  <c r="I59" i="1"/>
  <c r="M59" i="1"/>
  <c r="J59" i="1" s="1"/>
  <c r="B104" i="1"/>
  <c r="C103" i="1"/>
  <c r="D103" i="1" s="1"/>
  <c r="X64" i="1" l="1"/>
  <c r="T65" i="1" s="1"/>
  <c r="G65" i="1" s="1"/>
  <c r="S66" i="1"/>
  <c r="P66" i="1" s="1"/>
  <c r="O66" i="1"/>
  <c r="Q66" i="1"/>
  <c r="L59" i="1"/>
  <c r="H60" i="1" s="1"/>
  <c r="E60" i="1" s="1"/>
  <c r="C104" i="1"/>
  <c r="D104" i="1" s="1"/>
  <c r="B105" i="1"/>
  <c r="W65" i="1" l="1"/>
  <c r="Y65" i="1"/>
  <c r="V65" i="1" s="1"/>
  <c r="U65" i="1"/>
  <c r="R66" i="1"/>
  <c r="N67" i="1" s="1"/>
  <c r="F67" i="1" s="1"/>
  <c r="M60" i="1"/>
  <c r="J60" i="1" s="1"/>
  <c r="K60" i="1"/>
  <c r="I60" i="1"/>
  <c r="B106" i="1"/>
  <c r="C105" i="1"/>
  <c r="D105" i="1" s="1"/>
  <c r="X65" i="1" l="1"/>
  <c r="T66" i="1" s="1"/>
  <c r="O67" i="1"/>
  <c r="Q67" i="1"/>
  <c r="S67" i="1"/>
  <c r="P67" i="1" s="1"/>
  <c r="L60" i="1"/>
  <c r="H61" i="1" s="1"/>
  <c r="B107" i="1"/>
  <c r="C106" i="1"/>
  <c r="D106" i="1" s="1"/>
  <c r="Y66" i="1" l="1"/>
  <c r="V66" i="1" s="1"/>
  <c r="G66" i="1"/>
  <c r="M61" i="1"/>
  <c r="J61" i="1" s="1"/>
  <c r="E61" i="1"/>
  <c r="U66" i="1"/>
  <c r="W66" i="1"/>
  <c r="R67" i="1"/>
  <c r="N68" i="1" s="1"/>
  <c r="F68" i="1" s="1"/>
  <c r="K61" i="1"/>
  <c r="I61" i="1"/>
  <c r="B108" i="1"/>
  <c r="C107" i="1"/>
  <c r="D107" i="1" s="1"/>
  <c r="X66" i="1" l="1"/>
  <c r="T67" i="1" s="1"/>
  <c r="G67" i="1" s="1"/>
  <c r="U67" i="1"/>
  <c r="Y67" i="1"/>
  <c r="V67" i="1" s="1"/>
  <c r="W67" i="1"/>
  <c r="Q68" i="1"/>
  <c r="S68" i="1"/>
  <c r="P68" i="1" s="1"/>
  <c r="O68" i="1"/>
  <c r="L61" i="1"/>
  <c r="H62" i="1" s="1"/>
  <c r="C108" i="1"/>
  <c r="D108" i="1" s="1"/>
  <c r="B109" i="1"/>
  <c r="K62" i="1" l="1"/>
  <c r="E62" i="1"/>
  <c r="X67" i="1"/>
  <c r="T68" i="1" s="1"/>
  <c r="G68" i="1" s="1"/>
  <c r="R68" i="1"/>
  <c r="N69" i="1" s="1"/>
  <c r="F69" i="1" s="1"/>
  <c r="I62" i="1"/>
  <c r="M62" i="1"/>
  <c r="J62" i="1" s="1"/>
  <c r="B110" i="1"/>
  <c r="C109" i="1"/>
  <c r="D109" i="1" s="1"/>
  <c r="U68" i="1" l="1"/>
  <c r="W68" i="1"/>
  <c r="Y68" i="1"/>
  <c r="V68" i="1" s="1"/>
  <c r="O69" i="1"/>
  <c r="Q69" i="1"/>
  <c r="S69" i="1"/>
  <c r="P69" i="1" s="1"/>
  <c r="L62" i="1"/>
  <c r="H63" i="1" s="1"/>
  <c r="C110" i="1"/>
  <c r="D110" i="1" s="1"/>
  <c r="B111" i="1"/>
  <c r="K63" i="1" l="1"/>
  <c r="E63" i="1"/>
  <c r="M63" i="1"/>
  <c r="J63" i="1" s="1"/>
  <c r="L63" i="1" s="1"/>
  <c r="H64" i="1" s="1"/>
  <c r="E64" i="1" s="1"/>
  <c r="I63" i="1"/>
  <c r="X68" i="1"/>
  <c r="T69" i="1" s="1"/>
  <c r="G69" i="1" s="1"/>
  <c r="R69" i="1"/>
  <c r="N70" i="1" s="1"/>
  <c r="F70" i="1" s="1"/>
  <c r="C111" i="1"/>
  <c r="D111" i="1" s="1"/>
  <c r="B112" i="1"/>
  <c r="W69" i="1" l="1"/>
  <c r="Y69" i="1"/>
  <c r="V69" i="1" s="1"/>
  <c r="U69" i="1"/>
  <c r="O70" i="1"/>
  <c r="Q70" i="1"/>
  <c r="S70" i="1"/>
  <c r="P70" i="1" s="1"/>
  <c r="R70" i="1" s="1"/>
  <c r="N71" i="1" s="1"/>
  <c r="F71" i="1" s="1"/>
  <c r="K64" i="1"/>
  <c r="M64" i="1"/>
  <c r="J64" i="1" s="1"/>
  <c r="I64" i="1"/>
  <c r="B113" i="1"/>
  <c r="C112" i="1"/>
  <c r="D112" i="1" s="1"/>
  <c r="X69" i="1" l="1"/>
  <c r="T70" i="1" s="1"/>
  <c r="G70" i="1" s="1"/>
  <c r="O71" i="1"/>
  <c r="Q71" i="1"/>
  <c r="S71" i="1"/>
  <c r="P71" i="1" s="1"/>
  <c r="L64" i="1"/>
  <c r="H65" i="1" s="1"/>
  <c r="E65" i="1" s="1"/>
  <c r="C113" i="1"/>
  <c r="D113" i="1" s="1"/>
  <c r="B114" i="1"/>
  <c r="Y70" i="1" l="1"/>
  <c r="V70" i="1" s="1"/>
  <c r="W70" i="1"/>
  <c r="U70" i="1"/>
  <c r="R71" i="1"/>
  <c r="N72" i="1" s="1"/>
  <c r="F72" i="1" s="1"/>
  <c r="K65" i="1"/>
  <c r="M65" i="1"/>
  <c r="J65" i="1" s="1"/>
  <c r="I65" i="1"/>
  <c r="C114" i="1"/>
  <c r="D114" i="1" s="1"/>
  <c r="B115" i="1"/>
  <c r="X70" i="1" l="1"/>
  <c r="T71" i="1" s="1"/>
  <c r="G71" i="1" s="1"/>
  <c r="O72" i="1"/>
  <c r="Q72" i="1"/>
  <c r="S72" i="1"/>
  <c r="P72" i="1" s="1"/>
  <c r="L65" i="1"/>
  <c r="H66" i="1" s="1"/>
  <c r="E66" i="1" s="1"/>
  <c r="C115" i="1"/>
  <c r="D115" i="1" s="1"/>
  <c r="B116" i="1"/>
  <c r="U71" i="1" l="1"/>
  <c r="Y71" i="1"/>
  <c r="V71" i="1" s="1"/>
  <c r="W71" i="1"/>
  <c r="R72" i="1"/>
  <c r="N73" i="1" s="1"/>
  <c r="F73" i="1" s="1"/>
  <c r="M66" i="1"/>
  <c r="J66" i="1" s="1"/>
  <c r="K66" i="1"/>
  <c r="I66" i="1"/>
  <c r="B117" i="1"/>
  <c r="C116" i="1"/>
  <c r="D116" i="1" s="1"/>
  <c r="X71" i="1" l="1"/>
  <c r="T72" i="1" s="1"/>
  <c r="G72" i="1" s="1"/>
  <c r="Q73" i="1"/>
  <c r="S73" i="1"/>
  <c r="P73" i="1" s="1"/>
  <c r="O73" i="1"/>
  <c r="L66" i="1"/>
  <c r="H67" i="1" s="1"/>
  <c r="E67" i="1" s="1"/>
  <c r="C117" i="1"/>
  <c r="D117" i="1" s="1"/>
  <c r="B118" i="1"/>
  <c r="U72" i="1" l="1"/>
  <c r="W72" i="1"/>
  <c r="Y72" i="1"/>
  <c r="V72" i="1" s="1"/>
  <c r="R73" i="1"/>
  <c r="N74" i="1" s="1"/>
  <c r="F74" i="1" s="1"/>
  <c r="I67" i="1"/>
  <c r="K67" i="1"/>
  <c r="M67" i="1"/>
  <c r="J67" i="1" s="1"/>
  <c r="B119" i="1"/>
  <c r="C118" i="1"/>
  <c r="D118" i="1" s="1"/>
  <c r="X72" i="1" l="1"/>
  <c r="T73" i="1" s="1"/>
  <c r="G73" i="1" s="1"/>
  <c r="O74" i="1"/>
  <c r="Q74" i="1"/>
  <c r="S74" i="1"/>
  <c r="P74" i="1" s="1"/>
  <c r="L67" i="1"/>
  <c r="H68" i="1" s="1"/>
  <c r="E68" i="1" s="1"/>
  <c r="C119" i="1"/>
  <c r="D119" i="1" s="1"/>
  <c r="B120" i="1"/>
  <c r="W73" i="1" l="1"/>
  <c r="Y73" i="1"/>
  <c r="V73" i="1" s="1"/>
  <c r="U73" i="1"/>
  <c r="R74" i="1"/>
  <c r="N75" i="1" s="1"/>
  <c r="F75" i="1" s="1"/>
  <c r="K68" i="1"/>
  <c r="I68" i="1"/>
  <c r="M68" i="1"/>
  <c r="J68" i="1" s="1"/>
  <c r="B121" i="1"/>
  <c r="C120" i="1"/>
  <c r="D120" i="1" s="1"/>
  <c r="X73" i="1" l="1"/>
  <c r="T74" i="1" s="1"/>
  <c r="G74" i="1" s="1"/>
  <c r="S75" i="1"/>
  <c r="P75" i="1" s="1"/>
  <c r="O75" i="1"/>
  <c r="Q75" i="1"/>
  <c r="L68" i="1"/>
  <c r="H69" i="1" s="1"/>
  <c r="E69" i="1" s="1"/>
  <c r="C121" i="1"/>
  <c r="D121" i="1" s="1"/>
  <c r="B122" i="1"/>
  <c r="Y74" i="1" l="1"/>
  <c r="V74" i="1" s="1"/>
  <c r="W74" i="1"/>
  <c r="U74" i="1"/>
  <c r="R75" i="1"/>
  <c r="N76" i="1" s="1"/>
  <c r="F76" i="1" s="1"/>
  <c r="I69" i="1"/>
  <c r="M69" i="1"/>
  <c r="J69" i="1" s="1"/>
  <c r="K69" i="1"/>
  <c r="C122" i="1"/>
  <c r="D122" i="1" s="1"/>
  <c r="B123" i="1"/>
  <c r="X74" i="1" l="1"/>
  <c r="T75" i="1" s="1"/>
  <c r="G75" i="1" s="1"/>
  <c r="S76" i="1"/>
  <c r="P76" i="1" s="1"/>
  <c r="O76" i="1"/>
  <c r="Q76" i="1"/>
  <c r="L69" i="1"/>
  <c r="H70" i="1" s="1"/>
  <c r="E70" i="1" s="1"/>
  <c r="B124" i="1"/>
  <c r="C123" i="1"/>
  <c r="D123" i="1" s="1"/>
  <c r="U75" i="1" l="1"/>
  <c r="Y75" i="1"/>
  <c r="V75" i="1" s="1"/>
  <c r="W75" i="1"/>
  <c r="R76" i="1"/>
  <c r="N77" i="1" s="1"/>
  <c r="F77" i="1" s="1"/>
  <c r="M70" i="1"/>
  <c r="J70" i="1" s="1"/>
  <c r="K70" i="1"/>
  <c r="I70" i="1"/>
  <c r="C124" i="1"/>
  <c r="D124" i="1" s="1"/>
  <c r="B125" i="1"/>
  <c r="X75" i="1" l="1"/>
  <c r="T76" i="1" s="1"/>
  <c r="W76" i="1" s="1"/>
  <c r="O77" i="1"/>
  <c r="Q77" i="1"/>
  <c r="S77" i="1"/>
  <c r="P77" i="1" s="1"/>
  <c r="L70" i="1"/>
  <c r="H71" i="1" s="1"/>
  <c r="E71" i="1" s="1"/>
  <c r="B126" i="1"/>
  <c r="C125" i="1"/>
  <c r="D125" i="1" s="1"/>
  <c r="Y76" i="1" l="1"/>
  <c r="V76" i="1" s="1"/>
  <c r="X76" i="1" s="1"/>
  <c r="T77" i="1" s="1"/>
  <c r="U76" i="1"/>
  <c r="G76" i="1"/>
  <c r="R77" i="1"/>
  <c r="N78" i="1" s="1"/>
  <c r="F78" i="1" s="1"/>
  <c r="I71" i="1"/>
  <c r="M71" i="1"/>
  <c r="J71" i="1" s="1"/>
  <c r="K71" i="1"/>
  <c r="C126" i="1"/>
  <c r="D126" i="1" s="1"/>
  <c r="B127" i="1"/>
  <c r="W77" i="1" l="1"/>
  <c r="G77" i="1"/>
  <c r="U77" i="1"/>
  <c r="Y77" i="1"/>
  <c r="V77" i="1" s="1"/>
  <c r="X77" i="1" s="1"/>
  <c r="T78" i="1" s="1"/>
  <c r="G78" i="1" s="1"/>
  <c r="O78" i="1"/>
  <c r="Q78" i="1"/>
  <c r="S78" i="1"/>
  <c r="P78" i="1" s="1"/>
  <c r="R78" i="1" s="1"/>
  <c r="N79" i="1" s="1"/>
  <c r="F79" i="1" s="1"/>
  <c r="L71" i="1"/>
  <c r="H72" i="1" s="1"/>
  <c r="E72" i="1" s="1"/>
  <c r="B128" i="1"/>
  <c r="C127" i="1"/>
  <c r="D127" i="1" s="1"/>
  <c r="Y78" i="1" l="1"/>
  <c r="V78" i="1" s="1"/>
  <c r="W78" i="1"/>
  <c r="U78" i="1"/>
  <c r="O79" i="1"/>
  <c r="Q79" i="1"/>
  <c r="S79" i="1"/>
  <c r="P79" i="1" s="1"/>
  <c r="I72" i="1"/>
  <c r="K72" i="1"/>
  <c r="M72" i="1"/>
  <c r="J72" i="1" s="1"/>
  <c r="B129" i="1"/>
  <c r="C128" i="1"/>
  <c r="D128" i="1" s="1"/>
  <c r="X78" i="1" l="1"/>
  <c r="T79" i="1" s="1"/>
  <c r="W79" i="1" s="1"/>
  <c r="R79" i="1"/>
  <c r="N80" i="1" s="1"/>
  <c r="F80" i="1" s="1"/>
  <c r="L72" i="1"/>
  <c r="H73" i="1" s="1"/>
  <c r="E73" i="1" s="1"/>
  <c r="C129" i="1"/>
  <c r="D129" i="1" s="1"/>
  <c r="B130" i="1"/>
  <c r="U79" i="1" l="1"/>
  <c r="G79" i="1"/>
  <c r="Y79" i="1"/>
  <c r="V79" i="1" s="1"/>
  <c r="Q80" i="1"/>
  <c r="S80" i="1"/>
  <c r="P80" i="1" s="1"/>
  <c r="O80" i="1"/>
  <c r="M73" i="1"/>
  <c r="J73" i="1" s="1"/>
  <c r="K73" i="1"/>
  <c r="I73" i="1"/>
  <c r="C130" i="1"/>
  <c r="D130" i="1" s="1"/>
  <c r="B131" i="1"/>
  <c r="X79" i="1" l="1"/>
  <c r="T80" i="1" s="1"/>
  <c r="G80" i="1" s="1"/>
  <c r="U80" i="1"/>
  <c r="W80" i="1"/>
  <c r="Y80" i="1"/>
  <c r="V80" i="1" s="1"/>
  <c r="R80" i="1"/>
  <c r="N81" i="1" s="1"/>
  <c r="F81" i="1" s="1"/>
  <c r="L73" i="1"/>
  <c r="H74" i="1" s="1"/>
  <c r="E74" i="1" s="1"/>
  <c r="C131" i="1"/>
  <c r="D131" i="1" s="1"/>
  <c r="B132" i="1"/>
  <c r="X80" i="1" l="1"/>
  <c r="T81" i="1" s="1"/>
  <c r="G81" i="1" s="1"/>
  <c r="O81" i="1"/>
  <c r="Q81" i="1"/>
  <c r="S81" i="1"/>
  <c r="P81" i="1" s="1"/>
  <c r="K74" i="1"/>
  <c r="M74" i="1"/>
  <c r="J74" i="1" s="1"/>
  <c r="I74" i="1"/>
  <c r="C132" i="1"/>
  <c r="D132" i="1" s="1"/>
  <c r="B133" i="1"/>
  <c r="W81" i="1" l="1"/>
  <c r="Y81" i="1"/>
  <c r="V81" i="1" s="1"/>
  <c r="U81" i="1"/>
  <c r="R81" i="1"/>
  <c r="N82" i="1" s="1"/>
  <c r="F82" i="1" s="1"/>
  <c r="L74" i="1"/>
  <c r="H75" i="1" s="1"/>
  <c r="E75" i="1" s="1"/>
  <c r="C133" i="1"/>
  <c r="D133" i="1" s="1"/>
  <c r="B134" i="1"/>
  <c r="X81" i="1" l="1"/>
  <c r="T82" i="1" s="1"/>
  <c r="G82" i="1" s="1"/>
  <c r="Q82" i="1"/>
  <c r="S82" i="1"/>
  <c r="P82" i="1" s="1"/>
  <c r="R82" i="1" s="1"/>
  <c r="N83" i="1" s="1"/>
  <c r="F83" i="1" s="1"/>
  <c r="O82" i="1"/>
  <c r="M75" i="1"/>
  <c r="J75" i="1" s="1"/>
  <c r="K75" i="1"/>
  <c r="I75" i="1"/>
  <c r="C134" i="1"/>
  <c r="D134" i="1" s="1"/>
  <c r="B135" i="1"/>
  <c r="Y82" i="1" l="1"/>
  <c r="V82" i="1" s="1"/>
  <c r="W82" i="1"/>
  <c r="U82" i="1"/>
  <c r="O83" i="1"/>
  <c r="Q83" i="1"/>
  <c r="S83" i="1"/>
  <c r="P83" i="1" s="1"/>
  <c r="L75" i="1"/>
  <c r="H76" i="1" s="1"/>
  <c r="C135" i="1"/>
  <c r="D135" i="1" s="1"/>
  <c r="B136" i="1"/>
  <c r="M76" i="1" l="1"/>
  <c r="J76" i="1" s="1"/>
  <c r="E76" i="1"/>
  <c r="X82" i="1"/>
  <c r="T83" i="1" s="1"/>
  <c r="G83" i="1" s="1"/>
  <c r="R83" i="1"/>
  <c r="N84" i="1" s="1"/>
  <c r="F84" i="1" s="1"/>
  <c r="K76" i="1"/>
  <c r="I76" i="1"/>
  <c r="C136" i="1"/>
  <c r="D136" i="1" s="1"/>
  <c r="B137" i="1"/>
  <c r="U83" i="1" l="1"/>
  <c r="Y83" i="1"/>
  <c r="V83" i="1" s="1"/>
  <c r="W83" i="1"/>
  <c r="Q84" i="1"/>
  <c r="S84" i="1"/>
  <c r="P84" i="1" s="1"/>
  <c r="O84" i="1"/>
  <c r="L76" i="1"/>
  <c r="H77" i="1" s="1"/>
  <c r="E77" i="1" s="1"/>
  <c r="C137" i="1"/>
  <c r="D137" i="1" s="1"/>
  <c r="B138" i="1"/>
  <c r="X83" i="1" l="1"/>
  <c r="T84" i="1" s="1"/>
  <c r="G84" i="1" s="1"/>
  <c r="R84" i="1"/>
  <c r="N85" i="1" s="1"/>
  <c r="F85" i="1" s="1"/>
  <c r="K77" i="1"/>
  <c r="I77" i="1"/>
  <c r="M77" i="1"/>
  <c r="J77" i="1" s="1"/>
  <c r="B139" i="1"/>
  <c r="C138" i="1"/>
  <c r="D138" i="1" s="1"/>
  <c r="U84" i="1" l="1"/>
  <c r="W84" i="1"/>
  <c r="Y84" i="1"/>
  <c r="V84" i="1" s="1"/>
  <c r="S85" i="1"/>
  <c r="P85" i="1" s="1"/>
  <c r="O85" i="1"/>
  <c r="Q85" i="1"/>
  <c r="L77" i="1"/>
  <c r="H78" i="1" s="1"/>
  <c r="E78" i="1" s="1"/>
  <c r="B140" i="1"/>
  <c r="C139" i="1"/>
  <c r="D139" i="1" s="1"/>
  <c r="X84" i="1" l="1"/>
  <c r="T85" i="1" s="1"/>
  <c r="G85" i="1" s="1"/>
  <c r="R85" i="1"/>
  <c r="N86" i="1" s="1"/>
  <c r="F86" i="1" s="1"/>
  <c r="K78" i="1"/>
  <c r="M78" i="1"/>
  <c r="J78" i="1" s="1"/>
  <c r="I78" i="1"/>
  <c r="C140" i="1"/>
  <c r="D140" i="1" s="1"/>
  <c r="B141" i="1"/>
  <c r="Y85" i="1" l="1"/>
  <c r="V85" i="1" s="1"/>
  <c r="U85" i="1"/>
  <c r="W85" i="1"/>
  <c r="O86" i="1"/>
  <c r="Q86" i="1"/>
  <c r="S86" i="1"/>
  <c r="P86" i="1" s="1"/>
  <c r="L78" i="1"/>
  <c r="H79" i="1" s="1"/>
  <c r="E79" i="1" s="1"/>
  <c r="C141" i="1"/>
  <c r="D141" i="1" s="1"/>
  <c r="B142" i="1"/>
  <c r="X85" i="1" l="1"/>
  <c r="T86" i="1" s="1"/>
  <c r="U86" i="1" s="1"/>
  <c r="R86" i="1"/>
  <c r="N87" i="1" s="1"/>
  <c r="F87" i="1" s="1"/>
  <c r="I79" i="1"/>
  <c r="K79" i="1"/>
  <c r="M79" i="1"/>
  <c r="J79" i="1" s="1"/>
  <c r="C142" i="1"/>
  <c r="D142" i="1" s="1"/>
  <c r="B143" i="1"/>
  <c r="W86" i="1" l="1"/>
  <c r="G86" i="1"/>
  <c r="Y86" i="1"/>
  <c r="V86" i="1" s="1"/>
  <c r="X86" i="1" s="1"/>
  <c r="T87" i="1" s="1"/>
  <c r="G87" i="1" s="1"/>
  <c r="O87" i="1"/>
  <c r="Q87" i="1"/>
  <c r="S87" i="1"/>
  <c r="P87" i="1" s="1"/>
  <c r="L79" i="1"/>
  <c r="H80" i="1" s="1"/>
  <c r="E80" i="1" s="1"/>
  <c r="C143" i="1"/>
  <c r="D143" i="1" s="1"/>
  <c r="B144" i="1"/>
  <c r="U87" i="1" l="1"/>
  <c r="Y87" i="1"/>
  <c r="V87" i="1" s="1"/>
  <c r="W87" i="1"/>
  <c r="R87" i="1"/>
  <c r="N88" i="1" s="1"/>
  <c r="F88" i="1" s="1"/>
  <c r="K80" i="1"/>
  <c r="M80" i="1"/>
  <c r="J80" i="1" s="1"/>
  <c r="I80" i="1"/>
  <c r="C144" i="1"/>
  <c r="D144" i="1" s="1"/>
  <c r="B145" i="1"/>
  <c r="X87" i="1" l="1"/>
  <c r="T88" i="1" s="1"/>
  <c r="G88" i="1" s="1"/>
  <c r="Q88" i="1"/>
  <c r="S88" i="1"/>
  <c r="P88" i="1" s="1"/>
  <c r="O88" i="1"/>
  <c r="L80" i="1"/>
  <c r="H81" i="1" s="1"/>
  <c r="E81" i="1" s="1"/>
  <c r="C145" i="1"/>
  <c r="D145" i="1" s="1"/>
  <c r="B146" i="1"/>
  <c r="W88" i="1" l="1"/>
  <c r="Y88" i="1"/>
  <c r="V88" i="1" s="1"/>
  <c r="U88" i="1"/>
  <c r="R88" i="1"/>
  <c r="N89" i="1" s="1"/>
  <c r="F89" i="1" s="1"/>
  <c r="I81" i="1"/>
  <c r="M81" i="1"/>
  <c r="J81" i="1" s="1"/>
  <c r="K81" i="1"/>
  <c r="B147" i="1"/>
  <c r="C146" i="1"/>
  <c r="D146" i="1" s="1"/>
  <c r="X88" i="1" l="1"/>
  <c r="T89" i="1" s="1"/>
  <c r="G89" i="1" s="1"/>
  <c r="Q89" i="1"/>
  <c r="S89" i="1"/>
  <c r="P89" i="1" s="1"/>
  <c r="O89" i="1"/>
  <c r="L81" i="1"/>
  <c r="H82" i="1" s="1"/>
  <c r="E82" i="1" s="1"/>
  <c r="C147" i="1"/>
  <c r="D147" i="1" s="1"/>
  <c r="B148" i="1"/>
  <c r="Y89" i="1" l="1"/>
  <c r="V89" i="1" s="1"/>
  <c r="U89" i="1"/>
  <c r="W89" i="1"/>
  <c r="R89" i="1"/>
  <c r="N90" i="1" s="1"/>
  <c r="F90" i="1" s="1"/>
  <c r="I82" i="1"/>
  <c r="K82" i="1"/>
  <c r="M82" i="1"/>
  <c r="J82" i="1" s="1"/>
  <c r="C148" i="1"/>
  <c r="D148" i="1" s="1"/>
  <c r="B149" i="1"/>
  <c r="X89" i="1" l="1"/>
  <c r="T90" i="1" s="1"/>
  <c r="G90" i="1" s="1"/>
  <c r="O90" i="1"/>
  <c r="Q90" i="1"/>
  <c r="S90" i="1"/>
  <c r="P90" i="1" s="1"/>
  <c r="L82" i="1"/>
  <c r="H83" i="1" s="1"/>
  <c r="E83" i="1" s="1"/>
  <c r="C149" i="1"/>
  <c r="D149" i="1" s="1"/>
  <c r="B150" i="1"/>
  <c r="W90" i="1" l="1"/>
  <c r="U90" i="1"/>
  <c r="Y90" i="1"/>
  <c r="V90" i="1" s="1"/>
  <c r="R90" i="1"/>
  <c r="N91" i="1" s="1"/>
  <c r="F91" i="1" s="1"/>
  <c r="K83" i="1"/>
  <c r="M83" i="1"/>
  <c r="J83" i="1" s="1"/>
  <c r="I83" i="1"/>
  <c r="C150" i="1"/>
  <c r="D150" i="1" s="1"/>
  <c r="B151" i="1"/>
  <c r="X90" i="1" l="1"/>
  <c r="T91" i="1" s="1"/>
  <c r="G91" i="1" s="1"/>
  <c r="Q91" i="1"/>
  <c r="S91" i="1"/>
  <c r="P91" i="1" s="1"/>
  <c r="O91" i="1"/>
  <c r="L83" i="1"/>
  <c r="H84" i="1" s="1"/>
  <c r="E84" i="1" s="1"/>
  <c r="C151" i="1"/>
  <c r="D151" i="1" s="1"/>
  <c r="B152" i="1"/>
  <c r="U91" i="1" l="1"/>
  <c r="Y91" i="1"/>
  <c r="V91" i="1" s="1"/>
  <c r="W91" i="1"/>
  <c r="R91" i="1"/>
  <c r="N92" i="1" s="1"/>
  <c r="F92" i="1" s="1"/>
  <c r="K84" i="1"/>
  <c r="I84" i="1"/>
  <c r="M84" i="1"/>
  <c r="J84" i="1" s="1"/>
  <c r="C152" i="1"/>
  <c r="D152" i="1" s="1"/>
  <c r="B153" i="1"/>
  <c r="X91" i="1" l="1"/>
  <c r="T92" i="1" s="1"/>
  <c r="G92" i="1" s="1"/>
  <c r="O92" i="1"/>
  <c r="Q92" i="1"/>
  <c r="S92" i="1"/>
  <c r="P92" i="1" s="1"/>
  <c r="L84" i="1"/>
  <c r="H85" i="1" s="1"/>
  <c r="E85" i="1" s="1"/>
  <c r="C153" i="1"/>
  <c r="D153" i="1" s="1"/>
  <c r="B154" i="1"/>
  <c r="W92" i="1" l="1"/>
  <c r="U92" i="1"/>
  <c r="Y92" i="1"/>
  <c r="V92" i="1" s="1"/>
  <c r="R92" i="1"/>
  <c r="N93" i="1" s="1"/>
  <c r="F93" i="1" s="1"/>
  <c r="K85" i="1"/>
  <c r="I85" i="1"/>
  <c r="M85" i="1"/>
  <c r="J85" i="1" s="1"/>
  <c r="B155" i="1"/>
  <c r="C154" i="1"/>
  <c r="D154" i="1" s="1"/>
  <c r="X92" i="1" l="1"/>
  <c r="T93" i="1" s="1"/>
  <c r="G93" i="1" s="1"/>
  <c r="O93" i="1"/>
  <c r="Q93" i="1"/>
  <c r="S93" i="1"/>
  <c r="P93" i="1" s="1"/>
  <c r="L85" i="1"/>
  <c r="H86" i="1" s="1"/>
  <c r="E86" i="1" s="1"/>
  <c r="C155" i="1"/>
  <c r="D155" i="1" s="1"/>
  <c r="B156" i="1"/>
  <c r="Y93" i="1" l="1"/>
  <c r="V93" i="1" s="1"/>
  <c r="U93" i="1"/>
  <c r="W93" i="1"/>
  <c r="R93" i="1"/>
  <c r="N94" i="1" s="1"/>
  <c r="F94" i="1" s="1"/>
  <c r="K86" i="1"/>
  <c r="I86" i="1"/>
  <c r="M86" i="1"/>
  <c r="J86" i="1" s="1"/>
  <c r="C156" i="1"/>
  <c r="D156" i="1" s="1"/>
  <c r="B157" i="1"/>
  <c r="X93" i="1" l="1"/>
  <c r="T94" i="1" s="1"/>
  <c r="S94" i="1"/>
  <c r="P94" i="1" s="1"/>
  <c r="O94" i="1"/>
  <c r="Q94" i="1"/>
  <c r="L86" i="1"/>
  <c r="H87" i="1" s="1"/>
  <c r="E87" i="1" s="1"/>
  <c r="C157" i="1"/>
  <c r="D157" i="1" s="1"/>
  <c r="B158" i="1"/>
  <c r="W94" i="1" l="1"/>
  <c r="G94" i="1"/>
  <c r="U94" i="1"/>
  <c r="Y94" i="1"/>
  <c r="V94" i="1" s="1"/>
  <c r="R94" i="1"/>
  <c r="N95" i="1" s="1"/>
  <c r="F95" i="1" s="1"/>
  <c r="M87" i="1"/>
  <c r="J87" i="1" s="1"/>
  <c r="I87" i="1"/>
  <c r="K87" i="1"/>
  <c r="C158" i="1"/>
  <c r="D158" i="1" s="1"/>
  <c r="B159" i="1"/>
  <c r="X94" i="1" l="1"/>
  <c r="T95" i="1" s="1"/>
  <c r="G95" i="1" s="1"/>
  <c r="O95" i="1"/>
  <c r="Q95" i="1"/>
  <c r="S95" i="1"/>
  <c r="P95" i="1" s="1"/>
  <c r="L87" i="1"/>
  <c r="H88" i="1" s="1"/>
  <c r="E88" i="1" s="1"/>
  <c r="C159" i="1"/>
  <c r="D159" i="1" s="1"/>
  <c r="B160" i="1"/>
  <c r="W95" i="1" l="1"/>
  <c r="X95" i="1" s="1"/>
  <c r="T96" i="1" s="1"/>
  <c r="G96" i="1" s="1"/>
  <c r="Y95" i="1"/>
  <c r="V95" i="1" s="1"/>
  <c r="U95" i="1"/>
  <c r="R95" i="1"/>
  <c r="N96" i="1" s="1"/>
  <c r="F96" i="1" s="1"/>
  <c r="M88" i="1"/>
  <c r="J88" i="1" s="1"/>
  <c r="I88" i="1"/>
  <c r="K88" i="1"/>
  <c r="B161" i="1"/>
  <c r="C160" i="1"/>
  <c r="D160" i="1" s="1"/>
  <c r="W96" i="1" l="1"/>
  <c r="U96" i="1"/>
  <c r="Y96" i="1"/>
  <c r="V96" i="1" s="1"/>
  <c r="O96" i="1"/>
  <c r="Q96" i="1"/>
  <c r="S96" i="1"/>
  <c r="P96" i="1" s="1"/>
  <c r="L88" i="1"/>
  <c r="H89" i="1" s="1"/>
  <c r="E89" i="1" s="1"/>
  <c r="C161" i="1"/>
  <c r="D161" i="1" s="1"/>
  <c r="B162" i="1"/>
  <c r="X96" i="1" l="1"/>
  <c r="T97" i="1" s="1"/>
  <c r="G97" i="1" s="1"/>
  <c r="R96" i="1"/>
  <c r="N97" i="1" s="1"/>
  <c r="F97" i="1" s="1"/>
  <c r="K89" i="1"/>
  <c r="M89" i="1"/>
  <c r="J89" i="1" s="1"/>
  <c r="I89" i="1"/>
  <c r="C162" i="1"/>
  <c r="D162" i="1" s="1"/>
  <c r="B163" i="1"/>
  <c r="Y97" i="1" l="1"/>
  <c r="V97" i="1" s="1"/>
  <c r="U97" i="1"/>
  <c r="W97" i="1"/>
  <c r="O97" i="1"/>
  <c r="Q97" i="1"/>
  <c r="S97" i="1"/>
  <c r="P97" i="1" s="1"/>
  <c r="L89" i="1"/>
  <c r="H90" i="1" s="1"/>
  <c r="E90" i="1" s="1"/>
  <c r="C163" i="1"/>
  <c r="D163" i="1" s="1"/>
  <c r="B164" i="1"/>
  <c r="X97" i="1" l="1"/>
  <c r="T98" i="1" s="1"/>
  <c r="G98" i="1" s="1"/>
  <c r="R97" i="1"/>
  <c r="N98" i="1" s="1"/>
  <c r="F98" i="1" s="1"/>
  <c r="K90" i="1"/>
  <c r="I90" i="1"/>
  <c r="M90" i="1"/>
  <c r="J90" i="1" s="1"/>
  <c r="C164" i="1"/>
  <c r="D164" i="1" s="1"/>
  <c r="B165" i="1"/>
  <c r="W98" i="1" l="1"/>
  <c r="U98" i="1"/>
  <c r="Y98" i="1"/>
  <c r="V98" i="1" s="1"/>
  <c r="O98" i="1"/>
  <c r="Q98" i="1"/>
  <c r="S98" i="1"/>
  <c r="P98" i="1" s="1"/>
  <c r="L90" i="1"/>
  <c r="H91" i="1" s="1"/>
  <c r="E91" i="1" s="1"/>
  <c r="C165" i="1"/>
  <c r="D165" i="1" s="1"/>
  <c r="B166" i="1"/>
  <c r="X98" i="1" l="1"/>
  <c r="T99" i="1" s="1"/>
  <c r="G99" i="1" s="1"/>
  <c r="R98" i="1"/>
  <c r="N99" i="1" s="1"/>
  <c r="F99" i="1" s="1"/>
  <c r="M91" i="1"/>
  <c r="J91" i="1" s="1"/>
  <c r="K91" i="1"/>
  <c r="I91" i="1"/>
  <c r="C166" i="1"/>
  <c r="D166" i="1" s="1"/>
  <c r="B167" i="1"/>
  <c r="U99" i="1" l="1"/>
  <c r="Y99" i="1"/>
  <c r="V99" i="1" s="1"/>
  <c r="W99" i="1"/>
  <c r="O99" i="1"/>
  <c r="Q99" i="1"/>
  <c r="S99" i="1"/>
  <c r="P99" i="1" s="1"/>
  <c r="L91" i="1"/>
  <c r="H92" i="1" s="1"/>
  <c r="E92" i="1" s="1"/>
  <c r="C167" i="1"/>
  <c r="D167" i="1" s="1"/>
  <c r="B168" i="1"/>
  <c r="X99" i="1" l="1"/>
  <c r="T100" i="1" s="1"/>
  <c r="G100" i="1" s="1"/>
  <c r="R99" i="1"/>
  <c r="N100" i="1" s="1"/>
  <c r="F100" i="1" s="1"/>
  <c r="I92" i="1"/>
  <c r="K92" i="1"/>
  <c r="M92" i="1"/>
  <c r="J92" i="1" s="1"/>
  <c r="C168" i="1"/>
  <c r="D168" i="1" s="1"/>
  <c r="B169" i="1"/>
  <c r="W100" i="1" l="1"/>
  <c r="U100" i="1"/>
  <c r="Y100" i="1"/>
  <c r="V100" i="1" s="1"/>
  <c r="Q100" i="1"/>
  <c r="S100" i="1"/>
  <c r="P100" i="1" s="1"/>
  <c r="O100" i="1"/>
  <c r="L92" i="1"/>
  <c r="H93" i="1" s="1"/>
  <c r="E93" i="1" s="1"/>
  <c r="C169" i="1"/>
  <c r="D169" i="1" s="1"/>
  <c r="B170" i="1"/>
  <c r="X100" i="1" l="1"/>
  <c r="T101" i="1" s="1"/>
  <c r="G101" i="1" s="1"/>
  <c r="R100" i="1"/>
  <c r="N101" i="1" s="1"/>
  <c r="F101" i="1" s="1"/>
  <c r="M93" i="1"/>
  <c r="J93" i="1" s="1"/>
  <c r="I93" i="1"/>
  <c r="K93" i="1"/>
  <c r="C170" i="1"/>
  <c r="D170" i="1" s="1"/>
  <c r="B171" i="1"/>
  <c r="Y101" i="1" l="1"/>
  <c r="V101" i="1" s="1"/>
  <c r="U101" i="1"/>
  <c r="W101" i="1"/>
  <c r="Q101" i="1"/>
  <c r="S101" i="1"/>
  <c r="P101" i="1" s="1"/>
  <c r="O101" i="1"/>
  <c r="L93" i="1"/>
  <c r="H94" i="1" s="1"/>
  <c r="E94" i="1" s="1"/>
  <c r="C171" i="1"/>
  <c r="D171" i="1" s="1"/>
  <c r="B172" i="1"/>
  <c r="X101" i="1" l="1"/>
  <c r="T102" i="1" s="1"/>
  <c r="G102" i="1" s="1"/>
  <c r="R101" i="1"/>
  <c r="N102" i="1" s="1"/>
  <c r="F102" i="1" s="1"/>
  <c r="K94" i="1"/>
  <c r="M94" i="1"/>
  <c r="J94" i="1" s="1"/>
  <c r="I94" i="1"/>
  <c r="C172" i="1"/>
  <c r="D172" i="1" s="1"/>
  <c r="B173" i="1"/>
  <c r="W102" i="1" l="1"/>
  <c r="Y102" i="1"/>
  <c r="V102" i="1" s="1"/>
  <c r="U102" i="1"/>
  <c r="O102" i="1"/>
  <c r="Q102" i="1"/>
  <c r="S102" i="1"/>
  <c r="P102" i="1" s="1"/>
  <c r="L94" i="1"/>
  <c r="H95" i="1" s="1"/>
  <c r="E95" i="1" s="1"/>
  <c r="C173" i="1"/>
  <c r="D173" i="1" s="1"/>
  <c r="B174" i="1"/>
  <c r="X102" i="1" l="1"/>
  <c r="T103" i="1" s="1"/>
  <c r="G103" i="1" s="1"/>
  <c r="R102" i="1"/>
  <c r="N103" i="1" s="1"/>
  <c r="F103" i="1" s="1"/>
  <c r="M95" i="1"/>
  <c r="J95" i="1" s="1"/>
  <c r="I95" i="1"/>
  <c r="K95" i="1"/>
  <c r="B175" i="1"/>
  <c r="C174" i="1"/>
  <c r="D174" i="1" s="1"/>
  <c r="L95" i="1" l="1"/>
  <c r="H96" i="1" s="1"/>
  <c r="E96" i="1" s="1"/>
  <c r="U103" i="1"/>
  <c r="Y103" i="1"/>
  <c r="V103" i="1" s="1"/>
  <c r="W103" i="1"/>
  <c r="S103" i="1"/>
  <c r="P103" i="1" s="1"/>
  <c r="O103" i="1"/>
  <c r="Q103" i="1"/>
  <c r="C175" i="1"/>
  <c r="D175" i="1" s="1"/>
  <c r="B176" i="1"/>
  <c r="M96" i="1" l="1"/>
  <c r="J96" i="1" s="1"/>
  <c r="L96" i="1" s="1"/>
  <c r="H97" i="1" s="1"/>
  <c r="K96" i="1"/>
  <c r="I96" i="1"/>
  <c r="X103" i="1"/>
  <c r="T104" i="1" s="1"/>
  <c r="G104" i="1" s="1"/>
  <c r="R103" i="1"/>
  <c r="N104" i="1" s="1"/>
  <c r="F104" i="1" s="1"/>
  <c r="C176" i="1"/>
  <c r="D176" i="1" s="1"/>
  <c r="B177" i="1"/>
  <c r="K97" i="1" l="1"/>
  <c r="L97" i="1" s="1"/>
  <c r="H98" i="1" s="1"/>
  <c r="E98" i="1" s="1"/>
  <c r="E97" i="1"/>
  <c r="M97" i="1"/>
  <c r="J97" i="1" s="1"/>
  <c r="I97" i="1"/>
  <c r="W104" i="1"/>
  <c r="U104" i="1"/>
  <c r="Y104" i="1"/>
  <c r="V104" i="1" s="1"/>
  <c r="O104" i="1"/>
  <c r="Q104" i="1"/>
  <c r="S104" i="1"/>
  <c r="P104" i="1" s="1"/>
  <c r="C177" i="1"/>
  <c r="D177" i="1" s="1"/>
  <c r="B178" i="1"/>
  <c r="X104" i="1" l="1"/>
  <c r="T105" i="1" s="1"/>
  <c r="G105" i="1" s="1"/>
  <c r="R104" i="1"/>
  <c r="N105" i="1" s="1"/>
  <c r="F105" i="1" s="1"/>
  <c r="K98" i="1"/>
  <c r="M98" i="1"/>
  <c r="J98" i="1" s="1"/>
  <c r="I98" i="1"/>
  <c r="C178" i="1"/>
  <c r="D178" i="1" s="1"/>
  <c r="B179" i="1"/>
  <c r="Y105" i="1" l="1"/>
  <c r="V105" i="1" s="1"/>
  <c r="U105" i="1"/>
  <c r="W105" i="1"/>
  <c r="O105" i="1"/>
  <c r="Q105" i="1"/>
  <c r="S105" i="1"/>
  <c r="P105" i="1" s="1"/>
  <c r="L98" i="1"/>
  <c r="H99" i="1" s="1"/>
  <c r="E99" i="1" s="1"/>
  <c r="C179" i="1"/>
  <c r="D179" i="1" s="1"/>
  <c r="B180" i="1"/>
  <c r="X105" i="1" l="1"/>
  <c r="T106" i="1" s="1"/>
  <c r="Y106" i="1" s="1"/>
  <c r="V106" i="1" s="1"/>
  <c r="R105" i="1"/>
  <c r="N106" i="1" s="1"/>
  <c r="F106" i="1" s="1"/>
  <c r="M99" i="1"/>
  <c r="J99" i="1" s="1"/>
  <c r="K99" i="1"/>
  <c r="I99" i="1"/>
  <c r="C180" i="1"/>
  <c r="D180" i="1" s="1"/>
  <c r="B181" i="1"/>
  <c r="U106" i="1" l="1"/>
  <c r="W106" i="1"/>
  <c r="G106" i="1"/>
  <c r="X106" i="1"/>
  <c r="T107" i="1" s="1"/>
  <c r="G107" i="1" s="1"/>
  <c r="S106" i="1"/>
  <c r="P106" i="1" s="1"/>
  <c r="O106" i="1"/>
  <c r="Q106" i="1"/>
  <c r="L99" i="1"/>
  <c r="H100" i="1" s="1"/>
  <c r="E100" i="1" s="1"/>
  <c r="C181" i="1"/>
  <c r="D181" i="1" s="1"/>
  <c r="B182" i="1"/>
  <c r="U107" i="1" l="1"/>
  <c r="Y107" i="1"/>
  <c r="V107" i="1" s="1"/>
  <c r="W107" i="1"/>
  <c r="R106" i="1"/>
  <c r="N107" i="1" s="1"/>
  <c r="F107" i="1" s="1"/>
  <c r="I100" i="1"/>
  <c r="K100" i="1"/>
  <c r="M100" i="1"/>
  <c r="J100" i="1" s="1"/>
  <c r="C182" i="1"/>
  <c r="D182" i="1" s="1"/>
  <c r="B183" i="1"/>
  <c r="X107" i="1" l="1"/>
  <c r="T108" i="1" s="1"/>
  <c r="G108" i="1" s="1"/>
  <c r="O107" i="1"/>
  <c r="Q107" i="1"/>
  <c r="S107" i="1"/>
  <c r="P107" i="1" s="1"/>
  <c r="L100" i="1"/>
  <c r="H101" i="1" s="1"/>
  <c r="E101" i="1" s="1"/>
  <c r="C183" i="1"/>
  <c r="D183" i="1" s="1"/>
  <c r="B184" i="1"/>
  <c r="W108" i="1" l="1"/>
  <c r="U108" i="1"/>
  <c r="Y108" i="1"/>
  <c r="V108" i="1" s="1"/>
  <c r="R107" i="1"/>
  <c r="N108" i="1" s="1"/>
  <c r="F108" i="1" s="1"/>
  <c r="I101" i="1"/>
  <c r="K101" i="1"/>
  <c r="M101" i="1"/>
  <c r="J101" i="1" s="1"/>
  <c r="C184" i="1"/>
  <c r="D184" i="1" s="1"/>
  <c r="B185" i="1"/>
  <c r="X108" i="1" l="1"/>
  <c r="T109" i="1" s="1"/>
  <c r="G109" i="1" s="1"/>
  <c r="O108" i="1"/>
  <c r="Q108" i="1"/>
  <c r="S108" i="1"/>
  <c r="P108" i="1" s="1"/>
  <c r="L101" i="1"/>
  <c r="H102" i="1" s="1"/>
  <c r="E102" i="1" s="1"/>
  <c r="C185" i="1"/>
  <c r="D185" i="1" s="1"/>
  <c r="B186" i="1"/>
  <c r="Y109" i="1" l="1"/>
  <c r="V109" i="1" s="1"/>
  <c r="U109" i="1"/>
  <c r="W109" i="1"/>
  <c r="R108" i="1"/>
  <c r="N109" i="1" s="1"/>
  <c r="F109" i="1" s="1"/>
  <c r="I102" i="1"/>
  <c r="K102" i="1"/>
  <c r="M102" i="1"/>
  <c r="J102" i="1" s="1"/>
  <c r="C186" i="1"/>
  <c r="D186" i="1" s="1"/>
  <c r="B187" i="1"/>
  <c r="X109" i="1" l="1"/>
  <c r="T110" i="1" s="1"/>
  <c r="S109" i="1"/>
  <c r="P109" i="1" s="1"/>
  <c r="O109" i="1"/>
  <c r="Q109" i="1"/>
  <c r="L102" i="1"/>
  <c r="H103" i="1" s="1"/>
  <c r="E103" i="1" s="1"/>
  <c r="C187" i="1"/>
  <c r="D187" i="1" s="1"/>
  <c r="B188" i="1"/>
  <c r="W110" i="1" l="1"/>
  <c r="G110" i="1"/>
  <c r="Y110" i="1"/>
  <c r="V110" i="1" s="1"/>
  <c r="X110" i="1" s="1"/>
  <c r="T111" i="1" s="1"/>
  <c r="G111" i="1" s="1"/>
  <c r="U110" i="1"/>
  <c r="R109" i="1"/>
  <c r="N110" i="1" s="1"/>
  <c r="F110" i="1" s="1"/>
  <c r="K103" i="1"/>
  <c r="M103" i="1"/>
  <c r="J103" i="1" s="1"/>
  <c r="I103" i="1"/>
  <c r="C188" i="1"/>
  <c r="D188" i="1" s="1"/>
  <c r="B189" i="1"/>
  <c r="U111" i="1" l="1"/>
  <c r="Y111" i="1"/>
  <c r="V111" i="1" s="1"/>
  <c r="W111" i="1"/>
  <c r="O110" i="1"/>
  <c r="Q110" i="1"/>
  <c r="S110" i="1"/>
  <c r="P110" i="1" s="1"/>
  <c r="L103" i="1"/>
  <c r="H104" i="1" s="1"/>
  <c r="E104" i="1" s="1"/>
  <c r="B190" i="1"/>
  <c r="C189" i="1"/>
  <c r="D189" i="1" s="1"/>
  <c r="X111" i="1" l="1"/>
  <c r="T112" i="1" s="1"/>
  <c r="G112" i="1" s="1"/>
  <c r="R110" i="1"/>
  <c r="N111" i="1" s="1"/>
  <c r="F111" i="1" s="1"/>
  <c r="M104" i="1"/>
  <c r="J104" i="1" s="1"/>
  <c r="K104" i="1"/>
  <c r="I104" i="1"/>
  <c r="B191" i="1"/>
  <c r="C190" i="1"/>
  <c r="D190" i="1" s="1"/>
  <c r="W112" i="1" l="1"/>
  <c r="U112" i="1"/>
  <c r="Y112" i="1"/>
  <c r="V112" i="1" s="1"/>
  <c r="O111" i="1"/>
  <c r="Q111" i="1"/>
  <c r="S111" i="1"/>
  <c r="P111" i="1" s="1"/>
  <c r="L104" i="1"/>
  <c r="H105" i="1" s="1"/>
  <c r="E105" i="1" s="1"/>
  <c r="C191" i="1"/>
  <c r="D191" i="1" s="1"/>
  <c r="B192" i="1"/>
  <c r="X112" i="1" l="1"/>
  <c r="T113" i="1" s="1"/>
  <c r="G113" i="1" s="1"/>
  <c r="R111" i="1"/>
  <c r="N112" i="1" s="1"/>
  <c r="F112" i="1" s="1"/>
  <c r="K105" i="1"/>
  <c r="M105" i="1"/>
  <c r="J105" i="1" s="1"/>
  <c r="I105" i="1"/>
  <c r="B193" i="1"/>
  <c r="C192" i="1"/>
  <c r="D192" i="1" s="1"/>
  <c r="Y113" i="1" l="1"/>
  <c r="V113" i="1" s="1"/>
  <c r="U113" i="1"/>
  <c r="W113" i="1"/>
  <c r="O112" i="1"/>
  <c r="Q112" i="1"/>
  <c r="S112" i="1"/>
  <c r="P112" i="1" s="1"/>
  <c r="L105" i="1"/>
  <c r="H106" i="1" s="1"/>
  <c r="E106" i="1" s="1"/>
  <c r="C193" i="1"/>
  <c r="D193" i="1" s="1"/>
  <c r="B194" i="1"/>
  <c r="X113" i="1" l="1"/>
  <c r="T114" i="1" s="1"/>
  <c r="R112" i="1"/>
  <c r="N113" i="1" s="1"/>
  <c r="F113" i="1" s="1"/>
  <c r="K106" i="1"/>
  <c r="M106" i="1"/>
  <c r="J106" i="1" s="1"/>
  <c r="I106" i="1"/>
  <c r="C194" i="1"/>
  <c r="D194" i="1" s="1"/>
  <c r="B195" i="1"/>
  <c r="W114" i="1" l="1"/>
  <c r="G114" i="1"/>
  <c r="Y114" i="1"/>
  <c r="V114" i="1" s="1"/>
  <c r="X114" i="1" s="1"/>
  <c r="T115" i="1" s="1"/>
  <c r="G115" i="1" s="1"/>
  <c r="U114" i="1"/>
  <c r="O113" i="1"/>
  <c r="Q113" i="1"/>
  <c r="S113" i="1"/>
  <c r="P113" i="1" s="1"/>
  <c r="L106" i="1"/>
  <c r="H107" i="1" s="1"/>
  <c r="E107" i="1" s="1"/>
  <c r="C195" i="1"/>
  <c r="D195" i="1" s="1"/>
  <c r="B196" i="1"/>
  <c r="U115" i="1" l="1"/>
  <c r="Y115" i="1"/>
  <c r="V115" i="1" s="1"/>
  <c r="W115" i="1"/>
  <c r="R113" i="1"/>
  <c r="N114" i="1" s="1"/>
  <c r="F114" i="1" s="1"/>
  <c r="K107" i="1"/>
  <c r="M107" i="1"/>
  <c r="J107" i="1" s="1"/>
  <c r="I107" i="1"/>
  <c r="C196" i="1"/>
  <c r="D196" i="1" s="1"/>
  <c r="B197" i="1"/>
  <c r="X115" i="1" l="1"/>
  <c r="T116" i="1" s="1"/>
  <c r="G116" i="1" s="1"/>
  <c r="O114" i="1"/>
  <c r="Q114" i="1"/>
  <c r="S114" i="1"/>
  <c r="P114" i="1" s="1"/>
  <c r="L107" i="1"/>
  <c r="B198" i="1"/>
  <c r="C197" i="1"/>
  <c r="D197" i="1" s="1"/>
  <c r="H108" i="1"/>
  <c r="E108" i="1" s="1"/>
  <c r="W116" i="1" l="1"/>
  <c r="U116" i="1"/>
  <c r="Y116" i="1"/>
  <c r="V116" i="1" s="1"/>
  <c r="R114" i="1"/>
  <c r="N115" i="1" s="1"/>
  <c r="F115" i="1" s="1"/>
  <c r="M108" i="1"/>
  <c r="J108" i="1" s="1"/>
  <c r="I108" i="1"/>
  <c r="K108" i="1"/>
  <c r="C198" i="1"/>
  <c r="D198" i="1" s="1"/>
  <c r="B199" i="1"/>
  <c r="X116" i="1" l="1"/>
  <c r="T117" i="1" s="1"/>
  <c r="G117" i="1" s="1"/>
  <c r="Q115" i="1"/>
  <c r="S115" i="1"/>
  <c r="P115" i="1" s="1"/>
  <c r="O115" i="1"/>
  <c r="L108" i="1"/>
  <c r="H109" i="1" s="1"/>
  <c r="E109" i="1" s="1"/>
  <c r="C199" i="1"/>
  <c r="D199" i="1" s="1"/>
  <c r="B200" i="1"/>
  <c r="Y117" i="1" l="1"/>
  <c r="V117" i="1" s="1"/>
  <c r="U117" i="1"/>
  <c r="W117" i="1"/>
  <c r="R115" i="1"/>
  <c r="N116" i="1" s="1"/>
  <c r="F116" i="1" s="1"/>
  <c r="M109" i="1"/>
  <c r="J109" i="1" s="1"/>
  <c r="I109" i="1"/>
  <c r="K109" i="1"/>
  <c r="C200" i="1"/>
  <c r="D200" i="1" s="1"/>
  <c r="B201" i="1"/>
  <c r="X117" i="1" l="1"/>
  <c r="T118" i="1" s="1"/>
  <c r="G118" i="1" s="1"/>
  <c r="O116" i="1"/>
  <c r="Q116" i="1"/>
  <c r="S116" i="1"/>
  <c r="P116" i="1" s="1"/>
  <c r="L109" i="1"/>
  <c r="H110" i="1" s="1"/>
  <c r="E110" i="1" s="1"/>
  <c r="C201" i="1"/>
  <c r="D201" i="1" s="1"/>
  <c r="B202" i="1"/>
  <c r="W118" i="1" l="1"/>
  <c r="U118" i="1"/>
  <c r="Y118" i="1"/>
  <c r="V118" i="1" s="1"/>
  <c r="R116" i="1"/>
  <c r="N117" i="1" s="1"/>
  <c r="F117" i="1" s="1"/>
  <c r="K110" i="1"/>
  <c r="I110" i="1"/>
  <c r="M110" i="1"/>
  <c r="J110" i="1" s="1"/>
  <c r="C202" i="1"/>
  <c r="D202" i="1" s="1"/>
  <c r="B203" i="1"/>
  <c r="X118" i="1" l="1"/>
  <c r="T119" i="1" s="1"/>
  <c r="G119" i="1" s="1"/>
  <c r="O117" i="1"/>
  <c r="Q117" i="1"/>
  <c r="S117" i="1"/>
  <c r="P117" i="1" s="1"/>
  <c r="L110" i="1"/>
  <c r="H111" i="1" s="1"/>
  <c r="E111" i="1" s="1"/>
  <c r="B204" i="1"/>
  <c r="C203" i="1"/>
  <c r="D203" i="1" s="1"/>
  <c r="U119" i="1" l="1"/>
  <c r="Y119" i="1"/>
  <c r="V119" i="1" s="1"/>
  <c r="W119" i="1"/>
  <c r="R117" i="1"/>
  <c r="N118" i="1" s="1"/>
  <c r="F118" i="1" s="1"/>
  <c r="I111" i="1"/>
  <c r="K111" i="1"/>
  <c r="M111" i="1"/>
  <c r="J111" i="1" s="1"/>
  <c r="C204" i="1"/>
  <c r="D204" i="1" s="1"/>
  <c r="B205" i="1"/>
  <c r="L111" i="1" l="1"/>
  <c r="H112" i="1" s="1"/>
  <c r="E112" i="1" s="1"/>
  <c r="X119" i="1"/>
  <c r="T120" i="1" s="1"/>
  <c r="G120" i="1" s="1"/>
  <c r="Q118" i="1"/>
  <c r="S118" i="1"/>
  <c r="P118" i="1" s="1"/>
  <c r="O118" i="1"/>
  <c r="C205" i="1"/>
  <c r="D205" i="1" s="1"/>
  <c r="B206" i="1"/>
  <c r="W120" i="1" l="1"/>
  <c r="Y120" i="1"/>
  <c r="V120" i="1" s="1"/>
  <c r="U120" i="1"/>
  <c r="R118" i="1"/>
  <c r="N119" i="1" s="1"/>
  <c r="F119" i="1" s="1"/>
  <c r="K112" i="1"/>
  <c r="I112" i="1"/>
  <c r="M112" i="1"/>
  <c r="J112" i="1" s="1"/>
  <c r="C206" i="1"/>
  <c r="D206" i="1" s="1"/>
  <c r="B207" i="1"/>
  <c r="X120" i="1" l="1"/>
  <c r="T121" i="1" s="1"/>
  <c r="G121" i="1" s="1"/>
  <c r="O119" i="1"/>
  <c r="Q119" i="1"/>
  <c r="S119" i="1"/>
  <c r="P119" i="1" s="1"/>
  <c r="L112" i="1"/>
  <c r="H113" i="1" s="1"/>
  <c r="E113" i="1" s="1"/>
  <c r="C207" i="1"/>
  <c r="D207" i="1" s="1"/>
  <c r="B208" i="1"/>
  <c r="Y121" i="1" l="1"/>
  <c r="V121" i="1" s="1"/>
  <c r="U121" i="1"/>
  <c r="W121" i="1"/>
  <c r="R119" i="1"/>
  <c r="N120" i="1" s="1"/>
  <c r="F120" i="1" s="1"/>
  <c r="M113" i="1"/>
  <c r="J113" i="1" s="1"/>
  <c r="I113" i="1"/>
  <c r="K113" i="1"/>
  <c r="C208" i="1"/>
  <c r="D208" i="1" s="1"/>
  <c r="B209" i="1"/>
  <c r="X121" i="1" l="1"/>
  <c r="T122" i="1" s="1"/>
  <c r="G122" i="1" s="1"/>
  <c r="O120" i="1"/>
  <c r="Q120" i="1"/>
  <c r="S120" i="1"/>
  <c r="P120" i="1" s="1"/>
  <c r="L113" i="1"/>
  <c r="H114" i="1" s="1"/>
  <c r="E114" i="1" s="1"/>
  <c r="C209" i="1"/>
  <c r="D209" i="1" s="1"/>
  <c r="B210" i="1"/>
  <c r="W122" i="1" l="1"/>
  <c r="U122" i="1"/>
  <c r="Y122" i="1"/>
  <c r="V122" i="1" s="1"/>
  <c r="R120" i="1"/>
  <c r="N121" i="1" s="1"/>
  <c r="F121" i="1" s="1"/>
  <c r="I114" i="1"/>
  <c r="K114" i="1"/>
  <c r="M114" i="1"/>
  <c r="J114" i="1" s="1"/>
  <c r="B211" i="1"/>
  <c r="C210" i="1"/>
  <c r="D210" i="1" s="1"/>
  <c r="X122" i="1" l="1"/>
  <c r="T123" i="1" s="1"/>
  <c r="G123" i="1" s="1"/>
  <c r="Q121" i="1"/>
  <c r="S121" i="1"/>
  <c r="P121" i="1" s="1"/>
  <c r="O121" i="1"/>
  <c r="L114" i="1"/>
  <c r="H115" i="1" s="1"/>
  <c r="E115" i="1" s="1"/>
  <c r="B212" i="1"/>
  <c r="C211" i="1"/>
  <c r="D211" i="1" s="1"/>
  <c r="U123" i="1" l="1"/>
  <c r="Y123" i="1"/>
  <c r="V123" i="1" s="1"/>
  <c r="W123" i="1"/>
  <c r="R121" i="1"/>
  <c r="N122" i="1" s="1"/>
  <c r="F122" i="1" s="1"/>
  <c r="M115" i="1"/>
  <c r="J115" i="1" s="1"/>
  <c r="K115" i="1"/>
  <c r="I115" i="1"/>
  <c r="C212" i="1"/>
  <c r="D212" i="1" s="1"/>
  <c r="B213" i="1"/>
  <c r="X123" i="1" l="1"/>
  <c r="T124" i="1" s="1"/>
  <c r="Y124" i="1" s="1"/>
  <c r="V124" i="1" s="1"/>
  <c r="O122" i="1"/>
  <c r="Q122" i="1"/>
  <c r="S122" i="1"/>
  <c r="P122" i="1" s="1"/>
  <c r="L115" i="1"/>
  <c r="H116" i="1" s="1"/>
  <c r="E116" i="1" s="1"/>
  <c r="C213" i="1"/>
  <c r="D213" i="1" s="1"/>
  <c r="B214" i="1"/>
  <c r="W124" i="1" l="1"/>
  <c r="X124" i="1" s="1"/>
  <c r="T125" i="1" s="1"/>
  <c r="G125" i="1" s="1"/>
  <c r="G124" i="1"/>
  <c r="U124" i="1"/>
  <c r="R122" i="1"/>
  <c r="N123" i="1" s="1"/>
  <c r="F123" i="1" s="1"/>
  <c r="C214" i="1"/>
  <c r="D214" i="1" s="1"/>
  <c r="B215" i="1"/>
  <c r="M116" i="1"/>
  <c r="J116" i="1" s="1"/>
  <c r="K116" i="1"/>
  <c r="I116" i="1"/>
  <c r="Y125" i="1" l="1"/>
  <c r="V125" i="1" s="1"/>
  <c r="U125" i="1"/>
  <c r="W125" i="1"/>
  <c r="O123" i="1"/>
  <c r="Q123" i="1"/>
  <c r="S123" i="1"/>
  <c r="P123" i="1" s="1"/>
  <c r="L116" i="1"/>
  <c r="H117" i="1" s="1"/>
  <c r="C215" i="1"/>
  <c r="D215" i="1" s="1"/>
  <c r="B216" i="1"/>
  <c r="K117" i="1" l="1"/>
  <c r="E117" i="1"/>
  <c r="X125" i="1"/>
  <c r="T126" i="1" s="1"/>
  <c r="R123" i="1"/>
  <c r="N124" i="1" s="1"/>
  <c r="F124" i="1" s="1"/>
  <c r="I117" i="1"/>
  <c r="M117" i="1"/>
  <c r="J117" i="1" s="1"/>
  <c r="C216" i="1"/>
  <c r="D216" i="1" s="1"/>
  <c r="B217" i="1"/>
  <c r="W126" i="1" l="1"/>
  <c r="G126" i="1"/>
  <c r="U126" i="1"/>
  <c r="Y126" i="1"/>
  <c r="V126" i="1" s="1"/>
  <c r="S124" i="1"/>
  <c r="P124" i="1" s="1"/>
  <c r="O124" i="1"/>
  <c r="Q124" i="1"/>
  <c r="L117" i="1"/>
  <c r="H118" i="1" s="1"/>
  <c r="C217" i="1"/>
  <c r="D217" i="1" s="1"/>
  <c r="B218" i="1"/>
  <c r="K118" i="1" l="1"/>
  <c r="E118" i="1"/>
  <c r="X126" i="1"/>
  <c r="T127" i="1" s="1"/>
  <c r="W127" i="1" s="1"/>
  <c r="R124" i="1"/>
  <c r="N125" i="1" s="1"/>
  <c r="F125" i="1" s="1"/>
  <c r="M118" i="1"/>
  <c r="J118" i="1" s="1"/>
  <c r="I118" i="1"/>
  <c r="C218" i="1"/>
  <c r="D218" i="1" s="1"/>
  <c r="B219" i="1"/>
  <c r="U127" i="1" l="1"/>
  <c r="G127" i="1"/>
  <c r="Y127" i="1"/>
  <c r="V127" i="1" s="1"/>
  <c r="X127" i="1" s="1"/>
  <c r="T128" i="1" s="1"/>
  <c r="G128" i="1" s="1"/>
  <c r="O125" i="1"/>
  <c r="Q125" i="1"/>
  <c r="S125" i="1"/>
  <c r="P125" i="1" s="1"/>
  <c r="L118" i="1"/>
  <c r="H119" i="1" s="1"/>
  <c r="C219" i="1"/>
  <c r="D219" i="1" s="1"/>
  <c r="B220" i="1"/>
  <c r="I119" i="1" l="1"/>
  <c r="E119" i="1"/>
  <c r="W128" i="1"/>
  <c r="U128" i="1"/>
  <c r="Y128" i="1"/>
  <c r="V128" i="1" s="1"/>
  <c r="R125" i="1"/>
  <c r="N126" i="1" s="1"/>
  <c r="F126" i="1" s="1"/>
  <c r="M119" i="1"/>
  <c r="J119" i="1" s="1"/>
  <c r="K119" i="1"/>
  <c r="C220" i="1"/>
  <c r="D220" i="1" s="1"/>
  <c r="B221" i="1"/>
  <c r="X128" i="1" l="1"/>
  <c r="T129" i="1" s="1"/>
  <c r="G129" i="1" s="1"/>
  <c r="Q126" i="1"/>
  <c r="S126" i="1"/>
  <c r="P126" i="1" s="1"/>
  <c r="O126" i="1"/>
  <c r="L119" i="1"/>
  <c r="H120" i="1" s="1"/>
  <c r="E120" i="1" s="1"/>
  <c r="C221" i="1"/>
  <c r="D221" i="1" s="1"/>
  <c r="B222" i="1"/>
  <c r="Y129" i="1" l="1"/>
  <c r="V129" i="1" s="1"/>
  <c r="U129" i="1"/>
  <c r="W129" i="1"/>
  <c r="R126" i="1"/>
  <c r="N127" i="1" s="1"/>
  <c r="F127" i="1" s="1"/>
  <c r="M120" i="1"/>
  <c r="J120" i="1" s="1"/>
  <c r="I120" i="1"/>
  <c r="K120" i="1"/>
  <c r="C222" i="1"/>
  <c r="D222" i="1" s="1"/>
  <c r="B223" i="1"/>
  <c r="X129" i="1" l="1"/>
  <c r="T130" i="1" s="1"/>
  <c r="U130" i="1" s="1"/>
  <c r="Y130" i="1"/>
  <c r="V130" i="1" s="1"/>
  <c r="O127" i="1"/>
  <c r="Q127" i="1"/>
  <c r="S127" i="1"/>
  <c r="P127" i="1" s="1"/>
  <c r="L120" i="1"/>
  <c r="H121" i="1" s="1"/>
  <c r="C223" i="1"/>
  <c r="D223" i="1" s="1"/>
  <c r="B224" i="1"/>
  <c r="I121" i="1" l="1"/>
  <c r="E121" i="1"/>
  <c r="W130" i="1"/>
  <c r="X130" i="1" s="1"/>
  <c r="T131" i="1" s="1"/>
  <c r="G131" i="1" s="1"/>
  <c r="G130" i="1"/>
  <c r="R127" i="1"/>
  <c r="N128" i="1" s="1"/>
  <c r="F128" i="1" s="1"/>
  <c r="M121" i="1"/>
  <c r="J121" i="1" s="1"/>
  <c r="K121" i="1"/>
  <c r="C224" i="1"/>
  <c r="D224" i="1" s="1"/>
  <c r="B225" i="1"/>
  <c r="U131" i="1" l="1"/>
  <c r="Y131" i="1"/>
  <c r="V131" i="1" s="1"/>
  <c r="W131" i="1"/>
  <c r="S128" i="1"/>
  <c r="P128" i="1" s="1"/>
  <c r="Q128" i="1"/>
  <c r="O128" i="1"/>
  <c r="L121" i="1"/>
  <c r="H122" i="1" s="1"/>
  <c r="C225" i="1"/>
  <c r="D225" i="1" s="1"/>
  <c r="B226" i="1"/>
  <c r="I122" i="1" l="1"/>
  <c r="E122" i="1"/>
  <c r="X131" i="1"/>
  <c r="T132" i="1" s="1"/>
  <c r="R128" i="1"/>
  <c r="N129" i="1" s="1"/>
  <c r="F129" i="1" s="1"/>
  <c r="K122" i="1"/>
  <c r="M122" i="1"/>
  <c r="J122" i="1" s="1"/>
  <c r="C226" i="1"/>
  <c r="D226" i="1" s="1"/>
  <c r="B227" i="1"/>
  <c r="W132" i="1" l="1"/>
  <c r="G132" i="1"/>
  <c r="Y132" i="1"/>
  <c r="V132" i="1" s="1"/>
  <c r="X132" i="1" s="1"/>
  <c r="T133" i="1" s="1"/>
  <c r="G133" i="1" s="1"/>
  <c r="U132" i="1"/>
  <c r="O129" i="1"/>
  <c r="Q129" i="1"/>
  <c r="S129" i="1"/>
  <c r="P129" i="1" s="1"/>
  <c r="L122" i="1"/>
  <c r="H123" i="1" s="1"/>
  <c r="B228" i="1"/>
  <c r="C227" i="1"/>
  <c r="D227" i="1" s="1"/>
  <c r="K123" i="1" l="1"/>
  <c r="E123" i="1"/>
  <c r="M123" i="1"/>
  <c r="J123" i="1" s="1"/>
  <c r="I123" i="1"/>
  <c r="L123" i="1" s="1"/>
  <c r="H124" i="1" s="1"/>
  <c r="E124" i="1" s="1"/>
  <c r="U133" i="1"/>
  <c r="W133" i="1"/>
  <c r="Y133" i="1"/>
  <c r="V133" i="1" s="1"/>
  <c r="R129" i="1"/>
  <c r="N130" i="1" s="1"/>
  <c r="F130" i="1" s="1"/>
  <c r="B229" i="1"/>
  <c r="C228" i="1"/>
  <c r="D228" i="1" s="1"/>
  <c r="X133" i="1" l="1"/>
  <c r="T134" i="1" s="1"/>
  <c r="G134" i="1" s="1"/>
  <c r="O130" i="1"/>
  <c r="Q130" i="1"/>
  <c r="S130" i="1"/>
  <c r="P130" i="1" s="1"/>
  <c r="C229" i="1"/>
  <c r="D229" i="1" s="1"/>
  <c r="B230" i="1"/>
  <c r="M124" i="1"/>
  <c r="J124" i="1" s="1"/>
  <c r="K124" i="1"/>
  <c r="I124" i="1"/>
  <c r="Y134" i="1" l="1"/>
  <c r="V134" i="1" s="1"/>
  <c r="U134" i="1"/>
  <c r="W134" i="1"/>
  <c r="R130" i="1"/>
  <c r="N131" i="1" s="1"/>
  <c r="F131" i="1" s="1"/>
  <c r="L124" i="1"/>
  <c r="H125" i="1" s="1"/>
  <c r="E125" i="1" s="1"/>
  <c r="C230" i="1"/>
  <c r="D230" i="1" s="1"/>
  <c r="B231" i="1"/>
  <c r="X134" i="1" l="1"/>
  <c r="T135" i="1" s="1"/>
  <c r="G135" i="1" s="1"/>
  <c r="O131" i="1"/>
  <c r="Q131" i="1"/>
  <c r="S131" i="1"/>
  <c r="P131" i="1" s="1"/>
  <c r="C231" i="1"/>
  <c r="D231" i="1" s="1"/>
  <c r="B232" i="1"/>
  <c r="M125" i="1"/>
  <c r="J125" i="1" s="1"/>
  <c r="K125" i="1"/>
  <c r="I125" i="1"/>
  <c r="U135" i="1" l="1"/>
  <c r="W135" i="1"/>
  <c r="Y135" i="1"/>
  <c r="V135" i="1" s="1"/>
  <c r="R131" i="1"/>
  <c r="N132" i="1" s="1"/>
  <c r="F132" i="1" s="1"/>
  <c r="L125" i="1"/>
  <c r="H126" i="1" s="1"/>
  <c r="C232" i="1"/>
  <c r="D232" i="1" s="1"/>
  <c r="B233" i="1"/>
  <c r="K126" i="1" l="1"/>
  <c r="E126" i="1"/>
  <c r="X135" i="1"/>
  <c r="T136" i="1" s="1"/>
  <c r="G136" i="1" s="1"/>
  <c r="O132" i="1"/>
  <c r="S132" i="1"/>
  <c r="P132" i="1" s="1"/>
  <c r="Q132" i="1"/>
  <c r="I126" i="1"/>
  <c r="M126" i="1"/>
  <c r="J126" i="1" s="1"/>
  <c r="B234" i="1"/>
  <c r="C233" i="1"/>
  <c r="D233" i="1" s="1"/>
  <c r="R132" i="1" l="1"/>
  <c r="N133" i="1" s="1"/>
  <c r="F133" i="1" s="1"/>
  <c r="U136" i="1"/>
  <c r="W136" i="1"/>
  <c r="Y136" i="1"/>
  <c r="V136" i="1" s="1"/>
  <c r="Q133" i="1"/>
  <c r="S133" i="1"/>
  <c r="P133" i="1" s="1"/>
  <c r="O133" i="1"/>
  <c r="L126" i="1"/>
  <c r="H127" i="1" s="1"/>
  <c r="C234" i="1"/>
  <c r="D234" i="1" s="1"/>
  <c r="B235" i="1"/>
  <c r="I127" i="1" l="1"/>
  <c r="E127" i="1"/>
  <c r="X136" i="1"/>
  <c r="T137" i="1" s="1"/>
  <c r="G137" i="1" s="1"/>
  <c r="R133" i="1"/>
  <c r="N134" i="1" s="1"/>
  <c r="F134" i="1" s="1"/>
  <c r="M127" i="1"/>
  <c r="K127" i="1"/>
  <c r="B236" i="1"/>
  <c r="C235" i="1"/>
  <c r="D235" i="1" s="1"/>
  <c r="W137" i="1" l="1"/>
  <c r="Y137" i="1"/>
  <c r="V137" i="1" s="1"/>
  <c r="U137" i="1"/>
  <c r="O134" i="1"/>
  <c r="Q134" i="1"/>
  <c r="S134" i="1"/>
  <c r="P134" i="1" s="1"/>
  <c r="J127" i="1"/>
  <c r="C236" i="1"/>
  <c r="D236" i="1" s="1"/>
  <c r="B237" i="1"/>
  <c r="X137" i="1" l="1"/>
  <c r="T138" i="1" s="1"/>
  <c r="G138" i="1" s="1"/>
  <c r="R134" i="1"/>
  <c r="N135" i="1" s="1"/>
  <c r="F135" i="1" s="1"/>
  <c r="L127" i="1"/>
  <c r="H128" i="1" s="1"/>
  <c r="E128" i="1" s="1"/>
  <c r="C237" i="1"/>
  <c r="D237" i="1" s="1"/>
  <c r="B238" i="1"/>
  <c r="Y138" i="1" l="1"/>
  <c r="V138" i="1" s="1"/>
  <c r="U138" i="1"/>
  <c r="W138" i="1"/>
  <c r="S135" i="1"/>
  <c r="P135" i="1" s="1"/>
  <c r="O135" i="1"/>
  <c r="Q135" i="1"/>
  <c r="K128" i="1"/>
  <c r="I128" i="1"/>
  <c r="M128" i="1"/>
  <c r="J128" i="1" s="1"/>
  <c r="C238" i="1"/>
  <c r="D238" i="1" s="1"/>
  <c r="B239" i="1"/>
  <c r="R135" i="1" l="1"/>
  <c r="N136" i="1" s="1"/>
  <c r="F136" i="1" s="1"/>
  <c r="X138" i="1"/>
  <c r="T139" i="1" s="1"/>
  <c r="G139" i="1" s="1"/>
  <c r="O136" i="1"/>
  <c r="S136" i="1"/>
  <c r="P136" i="1" s="1"/>
  <c r="Q136" i="1"/>
  <c r="L128" i="1"/>
  <c r="H129" i="1" s="1"/>
  <c r="I129" i="1" s="1"/>
  <c r="C239" i="1"/>
  <c r="D239" i="1" s="1"/>
  <c r="B240" i="1"/>
  <c r="K129" i="1" l="1"/>
  <c r="E129" i="1"/>
  <c r="R136" i="1"/>
  <c r="N137" i="1" s="1"/>
  <c r="F137" i="1" s="1"/>
  <c r="U139" i="1"/>
  <c r="W139" i="1"/>
  <c r="Y139" i="1"/>
  <c r="V139" i="1" s="1"/>
  <c r="O137" i="1"/>
  <c r="Q137" i="1"/>
  <c r="S137" i="1"/>
  <c r="P137" i="1" s="1"/>
  <c r="M129" i="1"/>
  <c r="J129" i="1" s="1"/>
  <c r="L129" i="1" s="1"/>
  <c r="H130" i="1" s="1"/>
  <c r="E130" i="1" s="1"/>
  <c r="C240" i="1"/>
  <c r="D240" i="1" s="1"/>
  <c r="B241" i="1"/>
  <c r="X139" i="1" l="1"/>
  <c r="T140" i="1" s="1"/>
  <c r="G140" i="1" s="1"/>
  <c r="R137" i="1"/>
  <c r="N138" i="1" s="1"/>
  <c r="F138" i="1" s="1"/>
  <c r="K130" i="1"/>
  <c r="I130" i="1"/>
  <c r="M130" i="1"/>
  <c r="J130" i="1" s="1"/>
  <c r="C241" i="1"/>
  <c r="D241" i="1" s="1"/>
  <c r="B242" i="1"/>
  <c r="U140" i="1" l="1"/>
  <c r="W140" i="1"/>
  <c r="Y140" i="1"/>
  <c r="V140" i="1" s="1"/>
  <c r="S138" i="1"/>
  <c r="P138" i="1" s="1"/>
  <c r="O138" i="1"/>
  <c r="Q138" i="1"/>
  <c r="L130" i="1"/>
  <c r="H131" i="1" s="1"/>
  <c r="C242" i="1"/>
  <c r="D242" i="1" s="1"/>
  <c r="B243" i="1"/>
  <c r="I131" i="1" l="1"/>
  <c r="E131" i="1"/>
  <c r="R138" i="1"/>
  <c r="N139" i="1" s="1"/>
  <c r="F139" i="1" s="1"/>
  <c r="K131" i="1"/>
  <c r="M131" i="1"/>
  <c r="J131" i="1" s="1"/>
  <c r="L131" i="1" s="1"/>
  <c r="H132" i="1" s="1"/>
  <c r="E132" i="1" s="1"/>
  <c r="X140" i="1"/>
  <c r="T141" i="1" s="1"/>
  <c r="G141" i="1" s="1"/>
  <c r="O139" i="1"/>
  <c r="Q139" i="1"/>
  <c r="C243" i="1"/>
  <c r="D243" i="1" s="1"/>
  <c r="B244" i="1"/>
  <c r="S139" i="1" l="1"/>
  <c r="P139" i="1" s="1"/>
  <c r="R139" i="1" s="1"/>
  <c r="N140" i="1" s="1"/>
  <c r="F140" i="1" s="1"/>
  <c r="W141" i="1"/>
  <c r="Y141" i="1"/>
  <c r="V141" i="1" s="1"/>
  <c r="U141" i="1"/>
  <c r="C244" i="1"/>
  <c r="D244" i="1" s="1"/>
  <c r="B245" i="1"/>
  <c r="M132" i="1"/>
  <c r="J132" i="1" s="1"/>
  <c r="K132" i="1"/>
  <c r="I132" i="1"/>
  <c r="X141" i="1" l="1"/>
  <c r="T142" i="1" s="1"/>
  <c r="U142" i="1" s="1"/>
  <c r="W142" i="1"/>
  <c r="O140" i="1"/>
  <c r="Q140" i="1"/>
  <c r="S140" i="1"/>
  <c r="P140" i="1" s="1"/>
  <c r="L132" i="1"/>
  <c r="H133" i="1" s="1"/>
  <c r="B246" i="1"/>
  <c r="C245" i="1"/>
  <c r="D245" i="1" s="1"/>
  <c r="K133" i="1" l="1"/>
  <c r="E133" i="1"/>
  <c r="Y142" i="1"/>
  <c r="V142" i="1" s="1"/>
  <c r="X142" i="1" s="1"/>
  <c r="T143" i="1" s="1"/>
  <c r="G142" i="1"/>
  <c r="R140" i="1"/>
  <c r="N141" i="1" s="1"/>
  <c r="F141" i="1" s="1"/>
  <c r="I133" i="1"/>
  <c r="M133" i="1"/>
  <c r="J133" i="1" s="1"/>
  <c r="C246" i="1"/>
  <c r="D246" i="1" s="1"/>
  <c r="B247" i="1"/>
  <c r="U143" i="1" l="1"/>
  <c r="G143" i="1"/>
  <c r="Y143" i="1"/>
  <c r="V143" i="1" s="1"/>
  <c r="X143" i="1" s="1"/>
  <c r="T144" i="1" s="1"/>
  <c r="G144" i="1" s="1"/>
  <c r="W143" i="1"/>
  <c r="O141" i="1"/>
  <c r="Q141" i="1"/>
  <c r="S141" i="1"/>
  <c r="P141" i="1" s="1"/>
  <c r="L133" i="1"/>
  <c r="H134" i="1" s="1"/>
  <c r="E134" i="1" s="1"/>
  <c r="B248" i="1"/>
  <c r="C247" i="1"/>
  <c r="D247" i="1" s="1"/>
  <c r="U144" i="1" l="1"/>
  <c r="W144" i="1"/>
  <c r="Y144" i="1"/>
  <c r="V144" i="1" s="1"/>
  <c r="R141" i="1"/>
  <c r="N142" i="1" s="1"/>
  <c r="F142" i="1" s="1"/>
  <c r="K134" i="1"/>
  <c r="I134" i="1"/>
  <c r="M134" i="1"/>
  <c r="J134" i="1" s="1"/>
  <c r="C248" i="1"/>
  <c r="D248" i="1" s="1"/>
  <c r="B249" i="1"/>
  <c r="X144" i="1" l="1"/>
  <c r="T145" i="1" s="1"/>
  <c r="G145" i="1" s="1"/>
  <c r="O142" i="1"/>
  <c r="Q142" i="1"/>
  <c r="S142" i="1"/>
  <c r="P142" i="1" s="1"/>
  <c r="L134" i="1"/>
  <c r="H135" i="1" s="1"/>
  <c r="B250" i="1"/>
  <c r="C249" i="1"/>
  <c r="D249" i="1" s="1"/>
  <c r="K135" i="1" l="1"/>
  <c r="E135" i="1"/>
  <c r="W145" i="1"/>
  <c r="Y145" i="1"/>
  <c r="V145" i="1" s="1"/>
  <c r="U145" i="1"/>
  <c r="R142" i="1"/>
  <c r="N143" i="1" s="1"/>
  <c r="F143" i="1" s="1"/>
  <c r="I135" i="1"/>
  <c r="M135" i="1"/>
  <c r="B251" i="1"/>
  <c r="C250" i="1"/>
  <c r="D250" i="1" s="1"/>
  <c r="X145" i="1" l="1"/>
  <c r="T146" i="1" s="1"/>
  <c r="Q143" i="1"/>
  <c r="S143" i="1"/>
  <c r="P143" i="1" s="1"/>
  <c r="O143" i="1"/>
  <c r="J135" i="1"/>
  <c r="C251" i="1"/>
  <c r="D251" i="1" s="1"/>
  <c r="B252" i="1"/>
  <c r="Y146" i="1" l="1"/>
  <c r="V146" i="1" s="1"/>
  <c r="X146" i="1" s="1"/>
  <c r="T147" i="1" s="1"/>
  <c r="G147" i="1" s="1"/>
  <c r="G146" i="1"/>
  <c r="W146" i="1"/>
  <c r="U146" i="1"/>
  <c r="R143" i="1"/>
  <c r="N144" i="1" s="1"/>
  <c r="F144" i="1" s="1"/>
  <c r="L135" i="1"/>
  <c r="H136" i="1" s="1"/>
  <c r="E136" i="1" s="1"/>
  <c r="C252" i="1"/>
  <c r="D252" i="1" s="1"/>
  <c r="B253" i="1"/>
  <c r="U147" i="1" l="1"/>
  <c r="W147" i="1"/>
  <c r="Y147" i="1"/>
  <c r="V147" i="1" s="1"/>
  <c r="O144" i="1"/>
  <c r="Q144" i="1"/>
  <c r="S144" i="1"/>
  <c r="P144" i="1" s="1"/>
  <c r="K136" i="1"/>
  <c r="M136" i="1"/>
  <c r="J136" i="1" s="1"/>
  <c r="I136" i="1"/>
  <c r="B254" i="1"/>
  <c r="C253" i="1"/>
  <c r="D253" i="1" s="1"/>
  <c r="X147" i="1" l="1"/>
  <c r="T148" i="1" s="1"/>
  <c r="G148" i="1" s="1"/>
  <c r="R144" i="1"/>
  <c r="N145" i="1" s="1"/>
  <c r="F145" i="1" s="1"/>
  <c r="L136" i="1"/>
  <c r="H137" i="1" s="1"/>
  <c r="E137" i="1" s="1"/>
  <c r="C254" i="1"/>
  <c r="D254" i="1" s="1"/>
  <c r="B255" i="1"/>
  <c r="U148" i="1" l="1"/>
  <c r="W148" i="1"/>
  <c r="Y148" i="1"/>
  <c r="V148" i="1" s="1"/>
  <c r="O145" i="1"/>
  <c r="Q145" i="1"/>
  <c r="S145" i="1"/>
  <c r="P145" i="1" s="1"/>
  <c r="K137" i="1"/>
  <c r="M137" i="1"/>
  <c r="J137" i="1" s="1"/>
  <c r="I137" i="1"/>
  <c r="B256" i="1"/>
  <c r="C255" i="1"/>
  <c r="D255" i="1" s="1"/>
  <c r="R145" i="1" l="1"/>
  <c r="N146" i="1" s="1"/>
  <c r="F146" i="1" s="1"/>
  <c r="X148" i="1"/>
  <c r="T149" i="1" s="1"/>
  <c r="G149" i="1" s="1"/>
  <c r="O146" i="1"/>
  <c r="Q146" i="1"/>
  <c r="S146" i="1"/>
  <c r="P146" i="1" s="1"/>
  <c r="L137" i="1"/>
  <c r="H138" i="1" s="1"/>
  <c r="E138" i="1" s="1"/>
  <c r="B257" i="1"/>
  <c r="C256" i="1"/>
  <c r="D256" i="1" s="1"/>
  <c r="W149" i="1" l="1"/>
  <c r="Y149" i="1"/>
  <c r="V149" i="1" s="1"/>
  <c r="U149" i="1"/>
  <c r="R146" i="1"/>
  <c r="N147" i="1" s="1"/>
  <c r="F147" i="1" s="1"/>
  <c r="M138" i="1"/>
  <c r="J138" i="1" s="1"/>
  <c r="K138" i="1"/>
  <c r="I138" i="1"/>
  <c r="C257" i="1"/>
  <c r="D257" i="1" s="1"/>
  <c r="B258" i="1"/>
  <c r="X149" i="1" l="1"/>
  <c r="T150" i="1" s="1"/>
  <c r="U150" i="1" s="1"/>
  <c r="W150" i="1"/>
  <c r="O147" i="1"/>
  <c r="Q147" i="1"/>
  <c r="S147" i="1"/>
  <c r="P147" i="1" s="1"/>
  <c r="L138" i="1"/>
  <c r="H139" i="1" s="1"/>
  <c r="E139" i="1" s="1"/>
  <c r="B259" i="1"/>
  <c r="C258" i="1"/>
  <c r="D258" i="1" s="1"/>
  <c r="Y150" i="1" l="1"/>
  <c r="V150" i="1" s="1"/>
  <c r="X150" i="1" s="1"/>
  <c r="T151" i="1" s="1"/>
  <c r="G151" i="1" s="1"/>
  <c r="G150" i="1"/>
  <c r="R147" i="1"/>
  <c r="N148" i="1" s="1"/>
  <c r="F148" i="1" s="1"/>
  <c r="M139" i="1"/>
  <c r="J139" i="1" s="1"/>
  <c r="K139" i="1"/>
  <c r="I139" i="1"/>
  <c r="B260" i="1"/>
  <c r="C259" i="1"/>
  <c r="D259" i="1" s="1"/>
  <c r="U151" i="1" l="1"/>
  <c r="W151" i="1"/>
  <c r="Y151" i="1"/>
  <c r="V151" i="1" s="1"/>
  <c r="O148" i="1"/>
  <c r="Q148" i="1"/>
  <c r="S148" i="1"/>
  <c r="P148" i="1" s="1"/>
  <c r="L139" i="1"/>
  <c r="H140" i="1" s="1"/>
  <c r="E140" i="1" s="1"/>
  <c r="C260" i="1"/>
  <c r="D260" i="1" s="1"/>
  <c r="B261" i="1"/>
  <c r="X151" i="1" l="1"/>
  <c r="T152" i="1" s="1"/>
  <c r="G152" i="1" s="1"/>
  <c r="R148" i="1"/>
  <c r="N149" i="1" s="1"/>
  <c r="F149" i="1" s="1"/>
  <c r="M140" i="1"/>
  <c r="J140" i="1" s="1"/>
  <c r="K140" i="1"/>
  <c r="I140" i="1"/>
  <c r="C261" i="1"/>
  <c r="D261" i="1" s="1"/>
  <c r="B262" i="1"/>
  <c r="U152" i="1" l="1"/>
  <c r="W152" i="1"/>
  <c r="Y152" i="1"/>
  <c r="V152" i="1" s="1"/>
  <c r="O149" i="1"/>
  <c r="Q149" i="1"/>
  <c r="S149" i="1"/>
  <c r="P149" i="1" s="1"/>
  <c r="L140" i="1"/>
  <c r="H141" i="1" s="1"/>
  <c r="E141" i="1" s="1"/>
  <c r="C262" i="1"/>
  <c r="D262" i="1" s="1"/>
  <c r="B263" i="1"/>
  <c r="X152" i="1" l="1"/>
  <c r="T153" i="1" s="1"/>
  <c r="G153" i="1" s="1"/>
  <c r="R149" i="1"/>
  <c r="N150" i="1" s="1"/>
  <c r="F150" i="1" s="1"/>
  <c r="K141" i="1"/>
  <c r="M141" i="1"/>
  <c r="J141" i="1" s="1"/>
  <c r="I141" i="1"/>
  <c r="C263" i="1"/>
  <c r="D263" i="1" s="1"/>
  <c r="B264" i="1"/>
  <c r="W153" i="1" l="1"/>
  <c r="Y153" i="1"/>
  <c r="V153" i="1" s="1"/>
  <c r="U153" i="1"/>
  <c r="O150" i="1"/>
  <c r="Q150" i="1"/>
  <c r="S150" i="1"/>
  <c r="P150" i="1" s="1"/>
  <c r="L141" i="1"/>
  <c r="H142" i="1" s="1"/>
  <c r="E142" i="1" s="1"/>
  <c r="C264" i="1"/>
  <c r="D264" i="1" s="1"/>
  <c r="B265" i="1"/>
  <c r="R150" i="1" l="1"/>
  <c r="N151" i="1" s="1"/>
  <c r="F151" i="1" s="1"/>
  <c r="X153" i="1"/>
  <c r="T154" i="1" s="1"/>
  <c r="G154" i="1" s="1"/>
  <c r="O151" i="1"/>
  <c r="Q151" i="1"/>
  <c r="S151" i="1"/>
  <c r="P151" i="1" s="1"/>
  <c r="K142" i="1"/>
  <c r="M142" i="1"/>
  <c r="J142" i="1" s="1"/>
  <c r="I142" i="1"/>
  <c r="B266" i="1"/>
  <c r="C265" i="1"/>
  <c r="D265" i="1" s="1"/>
  <c r="Y154" i="1" l="1"/>
  <c r="V154" i="1" s="1"/>
  <c r="U154" i="1"/>
  <c r="W154" i="1"/>
  <c r="R151" i="1"/>
  <c r="N152" i="1" s="1"/>
  <c r="F152" i="1" s="1"/>
  <c r="L142" i="1"/>
  <c r="H143" i="1" s="1"/>
  <c r="E143" i="1" s="1"/>
  <c r="B267" i="1"/>
  <c r="C266" i="1"/>
  <c r="D266" i="1" s="1"/>
  <c r="X154" i="1" l="1"/>
  <c r="T155" i="1" s="1"/>
  <c r="G155" i="1" s="1"/>
  <c r="O152" i="1"/>
  <c r="Q152" i="1"/>
  <c r="S152" i="1"/>
  <c r="P152" i="1" s="1"/>
  <c r="K143" i="1"/>
  <c r="M143" i="1"/>
  <c r="J143" i="1" s="1"/>
  <c r="I143" i="1"/>
  <c r="C267" i="1"/>
  <c r="D267" i="1" s="1"/>
  <c r="B268" i="1"/>
  <c r="R152" i="1" l="1"/>
  <c r="N153" i="1" s="1"/>
  <c r="F153" i="1" s="1"/>
  <c r="U155" i="1"/>
  <c r="W155" i="1"/>
  <c r="Y155" i="1"/>
  <c r="V155" i="1" s="1"/>
  <c r="Q153" i="1"/>
  <c r="S153" i="1"/>
  <c r="P153" i="1" s="1"/>
  <c r="O153" i="1"/>
  <c r="L143" i="1"/>
  <c r="H144" i="1" s="1"/>
  <c r="E144" i="1" s="1"/>
  <c r="C268" i="1"/>
  <c r="D268" i="1" s="1"/>
  <c r="B269" i="1"/>
  <c r="X155" i="1" l="1"/>
  <c r="T156" i="1" s="1"/>
  <c r="G156" i="1" s="1"/>
  <c r="R153" i="1"/>
  <c r="N154" i="1" s="1"/>
  <c r="F154" i="1" s="1"/>
  <c r="M144" i="1"/>
  <c r="J144" i="1" s="1"/>
  <c r="I144" i="1"/>
  <c r="K144" i="1"/>
  <c r="B270" i="1"/>
  <c r="C269" i="1"/>
  <c r="D269" i="1" s="1"/>
  <c r="U156" i="1" l="1"/>
  <c r="W156" i="1"/>
  <c r="Y156" i="1"/>
  <c r="V156" i="1" s="1"/>
  <c r="O154" i="1"/>
  <c r="Q154" i="1"/>
  <c r="S154" i="1"/>
  <c r="P154" i="1" s="1"/>
  <c r="L144" i="1"/>
  <c r="H145" i="1" s="1"/>
  <c r="E145" i="1" s="1"/>
  <c r="C270" i="1"/>
  <c r="D270" i="1" s="1"/>
  <c r="B271" i="1"/>
  <c r="X156" i="1" l="1"/>
  <c r="T157" i="1" s="1"/>
  <c r="G157" i="1" s="1"/>
  <c r="R154" i="1"/>
  <c r="N155" i="1" s="1"/>
  <c r="F155" i="1" s="1"/>
  <c r="K145" i="1"/>
  <c r="M145" i="1"/>
  <c r="J145" i="1" s="1"/>
  <c r="I145" i="1"/>
  <c r="B272" i="1"/>
  <c r="C271" i="1"/>
  <c r="D271" i="1" s="1"/>
  <c r="W157" i="1" l="1"/>
  <c r="Y157" i="1"/>
  <c r="V157" i="1" s="1"/>
  <c r="U157" i="1"/>
  <c r="Q155" i="1"/>
  <c r="S155" i="1"/>
  <c r="P155" i="1" s="1"/>
  <c r="O155" i="1"/>
  <c r="L145" i="1"/>
  <c r="H146" i="1" s="1"/>
  <c r="E146" i="1" s="1"/>
  <c r="C272" i="1"/>
  <c r="D272" i="1" s="1"/>
  <c r="B273" i="1"/>
  <c r="R155" i="1" l="1"/>
  <c r="N156" i="1" s="1"/>
  <c r="F156" i="1" s="1"/>
  <c r="X157" i="1"/>
  <c r="T158" i="1" s="1"/>
  <c r="G158" i="1" s="1"/>
  <c r="O156" i="1"/>
  <c r="Q156" i="1"/>
  <c r="S156" i="1"/>
  <c r="P156" i="1" s="1"/>
  <c r="M146" i="1"/>
  <c r="J146" i="1" s="1"/>
  <c r="K146" i="1"/>
  <c r="I146" i="1"/>
  <c r="B274" i="1"/>
  <c r="C273" i="1"/>
  <c r="D273" i="1" s="1"/>
  <c r="R156" i="1" l="1"/>
  <c r="N157" i="1" s="1"/>
  <c r="F157" i="1" s="1"/>
  <c r="Y158" i="1"/>
  <c r="V158" i="1" s="1"/>
  <c r="U158" i="1"/>
  <c r="W158" i="1"/>
  <c r="S157" i="1"/>
  <c r="P157" i="1" s="1"/>
  <c r="O157" i="1"/>
  <c r="Q157" i="1"/>
  <c r="L146" i="1"/>
  <c r="H147" i="1" s="1"/>
  <c r="E147" i="1" s="1"/>
  <c r="C274" i="1"/>
  <c r="D274" i="1" s="1"/>
  <c r="B275" i="1"/>
  <c r="R157" i="1" l="1"/>
  <c r="N158" i="1" s="1"/>
  <c r="F158" i="1" s="1"/>
  <c r="X158" i="1"/>
  <c r="T159" i="1" s="1"/>
  <c r="G159" i="1" s="1"/>
  <c r="M147" i="1"/>
  <c r="J147" i="1" s="1"/>
  <c r="K147" i="1"/>
  <c r="I147" i="1"/>
  <c r="B276" i="1"/>
  <c r="C275" i="1"/>
  <c r="D275" i="1" s="1"/>
  <c r="S158" i="1" l="1"/>
  <c r="P158" i="1" s="1"/>
  <c r="R158" i="1" s="1"/>
  <c r="N159" i="1" s="1"/>
  <c r="F159" i="1" s="1"/>
  <c r="Q158" i="1"/>
  <c r="O158" i="1"/>
  <c r="U159" i="1"/>
  <c r="W159" i="1"/>
  <c r="Y159" i="1"/>
  <c r="V159" i="1" s="1"/>
  <c r="L147" i="1"/>
  <c r="H148" i="1" s="1"/>
  <c r="E148" i="1" s="1"/>
  <c r="C276" i="1"/>
  <c r="D276" i="1" s="1"/>
  <c r="B277" i="1"/>
  <c r="X159" i="1" l="1"/>
  <c r="T160" i="1" s="1"/>
  <c r="G160" i="1" s="1"/>
  <c r="O159" i="1"/>
  <c r="Q159" i="1"/>
  <c r="S159" i="1"/>
  <c r="P159" i="1" s="1"/>
  <c r="M148" i="1"/>
  <c r="J148" i="1" s="1"/>
  <c r="K148" i="1"/>
  <c r="I148" i="1"/>
  <c r="B278" i="1"/>
  <c r="C277" i="1"/>
  <c r="D277" i="1" s="1"/>
  <c r="R159" i="1" l="1"/>
  <c r="N160" i="1" s="1"/>
  <c r="U160" i="1"/>
  <c r="W160" i="1"/>
  <c r="Y160" i="1"/>
  <c r="V160" i="1" s="1"/>
  <c r="L148" i="1"/>
  <c r="H149" i="1" s="1"/>
  <c r="E149" i="1" s="1"/>
  <c r="C278" i="1"/>
  <c r="D278" i="1" s="1"/>
  <c r="B279" i="1"/>
  <c r="O160" i="1" l="1"/>
  <c r="F160" i="1"/>
  <c r="S160" i="1"/>
  <c r="P160" i="1" s="1"/>
  <c r="Q160" i="1"/>
  <c r="X160" i="1"/>
  <c r="T161" i="1" s="1"/>
  <c r="G161" i="1" s="1"/>
  <c r="K149" i="1"/>
  <c r="I149" i="1"/>
  <c r="M149" i="1"/>
  <c r="J149" i="1" s="1"/>
  <c r="C279" i="1"/>
  <c r="D279" i="1" s="1"/>
  <c r="B280" i="1"/>
  <c r="R160" i="1" l="1"/>
  <c r="N161" i="1" s="1"/>
  <c r="F161" i="1" s="1"/>
  <c r="W161" i="1"/>
  <c r="Y161" i="1"/>
  <c r="V161" i="1" s="1"/>
  <c r="U161" i="1"/>
  <c r="Q161" i="1"/>
  <c r="S161" i="1"/>
  <c r="P161" i="1" s="1"/>
  <c r="O161" i="1"/>
  <c r="L149" i="1"/>
  <c r="H150" i="1" s="1"/>
  <c r="E150" i="1" s="1"/>
  <c r="C280" i="1"/>
  <c r="D280" i="1" s="1"/>
  <c r="B281" i="1"/>
  <c r="X161" i="1" l="1"/>
  <c r="T162" i="1" s="1"/>
  <c r="R161" i="1"/>
  <c r="N162" i="1" s="1"/>
  <c r="F162" i="1" s="1"/>
  <c r="K150" i="1"/>
  <c r="I150" i="1"/>
  <c r="M150" i="1"/>
  <c r="J150" i="1" s="1"/>
  <c r="C281" i="1"/>
  <c r="D281" i="1" s="1"/>
  <c r="B282" i="1"/>
  <c r="Y162" i="1" l="1"/>
  <c r="V162" i="1" s="1"/>
  <c r="X162" i="1" s="1"/>
  <c r="T163" i="1" s="1"/>
  <c r="G163" i="1" s="1"/>
  <c r="G162" i="1"/>
  <c r="W162" i="1"/>
  <c r="U162" i="1"/>
  <c r="O162" i="1"/>
  <c r="Q162" i="1"/>
  <c r="S162" i="1"/>
  <c r="P162" i="1" s="1"/>
  <c r="L150" i="1"/>
  <c r="H151" i="1" s="1"/>
  <c r="E151" i="1" s="1"/>
  <c r="C282" i="1"/>
  <c r="D282" i="1" s="1"/>
  <c r="B283" i="1"/>
  <c r="U163" i="1" l="1"/>
  <c r="W163" i="1"/>
  <c r="Y163" i="1"/>
  <c r="V163" i="1" s="1"/>
  <c r="R162" i="1"/>
  <c r="N163" i="1" s="1"/>
  <c r="F163" i="1" s="1"/>
  <c r="K151" i="1"/>
  <c r="M151" i="1"/>
  <c r="J151" i="1" s="1"/>
  <c r="I151" i="1"/>
  <c r="B284" i="1"/>
  <c r="C283" i="1"/>
  <c r="D283" i="1" s="1"/>
  <c r="X163" i="1" l="1"/>
  <c r="T164" i="1" s="1"/>
  <c r="G164" i="1" s="1"/>
  <c r="O163" i="1"/>
  <c r="Q163" i="1"/>
  <c r="S163" i="1"/>
  <c r="P163" i="1" s="1"/>
  <c r="L151" i="1"/>
  <c r="H152" i="1" s="1"/>
  <c r="E152" i="1" s="1"/>
  <c r="C284" i="1"/>
  <c r="D284" i="1" s="1"/>
  <c r="B285" i="1"/>
  <c r="R163" i="1" l="1"/>
  <c r="N164" i="1" s="1"/>
  <c r="F164" i="1" s="1"/>
  <c r="U164" i="1"/>
  <c r="W164" i="1"/>
  <c r="Y164" i="1"/>
  <c r="V164" i="1" s="1"/>
  <c r="O164" i="1"/>
  <c r="S164" i="1"/>
  <c r="P164" i="1" s="1"/>
  <c r="Q164" i="1"/>
  <c r="K152" i="1"/>
  <c r="M152" i="1"/>
  <c r="J152" i="1" s="1"/>
  <c r="I152" i="1"/>
  <c r="B286" i="1"/>
  <c r="C285" i="1"/>
  <c r="D285" i="1" s="1"/>
  <c r="X164" i="1" l="1"/>
  <c r="T165" i="1" s="1"/>
  <c r="R164" i="1"/>
  <c r="N165" i="1" s="1"/>
  <c r="F165" i="1" s="1"/>
  <c r="L152" i="1"/>
  <c r="H153" i="1" s="1"/>
  <c r="E153" i="1" s="1"/>
  <c r="C286" i="1"/>
  <c r="D286" i="1" s="1"/>
  <c r="B287" i="1"/>
  <c r="W165" i="1" l="1"/>
  <c r="G165" i="1"/>
  <c r="U165" i="1"/>
  <c r="Y165" i="1"/>
  <c r="V165" i="1" s="1"/>
  <c r="O165" i="1"/>
  <c r="Q165" i="1"/>
  <c r="S165" i="1"/>
  <c r="P165" i="1" s="1"/>
  <c r="K153" i="1"/>
  <c r="M153" i="1"/>
  <c r="J153" i="1" s="1"/>
  <c r="I153" i="1"/>
  <c r="B288" i="1"/>
  <c r="C287" i="1"/>
  <c r="D287" i="1" s="1"/>
  <c r="X165" i="1" l="1"/>
  <c r="T166" i="1" s="1"/>
  <c r="U166" i="1" s="1"/>
  <c r="R165" i="1"/>
  <c r="N166" i="1" s="1"/>
  <c r="Y166" i="1"/>
  <c r="V166" i="1" s="1"/>
  <c r="Q166" i="1"/>
  <c r="S166" i="1"/>
  <c r="P166" i="1" s="1"/>
  <c r="L153" i="1"/>
  <c r="H154" i="1" s="1"/>
  <c r="E154" i="1" s="1"/>
  <c r="C288" i="1"/>
  <c r="D288" i="1" s="1"/>
  <c r="B289" i="1"/>
  <c r="O166" i="1" l="1"/>
  <c r="F166" i="1"/>
  <c r="W166" i="1"/>
  <c r="X166" i="1" s="1"/>
  <c r="T167" i="1" s="1"/>
  <c r="G166" i="1"/>
  <c r="R166" i="1"/>
  <c r="N167" i="1" s="1"/>
  <c r="F167" i="1" s="1"/>
  <c r="K154" i="1"/>
  <c r="I154" i="1"/>
  <c r="M154" i="1"/>
  <c r="J154" i="1" s="1"/>
  <c r="C289" i="1"/>
  <c r="D289" i="1" s="1"/>
  <c r="B290" i="1"/>
  <c r="G167" i="1" l="1"/>
  <c r="Y167" i="1"/>
  <c r="V167" i="1" s="1"/>
  <c r="X167" i="1" s="1"/>
  <c r="T168" i="1" s="1"/>
  <c r="G168" i="1" s="1"/>
  <c r="U167" i="1"/>
  <c r="W167" i="1"/>
  <c r="Q167" i="1"/>
  <c r="R167" i="1" s="1"/>
  <c r="N168" i="1" s="1"/>
  <c r="F168" i="1" s="1"/>
  <c r="S167" i="1"/>
  <c r="P167" i="1" s="1"/>
  <c r="O167" i="1"/>
  <c r="L154" i="1"/>
  <c r="H155" i="1" s="1"/>
  <c r="E155" i="1" s="1"/>
  <c r="B291" i="1"/>
  <c r="C290" i="1"/>
  <c r="D290" i="1" s="1"/>
  <c r="U168" i="1" l="1"/>
  <c r="W168" i="1"/>
  <c r="Y168" i="1"/>
  <c r="V168" i="1" s="1"/>
  <c r="Q168" i="1"/>
  <c r="O168" i="1"/>
  <c r="S168" i="1"/>
  <c r="P168" i="1" s="1"/>
  <c r="M155" i="1"/>
  <c r="J155" i="1" s="1"/>
  <c r="K155" i="1"/>
  <c r="I155" i="1"/>
  <c r="B292" i="1"/>
  <c r="C291" i="1"/>
  <c r="D291" i="1" s="1"/>
  <c r="X168" i="1" l="1"/>
  <c r="T169" i="1" s="1"/>
  <c r="G169" i="1" s="1"/>
  <c r="R168" i="1"/>
  <c r="N169" i="1" s="1"/>
  <c r="F169" i="1" s="1"/>
  <c r="L155" i="1"/>
  <c r="H156" i="1" s="1"/>
  <c r="E156" i="1" s="1"/>
  <c r="C292" i="1"/>
  <c r="D292" i="1" s="1"/>
  <c r="B293" i="1"/>
  <c r="W169" i="1" l="1"/>
  <c r="Y169" i="1"/>
  <c r="V169" i="1" s="1"/>
  <c r="U169" i="1"/>
  <c r="Q169" i="1"/>
  <c r="S169" i="1"/>
  <c r="P169" i="1" s="1"/>
  <c r="O169" i="1"/>
  <c r="M156" i="1"/>
  <c r="J156" i="1" s="1"/>
  <c r="I156" i="1"/>
  <c r="K156" i="1"/>
  <c r="C293" i="1"/>
  <c r="D293" i="1" s="1"/>
  <c r="B294" i="1"/>
  <c r="X169" i="1" l="1"/>
  <c r="T170" i="1" s="1"/>
  <c r="G170" i="1" s="1"/>
  <c r="R169" i="1"/>
  <c r="N170" i="1" s="1"/>
  <c r="F170" i="1" s="1"/>
  <c r="L156" i="1"/>
  <c r="H157" i="1" s="1"/>
  <c r="E157" i="1" s="1"/>
  <c r="B295" i="1"/>
  <c r="C294" i="1"/>
  <c r="D294" i="1" s="1"/>
  <c r="Y170" i="1" l="1"/>
  <c r="V170" i="1" s="1"/>
  <c r="U170" i="1"/>
  <c r="W170" i="1"/>
  <c r="O170" i="1"/>
  <c r="Q170" i="1"/>
  <c r="S170" i="1"/>
  <c r="P170" i="1" s="1"/>
  <c r="K157" i="1"/>
  <c r="M157" i="1"/>
  <c r="J157" i="1" s="1"/>
  <c r="I157" i="1"/>
  <c r="B296" i="1"/>
  <c r="C295" i="1"/>
  <c r="D295" i="1" s="1"/>
  <c r="X170" i="1" l="1"/>
  <c r="T171" i="1" s="1"/>
  <c r="G171" i="1" s="1"/>
  <c r="R170" i="1"/>
  <c r="N171" i="1" s="1"/>
  <c r="F171" i="1" s="1"/>
  <c r="L157" i="1"/>
  <c r="H158" i="1" s="1"/>
  <c r="E158" i="1" s="1"/>
  <c r="C296" i="1"/>
  <c r="D296" i="1" s="1"/>
  <c r="B297" i="1"/>
  <c r="U171" i="1" l="1"/>
  <c r="W171" i="1"/>
  <c r="Y171" i="1"/>
  <c r="V171" i="1" s="1"/>
  <c r="Q171" i="1"/>
  <c r="O171" i="1"/>
  <c r="S171" i="1"/>
  <c r="P171" i="1" s="1"/>
  <c r="M158" i="1"/>
  <c r="J158" i="1" s="1"/>
  <c r="I158" i="1"/>
  <c r="K158" i="1"/>
  <c r="B298" i="1"/>
  <c r="C297" i="1"/>
  <c r="D297" i="1" s="1"/>
  <c r="X171" i="1" l="1"/>
  <c r="T172" i="1" s="1"/>
  <c r="G172" i="1" s="1"/>
  <c r="R171" i="1"/>
  <c r="N172" i="1" s="1"/>
  <c r="F172" i="1" s="1"/>
  <c r="L158" i="1"/>
  <c r="H159" i="1" s="1"/>
  <c r="E159" i="1" s="1"/>
  <c r="C298" i="1"/>
  <c r="D298" i="1" s="1"/>
  <c r="B299" i="1"/>
  <c r="U172" i="1" l="1"/>
  <c r="W172" i="1"/>
  <c r="Y172" i="1"/>
  <c r="V172" i="1" s="1"/>
  <c r="O172" i="1"/>
  <c r="Q172" i="1"/>
  <c r="S172" i="1"/>
  <c r="P172" i="1" s="1"/>
  <c r="M159" i="1"/>
  <c r="J159" i="1" s="1"/>
  <c r="I159" i="1"/>
  <c r="K159" i="1"/>
  <c r="B300" i="1"/>
  <c r="C299" i="1"/>
  <c r="D299" i="1" s="1"/>
  <c r="X172" i="1" l="1"/>
  <c r="T173" i="1" s="1"/>
  <c r="G173" i="1" s="1"/>
  <c r="R172" i="1"/>
  <c r="N173" i="1" s="1"/>
  <c r="F173" i="1" s="1"/>
  <c r="L159" i="1"/>
  <c r="H160" i="1" s="1"/>
  <c r="E160" i="1" s="1"/>
  <c r="B301" i="1"/>
  <c r="C300" i="1"/>
  <c r="D300" i="1" s="1"/>
  <c r="W173" i="1" l="1"/>
  <c r="Y173" i="1"/>
  <c r="V173" i="1" s="1"/>
  <c r="U173" i="1"/>
  <c r="Q173" i="1"/>
  <c r="S173" i="1"/>
  <c r="P173" i="1" s="1"/>
  <c r="O173" i="1"/>
  <c r="I160" i="1"/>
  <c r="K160" i="1"/>
  <c r="M160" i="1"/>
  <c r="J160" i="1" s="1"/>
  <c r="C301" i="1"/>
  <c r="D301" i="1" s="1"/>
  <c r="B302" i="1"/>
  <c r="X173" i="1" l="1"/>
  <c r="T174" i="1" s="1"/>
  <c r="G174" i="1" s="1"/>
  <c r="R173" i="1"/>
  <c r="N174" i="1" s="1"/>
  <c r="F174" i="1" s="1"/>
  <c r="L160" i="1"/>
  <c r="H161" i="1" s="1"/>
  <c r="E161" i="1" s="1"/>
  <c r="C302" i="1"/>
  <c r="D302" i="1" s="1"/>
  <c r="B303" i="1"/>
  <c r="Y174" i="1" l="1"/>
  <c r="V174" i="1" s="1"/>
  <c r="U174" i="1"/>
  <c r="W174" i="1"/>
  <c r="O174" i="1"/>
  <c r="Q174" i="1"/>
  <c r="S174" i="1"/>
  <c r="P174" i="1" s="1"/>
  <c r="K161" i="1"/>
  <c r="M161" i="1"/>
  <c r="J161" i="1" s="1"/>
  <c r="I161" i="1"/>
  <c r="B304" i="1"/>
  <c r="C303" i="1"/>
  <c r="D303" i="1" s="1"/>
  <c r="X174" i="1" l="1"/>
  <c r="T175" i="1" s="1"/>
  <c r="G175" i="1" s="1"/>
  <c r="R174" i="1"/>
  <c r="N175" i="1" s="1"/>
  <c r="F175" i="1" s="1"/>
  <c r="L161" i="1"/>
  <c r="H162" i="1" s="1"/>
  <c r="E162" i="1" s="1"/>
  <c r="B305" i="1"/>
  <c r="C304" i="1"/>
  <c r="D304" i="1" s="1"/>
  <c r="U175" i="1" l="1"/>
  <c r="W175" i="1"/>
  <c r="Y175" i="1"/>
  <c r="V175" i="1" s="1"/>
  <c r="O175" i="1"/>
  <c r="Q175" i="1"/>
  <c r="S175" i="1"/>
  <c r="P175" i="1" s="1"/>
  <c r="K162" i="1"/>
  <c r="I162" i="1"/>
  <c r="M162" i="1"/>
  <c r="J162" i="1" s="1"/>
  <c r="C305" i="1"/>
  <c r="D305" i="1" s="1"/>
  <c r="B306" i="1"/>
  <c r="R175" i="1" l="1"/>
  <c r="N176" i="1" s="1"/>
  <c r="X175" i="1"/>
  <c r="T176" i="1" s="1"/>
  <c r="G176" i="1" s="1"/>
  <c r="L162" i="1"/>
  <c r="H163" i="1" s="1"/>
  <c r="E163" i="1" s="1"/>
  <c r="C306" i="1"/>
  <c r="D306" i="1" s="1"/>
  <c r="B307" i="1"/>
  <c r="O176" i="1" l="1"/>
  <c r="F176" i="1"/>
  <c r="S176" i="1"/>
  <c r="P176" i="1" s="1"/>
  <c r="Q176" i="1"/>
  <c r="R176" i="1" s="1"/>
  <c r="N177" i="1" s="1"/>
  <c r="F177" i="1" s="1"/>
  <c r="U176" i="1"/>
  <c r="W176" i="1"/>
  <c r="Y176" i="1"/>
  <c r="V176" i="1" s="1"/>
  <c r="M163" i="1"/>
  <c r="J163" i="1" s="1"/>
  <c r="I163" i="1"/>
  <c r="K163" i="1"/>
  <c r="B308" i="1"/>
  <c r="C307" i="1"/>
  <c r="D307" i="1" s="1"/>
  <c r="X176" i="1" l="1"/>
  <c r="T177" i="1" s="1"/>
  <c r="G177" i="1" s="1"/>
  <c r="O177" i="1"/>
  <c r="Q177" i="1"/>
  <c r="S177" i="1"/>
  <c r="P177" i="1" s="1"/>
  <c r="L163" i="1"/>
  <c r="H164" i="1" s="1"/>
  <c r="E164" i="1" s="1"/>
  <c r="C308" i="1"/>
  <c r="D308" i="1" s="1"/>
  <c r="B309" i="1"/>
  <c r="W177" i="1" l="1"/>
  <c r="Y177" i="1"/>
  <c r="V177" i="1" s="1"/>
  <c r="U177" i="1"/>
  <c r="R177" i="1"/>
  <c r="N178" i="1" s="1"/>
  <c r="F178" i="1" s="1"/>
  <c r="M164" i="1"/>
  <c r="J164" i="1" s="1"/>
  <c r="I164" i="1"/>
  <c r="K164" i="1"/>
  <c r="B310" i="1"/>
  <c r="C309" i="1"/>
  <c r="D309" i="1" s="1"/>
  <c r="X177" i="1" l="1"/>
  <c r="T178" i="1" s="1"/>
  <c r="G178" i="1" s="1"/>
  <c r="O178" i="1"/>
  <c r="Q178" i="1"/>
  <c r="S178" i="1"/>
  <c r="P178" i="1" s="1"/>
  <c r="L164" i="1"/>
  <c r="H165" i="1" s="1"/>
  <c r="E165" i="1" s="1"/>
  <c r="B311" i="1"/>
  <c r="C310" i="1"/>
  <c r="D310" i="1" s="1"/>
  <c r="Y178" i="1" l="1"/>
  <c r="V178" i="1" s="1"/>
  <c r="U178" i="1"/>
  <c r="W178" i="1"/>
  <c r="R178" i="1"/>
  <c r="N179" i="1" s="1"/>
  <c r="F179" i="1" s="1"/>
  <c r="K165" i="1"/>
  <c r="I165" i="1"/>
  <c r="M165" i="1"/>
  <c r="J165" i="1" s="1"/>
  <c r="C311" i="1"/>
  <c r="D311" i="1" s="1"/>
  <c r="B312" i="1"/>
  <c r="X178" i="1" l="1"/>
  <c r="T179" i="1" s="1"/>
  <c r="G179" i="1" s="1"/>
  <c r="O179" i="1"/>
  <c r="Q179" i="1"/>
  <c r="S179" i="1"/>
  <c r="P179" i="1" s="1"/>
  <c r="R179" i="1" s="1"/>
  <c r="N180" i="1" s="1"/>
  <c r="F180" i="1" s="1"/>
  <c r="L165" i="1"/>
  <c r="H166" i="1" s="1"/>
  <c r="E166" i="1" s="1"/>
  <c r="C312" i="1"/>
  <c r="D312" i="1" s="1"/>
  <c r="B313" i="1"/>
  <c r="U179" i="1" l="1"/>
  <c r="W179" i="1"/>
  <c r="Y179" i="1"/>
  <c r="V179" i="1" s="1"/>
  <c r="O180" i="1"/>
  <c r="Q180" i="1"/>
  <c r="S180" i="1"/>
  <c r="P180" i="1" s="1"/>
  <c r="I166" i="1"/>
  <c r="M166" i="1"/>
  <c r="J166" i="1" s="1"/>
  <c r="K166" i="1"/>
  <c r="C313" i="1"/>
  <c r="D313" i="1" s="1"/>
  <c r="B314" i="1"/>
  <c r="X179" i="1" l="1"/>
  <c r="T180" i="1" s="1"/>
  <c r="G180" i="1" s="1"/>
  <c r="R180" i="1"/>
  <c r="N181" i="1" s="1"/>
  <c r="F181" i="1" s="1"/>
  <c r="L166" i="1"/>
  <c r="H167" i="1" s="1"/>
  <c r="E167" i="1" s="1"/>
  <c r="C314" i="1"/>
  <c r="D314" i="1" s="1"/>
  <c r="B315" i="1"/>
  <c r="U180" i="1" l="1"/>
  <c r="W180" i="1"/>
  <c r="Y180" i="1"/>
  <c r="V180" i="1" s="1"/>
  <c r="O181" i="1"/>
  <c r="Q181" i="1"/>
  <c r="S181" i="1"/>
  <c r="P181" i="1" s="1"/>
  <c r="K167" i="1"/>
  <c r="I167" i="1"/>
  <c r="M167" i="1"/>
  <c r="J167" i="1" s="1"/>
  <c r="C315" i="1"/>
  <c r="D315" i="1" s="1"/>
  <c r="B316" i="1"/>
  <c r="R181" i="1" l="1"/>
  <c r="N182" i="1" s="1"/>
  <c r="F182" i="1" s="1"/>
  <c r="X180" i="1"/>
  <c r="T181" i="1" s="1"/>
  <c r="Y181" i="1" s="1"/>
  <c r="V181" i="1" s="1"/>
  <c r="U181" i="1"/>
  <c r="O182" i="1"/>
  <c r="Q182" i="1"/>
  <c r="S182" i="1"/>
  <c r="P182" i="1" s="1"/>
  <c r="L167" i="1"/>
  <c r="H168" i="1" s="1"/>
  <c r="E168" i="1" s="1"/>
  <c r="C316" i="1"/>
  <c r="D316" i="1" s="1"/>
  <c r="B317" i="1"/>
  <c r="W181" i="1" l="1"/>
  <c r="G181" i="1"/>
  <c r="X181" i="1"/>
  <c r="T182" i="1" s="1"/>
  <c r="G182" i="1" s="1"/>
  <c r="R182" i="1"/>
  <c r="N183" i="1" s="1"/>
  <c r="F183" i="1" s="1"/>
  <c r="M168" i="1"/>
  <c r="J168" i="1" s="1"/>
  <c r="K168" i="1"/>
  <c r="I168" i="1"/>
  <c r="C317" i="1"/>
  <c r="D317" i="1" s="1"/>
  <c r="B318" i="1"/>
  <c r="Y182" i="1" l="1"/>
  <c r="V182" i="1" s="1"/>
  <c r="U182" i="1"/>
  <c r="W182" i="1"/>
  <c r="Q183" i="1"/>
  <c r="O183" i="1"/>
  <c r="S183" i="1"/>
  <c r="P183" i="1" s="1"/>
  <c r="L168" i="1"/>
  <c r="H169" i="1" s="1"/>
  <c r="E169" i="1" s="1"/>
  <c r="C318" i="1"/>
  <c r="D318" i="1" s="1"/>
  <c r="B319" i="1"/>
  <c r="X182" i="1" l="1"/>
  <c r="T183" i="1" s="1"/>
  <c r="G183" i="1" s="1"/>
  <c r="R183" i="1"/>
  <c r="N184" i="1" s="1"/>
  <c r="F184" i="1" s="1"/>
  <c r="I169" i="1"/>
  <c r="M169" i="1"/>
  <c r="J169" i="1" s="1"/>
  <c r="K169" i="1"/>
  <c r="C319" i="1"/>
  <c r="D319" i="1" s="1"/>
  <c r="B320" i="1"/>
  <c r="U183" i="1" l="1"/>
  <c r="W183" i="1"/>
  <c r="Y183" i="1"/>
  <c r="V183" i="1" s="1"/>
  <c r="O184" i="1"/>
  <c r="S184" i="1"/>
  <c r="P184" i="1" s="1"/>
  <c r="Q184" i="1"/>
  <c r="L169" i="1"/>
  <c r="H170" i="1" s="1"/>
  <c r="E170" i="1" s="1"/>
  <c r="C320" i="1"/>
  <c r="D320" i="1" s="1"/>
  <c r="B321" i="1"/>
  <c r="R184" i="1" l="1"/>
  <c r="N185" i="1" s="1"/>
  <c r="F185" i="1" s="1"/>
  <c r="X183" i="1"/>
  <c r="T184" i="1" s="1"/>
  <c r="G184" i="1" s="1"/>
  <c r="O185" i="1"/>
  <c r="Q185" i="1"/>
  <c r="S185" i="1"/>
  <c r="P185" i="1" s="1"/>
  <c r="M170" i="1"/>
  <c r="J170" i="1" s="1"/>
  <c r="K170" i="1"/>
  <c r="I170" i="1"/>
  <c r="C321" i="1"/>
  <c r="D321" i="1" s="1"/>
  <c r="B322" i="1"/>
  <c r="U184" i="1" l="1"/>
  <c r="W184" i="1"/>
  <c r="Y184" i="1"/>
  <c r="V184" i="1" s="1"/>
  <c r="R185" i="1"/>
  <c r="N186" i="1" s="1"/>
  <c r="F186" i="1" s="1"/>
  <c r="L170" i="1"/>
  <c r="H171" i="1" s="1"/>
  <c r="E171" i="1" s="1"/>
  <c r="C322" i="1"/>
  <c r="D322" i="1" s="1"/>
  <c r="B323" i="1"/>
  <c r="X184" i="1" l="1"/>
  <c r="T185" i="1" s="1"/>
  <c r="G185" i="1" s="1"/>
  <c r="S186" i="1"/>
  <c r="P186" i="1" s="1"/>
  <c r="O186" i="1"/>
  <c r="Q186" i="1"/>
  <c r="M171" i="1"/>
  <c r="J171" i="1" s="1"/>
  <c r="I171" i="1"/>
  <c r="K171" i="1"/>
  <c r="C323" i="1"/>
  <c r="D323" i="1" s="1"/>
  <c r="B324" i="1"/>
  <c r="Y185" i="1" l="1"/>
  <c r="V185" i="1" s="1"/>
  <c r="U185" i="1"/>
  <c r="W185" i="1"/>
  <c r="R186" i="1"/>
  <c r="N187" i="1" s="1"/>
  <c r="F187" i="1" s="1"/>
  <c r="L171" i="1"/>
  <c r="H172" i="1" s="1"/>
  <c r="E172" i="1" s="1"/>
  <c r="C324" i="1"/>
  <c r="D324" i="1" s="1"/>
  <c r="B325" i="1"/>
  <c r="X185" i="1" l="1"/>
  <c r="T186" i="1" s="1"/>
  <c r="G186" i="1" s="1"/>
  <c r="W186" i="1"/>
  <c r="Y186" i="1"/>
  <c r="V186" i="1" s="1"/>
  <c r="Q187" i="1"/>
  <c r="O187" i="1"/>
  <c r="S187" i="1"/>
  <c r="P187" i="1" s="1"/>
  <c r="K172" i="1"/>
  <c r="M172" i="1"/>
  <c r="J172" i="1" s="1"/>
  <c r="I172" i="1"/>
  <c r="B326" i="1"/>
  <c r="C325" i="1"/>
  <c r="D325" i="1" s="1"/>
  <c r="U186" i="1" l="1"/>
  <c r="X186" i="1"/>
  <c r="T187" i="1" s="1"/>
  <c r="G187" i="1" s="1"/>
  <c r="R187" i="1"/>
  <c r="N188" i="1" s="1"/>
  <c r="F188" i="1" s="1"/>
  <c r="L172" i="1"/>
  <c r="H173" i="1" s="1"/>
  <c r="E173" i="1" s="1"/>
  <c r="C326" i="1"/>
  <c r="D326" i="1" s="1"/>
  <c r="B327" i="1"/>
  <c r="U187" i="1" l="1"/>
  <c r="W187" i="1"/>
  <c r="Y187" i="1"/>
  <c r="V187" i="1" s="1"/>
  <c r="O188" i="1"/>
  <c r="Q188" i="1"/>
  <c r="S188" i="1"/>
  <c r="P188" i="1" s="1"/>
  <c r="K173" i="1"/>
  <c r="I173" i="1"/>
  <c r="M173" i="1"/>
  <c r="J173" i="1" s="1"/>
  <c r="B328" i="1"/>
  <c r="C327" i="1"/>
  <c r="D327" i="1" s="1"/>
  <c r="X187" i="1" l="1"/>
  <c r="T188" i="1" s="1"/>
  <c r="G188" i="1" s="1"/>
  <c r="R188" i="1"/>
  <c r="N189" i="1" s="1"/>
  <c r="F189" i="1" s="1"/>
  <c r="L173" i="1"/>
  <c r="H174" i="1" s="1"/>
  <c r="E174" i="1" s="1"/>
  <c r="C328" i="1"/>
  <c r="D328" i="1" s="1"/>
  <c r="B329" i="1"/>
  <c r="W188" i="1" l="1"/>
  <c r="Y188" i="1"/>
  <c r="V188" i="1" s="1"/>
  <c r="U188" i="1"/>
  <c r="O189" i="1"/>
  <c r="Q189" i="1"/>
  <c r="S189" i="1"/>
  <c r="P189" i="1" s="1"/>
  <c r="R189" i="1" s="1"/>
  <c r="N190" i="1" s="1"/>
  <c r="F190" i="1" s="1"/>
  <c r="I174" i="1"/>
  <c r="M174" i="1"/>
  <c r="J174" i="1" s="1"/>
  <c r="K174" i="1"/>
  <c r="C329" i="1"/>
  <c r="D329" i="1" s="1"/>
  <c r="B330" i="1"/>
  <c r="X188" i="1" l="1"/>
  <c r="T189" i="1" s="1"/>
  <c r="G189" i="1" s="1"/>
  <c r="O190" i="1"/>
  <c r="S190" i="1"/>
  <c r="P190" i="1" s="1"/>
  <c r="Q190" i="1"/>
  <c r="L174" i="1"/>
  <c r="H175" i="1" s="1"/>
  <c r="E175" i="1" s="1"/>
  <c r="B331" i="1"/>
  <c r="C330" i="1"/>
  <c r="D330" i="1" s="1"/>
  <c r="R190" i="1" l="1"/>
  <c r="N191" i="1" s="1"/>
  <c r="F191" i="1" s="1"/>
  <c r="Y189" i="1"/>
  <c r="V189" i="1" s="1"/>
  <c r="U189" i="1"/>
  <c r="W189" i="1"/>
  <c r="O191" i="1"/>
  <c r="S191" i="1"/>
  <c r="P191" i="1" s="1"/>
  <c r="Q191" i="1"/>
  <c r="K175" i="1"/>
  <c r="I175" i="1"/>
  <c r="M175" i="1"/>
  <c r="J175" i="1" s="1"/>
  <c r="B332" i="1"/>
  <c r="C331" i="1"/>
  <c r="D331" i="1" s="1"/>
  <c r="X189" i="1" l="1"/>
  <c r="T190" i="1" s="1"/>
  <c r="G190" i="1" s="1"/>
  <c r="R191" i="1"/>
  <c r="N192" i="1" s="1"/>
  <c r="F192" i="1" s="1"/>
  <c r="O192" i="1"/>
  <c r="Q192" i="1"/>
  <c r="S192" i="1"/>
  <c r="P192" i="1" s="1"/>
  <c r="L175" i="1"/>
  <c r="H176" i="1" s="1"/>
  <c r="E176" i="1" s="1"/>
  <c r="C332" i="1"/>
  <c r="D332" i="1" s="1"/>
  <c r="B333" i="1"/>
  <c r="Y190" i="1" l="1"/>
  <c r="V190" i="1" s="1"/>
  <c r="U190" i="1"/>
  <c r="W190" i="1"/>
  <c r="X190" i="1" s="1"/>
  <c r="T191" i="1" s="1"/>
  <c r="R192" i="1"/>
  <c r="N193" i="1" s="1"/>
  <c r="F193" i="1" s="1"/>
  <c r="K176" i="1"/>
  <c r="M176" i="1"/>
  <c r="J176" i="1" s="1"/>
  <c r="I176" i="1"/>
  <c r="C333" i="1"/>
  <c r="D333" i="1" s="1"/>
  <c r="B334" i="1"/>
  <c r="U191" i="1" l="1"/>
  <c r="G191" i="1"/>
  <c r="W191" i="1"/>
  <c r="Y191" i="1"/>
  <c r="V191" i="1" s="1"/>
  <c r="X191" i="1" s="1"/>
  <c r="T192" i="1" s="1"/>
  <c r="G192" i="1" s="1"/>
  <c r="O193" i="1"/>
  <c r="Q193" i="1"/>
  <c r="S193" i="1"/>
  <c r="P193" i="1" s="1"/>
  <c r="R193" i="1" s="1"/>
  <c r="N194" i="1" s="1"/>
  <c r="F194" i="1" s="1"/>
  <c r="L176" i="1"/>
  <c r="H177" i="1" s="1"/>
  <c r="E177" i="1" s="1"/>
  <c r="C334" i="1"/>
  <c r="D334" i="1" s="1"/>
  <c r="B335" i="1"/>
  <c r="W192" i="1" l="1"/>
  <c r="U192" i="1"/>
  <c r="Y192" i="1"/>
  <c r="V192" i="1" s="1"/>
  <c r="O194" i="1"/>
  <c r="S194" i="1"/>
  <c r="P194" i="1" s="1"/>
  <c r="Q194" i="1"/>
  <c r="I177" i="1"/>
  <c r="K177" i="1"/>
  <c r="M177" i="1"/>
  <c r="J177" i="1" s="1"/>
  <c r="C335" i="1"/>
  <c r="D335" i="1" s="1"/>
  <c r="B336" i="1"/>
  <c r="X192" i="1" l="1"/>
  <c r="T193" i="1" s="1"/>
  <c r="G193" i="1" s="1"/>
  <c r="R194" i="1"/>
  <c r="N195" i="1" s="1"/>
  <c r="F195" i="1" s="1"/>
  <c r="L177" i="1"/>
  <c r="H178" i="1" s="1"/>
  <c r="B337" i="1"/>
  <c r="C336" i="1"/>
  <c r="D336" i="1" s="1"/>
  <c r="K178" i="1" l="1"/>
  <c r="E178" i="1"/>
  <c r="I178" i="1"/>
  <c r="M178" i="1"/>
  <c r="J178" i="1" s="1"/>
  <c r="L178" i="1" s="1"/>
  <c r="H179" i="1" s="1"/>
  <c r="E179" i="1" s="1"/>
  <c r="Y193" i="1"/>
  <c r="V193" i="1" s="1"/>
  <c r="U193" i="1"/>
  <c r="W193" i="1"/>
  <c r="O195" i="1"/>
  <c r="S195" i="1"/>
  <c r="P195" i="1" s="1"/>
  <c r="Q195" i="1"/>
  <c r="C337" i="1"/>
  <c r="D337" i="1" s="1"/>
  <c r="B338" i="1"/>
  <c r="X193" i="1" l="1"/>
  <c r="T194" i="1" s="1"/>
  <c r="Y194" i="1" s="1"/>
  <c r="V194" i="1" s="1"/>
  <c r="R195" i="1"/>
  <c r="N196" i="1" s="1"/>
  <c r="F196" i="1" s="1"/>
  <c r="I179" i="1"/>
  <c r="M179" i="1"/>
  <c r="J179" i="1" s="1"/>
  <c r="K179" i="1"/>
  <c r="C338" i="1"/>
  <c r="D338" i="1" s="1"/>
  <c r="B339" i="1"/>
  <c r="W194" i="1" l="1"/>
  <c r="G194" i="1"/>
  <c r="U194" i="1"/>
  <c r="X194" i="1"/>
  <c r="T195" i="1" s="1"/>
  <c r="G195" i="1" s="1"/>
  <c r="O196" i="1"/>
  <c r="Q196" i="1"/>
  <c r="S196" i="1"/>
  <c r="P196" i="1" s="1"/>
  <c r="L179" i="1"/>
  <c r="H180" i="1" s="1"/>
  <c r="E180" i="1" s="1"/>
  <c r="C339" i="1"/>
  <c r="D339" i="1" s="1"/>
  <c r="B340" i="1"/>
  <c r="U195" i="1" l="1"/>
  <c r="W195" i="1"/>
  <c r="Y195" i="1"/>
  <c r="V195" i="1" s="1"/>
  <c r="X195" i="1" s="1"/>
  <c r="T196" i="1" s="1"/>
  <c r="R196" i="1"/>
  <c r="N197" i="1" s="1"/>
  <c r="F197" i="1" s="1"/>
  <c r="K180" i="1"/>
  <c r="I180" i="1"/>
  <c r="M180" i="1"/>
  <c r="J180" i="1" s="1"/>
  <c r="C340" i="1"/>
  <c r="D340" i="1" s="1"/>
  <c r="B341" i="1"/>
  <c r="W196" i="1" l="1"/>
  <c r="X196" i="1" s="1"/>
  <c r="T197" i="1" s="1"/>
  <c r="G196" i="1"/>
  <c r="U196" i="1"/>
  <c r="Y196" i="1"/>
  <c r="V196" i="1" s="1"/>
  <c r="O197" i="1"/>
  <c r="Q197" i="1"/>
  <c r="S197" i="1"/>
  <c r="P197" i="1" s="1"/>
  <c r="L180" i="1"/>
  <c r="H181" i="1" s="1"/>
  <c r="E181" i="1" s="1"/>
  <c r="C341" i="1"/>
  <c r="D341" i="1" s="1"/>
  <c r="B342" i="1"/>
  <c r="Y197" i="1" l="1"/>
  <c r="V197" i="1" s="1"/>
  <c r="G197" i="1"/>
  <c r="R197" i="1"/>
  <c r="N198" i="1" s="1"/>
  <c r="F198" i="1" s="1"/>
  <c r="U197" i="1"/>
  <c r="W197" i="1"/>
  <c r="X197" i="1" s="1"/>
  <c r="T198" i="1" s="1"/>
  <c r="G198" i="1" s="1"/>
  <c r="O198" i="1"/>
  <c r="S198" i="1"/>
  <c r="P198" i="1" s="1"/>
  <c r="Q198" i="1"/>
  <c r="I181" i="1"/>
  <c r="K181" i="1"/>
  <c r="M181" i="1"/>
  <c r="J181" i="1" s="1"/>
  <c r="B343" i="1"/>
  <c r="C342" i="1"/>
  <c r="D342" i="1" s="1"/>
  <c r="R198" i="1" l="1"/>
  <c r="N199" i="1" s="1"/>
  <c r="F199" i="1" s="1"/>
  <c r="W198" i="1"/>
  <c r="U198" i="1"/>
  <c r="Y198" i="1"/>
  <c r="V198" i="1" s="1"/>
  <c r="O199" i="1"/>
  <c r="Q199" i="1"/>
  <c r="S199" i="1"/>
  <c r="P199" i="1" s="1"/>
  <c r="L181" i="1"/>
  <c r="H182" i="1" s="1"/>
  <c r="E182" i="1" s="1"/>
  <c r="C343" i="1"/>
  <c r="D343" i="1" s="1"/>
  <c r="B344" i="1"/>
  <c r="X198" i="1" l="1"/>
  <c r="T199" i="1" s="1"/>
  <c r="G199" i="1" s="1"/>
  <c r="R199" i="1"/>
  <c r="N200" i="1" s="1"/>
  <c r="F200" i="1" s="1"/>
  <c r="K182" i="1"/>
  <c r="I182" i="1"/>
  <c r="M182" i="1"/>
  <c r="J182" i="1" s="1"/>
  <c r="C344" i="1"/>
  <c r="D344" i="1" s="1"/>
  <c r="B345" i="1"/>
  <c r="U199" i="1" l="1"/>
  <c r="Y199" i="1"/>
  <c r="V199" i="1" s="1"/>
  <c r="W199" i="1"/>
  <c r="O200" i="1"/>
  <c r="Q200" i="1"/>
  <c r="S200" i="1"/>
  <c r="P200" i="1" s="1"/>
  <c r="L182" i="1"/>
  <c r="H183" i="1" s="1"/>
  <c r="E183" i="1" s="1"/>
  <c r="B346" i="1"/>
  <c r="C345" i="1"/>
  <c r="D345" i="1" s="1"/>
  <c r="X199" i="1" l="1"/>
  <c r="T200" i="1" s="1"/>
  <c r="W200" i="1" s="1"/>
  <c r="Y200" i="1"/>
  <c r="V200" i="1" s="1"/>
  <c r="R200" i="1"/>
  <c r="N201" i="1" s="1"/>
  <c r="F201" i="1" s="1"/>
  <c r="M183" i="1"/>
  <c r="J183" i="1" s="1"/>
  <c r="I183" i="1"/>
  <c r="K183" i="1"/>
  <c r="C346" i="1"/>
  <c r="D346" i="1" s="1"/>
  <c r="B347" i="1"/>
  <c r="U200" i="1" l="1"/>
  <c r="G200" i="1"/>
  <c r="L183" i="1"/>
  <c r="X200" i="1"/>
  <c r="T201" i="1" s="1"/>
  <c r="G201" i="1" s="1"/>
  <c r="Q201" i="1"/>
  <c r="S201" i="1"/>
  <c r="P201" i="1" s="1"/>
  <c r="O201" i="1"/>
  <c r="H184" i="1"/>
  <c r="E184" i="1" s="1"/>
  <c r="C347" i="1"/>
  <c r="D347" i="1" s="1"/>
  <c r="B348" i="1"/>
  <c r="U201" i="1" l="1"/>
  <c r="Y201" i="1"/>
  <c r="V201" i="1" s="1"/>
  <c r="W201" i="1"/>
  <c r="R201" i="1"/>
  <c r="N202" i="1" s="1"/>
  <c r="F202" i="1" s="1"/>
  <c r="M184" i="1"/>
  <c r="J184" i="1" s="1"/>
  <c r="I184" i="1"/>
  <c r="K184" i="1"/>
  <c r="C348" i="1"/>
  <c r="D348" i="1" s="1"/>
  <c r="B349" i="1"/>
  <c r="L184" i="1" l="1"/>
  <c r="H185" i="1" s="1"/>
  <c r="E185" i="1" s="1"/>
  <c r="X201" i="1"/>
  <c r="T202" i="1" s="1"/>
  <c r="G202" i="1" s="1"/>
  <c r="O202" i="1"/>
  <c r="S202" i="1"/>
  <c r="P202" i="1" s="1"/>
  <c r="Q202" i="1"/>
  <c r="I185" i="1"/>
  <c r="K185" i="1"/>
  <c r="M185" i="1"/>
  <c r="J185" i="1" s="1"/>
  <c r="C349" i="1"/>
  <c r="D349" i="1" s="1"/>
  <c r="B350" i="1"/>
  <c r="R202" i="1" l="1"/>
  <c r="N203" i="1" s="1"/>
  <c r="F203" i="1" s="1"/>
  <c r="W202" i="1"/>
  <c r="U202" i="1"/>
  <c r="Y202" i="1"/>
  <c r="V202" i="1" s="1"/>
  <c r="O203" i="1"/>
  <c r="Q203" i="1"/>
  <c r="S203" i="1"/>
  <c r="P203" i="1" s="1"/>
  <c r="L185" i="1"/>
  <c r="H186" i="1" s="1"/>
  <c r="E186" i="1" s="1"/>
  <c r="C350" i="1"/>
  <c r="D350" i="1" s="1"/>
  <c r="B351" i="1"/>
  <c r="X202" i="1" l="1"/>
  <c r="T203" i="1" s="1"/>
  <c r="G203" i="1" s="1"/>
  <c r="R203" i="1"/>
  <c r="N204" i="1" s="1"/>
  <c r="F204" i="1" s="1"/>
  <c r="I186" i="1"/>
  <c r="M186" i="1"/>
  <c r="J186" i="1" s="1"/>
  <c r="K186" i="1"/>
  <c r="C351" i="1"/>
  <c r="D351" i="1" s="1"/>
  <c r="B352" i="1"/>
  <c r="Y203" i="1" l="1"/>
  <c r="V203" i="1" s="1"/>
  <c r="W203" i="1"/>
  <c r="U203" i="1"/>
  <c r="O204" i="1"/>
  <c r="Q204" i="1"/>
  <c r="S204" i="1"/>
  <c r="P204" i="1" s="1"/>
  <c r="L186" i="1"/>
  <c r="H187" i="1" s="1"/>
  <c r="E187" i="1" s="1"/>
  <c r="C352" i="1"/>
  <c r="D352" i="1" s="1"/>
  <c r="B353" i="1"/>
  <c r="R204" i="1" l="1"/>
  <c r="N205" i="1" s="1"/>
  <c r="X203" i="1"/>
  <c r="T204" i="1" s="1"/>
  <c r="G204" i="1" s="1"/>
  <c r="K187" i="1"/>
  <c r="M187" i="1"/>
  <c r="J187" i="1" s="1"/>
  <c r="I187" i="1"/>
  <c r="B354" i="1"/>
  <c r="C353" i="1"/>
  <c r="D353" i="1" s="1"/>
  <c r="Q205" i="1" l="1"/>
  <c r="F205" i="1"/>
  <c r="O205" i="1"/>
  <c r="S205" i="1"/>
  <c r="P205" i="1" s="1"/>
  <c r="R205" i="1" s="1"/>
  <c r="N206" i="1" s="1"/>
  <c r="F206" i="1" s="1"/>
  <c r="U204" i="1"/>
  <c r="W204" i="1"/>
  <c r="Y204" i="1"/>
  <c r="V204" i="1" s="1"/>
  <c r="L187" i="1"/>
  <c r="H188" i="1" s="1"/>
  <c r="E188" i="1" s="1"/>
  <c r="C354" i="1"/>
  <c r="D354" i="1" s="1"/>
  <c r="B355" i="1"/>
  <c r="O206" i="1" l="1"/>
  <c r="Q206" i="1"/>
  <c r="S206" i="1"/>
  <c r="P206" i="1" s="1"/>
  <c r="X204" i="1"/>
  <c r="T205" i="1" s="1"/>
  <c r="G205" i="1" s="1"/>
  <c r="I188" i="1"/>
  <c r="K188" i="1"/>
  <c r="M188" i="1"/>
  <c r="J188" i="1" s="1"/>
  <c r="C355" i="1"/>
  <c r="D355" i="1" s="1"/>
  <c r="B356" i="1"/>
  <c r="R206" i="1" l="1"/>
  <c r="N207" i="1" s="1"/>
  <c r="U205" i="1"/>
  <c r="W205" i="1"/>
  <c r="Y205" i="1"/>
  <c r="V205" i="1" s="1"/>
  <c r="L188" i="1"/>
  <c r="H189" i="1" s="1"/>
  <c r="C356" i="1"/>
  <c r="D356" i="1" s="1"/>
  <c r="B357" i="1"/>
  <c r="M189" i="1" l="1"/>
  <c r="J189" i="1" s="1"/>
  <c r="E189" i="1"/>
  <c r="F207" i="1"/>
  <c r="Q207" i="1"/>
  <c r="S207" i="1"/>
  <c r="P207" i="1" s="1"/>
  <c r="O207" i="1"/>
  <c r="K189" i="1"/>
  <c r="L189" i="1" s="1"/>
  <c r="H190" i="1" s="1"/>
  <c r="I189" i="1"/>
  <c r="X205" i="1"/>
  <c r="T206" i="1" s="1"/>
  <c r="G206" i="1" s="1"/>
  <c r="C357" i="1"/>
  <c r="D357" i="1" s="1"/>
  <c r="B358" i="1"/>
  <c r="K190" i="1" l="1"/>
  <c r="E190" i="1"/>
  <c r="R207" i="1"/>
  <c r="N208" i="1" s="1"/>
  <c r="I190" i="1"/>
  <c r="M190" i="1"/>
  <c r="J190" i="1" s="1"/>
  <c r="L190" i="1" s="1"/>
  <c r="H191" i="1" s="1"/>
  <c r="E191" i="1" s="1"/>
  <c r="W206" i="1"/>
  <c r="U206" i="1"/>
  <c r="Y206" i="1"/>
  <c r="V206" i="1" s="1"/>
  <c r="C358" i="1"/>
  <c r="D358" i="1" s="1"/>
  <c r="B359" i="1"/>
  <c r="F208" i="1" l="1"/>
  <c r="O208" i="1"/>
  <c r="S208" i="1"/>
  <c r="P208" i="1" s="1"/>
  <c r="Q208" i="1"/>
  <c r="R208" i="1" s="1"/>
  <c r="N209" i="1" s="1"/>
  <c r="F209" i="1" s="1"/>
  <c r="X206" i="1"/>
  <c r="T207" i="1" s="1"/>
  <c r="G207" i="1" s="1"/>
  <c r="K191" i="1"/>
  <c r="I191" i="1"/>
  <c r="M191" i="1"/>
  <c r="J191" i="1" s="1"/>
  <c r="C359" i="1"/>
  <c r="D359" i="1" s="1"/>
  <c r="B360" i="1"/>
  <c r="Q209" i="1" l="1"/>
  <c r="O209" i="1"/>
  <c r="S209" i="1"/>
  <c r="P209" i="1" s="1"/>
  <c r="R209" i="1" s="1"/>
  <c r="N210" i="1" s="1"/>
  <c r="Y207" i="1"/>
  <c r="V207" i="1" s="1"/>
  <c r="U207" i="1"/>
  <c r="W207" i="1"/>
  <c r="L191" i="1"/>
  <c r="H192" i="1" s="1"/>
  <c r="E192" i="1" s="1"/>
  <c r="C360" i="1"/>
  <c r="D360" i="1" s="1"/>
  <c r="B361" i="1"/>
  <c r="F210" i="1" l="1"/>
  <c r="S210" i="1"/>
  <c r="P210" i="1" s="1"/>
  <c r="Q210" i="1"/>
  <c r="O210" i="1"/>
  <c r="R210" i="1"/>
  <c r="N211" i="1" s="1"/>
  <c r="F211" i="1" s="1"/>
  <c r="X207" i="1"/>
  <c r="T208" i="1" s="1"/>
  <c r="M192" i="1"/>
  <c r="J192" i="1" s="1"/>
  <c r="K192" i="1"/>
  <c r="I192" i="1"/>
  <c r="B362" i="1"/>
  <c r="C361" i="1"/>
  <c r="D361" i="1" s="1"/>
  <c r="S211" i="1" l="1"/>
  <c r="P211" i="1" s="1"/>
  <c r="Y208" i="1"/>
  <c r="V208" i="1" s="1"/>
  <c r="G208" i="1"/>
  <c r="O211" i="1"/>
  <c r="Q211" i="1"/>
  <c r="R211" i="1"/>
  <c r="N212" i="1" s="1"/>
  <c r="W208" i="1"/>
  <c r="U208" i="1"/>
  <c r="X208" i="1" s="1"/>
  <c r="T209" i="1" s="1"/>
  <c r="G209" i="1" s="1"/>
  <c r="L192" i="1"/>
  <c r="H193" i="1" s="1"/>
  <c r="E193" i="1" s="1"/>
  <c r="C362" i="1"/>
  <c r="D362" i="1" s="1"/>
  <c r="B363" i="1"/>
  <c r="O212" i="1" l="1"/>
  <c r="F212" i="1"/>
  <c r="S212" i="1"/>
  <c r="P212" i="1" s="1"/>
  <c r="Q212" i="1"/>
  <c r="U209" i="1"/>
  <c r="W209" i="1"/>
  <c r="Y209" i="1"/>
  <c r="V209" i="1" s="1"/>
  <c r="R212" i="1"/>
  <c r="N213" i="1" s="1"/>
  <c r="F213" i="1" s="1"/>
  <c r="M193" i="1"/>
  <c r="J193" i="1" s="1"/>
  <c r="K193" i="1"/>
  <c r="I193" i="1"/>
  <c r="B364" i="1"/>
  <c r="C363" i="1"/>
  <c r="D363" i="1" s="1"/>
  <c r="X209" i="1" l="1"/>
  <c r="T210" i="1" s="1"/>
  <c r="G210" i="1" s="1"/>
  <c r="O213" i="1"/>
  <c r="Q213" i="1"/>
  <c r="S213" i="1"/>
  <c r="P213" i="1" s="1"/>
  <c r="L193" i="1"/>
  <c r="H194" i="1" s="1"/>
  <c r="E194" i="1" s="1"/>
  <c r="C364" i="1"/>
  <c r="D364" i="1" s="1"/>
  <c r="B365" i="1"/>
  <c r="W210" i="1" l="1"/>
  <c r="U210" i="1"/>
  <c r="Y210" i="1"/>
  <c r="V210" i="1" s="1"/>
  <c r="R213" i="1"/>
  <c r="N214" i="1" s="1"/>
  <c r="F214" i="1" s="1"/>
  <c r="M194" i="1"/>
  <c r="J194" i="1" s="1"/>
  <c r="I194" i="1"/>
  <c r="K194" i="1"/>
  <c r="C365" i="1"/>
  <c r="D365" i="1" s="1"/>
  <c r="B366" i="1"/>
  <c r="X210" i="1" l="1"/>
  <c r="T211" i="1" s="1"/>
  <c r="G211" i="1" s="1"/>
  <c r="Q214" i="1"/>
  <c r="S214" i="1"/>
  <c r="P214" i="1" s="1"/>
  <c r="O214" i="1"/>
  <c r="L194" i="1"/>
  <c r="H195" i="1" s="1"/>
  <c r="E195" i="1" s="1"/>
  <c r="C366" i="1"/>
  <c r="D366" i="1" s="1"/>
  <c r="B367" i="1"/>
  <c r="Y211" i="1" l="1"/>
  <c r="V211" i="1" s="1"/>
  <c r="U211" i="1"/>
  <c r="W211" i="1"/>
  <c r="R214" i="1"/>
  <c r="N215" i="1" s="1"/>
  <c r="F215" i="1" s="1"/>
  <c r="M195" i="1"/>
  <c r="J195" i="1" s="1"/>
  <c r="K195" i="1"/>
  <c r="I195" i="1"/>
  <c r="C367" i="1"/>
  <c r="D367" i="1" s="1"/>
  <c r="B368" i="1"/>
  <c r="X211" i="1" l="1"/>
  <c r="T212" i="1" s="1"/>
  <c r="G212" i="1" s="1"/>
  <c r="O215" i="1"/>
  <c r="S215" i="1"/>
  <c r="P215" i="1" s="1"/>
  <c r="Q215" i="1"/>
  <c r="L195" i="1"/>
  <c r="H196" i="1" s="1"/>
  <c r="E196" i="1" s="1"/>
  <c r="B369" i="1"/>
  <c r="C368" i="1"/>
  <c r="D368" i="1" s="1"/>
  <c r="R215" i="1" l="1"/>
  <c r="N216" i="1" s="1"/>
  <c r="F216" i="1" s="1"/>
  <c r="U212" i="1"/>
  <c r="W212" i="1"/>
  <c r="Y212" i="1"/>
  <c r="V212" i="1" s="1"/>
  <c r="O216" i="1"/>
  <c r="Q216" i="1"/>
  <c r="S216" i="1"/>
  <c r="P216" i="1" s="1"/>
  <c r="K196" i="1"/>
  <c r="I196" i="1"/>
  <c r="M196" i="1"/>
  <c r="J196" i="1" s="1"/>
  <c r="B370" i="1"/>
  <c r="C369" i="1"/>
  <c r="D369" i="1" s="1"/>
  <c r="X212" i="1" l="1"/>
  <c r="T213" i="1" s="1"/>
  <c r="G213" i="1" s="1"/>
  <c r="R216" i="1"/>
  <c r="N217" i="1" s="1"/>
  <c r="F217" i="1" s="1"/>
  <c r="L196" i="1"/>
  <c r="H197" i="1" s="1"/>
  <c r="E197" i="1" s="1"/>
  <c r="B371" i="1"/>
  <c r="C370" i="1"/>
  <c r="D370" i="1" s="1"/>
  <c r="U213" i="1" l="1"/>
  <c r="W213" i="1"/>
  <c r="Y213" i="1"/>
  <c r="V213" i="1" s="1"/>
  <c r="S217" i="1"/>
  <c r="P217" i="1" s="1"/>
  <c r="O217" i="1"/>
  <c r="Q217" i="1"/>
  <c r="M197" i="1"/>
  <c r="J197" i="1" s="1"/>
  <c r="K197" i="1"/>
  <c r="I197" i="1"/>
  <c r="C371" i="1"/>
  <c r="D371" i="1" s="1"/>
  <c r="B372" i="1"/>
  <c r="R217" i="1" l="1"/>
  <c r="N218" i="1" s="1"/>
  <c r="F218" i="1" s="1"/>
  <c r="X213" i="1"/>
  <c r="T214" i="1" s="1"/>
  <c r="G214" i="1" s="1"/>
  <c r="O218" i="1"/>
  <c r="S218" i="1"/>
  <c r="P218" i="1" s="1"/>
  <c r="Q218" i="1"/>
  <c r="L197" i="1"/>
  <c r="H198" i="1" s="1"/>
  <c r="E198" i="1" s="1"/>
  <c r="B373" i="1"/>
  <c r="C372" i="1"/>
  <c r="D372" i="1" s="1"/>
  <c r="R218" i="1" l="1"/>
  <c r="N219" i="1" s="1"/>
  <c r="F219" i="1" s="1"/>
  <c r="Y214" i="1"/>
  <c r="V214" i="1" s="1"/>
  <c r="U214" i="1"/>
  <c r="W214" i="1"/>
  <c r="O219" i="1"/>
  <c r="S219" i="1"/>
  <c r="P219" i="1" s="1"/>
  <c r="Q219" i="1"/>
  <c r="K198" i="1"/>
  <c r="I198" i="1"/>
  <c r="M198" i="1"/>
  <c r="J198" i="1" s="1"/>
  <c r="C373" i="1"/>
  <c r="D373" i="1" s="1"/>
  <c r="B374" i="1"/>
  <c r="X214" i="1" l="1"/>
  <c r="T215" i="1" s="1"/>
  <c r="G215" i="1" s="1"/>
  <c r="R219" i="1"/>
  <c r="N220" i="1" s="1"/>
  <c r="F220" i="1" s="1"/>
  <c r="L198" i="1"/>
  <c r="H199" i="1" s="1"/>
  <c r="E199" i="1" s="1"/>
  <c r="C374" i="1"/>
  <c r="D374" i="1" s="1"/>
  <c r="B375" i="1"/>
  <c r="Y215" i="1" l="1"/>
  <c r="V215" i="1" s="1"/>
  <c r="U215" i="1"/>
  <c r="W215" i="1"/>
  <c r="Q220" i="1"/>
  <c r="S220" i="1"/>
  <c r="P220" i="1" s="1"/>
  <c r="O220" i="1"/>
  <c r="I199" i="1"/>
  <c r="K199" i="1"/>
  <c r="M199" i="1"/>
  <c r="J199" i="1" s="1"/>
  <c r="C375" i="1"/>
  <c r="D375" i="1" s="1"/>
  <c r="B376" i="1"/>
  <c r="X215" i="1" l="1"/>
  <c r="T216" i="1" s="1"/>
  <c r="Y216" i="1" s="1"/>
  <c r="V216" i="1" s="1"/>
  <c r="W216" i="1"/>
  <c r="R220" i="1"/>
  <c r="N221" i="1" s="1"/>
  <c r="F221" i="1" s="1"/>
  <c r="L199" i="1"/>
  <c r="H200" i="1" s="1"/>
  <c r="E200" i="1" s="1"/>
  <c r="C376" i="1"/>
  <c r="D376" i="1" s="1"/>
  <c r="B377" i="1"/>
  <c r="U216" i="1" l="1"/>
  <c r="G216" i="1"/>
  <c r="X216" i="1"/>
  <c r="T217" i="1" s="1"/>
  <c r="Q221" i="1"/>
  <c r="O221" i="1"/>
  <c r="S221" i="1"/>
  <c r="P221" i="1" s="1"/>
  <c r="M200" i="1"/>
  <c r="J200" i="1" s="1"/>
  <c r="K200" i="1"/>
  <c r="I200" i="1"/>
  <c r="C377" i="1"/>
  <c r="D377" i="1" s="1"/>
  <c r="B378" i="1"/>
  <c r="U217" i="1" l="1"/>
  <c r="G217" i="1"/>
  <c r="Y217" i="1"/>
  <c r="V217" i="1" s="1"/>
  <c r="W217" i="1"/>
  <c r="X217" i="1" s="1"/>
  <c r="T218" i="1" s="1"/>
  <c r="R221" i="1"/>
  <c r="N222" i="1" s="1"/>
  <c r="F222" i="1" s="1"/>
  <c r="L200" i="1"/>
  <c r="H201" i="1" s="1"/>
  <c r="E201" i="1" s="1"/>
  <c r="C378" i="1"/>
  <c r="D378" i="1" s="1"/>
  <c r="B379" i="1"/>
  <c r="W218" i="1" l="1"/>
  <c r="G218" i="1"/>
  <c r="U218" i="1"/>
  <c r="Y218" i="1"/>
  <c r="V218" i="1" s="1"/>
  <c r="X218" i="1" s="1"/>
  <c r="T219" i="1" s="1"/>
  <c r="G219" i="1" s="1"/>
  <c r="Q222" i="1"/>
  <c r="S222" i="1"/>
  <c r="P222" i="1" s="1"/>
  <c r="O222" i="1"/>
  <c r="I201" i="1"/>
  <c r="K201" i="1"/>
  <c r="M201" i="1"/>
  <c r="J201" i="1" s="1"/>
  <c r="C379" i="1"/>
  <c r="D379" i="1" s="1"/>
  <c r="B380" i="1"/>
  <c r="Y219" i="1" l="1"/>
  <c r="V219" i="1" s="1"/>
  <c r="U219" i="1"/>
  <c r="W219" i="1"/>
  <c r="R222" i="1"/>
  <c r="N223" i="1" s="1"/>
  <c r="F223" i="1" s="1"/>
  <c r="L201" i="1"/>
  <c r="H202" i="1" s="1"/>
  <c r="E202" i="1" s="1"/>
  <c r="B381" i="1"/>
  <c r="C380" i="1"/>
  <c r="D380" i="1" s="1"/>
  <c r="X219" i="1" l="1"/>
  <c r="T220" i="1" s="1"/>
  <c r="G220" i="1" s="1"/>
  <c r="O223" i="1"/>
  <c r="S223" i="1"/>
  <c r="P223" i="1" s="1"/>
  <c r="Q223" i="1"/>
  <c r="K202" i="1"/>
  <c r="M202" i="1"/>
  <c r="J202" i="1" s="1"/>
  <c r="I202" i="1"/>
  <c r="C381" i="1"/>
  <c r="D381" i="1" s="1"/>
  <c r="B382" i="1"/>
  <c r="U220" i="1" l="1"/>
  <c r="W220" i="1"/>
  <c r="Y220" i="1"/>
  <c r="V220" i="1" s="1"/>
  <c r="R223" i="1"/>
  <c r="N224" i="1" s="1"/>
  <c r="F224" i="1" s="1"/>
  <c r="L202" i="1"/>
  <c r="H203" i="1" s="1"/>
  <c r="E203" i="1" s="1"/>
  <c r="C382" i="1"/>
  <c r="D382" i="1" s="1"/>
  <c r="B383" i="1"/>
  <c r="X220" i="1" l="1"/>
  <c r="T221" i="1" s="1"/>
  <c r="Y221" i="1" s="1"/>
  <c r="V221" i="1" s="1"/>
  <c r="O224" i="1"/>
  <c r="S224" i="1"/>
  <c r="P224" i="1" s="1"/>
  <c r="Q224" i="1"/>
  <c r="K203" i="1"/>
  <c r="I203" i="1"/>
  <c r="M203" i="1"/>
  <c r="J203" i="1" s="1"/>
  <c r="C383" i="1"/>
  <c r="D383" i="1" s="1"/>
  <c r="B384" i="1"/>
  <c r="U221" i="1" l="1"/>
  <c r="G221" i="1"/>
  <c r="W221" i="1"/>
  <c r="X221" i="1" s="1"/>
  <c r="T222" i="1" s="1"/>
  <c r="G222" i="1" s="1"/>
  <c r="R224" i="1"/>
  <c r="N225" i="1" s="1"/>
  <c r="F225" i="1" s="1"/>
  <c r="L203" i="1"/>
  <c r="H204" i="1" s="1"/>
  <c r="E204" i="1" s="1"/>
  <c r="C384" i="1"/>
  <c r="D384" i="1" s="1"/>
  <c r="B385" i="1"/>
  <c r="W222" i="1" l="1"/>
  <c r="U222" i="1"/>
  <c r="Y222" i="1"/>
  <c r="V222" i="1" s="1"/>
  <c r="S225" i="1"/>
  <c r="P225" i="1" s="1"/>
  <c r="Q225" i="1"/>
  <c r="O225" i="1"/>
  <c r="M204" i="1"/>
  <c r="J204" i="1" s="1"/>
  <c r="K204" i="1"/>
  <c r="I204" i="1"/>
  <c r="B386" i="1"/>
  <c r="C385" i="1"/>
  <c r="D385" i="1" s="1"/>
  <c r="R225" i="1" l="1"/>
  <c r="N226" i="1" s="1"/>
  <c r="F226" i="1" s="1"/>
  <c r="X222" i="1"/>
  <c r="T223" i="1" s="1"/>
  <c r="G223" i="1" s="1"/>
  <c r="L204" i="1"/>
  <c r="H205" i="1" s="1"/>
  <c r="E205" i="1" s="1"/>
  <c r="B387" i="1"/>
  <c r="C386" i="1"/>
  <c r="D386" i="1" s="1"/>
  <c r="Q226" i="1" l="1"/>
  <c r="S226" i="1"/>
  <c r="P226" i="1" s="1"/>
  <c r="O226" i="1"/>
  <c r="Y223" i="1"/>
  <c r="V223" i="1" s="1"/>
  <c r="U223" i="1"/>
  <c r="W223" i="1"/>
  <c r="R226" i="1"/>
  <c r="N227" i="1" s="1"/>
  <c r="F227" i="1" s="1"/>
  <c r="M205" i="1"/>
  <c r="J205" i="1" s="1"/>
  <c r="K205" i="1"/>
  <c r="I205" i="1"/>
  <c r="C387" i="1"/>
  <c r="D387" i="1" s="1"/>
  <c r="B388" i="1"/>
  <c r="X223" i="1" l="1"/>
  <c r="T224" i="1" s="1"/>
  <c r="G224" i="1" s="1"/>
  <c r="O227" i="1"/>
  <c r="S227" i="1"/>
  <c r="P227" i="1" s="1"/>
  <c r="Q227" i="1"/>
  <c r="L205" i="1"/>
  <c r="H206" i="1" s="1"/>
  <c r="E206" i="1" s="1"/>
  <c r="C388" i="1"/>
  <c r="D388" i="1" s="1"/>
  <c r="B389" i="1"/>
  <c r="U224" i="1" l="1"/>
  <c r="W224" i="1"/>
  <c r="Y224" i="1"/>
  <c r="V224" i="1" s="1"/>
  <c r="R227" i="1"/>
  <c r="N228" i="1" s="1"/>
  <c r="F228" i="1" s="1"/>
  <c r="M206" i="1"/>
  <c r="J206" i="1" s="1"/>
  <c r="I206" i="1"/>
  <c r="K206" i="1"/>
  <c r="C389" i="1"/>
  <c r="D389" i="1" s="1"/>
  <c r="B390" i="1"/>
  <c r="X224" i="1" l="1"/>
  <c r="T225" i="1" s="1"/>
  <c r="G225" i="1" s="1"/>
  <c r="O228" i="1"/>
  <c r="Q228" i="1"/>
  <c r="S228" i="1"/>
  <c r="P228" i="1" s="1"/>
  <c r="L206" i="1"/>
  <c r="H207" i="1" s="1"/>
  <c r="E207" i="1" s="1"/>
  <c r="C390" i="1"/>
  <c r="D390" i="1" s="1"/>
  <c r="B391" i="1"/>
  <c r="U225" i="1" l="1"/>
  <c r="W225" i="1"/>
  <c r="Y225" i="1"/>
  <c r="V225" i="1" s="1"/>
  <c r="R228" i="1"/>
  <c r="N229" i="1" s="1"/>
  <c r="F229" i="1" s="1"/>
  <c r="M207" i="1"/>
  <c r="J207" i="1" s="1"/>
  <c r="I207" i="1"/>
  <c r="K207" i="1"/>
  <c r="C391" i="1"/>
  <c r="D391" i="1" s="1"/>
  <c r="B392" i="1"/>
  <c r="X225" i="1" l="1"/>
  <c r="T226" i="1" s="1"/>
  <c r="Y226" i="1" s="1"/>
  <c r="V226" i="1" s="1"/>
  <c r="O229" i="1"/>
  <c r="Q229" i="1"/>
  <c r="S229" i="1"/>
  <c r="P229" i="1" s="1"/>
  <c r="L207" i="1"/>
  <c r="H208" i="1" s="1"/>
  <c r="E208" i="1" s="1"/>
  <c r="C392" i="1"/>
  <c r="D392" i="1" s="1"/>
  <c r="B393" i="1"/>
  <c r="W226" i="1" l="1"/>
  <c r="G226" i="1"/>
  <c r="U226" i="1"/>
  <c r="X226" i="1" s="1"/>
  <c r="T227" i="1" s="1"/>
  <c r="G227" i="1" s="1"/>
  <c r="R229" i="1"/>
  <c r="N230" i="1" s="1"/>
  <c r="F230" i="1" s="1"/>
  <c r="I208" i="1"/>
  <c r="K208" i="1"/>
  <c r="M208" i="1"/>
  <c r="J208" i="1" s="1"/>
  <c r="C393" i="1"/>
  <c r="D393" i="1" s="1"/>
  <c r="B394" i="1"/>
  <c r="Y227" i="1" l="1"/>
  <c r="V227" i="1" s="1"/>
  <c r="W227" i="1"/>
  <c r="U227" i="1"/>
  <c r="Q230" i="1"/>
  <c r="O230" i="1"/>
  <c r="S230" i="1"/>
  <c r="P230" i="1" s="1"/>
  <c r="L208" i="1"/>
  <c r="H209" i="1" s="1"/>
  <c r="E209" i="1" s="1"/>
  <c r="C394" i="1"/>
  <c r="D394" i="1" s="1"/>
  <c r="B395" i="1"/>
  <c r="X227" i="1" l="1"/>
  <c r="T228" i="1" s="1"/>
  <c r="G228" i="1" s="1"/>
  <c r="R230" i="1"/>
  <c r="N231" i="1" s="1"/>
  <c r="F231" i="1" s="1"/>
  <c r="M209" i="1"/>
  <c r="J209" i="1" s="1"/>
  <c r="K209" i="1"/>
  <c r="I209" i="1"/>
  <c r="C395" i="1"/>
  <c r="D395" i="1" s="1"/>
  <c r="B396" i="1"/>
  <c r="U228" i="1" l="1"/>
  <c r="W228" i="1"/>
  <c r="Y228" i="1"/>
  <c r="V228" i="1" s="1"/>
  <c r="O231" i="1"/>
  <c r="Q231" i="1"/>
  <c r="S231" i="1"/>
  <c r="P231" i="1" s="1"/>
  <c r="L209" i="1"/>
  <c r="H210" i="1" s="1"/>
  <c r="E210" i="1" s="1"/>
  <c r="B397" i="1"/>
  <c r="C396" i="1"/>
  <c r="D396" i="1" s="1"/>
  <c r="X228" i="1" l="1"/>
  <c r="T229" i="1" s="1"/>
  <c r="G229" i="1" s="1"/>
  <c r="R231" i="1"/>
  <c r="N232" i="1" s="1"/>
  <c r="F232" i="1" s="1"/>
  <c r="I210" i="1"/>
  <c r="M210" i="1"/>
  <c r="J210" i="1" s="1"/>
  <c r="K210" i="1"/>
  <c r="B398" i="1"/>
  <c r="C397" i="1"/>
  <c r="D397" i="1" s="1"/>
  <c r="L210" i="1" l="1"/>
  <c r="U229" i="1"/>
  <c r="W229" i="1"/>
  <c r="Y229" i="1"/>
  <c r="V229" i="1" s="1"/>
  <c r="O232" i="1"/>
  <c r="S232" i="1"/>
  <c r="P232" i="1" s="1"/>
  <c r="Q232" i="1"/>
  <c r="H211" i="1"/>
  <c r="E211" i="1" s="1"/>
  <c r="C398" i="1"/>
  <c r="D398" i="1" s="1"/>
  <c r="B399" i="1"/>
  <c r="X229" i="1" l="1"/>
  <c r="T230" i="1" s="1"/>
  <c r="G230" i="1" s="1"/>
  <c r="R232" i="1"/>
  <c r="N233" i="1" s="1"/>
  <c r="F233" i="1" s="1"/>
  <c r="M211" i="1"/>
  <c r="J211" i="1" s="1"/>
  <c r="I211" i="1"/>
  <c r="K211" i="1"/>
  <c r="C399" i="1"/>
  <c r="D399" i="1" s="1"/>
  <c r="B400" i="1"/>
  <c r="L211" i="1" l="1"/>
  <c r="H212" i="1" s="1"/>
  <c r="E212" i="1" s="1"/>
  <c r="W230" i="1"/>
  <c r="U230" i="1"/>
  <c r="Y230" i="1"/>
  <c r="V230" i="1" s="1"/>
  <c r="S233" i="1"/>
  <c r="P233" i="1" s="1"/>
  <c r="Q233" i="1"/>
  <c r="O233" i="1"/>
  <c r="M212" i="1"/>
  <c r="J212" i="1" s="1"/>
  <c r="I212" i="1"/>
  <c r="K212" i="1"/>
  <c r="C400" i="1"/>
  <c r="D400" i="1" s="1"/>
  <c r="B401" i="1"/>
  <c r="R233" i="1" l="1"/>
  <c r="N234" i="1" s="1"/>
  <c r="F234" i="1" s="1"/>
  <c r="L212" i="1"/>
  <c r="H213" i="1" s="1"/>
  <c r="X230" i="1"/>
  <c r="T231" i="1" s="1"/>
  <c r="G231" i="1" s="1"/>
  <c r="Q234" i="1"/>
  <c r="O234" i="1"/>
  <c r="S234" i="1"/>
  <c r="P234" i="1" s="1"/>
  <c r="M213" i="1"/>
  <c r="J213" i="1" s="1"/>
  <c r="I213" i="1"/>
  <c r="B402" i="1"/>
  <c r="C401" i="1"/>
  <c r="D401" i="1" s="1"/>
  <c r="K213" i="1" l="1"/>
  <c r="E213" i="1"/>
  <c r="Y231" i="1"/>
  <c r="V231" i="1" s="1"/>
  <c r="U231" i="1"/>
  <c r="W231" i="1"/>
  <c r="R234" i="1"/>
  <c r="N235" i="1" s="1"/>
  <c r="F235" i="1" s="1"/>
  <c r="L213" i="1"/>
  <c r="H214" i="1" s="1"/>
  <c r="E214" i="1" s="1"/>
  <c r="B403" i="1"/>
  <c r="C402" i="1"/>
  <c r="D402" i="1" s="1"/>
  <c r="X231" i="1" l="1"/>
  <c r="T232" i="1" s="1"/>
  <c r="G232" i="1" s="1"/>
  <c r="O235" i="1"/>
  <c r="Q235" i="1"/>
  <c r="S235" i="1"/>
  <c r="P235" i="1" s="1"/>
  <c r="I214" i="1"/>
  <c r="M214" i="1"/>
  <c r="J214" i="1" s="1"/>
  <c r="K214" i="1"/>
  <c r="B404" i="1"/>
  <c r="C403" i="1"/>
  <c r="D403" i="1" s="1"/>
  <c r="L214" i="1" l="1"/>
  <c r="H215" i="1" s="1"/>
  <c r="E215" i="1" s="1"/>
  <c r="U232" i="1"/>
  <c r="W232" i="1"/>
  <c r="Y232" i="1"/>
  <c r="V232" i="1" s="1"/>
  <c r="R235" i="1"/>
  <c r="N236" i="1" s="1"/>
  <c r="F236" i="1" s="1"/>
  <c r="I215" i="1"/>
  <c r="K215" i="1"/>
  <c r="M215" i="1"/>
  <c r="J215" i="1" s="1"/>
  <c r="C404" i="1"/>
  <c r="D404" i="1" s="1"/>
  <c r="B405" i="1"/>
  <c r="X232" i="1" l="1"/>
  <c r="T233" i="1" s="1"/>
  <c r="G233" i="1" s="1"/>
  <c r="O236" i="1"/>
  <c r="Q236" i="1"/>
  <c r="S236" i="1"/>
  <c r="P236" i="1" s="1"/>
  <c r="L215" i="1"/>
  <c r="H216" i="1" s="1"/>
  <c r="E216" i="1" s="1"/>
  <c r="C405" i="1"/>
  <c r="D405" i="1" s="1"/>
  <c r="B406" i="1"/>
  <c r="U233" i="1" l="1"/>
  <c r="Y233" i="1"/>
  <c r="V233" i="1" s="1"/>
  <c r="W233" i="1"/>
  <c r="R236" i="1"/>
  <c r="N237" i="1" s="1"/>
  <c r="F237" i="1" s="1"/>
  <c r="K216" i="1"/>
  <c r="I216" i="1"/>
  <c r="M216" i="1"/>
  <c r="J216" i="1" s="1"/>
  <c r="C406" i="1"/>
  <c r="D406" i="1" s="1"/>
  <c r="B407" i="1"/>
  <c r="X233" i="1" l="1"/>
  <c r="T234" i="1" s="1"/>
  <c r="G234" i="1" s="1"/>
  <c r="O237" i="1"/>
  <c r="Q237" i="1"/>
  <c r="S237" i="1"/>
  <c r="P237" i="1" s="1"/>
  <c r="L216" i="1"/>
  <c r="H217" i="1" s="1"/>
  <c r="E217" i="1" s="1"/>
  <c r="B408" i="1"/>
  <c r="C407" i="1"/>
  <c r="D407" i="1" s="1"/>
  <c r="W234" i="1" l="1"/>
  <c r="U234" i="1"/>
  <c r="Y234" i="1"/>
  <c r="V234" i="1" s="1"/>
  <c r="R237" i="1"/>
  <c r="N238" i="1" s="1"/>
  <c r="F238" i="1" s="1"/>
  <c r="K217" i="1"/>
  <c r="I217" i="1"/>
  <c r="M217" i="1"/>
  <c r="J217" i="1" s="1"/>
  <c r="C408" i="1"/>
  <c r="D408" i="1" s="1"/>
  <c r="B409" i="1"/>
  <c r="X234" i="1" l="1"/>
  <c r="T235" i="1" s="1"/>
  <c r="G235" i="1" s="1"/>
  <c r="Q238" i="1"/>
  <c r="O238" i="1"/>
  <c r="S238" i="1"/>
  <c r="P238" i="1" s="1"/>
  <c r="L217" i="1"/>
  <c r="H218" i="1" s="1"/>
  <c r="E218" i="1" s="1"/>
  <c r="C409" i="1"/>
  <c r="D409" i="1" s="1"/>
  <c r="B410" i="1"/>
  <c r="Y235" i="1" l="1"/>
  <c r="V235" i="1" s="1"/>
  <c r="U235" i="1"/>
  <c r="W235" i="1"/>
  <c r="R238" i="1"/>
  <c r="N239" i="1" s="1"/>
  <c r="F239" i="1" s="1"/>
  <c r="K218" i="1"/>
  <c r="M218" i="1"/>
  <c r="J218" i="1" s="1"/>
  <c r="I218" i="1"/>
  <c r="C410" i="1"/>
  <c r="D410" i="1" s="1"/>
  <c r="B411" i="1"/>
  <c r="X235" i="1" l="1"/>
  <c r="T236" i="1" s="1"/>
  <c r="G236" i="1" s="1"/>
  <c r="O239" i="1"/>
  <c r="Q239" i="1"/>
  <c r="S239" i="1"/>
  <c r="P239" i="1" s="1"/>
  <c r="L218" i="1"/>
  <c r="H219" i="1" s="1"/>
  <c r="C411" i="1"/>
  <c r="D411" i="1" s="1"/>
  <c r="B412" i="1"/>
  <c r="M219" i="1" l="1"/>
  <c r="J219" i="1" s="1"/>
  <c r="E219" i="1"/>
  <c r="K219" i="1"/>
  <c r="I219" i="1"/>
  <c r="U236" i="1"/>
  <c r="W236" i="1"/>
  <c r="Y236" i="1"/>
  <c r="V236" i="1" s="1"/>
  <c r="R239" i="1"/>
  <c r="N240" i="1" s="1"/>
  <c r="F240" i="1" s="1"/>
  <c r="B413" i="1"/>
  <c r="C412" i="1"/>
  <c r="D412" i="1" s="1"/>
  <c r="L219" i="1" l="1"/>
  <c r="H220" i="1" s="1"/>
  <c r="X236" i="1"/>
  <c r="T237" i="1" s="1"/>
  <c r="G237" i="1" s="1"/>
  <c r="O240" i="1"/>
  <c r="S240" i="1"/>
  <c r="P240" i="1" s="1"/>
  <c r="Q240" i="1"/>
  <c r="B414" i="1"/>
  <c r="C413" i="1"/>
  <c r="D413" i="1" s="1"/>
  <c r="E220" i="1" l="1"/>
  <c r="M220" i="1"/>
  <c r="J220" i="1" s="1"/>
  <c r="I220" i="1"/>
  <c r="K220" i="1"/>
  <c r="U237" i="1"/>
  <c r="W237" i="1"/>
  <c r="Y237" i="1"/>
  <c r="V237" i="1" s="1"/>
  <c r="R240" i="1"/>
  <c r="N241" i="1" s="1"/>
  <c r="F241" i="1" s="1"/>
  <c r="B415" i="1"/>
  <c r="C414" i="1"/>
  <c r="D414" i="1" s="1"/>
  <c r="L220" i="1" l="1"/>
  <c r="H221" i="1" s="1"/>
  <c r="X237" i="1"/>
  <c r="T238" i="1" s="1"/>
  <c r="U238" i="1" s="1"/>
  <c r="Q241" i="1"/>
  <c r="S241" i="1"/>
  <c r="P241" i="1" s="1"/>
  <c r="O241" i="1"/>
  <c r="C415" i="1"/>
  <c r="D415" i="1" s="1"/>
  <c r="B416" i="1"/>
  <c r="W238" i="1" l="1"/>
  <c r="G238" i="1"/>
  <c r="Y238" i="1"/>
  <c r="V238" i="1" s="1"/>
  <c r="X238" i="1" s="1"/>
  <c r="T239" i="1" s="1"/>
  <c r="G239" i="1" s="1"/>
  <c r="E221" i="1"/>
  <c r="K221" i="1"/>
  <c r="M221" i="1"/>
  <c r="J221" i="1" s="1"/>
  <c r="I221" i="1"/>
  <c r="R241" i="1"/>
  <c r="N242" i="1" s="1"/>
  <c r="F242" i="1" s="1"/>
  <c r="B417" i="1"/>
  <c r="C416" i="1"/>
  <c r="D416" i="1" s="1"/>
  <c r="L221" i="1" l="1"/>
  <c r="H222" i="1" s="1"/>
  <c r="Q242" i="1"/>
  <c r="O242" i="1"/>
  <c r="S242" i="1"/>
  <c r="P242" i="1" s="1"/>
  <c r="R242" i="1" s="1"/>
  <c r="N243" i="1" s="1"/>
  <c r="Y239" i="1"/>
  <c r="V239" i="1" s="1"/>
  <c r="U239" i="1"/>
  <c r="W239" i="1"/>
  <c r="C417" i="1"/>
  <c r="D417" i="1" s="1"/>
  <c r="B418" i="1"/>
  <c r="F243" i="1" l="1"/>
  <c r="Q243" i="1"/>
  <c r="O243" i="1"/>
  <c r="S243" i="1"/>
  <c r="P243" i="1" s="1"/>
  <c r="R243" i="1" s="1"/>
  <c r="N244" i="1" s="1"/>
  <c r="F244" i="1" s="1"/>
  <c r="E222" i="1"/>
  <c r="K222" i="1"/>
  <c r="M222" i="1"/>
  <c r="J222" i="1" s="1"/>
  <c r="I222" i="1"/>
  <c r="X239" i="1"/>
  <c r="T240" i="1" s="1"/>
  <c r="G240" i="1" s="1"/>
  <c r="B419" i="1"/>
  <c r="C418" i="1"/>
  <c r="D418" i="1" s="1"/>
  <c r="L222" i="1" l="1"/>
  <c r="H223" i="1" s="1"/>
  <c r="U240" i="1"/>
  <c r="W240" i="1"/>
  <c r="Y240" i="1"/>
  <c r="V240" i="1" s="1"/>
  <c r="S244" i="1"/>
  <c r="P244" i="1" s="1"/>
  <c r="O244" i="1"/>
  <c r="Q244" i="1"/>
  <c r="B420" i="1"/>
  <c r="C419" i="1"/>
  <c r="D419" i="1" s="1"/>
  <c r="E223" i="1" l="1"/>
  <c r="I223" i="1"/>
  <c r="M223" i="1"/>
  <c r="J223" i="1" s="1"/>
  <c r="K223" i="1"/>
  <c r="R244" i="1"/>
  <c r="N245" i="1" s="1"/>
  <c r="F245" i="1" s="1"/>
  <c r="X240" i="1"/>
  <c r="T241" i="1" s="1"/>
  <c r="G241" i="1" s="1"/>
  <c r="Q245" i="1"/>
  <c r="S245" i="1"/>
  <c r="P245" i="1" s="1"/>
  <c r="B421" i="1"/>
  <c r="C420" i="1"/>
  <c r="D420" i="1" s="1"/>
  <c r="L223" i="1" l="1"/>
  <c r="H224" i="1" s="1"/>
  <c r="O245" i="1"/>
  <c r="R245" i="1"/>
  <c r="N246" i="1" s="1"/>
  <c r="F246" i="1" s="1"/>
  <c r="U241" i="1"/>
  <c r="W241" i="1"/>
  <c r="Y241" i="1"/>
  <c r="V241" i="1" s="1"/>
  <c r="Q246" i="1"/>
  <c r="O246" i="1"/>
  <c r="B422" i="1"/>
  <c r="C421" i="1"/>
  <c r="D421" i="1" s="1"/>
  <c r="S246" i="1" l="1"/>
  <c r="P246" i="1" s="1"/>
  <c r="E224" i="1"/>
  <c r="K224" i="1"/>
  <c r="M224" i="1"/>
  <c r="J224" i="1" s="1"/>
  <c r="I224" i="1"/>
  <c r="X241" i="1"/>
  <c r="T242" i="1" s="1"/>
  <c r="G242" i="1" s="1"/>
  <c r="R246" i="1"/>
  <c r="N247" i="1" s="1"/>
  <c r="F247" i="1" s="1"/>
  <c r="C422" i="1"/>
  <c r="D422" i="1" s="1"/>
  <c r="B423" i="1"/>
  <c r="L224" i="1" l="1"/>
  <c r="H225" i="1" s="1"/>
  <c r="W242" i="1"/>
  <c r="Y242" i="1"/>
  <c r="V242" i="1" s="1"/>
  <c r="U242" i="1"/>
  <c r="Q247" i="1"/>
  <c r="S247" i="1"/>
  <c r="P247" i="1" s="1"/>
  <c r="O247" i="1"/>
  <c r="C423" i="1"/>
  <c r="D423" i="1" s="1"/>
  <c r="B424" i="1"/>
  <c r="E225" i="1" l="1"/>
  <c r="M225" i="1"/>
  <c r="J225" i="1" s="1"/>
  <c r="K225" i="1"/>
  <c r="I225" i="1"/>
  <c r="X242" i="1"/>
  <c r="T243" i="1" s="1"/>
  <c r="G243" i="1" s="1"/>
  <c r="R247" i="1"/>
  <c r="N248" i="1" s="1"/>
  <c r="F248" i="1" s="1"/>
  <c r="B425" i="1"/>
  <c r="C424" i="1"/>
  <c r="D424" i="1" s="1"/>
  <c r="L225" i="1" l="1"/>
  <c r="H226" i="1" s="1"/>
  <c r="Y243" i="1"/>
  <c r="V243" i="1" s="1"/>
  <c r="U243" i="1"/>
  <c r="W243" i="1"/>
  <c r="S248" i="1"/>
  <c r="P248" i="1" s="1"/>
  <c r="Q248" i="1"/>
  <c r="O248" i="1"/>
  <c r="C425" i="1"/>
  <c r="D425" i="1" s="1"/>
  <c r="B426" i="1"/>
  <c r="I226" i="1" l="1"/>
  <c r="E226" i="1"/>
  <c r="M226" i="1"/>
  <c r="J226" i="1" s="1"/>
  <c r="K226" i="1"/>
  <c r="L226" i="1" s="1"/>
  <c r="H227" i="1" s="1"/>
  <c r="R248" i="1"/>
  <c r="N249" i="1" s="1"/>
  <c r="F249" i="1" s="1"/>
  <c r="X243" i="1"/>
  <c r="T244" i="1" s="1"/>
  <c r="G244" i="1" s="1"/>
  <c r="Q249" i="1"/>
  <c r="S249" i="1"/>
  <c r="P249" i="1" s="1"/>
  <c r="C426" i="1"/>
  <c r="D426" i="1" s="1"/>
  <c r="B427" i="1"/>
  <c r="E227" i="1" l="1"/>
  <c r="I227" i="1"/>
  <c r="K227" i="1"/>
  <c r="M227" i="1"/>
  <c r="J227" i="1" s="1"/>
  <c r="O249" i="1"/>
  <c r="R249" i="1" s="1"/>
  <c r="N250" i="1" s="1"/>
  <c r="W244" i="1"/>
  <c r="Y244" i="1"/>
  <c r="V244" i="1" s="1"/>
  <c r="U244" i="1"/>
  <c r="C427" i="1"/>
  <c r="D427" i="1" s="1"/>
  <c r="B428" i="1"/>
  <c r="F250" i="1" l="1"/>
  <c r="Q250" i="1"/>
  <c r="O250" i="1"/>
  <c r="S250" i="1"/>
  <c r="P250" i="1" s="1"/>
  <c r="L227" i="1"/>
  <c r="H228" i="1" s="1"/>
  <c r="X244" i="1"/>
  <c r="T245" i="1" s="1"/>
  <c r="G245" i="1" s="1"/>
  <c r="R250" i="1"/>
  <c r="N251" i="1" s="1"/>
  <c r="F251" i="1" s="1"/>
  <c r="B429" i="1"/>
  <c r="C428" i="1"/>
  <c r="D428" i="1" s="1"/>
  <c r="E228" i="1" l="1"/>
  <c r="K228" i="1"/>
  <c r="I228" i="1"/>
  <c r="M228" i="1"/>
  <c r="J228" i="1" s="1"/>
  <c r="U245" i="1"/>
  <c r="W245" i="1"/>
  <c r="Y245" i="1"/>
  <c r="V245" i="1" s="1"/>
  <c r="S251" i="1"/>
  <c r="P251" i="1" s="1"/>
  <c r="O251" i="1"/>
  <c r="Q251" i="1"/>
  <c r="C429" i="1"/>
  <c r="D429" i="1" s="1"/>
  <c r="B430" i="1"/>
  <c r="L228" i="1" l="1"/>
  <c r="H229" i="1" s="1"/>
  <c r="R251" i="1"/>
  <c r="N252" i="1" s="1"/>
  <c r="F252" i="1" s="1"/>
  <c r="X245" i="1"/>
  <c r="T246" i="1" s="1"/>
  <c r="U246" i="1"/>
  <c r="O252" i="1"/>
  <c r="S252" i="1"/>
  <c r="P252" i="1" s="1"/>
  <c r="Q252" i="1"/>
  <c r="C430" i="1"/>
  <c r="D430" i="1" s="1"/>
  <c r="B431" i="1"/>
  <c r="W246" i="1" l="1"/>
  <c r="G246" i="1"/>
  <c r="E229" i="1"/>
  <c r="I229" i="1"/>
  <c r="K229" i="1"/>
  <c r="M229" i="1"/>
  <c r="J229" i="1" s="1"/>
  <c r="Y246" i="1"/>
  <c r="V246" i="1" s="1"/>
  <c r="X246" i="1" s="1"/>
  <c r="T247" i="1" s="1"/>
  <c r="G247" i="1" s="1"/>
  <c r="R252" i="1"/>
  <c r="N253" i="1" s="1"/>
  <c r="F253" i="1" s="1"/>
  <c r="C431" i="1"/>
  <c r="D431" i="1" s="1"/>
  <c r="B432" i="1"/>
  <c r="L229" i="1" l="1"/>
  <c r="H230" i="1" s="1"/>
  <c r="Y247" i="1"/>
  <c r="V247" i="1" s="1"/>
  <c r="U247" i="1"/>
  <c r="W247" i="1"/>
  <c r="Q253" i="1"/>
  <c r="O253" i="1"/>
  <c r="S253" i="1"/>
  <c r="P253" i="1" s="1"/>
  <c r="C432" i="1"/>
  <c r="D432" i="1" s="1"/>
  <c r="B433" i="1"/>
  <c r="E230" i="1" l="1"/>
  <c r="I230" i="1"/>
  <c r="K230" i="1"/>
  <c r="M230" i="1"/>
  <c r="J230" i="1" s="1"/>
  <c r="X247" i="1"/>
  <c r="T248" i="1" s="1"/>
  <c r="G248" i="1" s="1"/>
  <c r="R253" i="1"/>
  <c r="N254" i="1" s="1"/>
  <c r="F254" i="1" s="1"/>
  <c r="B434" i="1"/>
  <c r="C433" i="1"/>
  <c r="D433" i="1" s="1"/>
  <c r="L230" i="1" l="1"/>
  <c r="H231" i="1" s="1"/>
  <c r="Y248" i="1"/>
  <c r="V248" i="1" s="1"/>
  <c r="U248" i="1"/>
  <c r="W248" i="1"/>
  <c r="S254" i="1"/>
  <c r="P254" i="1" s="1"/>
  <c r="O254" i="1"/>
  <c r="Q254" i="1"/>
  <c r="B435" i="1"/>
  <c r="C434" i="1"/>
  <c r="D434" i="1" s="1"/>
  <c r="E231" i="1" l="1"/>
  <c r="I231" i="1"/>
  <c r="K231" i="1"/>
  <c r="M231" i="1"/>
  <c r="J231" i="1" s="1"/>
  <c r="R254" i="1"/>
  <c r="N255" i="1" s="1"/>
  <c r="X248" i="1"/>
  <c r="T249" i="1" s="1"/>
  <c r="G249" i="1" s="1"/>
  <c r="C435" i="1"/>
  <c r="D435" i="1" s="1"/>
  <c r="B436" i="1"/>
  <c r="S255" i="1" l="1"/>
  <c r="P255" i="1" s="1"/>
  <c r="F255" i="1"/>
  <c r="L231" i="1"/>
  <c r="H232" i="1" s="1"/>
  <c r="O255" i="1"/>
  <c r="Q255" i="1"/>
  <c r="R255" i="1" s="1"/>
  <c r="N256" i="1" s="1"/>
  <c r="U249" i="1"/>
  <c r="W249" i="1"/>
  <c r="Y249" i="1"/>
  <c r="V249" i="1" s="1"/>
  <c r="C436" i="1"/>
  <c r="D436" i="1" s="1"/>
  <c r="B437" i="1"/>
  <c r="Q256" i="1" l="1"/>
  <c r="F256" i="1"/>
  <c r="O256" i="1"/>
  <c r="E232" i="1"/>
  <c r="M232" i="1"/>
  <c r="J232" i="1" s="1"/>
  <c r="I232" i="1"/>
  <c r="K232" i="1"/>
  <c r="X249" i="1"/>
  <c r="T250" i="1" s="1"/>
  <c r="G250" i="1" s="1"/>
  <c r="S256" i="1"/>
  <c r="P256" i="1" s="1"/>
  <c r="R256" i="1" s="1"/>
  <c r="N257" i="1" s="1"/>
  <c r="F257" i="1" s="1"/>
  <c r="B438" i="1"/>
  <c r="C437" i="1"/>
  <c r="D437" i="1" s="1"/>
  <c r="L232" i="1" l="1"/>
  <c r="H233" i="1" s="1"/>
  <c r="Q257" i="1"/>
  <c r="U250" i="1"/>
  <c r="S257" i="1"/>
  <c r="P257" i="1" s="1"/>
  <c r="R257" i="1" s="1"/>
  <c r="N258" i="1" s="1"/>
  <c r="O257" i="1"/>
  <c r="Y250" i="1"/>
  <c r="V250" i="1" s="1"/>
  <c r="W250" i="1"/>
  <c r="X250" i="1" s="1"/>
  <c r="T251" i="1" s="1"/>
  <c r="G251" i="1" s="1"/>
  <c r="C438" i="1"/>
  <c r="D438" i="1" s="1"/>
  <c r="B439" i="1"/>
  <c r="F258" i="1" l="1"/>
  <c r="S258" i="1"/>
  <c r="P258" i="1" s="1"/>
  <c r="O258" i="1"/>
  <c r="Q258" i="1"/>
  <c r="R258" i="1" s="1"/>
  <c r="N259" i="1" s="1"/>
  <c r="M233" i="1"/>
  <c r="J233" i="1" s="1"/>
  <c r="E233" i="1"/>
  <c r="I233" i="1"/>
  <c r="K233" i="1"/>
  <c r="L233" i="1" s="1"/>
  <c r="H234" i="1" s="1"/>
  <c r="Y251" i="1"/>
  <c r="V251" i="1" s="1"/>
  <c r="U251" i="1"/>
  <c r="W251" i="1"/>
  <c r="B440" i="1"/>
  <c r="C439" i="1"/>
  <c r="D439" i="1" s="1"/>
  <c r="F259" i="1" l="1"/>
  <c r="O259" i="1"/>
  <c r="Q259" i="1"/>
  <c r="R259" i="1" s="1"/>
  <c r="N260" i="1" s="1"/>
  <c r="S259" i="1"/>
  <c r="P259" i="1" s="1"/>
  <c r="K234" i="1"/>
  <c r="E234" i="1"/>
  <c r="I234" i="1"/>
  <c r="M234" i="1"/>
  <c r="J234" i="1" s="1"/>
  <c r="X251" i="1"/>
  <c r="T252" i="1" s="1"/>
  <c r="G252" i="1" s="1"/>
  <c r="B441" i="1"/>
  <c r="C440" i="1"/>
  <c r="D440" i="1" s="1"/>
  <c r="F260" i="1" l="1"/>
  <c r="Q260" i="1"/>
  <c r="R260" i="1" s="1"/>
  <c r="N261" i="1" s="1"/>
  <c r="F261" i="1" s="1"/>
  <c r="S260" i="1"/>
  <c r="P260" i="1" s="1"/>
  <c r="O260" i="1"/>
  <c r="L234" i="1"/>
  <c r="H235" i="1" s="1"/>
  <c r="U252" i="1"/>
  <c r="W252" i="1"/>
  <c r="Y252" i="1"/>
  <c r="V252" i="1" s="1"/>
  <c r="C441" i="1"/>
  <c r="D441" i="1" s="1"/>
  <c r="B442" i="1"/>
  <c r="E235" i="1" l="1"/>
  <c r="K235" i="1"/>
  <c r="I235" i="1"/>
  <c r="M235" i="1"/>
  <c r="J235" i="1" s="1"/>
  <c r="X252" i="1"/>
  <c r="T253" i="1" s="1"/>
  <c r="G253" i="1" s="1"/>
  <c r="O261" i="1"/>
  <c r="Q261" i="1"/>
  <c r="S261" i="1"/>
  <c r="P261" i="1" s="1"/>
  <c r="R261" i="1" s="1"/>
  <c r="N262" i="1" s="1"/>
  <c r="F262" i="1" s="1"/>
  <c r="C442" i="1"/>
  <c r="D442" i="1" s="1"/>
  <c r="B443" i="1"/>
  <c r="L235" i="1" l="1"/>
  <c r="H236" i="1" s="1"/>
  <c r="U253" i="1"/>
  <c r="W253" i="1"/>
  <c r="Y253" i="1"/>
  <c r="V253" i="1" s="1"/>
  <c r="O262" i="1"/>
  <c r="S262" i="1"/>
  <c r="P262" i="1" s="1"/>
  <c r="Q262" i="1"/>
  <c r="R262" i="1" s="1"/>
  <c r="N263" i="1" s="1"/>
  <c r="F263" i="1" s="1"/>
  <c r="C443" i="1"/>
  <c r="D443" i="1" s="1"/>
  <c r="B444" i="1"/>
  <c r="E236" i="1" l="1"/>
  <c r="I236" i="1"/>
  <c r="M236" i="1"/>
  <c r="J236" i="1" s="1"/>
  <c r="K236" i="1"/>
  <c r="L236" i="1" s="1"/>
  <c r="H237" i="1" s="1"/>
  <c r="X253" i="1"/>
  <c r="T254" i="1" s="1"/>
  <c r="G254" i="1" s="1"/>
  <c r="S263" i="1"/>
  <c r="P263" i="1" s="1"/>
  <c r="Q263" i="1"/>
  <c r="O263" i="1"/>
  <c r="C444" i="1"/>
  <c r="D444" i="1" s="1"/>
  <c r="B445" i="1"/>
  <c r="E237" i="1" l="1"/>
  <c r="I237" i="1"/>
  <c r="K237" i="1"/>
  <c r="M237" i="1"/>
  <c r="J237" i="1" s="1"/>
  <c r="R263" i="1"/>
  <c r="N264" i="1" s="1"/>
  <c r="F264" i="1" s="1"/>
  <c r="W254" i="1"/>
  <c r="U254" i="1"/>
  <c r="Y254" i="1"/>
  <c r="V254" i="1" s="1"/>
  <c r="C445" i="1"/>
  <c r="D445" i="1" s="1"/>
  <c r="B446" i="1"/>
  <c r="O264" i="1" l="1"/>
  <c r="L237" i="1"/>
  <c r="H238" i="1" s="1"/>
  <c r="S264" i="1"/>
  <c r="P264" i="1" s="1"/>
  <c r="Q264" i="1"/>
  <c r="R264" i="1" s="1"/>
  <c r="N265" i="1" s="1"/>
  <c r="F265" i="1" s="1"/>
  <c r="X254" i="1"/>
  <c r="T255" i="1" s="1"/>
  <c r="G255" i="1" s="1"/>
  <c r="C446" i="1"/>
  <c r="D446" i="1" s="1"/>
  <c r="B447" i="1"/>
  <c r="E238" i="1" l="1"/>
  <c r="I238" i="1"/>
  <c r="K238" i="1"/>
  <c r="M238" i="1"/>
  <c r="J238" i="1" s="1"/>
  <c r="Y255" i="1"/>
  <c r="V255" i="1" s="1"/>
  <c r="U255" i="1"/>
  <c r="W255" i="1"/>
  <c r="S265" i="1"/>
  <c r="P265" i="1" s="1"/>
  <c r="O265" i="1"/>
  <c r="Q265" i="1"/>
  <c r="C447" i="1"/>
  <c r="D447" i="1" s="1"/>
  <c r="B448" i="1"/>
  <c r="L238" i="1" l="1"/>
  <c r="H239" i="1" s="1"/>
  <c r="R265" i="1"/>
  <c r="N266" i="1" s="1"/>
  <c r="F266" i="1" s="1"/>
  <c r="X255" i="1"/>
  <c r="T256" i="1" s="1"/>
  <c r="G256" i="1" s="1"/>
  <c r="C448" i="1"/>
  <c r="D448" i="1" s="1"/>
  <c r="B449" i="1"/>
  <c r="S266" i="1" l="1"/>
  <c r="P266" i="1" s="1"/>
  <c r="Q266" i="1"/>
  <c r="R266" i="1" s="1"/>
  <c r="N267" i="1" s="1"/>
  <c r="F267" i="1" s="1"/>
  <c r="O266" i="1"/>
  <c r="E239" i="1"/>
  <c r="M239" i="1"/>
  <c r="J239" i="1" s="1"/>
  <c r="K239" i="1"/>
  <c r="I239" i="1"/>
  <c r="U256" i="1"/>
  <c r="W256" i="1"/>
  <c r="Y256" i="1"/>
  <c r="V256" i="1" s="1"/>
  <c r="B450" i="1"/>
  <c r="C449" i="1"/>
  <c r="D449" i="1" s="1"/>
  <c r="L239" i="1" l="1"/>
  <c r="H240" i="1" s="1"/>
  <c r="X256" i="1"/>
  <c r="T257" i="1" s="1"/>
  <c r="G257" i="1" s="1"/>
  <c r="S267" i="1"/>
  <c r="P267" i="1" s="1"/>
  <c r="O267" i="1"/>
  <c r="Q267" i="1"/>
  <c r="C450" i="1"/>
  <c r="D450" i="1" s="1"/>
  <c r="B451" i="1"/>
  <c r="E240" i="1" l="1"/>
  <c r="M240" i="1"/>
  <c r="J240" i="1" s="1"/>
  <c r="I240" i="1"/>
  <c r="K240" i="1"/>
  <c r="R267" i="1"/>
  <c r="N268" i="1" s="1"/>
  <c r="F268" i="1" s="1"/>
  <c r="U257" i="1"/>
  <c r="W257" i="1"/>
  <c r="Y257" i="1"/>
  <c r="V257" i="1" s="1"/>
  <c r="C451" i="1"/>
  <c r="D451" i="1" s="1"/>
  <c r="B452" i="1"/>
  <c r="O268" i="1" l="1"/>
  <c r="L240" i="1"/>
  <c r="H241" i="1" s="1"/>
  <c r="S268" i="1"/>
  <c r="P268" i="1" s="1"/>
  <c r="R268" i="1" s="1"/>
  <c r="N269" i="1" s="1"/>
  <c r="F269" i="1" s="1"/>
  <c r="Q268" i="1"/>
  <c r="X257" i="1"/>
  <c r="T258" i="1" s="1"/>
  <c r="G258" i="1" s="1"/>
  <c r="C452" i="1"/>
  <c r="D452" i="1" s="1"/>
  <c r="B453" i="1"/>
  <c r="M241" i="1" l="1"/>
  <c r="J241" i="1" s="1"/>
  <c r="E241" i="1"/>
  <c r="K241" i="1"/>
  <c r="I241" i="1"/>
  <c r="W258" i="1"/>
  <c r="U258" i="1"/>
  <c r="Y258" i="1"/>
  <c r="V258" i="1" s="1"/>
  <c r="Q269" i="1"/>
  <c r="S269" i="1"/>
  <c r="P269" i="1" s="1"/>
  <c r="O269" i="1"/>
  <c r="C453" i="1"/>
  <c r="D453" i="1" s="1"/>
  <c r="B454" i="1"/>
  <c r="L241" i="1" l="1"/>
  <c r="H242" i="1" s="1"/>
  <c r="R269" i="1"/>
  <c r="N270" i="1" s="1"/>
  <c r="F270" i="1" s="1"/>
  <c r="X258" i="1"/>
  <c r="T259" i="1" s="1"/>
  <c r="G259" i="1" s="1"/>
  <c r="Q270" i="1"/>
  <c r="O270" i="1"/>
  <c r="S270" i="1"/>
  <c r="P270" i="1" s="1"/>
  <c r="C454" i="1"/>
  <c r="D454" i="1" s="1"/>
  <c r="B455" i="1"/>
  <c r="E242" i="1" l="1"/>
  <c r="M242" i="1"/>
  <c r="J242" i="1" s="1"/>
  <c r="K242" i="1"/>
  <c r="I242" i="1"/>
  <c r="Y259" i="1"/>
  <c r="V259" i="1" s="1"/>
  <c r="W259" i="1"/>
  <c r="U259" i="1"/>
  <c r="R270" i="1"/>
  <c r="N271" i="1" s="1"/>
  <c r="F271" i="1" s="1"/>
  <c r="B456" i="1"/>
  <c r="C455" i="1"/>
  <c r="D455" i="1" s="1"/>
  <c r="L242" i="1" l="1"/>
  <c r="H243" i="1" s="1"/>
  <c r="X259" i="1"/>
  <c r="T260" i="1" s="1"/>
  <c r="G260" i="1" s="1"/>
  <c r="Q271" i="1"/>
  <c r="S271" i="1"/>
  <c r="P271" i="1" s="1"/>
  <c r="O271" i="1"/>
  <c r="B457" i="1"/>
  <c r="C456" i="1"/>
  <c r="D456" i="1" s="1"/>
  <c r="E243" i="1" l="1"/>
  <c r="K243" i="1"/>
  <c r="M243" i="1"/>
  <c r="J243" i="1" s="1"/>
  <c r="I243" i="1"/>
  <c r="R271" i="1"/>
  <c r="N272" i="1" s="1"/>
  <c r="F272" i="1" s="1"/>
  <c r="U260" i="1"/>
  <c r="W260" i="1"/>
  <c r="Y260" i="1"/>
  <c r="V260" i="1" s="1"/>
  <c r="B458" i="1"/>
  <c r="C457" i="1"/>
  <c r="D457" i="1" s="1"/>
  <c r="L243" i="1" l="1"/>
  <c r="H244" i="1" s="1"/>
  <c r="S272" i="1"/>
  <c r="P272" i="1" s="1"/>
  <c r="R272" i="1" s="1"/>
  <c r="N273" i="1" s="1"/>
  <c r="F273" i="1" s="1"/>
  <c r="Q272" i="1"/>
  <c r="O272" i="1"/>
  <c r="X260" i="1"/>
  <c r="T261" i="1" s="1"/>
  <c r="G261" i="1" s="1"/>
  <c r="B459" i="1"/>
  <c r="C458" i="1"/>
  <c r="D458" i="1" s="1"/>
  <c r="O273" i="1" l="1"/>
  <c r="S273" i="1"/>
  <c r="P273" i="1" s="1"/>
  <c r="Q273" i="1"/>
  <c r="K244" i="1"/>
  <c r="E244" i="1"/>
  <c r="I244" i="1"/>
  <c r="M244" i="1"/>
  <c r="J244" i="1" s="1"/>
  <c r="L244" i="1" s="1"/>
  <c r="H245" i="1" s="1"/>
  <c r="R273" i="1"/>
  <c r="N274" i="1" s="1"/>
  <c r="F274" i="1" s="1"/>
  <c r="U261" i="1"/>
  <c r="W261" i="1"/>
  <c r="Y261" i="1"/>
  <c r="V261" i="1" s="1"/>
  <c r="O274" i="1"/>
  <c r="C459" i="1"/>
  <c r="D459" i="1" s="1"/>
  <c r="B460" i="1"/>
  <c r="E245" i="1" l="1"/>
  <c r="M245" i="1"/>
  <c r="J245" i="1" s="1"/>
  <c r="K245" i="1"/>
  <c r="I245" i="1"/>
  <c r="S274" i="1"/>
  <c r="P274" i="1" s="1"/>
  <c r="Q274" i="1"/>
  <c r="R274" i="1" s="1"/>
  <c r="N275" i="1" s="1"/>
  <c r="F275" i="1" s="1"/>
  <c r="X261" i="1"/>
  <c r="T262" i="1" s="1"/>
  <c r="B461" i="1"/>
  <c r="C460" i="1"/>
  <c r="D460" i="1" s="1"/>
  <c r="W262" i="1" l="1"/>
  <c r="G262" i="1"/>
  <c r="L245" i="1"/>
  <c r="H246" i="1" s="1"/>
  <c r="Y262" i="1"/>
  <c r="V262" i="1" s="1"/>
  <c r="X262" i="1" s="1"/>
  <c r="T263" i="1" s="1"/>
  <c r="G263" i="1" s="1"/>
  <c r="U262" i="1"/>
  <c r="S275" i="1"/>
  <c r="P275" i="1" s="1"/>
  <c r="O275" i="1"/>
  <c r="Q275" i="1"/>
  <c r="R275" i="1" s="1"/>
  <c r="N276" i="1" s="1"/>
  <c r="F276" i="1" s="1"/>
  <c r="C461" i="1"/>
  <c r="D461" i="1" s="1"/>
  <c r="B462" i="1"/>
  <c r="E246" i="1" l="1"/>
  <c r="K246" i="1"/>
  <c r="I246" i="1"/>
  <c r="M246" i="1"/>
  <c r="J246" i="1" s="1"/>
  <c r="Y263" i="1"/>
  <c r="V263" i="1" s="1"/>
  <c r="U263" i="1"/>
  <c r="W263" i="1"/>
  <c r="Q276" i="1"/>
  <c r="S276" i="1"/>
  <c r="P276" i="1" s="1"/>
  <c r="O276" i="1"/>
  <c r="B463" i="1"/>
  <c r="C462" i="1"/>
  <c r="D462" i="1" s="1"/>
  <c r="L246" i="1" l="1"/>
  <c r="H247" i="1" s="1"/>
  <c r="X263" i="1"/>
  <c r="T264" i="1" s="1"/>
  <c r="G264" i="1" s="1"/>
  <c r="R276" i="1"/>
  <c r="N277" i="1" s="1"/>
  <c r="F277" i="1" s="1"/>
  <c r="C463" i="1"/>
  <c r="D463" i="1" s="1"/>
  <c r="B464" i="1"/>
  <c r="E247" i="1" l="1"/>
  <c r="K247" i="1"/>
  <c r="I247" i="1"/>
  <c r="M247" i="1"/>
  <c r="J247" i="1" s="1"/>
  <c r="U264" i="1"/>
  <c r="W264" i="1"/>
  <c r="Y264" i="1"/>
  <c r="V264" i="1" s="1"/>
  <c r="O277" i="1"/>
  <c r="Q277" i="1"/>
  <c r="S277" i="1"/>
  <c r="P277" i="1" s="1"/>
  <c r="C464" i="1"/>
  <c r="D464" i="1" s="1"/>
  <c r="B465" i="1"/>
  <c r="L247" i="1" l="1"/>
  <c r="H248" i="1" s="1"/>
  <c r="R277" i="1"/>
  <c r="N278" i="1" s="1"/>
  <c r="F278" i="1" s="1"/>
  <c r="X264" i="1"/>
  <c r="T265" i="1" s="1"/>
  <c r="G265" i="1" s="1"/>
  <c r="O278" i="1"/>
  <c r="S278" i="1"/>
  <c r="P278" i="1" s="1"/>
  <c r="Q278" i="1"/>
  <c r="C465" i="1"/>
  <c r="D465" i="1" s="1"/>
  <c r="B466" i="1"/>
  <c r="E248" i="1" l="1"/>
  <c r="I248" i="1"/>
  <c r="K248" i="1"/>
  <c r="M248" i="1"/>
  <c r="J248" i="1" s="1"/>
  <c r="R278" i="1"/>
  <c r="N279" i="1" s="1"/>
  <c r="F279" i="1" s="1"/>
  <c r="U265" i="1"/>
  <c r="Y265" i="1"/>
  <c r="V265" i="1" s="1"/>
  <c r="W265" i="1"/>
  <c r="B467" i="1"/>
  <c r="C466" i="1"/>
  <c r="D466" i="1" s="1"/>
  <c r="L248" i="1" l="1"/>
  <c r="H249" i="1" s="1"/>
  <c r="S279" i="1"/>
  <c r="P279" i="1" s="1"/>
  <c r="O279" i="1"/>
  <c r="Q279" i="1"/>
  <c r="X265" i="1"/>
  <c r="T266" i="1" s="1"/>
  <c r="G266" i="1" s="1"/>
  <c r="R279" i="1"/>
  <c r="N280" i="1" s="1"/>
  <c r="F280" i="1" s="1"/>
  <c r="C467" i="1"/>
  <c r="D467" i="1" s="1"/>
  <c r="B468" i="1"/>
  <c r="E249" i="1" l="1"/>
  <c r="K249" i="1"/>
  <c r="I249" i="1"/>
  <c r="M249" i="1"/>
  <c r="J249" i="1" s="1"/>
  <c r="W266" i="1"/>
  <c r="U266" i="1"/>
  <c r="Y266" i="1"/>
  <c r="V266" i="1" s="1"/>
  <c r="O280" i="1"/>
  <c r="Q280" i="1"/>
  <c r="S280" i="1"/>
  <c r="P280" i="1" s="1"/>
  <c r="R280" i="1" s="1"/>
  <c r="N281" i="1" s="1"/>
  <c r="F281" i="1" s="1"/>
  <c r="C468" i="1"/>
  <c r="D468" i="1" s="1"/>
  <c r="B469" i="1"/>
  <c r="L249" i="1" l="1"/>
  <c r="H250" i="1" s="1"/>
  <c r="X266" i="1"/>
  <c r="T267" i="1" s="1"/>
  <c r="G267" i="1" s="1"/>
  <c r="O281" i="1"/>
  <c r="S281" i="1"/>
  <c r="P281" i="1" s="1"/>
  <c r="Q281" i="1"/>
  <c r="C469" i="1"/>
  <c r="D469" i="1" s="1"/>
  <c r="B470" i="1"/>
  <c r="R281" i="1" l="1"/>
  <c r="N282" i="1" s="1"/>
  <c r="F282" i="1" s="1"/>
  <c r="M250" i="1"/>
  <c r="J250" i="1" s="1"/>
  <c r="E250" i="1"/>
  <c r="K250" i="1"/>
  <c r="I250" i="1"/>
  <c r="Y267" i="1"/>
  <c r="V267" i="1" s="1"/>
  <c r="U267" i="1"/>
  <c r="W267" i="1"/>
  <c r="Q282" i="1"/>
  <c r="S282" i="1"/>
  <c r="P282" i="1" s="1"/>
  <c r="O282" i="1"/>
  <c r="C470" i="1"/>
  <c r="D470" i="1" s="1"/>
  <c r="B471" i="1"/>
  <c r="L250" i="1" l="1"/>
  <c r="H251" i="1" s="1"/>
  <c r="X267" i="1"/>
  <c r="T268" i="1" s="1"/>
  <c r="G268" i="1" s="1"/>
  <c r="Y268" i="1"/>
  <c r="V268" i="1" s="1"/>
  <c r="R282" i="1"/>
  <c r="N283" i="1" s="1"/>
  <c r="F283" i="1" s="1"/>
  <c r="C471" i="1"/>
  <c r="D471" i="1" s="1"/>
  <c r="B472" i="1"/>
  <c r="U268" i="1" l="1"/>
  <c r="W268" i="1"/>
  <c r="E251" i="1"/>
  <c r="K251" i="1"/>
  <c r="M251" i="1"/>
  <c r="J251" i="1" s="1"/>
  <c r="I251" i="1"/>
  <c r="X268" i="1"/>
  <c r="T269" i="1" s="1"/>
  <c r="G269" i="1" s="1"/>
  <c r="S283" i="1"/>
  <c r="P283" i="1" s="1"/>
  <c r="O283" i="1"/>
  <c r="Q283" i="1"/>
  <c r="B473" i="1"/>
  <c r="C472" i="1"/>
  <c r="D472" i="1" s="1"/>
  <c r="L251" i="1" l="1"/>
  <c r="H252" i="1" s="1"/>
  <c r="R283" i="1"/>
  <c r="N284" i="1" s="1"/>
  <c r="F284" i="1" s="1"/>
  <c r="U269" i="1"/>
  <c r="W269" i="1"/>
  <c r="Y269" i="1"/>
  <c r="V269" i="1" s="1"/>
  <c r="Q284" i="1"/>
  <c r="S284" i="1"/>
  <c r="P284" i="1" s="1"/>
  <c r="O284" i="1"/>
  <c r="B474" i="1"/>
  <c r="C473" i="1"/>
  <c r="D473" i="1" s="1"/>
  <c r="E252" i="1" l="1"/>
  <c r="K252" i="1"/>
  <c r="I252" i="1"/>
  <c r="M252" i="1"/>
  <c r="J252" i="1" s="1"/>
  <c r="X269" i="1"/>
  <c r="T270" i="1" s="1"/>
  <c r="G270" i="1" s="1"/>
  <c r="R284" i="1"/>
  <c r="N285" i="1" s="1"/>
  <c r="F285" i="1" s="1"/>
  <c r="B475" i="1"/>
  <c r="C474" i="1"/>
  <c r="D474" i="1" s="1"/>
  <c r="L252" i="1" l="1"/>
  <c r="H253" i="1" s="1"/>
  <c r="W270" i="1"/>
  <c r="U270" i="1"/>
  <c r="Y270" i="1"/>
  <c r="V270" i="1" s="1"/>
  <c r="O285" i="1"/>
  <c r="Q285" i="1"/>
  <c r="S285" i="1"/>
  <c r="P285" i="1" s="1"/>
  <c r="C475" i="1"/>
  <c r="D475" i="1" s="1"/>
  <c r="B476" i="1"/>
  <c r="E253" i="1" l="1"/>
  <c r="K253" i="1"/>
  <c r="M253" i="1"/>
  <c r="J253" i="1" s="1"/>
  <c r="I253" i="1"/>
  <c r="X270" i="1"/>
  <c r="T271" i="1" s="1"/>
  <c r="G271" i="1" s="1"/>
  <c r="R285" i="1"/>
  <c r="N286" i="1" s="1"/>
  <c r="F286" i="1" s="1"/>
  <c r="B477" i="1"/>
  <c r="C476" i="1"/>
  <c r="D476" i="1" s="1"/>
  <c r="L253" i="1" l="1"/>
  <c r="H254" i="1" s="1"/>
  <c r="Y271" i="1"/>
  <c r="V271" i="1" s="1"/>
  <c r="U271" i="1"/>
  <c r="W271" i="1"/>
  <c r="Q286" i="1"/>
  <c r="O286" i="1"/>
  <c r="S286" i="1"/>
  <c r="P286" i="1" s="1"/>
  <c r="C477" i="1"/>
  <c r="D477" i="1" s="1"/>
  <c r="B478" i="1"/>
  <c r="E254" i="1" l="1"/>
  <c r="M254" i="1"/>
  <c r="J254" i="1" s="1"/>
  <c r="I254" i="1"/>
  <c r="K254" i="1"/>
  <c r="X271" i="1"/>
  <c r="T272" i="1" s="1"/>
  <c r="R286" i="1"/>
  <c r="N287" i="1" s="1"/>
  <c r="F287" i="1" s="1"/>
  <c r="B479" i="1"/>
  <c r="C478" i="1"/>
  <c r="D478" i="1" s="1"/>
  <c r="L254" i="1" l="1"/>
  <c r="H255" i="1" s="1"/>
  <c r="U272" i="1"/>
  <c r="G272" i="1"/>
  <c r="Y272" i="1"/>
  <c r="V272" i="1" s="1"/>
  <c r="W272" i="1"/>
  <c r="S287" i="1"/>
  <c r="P287" i="1" s="1"/>
  <c r="O287" i="1"/>
  <c r="Q287" i="1"/>
  <c r="B480" i="1"/>
  <c r="C479" i="1"/>
  <c r="D479" i="1" s="1"/>
  <c r="R287" i="1" l="1"/>
  <c r="N288" i="1" s="1"/>
  <c r="F288" i="1" s="1"/>
  <c r="X272" i="1"/>
  <c r="T273" i="1" s="1"/>
  <c r="G273" i="1" s="1"/>
  <c r="E255" i="1"/>
  <c r="M255" i="1"/>
  <c r="J255" i="1" s="1"/>
  <c r="I255" i="1"/>
  <c r="K255" i="1"/>
  <c r="U273" i="1"/>
  <c r="W273" i="1"/>
  <c r="O288" i="1"/>
  <c r="S288" i="1"/>
  <c r="P288" i="1" s="1"/>
  <c r="Q288" i="1"/>
  <c r="C480" i="1"/>
  <c r="D480" i="1" s="1"/>
  <c r="B481" i="1"/>
  <c r="L255" i="1" l="1"/>
  <c r="H256" i="1" s="1"/>
  <c r="Y273" i="1"/>
  <c r="V273" i="1" s="1"/>
  <c r="X273" i="1" s="1"/>
  <c r="T274" i="1" s="1"/>
  <c r="R288" i="1"/>
  <c r="N289" i="1" s="1"/>
  <c r="F289" i="1" s="1"/>
  <c r="C481" i="1"/>
  <c r="D481" i="1" s="1"/>
  <c r="B482" i="1"/>
  <c r="W274" i="1" l="1"/>
  <c r="G274" i="1"/>
  <c r="E256" i="1"/>
  <c r="M256" i="1"/>
  <c r="J256" i="1" s="1"/>
  <c r="I256" i="1"/>
  <c r="K256" i="1"/>
  <c r="U274" i="1"/>
  <c r="X274" i="1" s="1"/>
  <c r="T275" i="1" s="1"/>
  <c r="G275" i="1" s="1"/>
  <c r="Y274" i="1"/>
  <c r="V274" i="1" s="1"/>
  <c r="O289" i="1"/>
  <c r="S289" i="1"/>
  <c r="P289" i="1" s="1"/>
  <c r="Q289" i="1"/>
  <c r="C482" i="1"/>
  <c r="D482" i="1" s="1"/>
  <c r="B483" i="1"/>
  <c r="L256" i="1" l="1"/>
  <c r="H257" i="1" s="1"/>
  <c r="Y275" i="1"/>
  <c r="V275" i="1" s="1"/>
  <c r="U275" i="1"/>
  <c r="W275" i="1"/>
  <c r="R289" i="1"/>
  <c r="N290" i="1" s="1"/>
  <c r="F290" i="1" s="1"/>
  <c r="C483" i="1"/>
  <c r="D483" i="1" s="1"/>
  <c r="B484" i="1"/>
  <c r="E257" i="1" l="1"/>
  <c r="I257" i="1"/>
  <c r="K257" i="1"/>
  <c r="M257" i="1"/>
  <c r="J257" i="1" s="1"/>
  <c r="X275" i="1"/>
  <c r="T276" i="1" s="1"/>
  <c r="G276" i="1" s="1"/>
  <c r="Q290" i="1"/>
  <c r="O290" i="1"/>
  <c r="S290" i="1"/>
  <c r="P290" i="1" s="1"/>
  <c r="B485" i="1"/>
  <c r="C484" i="1"/>
  <c r="D484" i="1" s="1"/>
  <c r="L257" i="1" l="1"/>
  <c r="H258" i="1" s="1"/>
  <c r="W276" i="1"/>
  <c r="Y276" i="1"/>
  <c r="V276" i="1" s="1"/>
  <c r="U276" i="1"/>
  <c r="R290" i="1"/>
  <c r="N291" i="1" s="1"/>
  <c r="F291" i="1" s="1"/>
  <c r="C485" i="1"/>
  <c r="D485" i="1" s="1"/>
  <c r="B486" i="1"/>
  <c r="E258" i="1" l="1"/>
  <c r="M258" i="1"/>
  <c r="J258" i="1" s="1"/>
  <c r="I258" i="1"/>
  <c r="K258" i="1"/>
  <c r="X276" i="1"/>
  <c r="T277" i="1" s="1"/>
  <c r="G277" i="1" s="1"/>
  <c r="S291" i="1"/>
  <c r="P291" i="1" s="1"/>
  <c r="Q291" i="1"/>
  <c r="O291" i="1"/>
  <c r="C486" i="1"/>
  <c r="D486" i="1" s="1"/>
  <c r="B487" i="1"/>
  <c r="L258" i="1" l="1"/>
  <c r="H259" i="1" s="1"/>
  <c r="R291" i="1"/>
  <c r="N292" i="1" s="1"/>
  <c r="F292" i="1" s="1"/>
  <c r="U277" i="1"/>
  <c r="W277" i="1"/>
  <c r="Y277" i="1"/>
  <c r="V277" i="1" s="1"/>
  <c r="S292" i="1"/>
  <c r="P292" i="1" s="1"/>
  <c r="O292" i="1"/>
  <c r="Q292" i="1"/>
  <c r="B488" i="1"/>
  <c r="C487" i="1"/>
  <c r="D487" i="1" s="1"/>
  <c r="E259" i="1" l="1"/>
  <c r="I259" i="1"/>
  <c r="M259" i="1"/>
  <c r="J259" i="1" s="1"/>
  <c r="K259" i="1"/>
  <c r="X277" i="1"/>
  <c r="T278" i="1" s="1"/>
  <c r="G278" i="1" s="1"/>
  <c r="R292" i="1"/>
  <c r="N293" i="1" s="1"/>
  <c r="F293" i="1" s="1"/>
  <c r="B489" i="1"/>
  <c r="C488" i="1"/>
  <c r="D488" i="1" s="1"/>
  <c r="L259" i="1" l="1"/>
  <c r="H260" i="1" s="1"/>
  <c r="W278" i="1"/>
  <c r="Y278" i="1"/>
  <c r="V278" i="1" s="1"/>
  <c r="U278" i="1"/>
  <c r="O293" i="1"/>
  <c r="Q293" i="1"/>
  <c r="S293" i="1"/>
  <c r="P293" i="1" s="1"/>
  <c r="R293" i="1" s="1"/>
  <c r="N294" i="1" s="1"/>
  <c r="F294" i="1" s="1"/>
  <c r="C489" i="1"/>
  <c r="D489" i="1" s="1"/>
  <c r="B490" i="1"/>
  <c r="E260" i="1" l="1"/>
  <c r="M260" i="1"/>
  <c r="J260" i="1" s="1"/>
  <c r="K260" i="1"/>
  <c r="I260" i="1"/>
  <c r="X278" i="1"/>
  <c r="T279" i="1" s="1"/>
  <c r="G279" i="1" s="1"/>
  <c r="Q294" i="1"/>
  <c r="O294" i="1"/>
  <c r="S294" i="1"/>
  <c r="P294" i="1" s="1"/>
  <c r="B491" i="1"/>
  <c r="C490" i="1"/>
  <c r="D490" i="1" s="1"/>
  <c r="L260" i="1" l="1"/>
  <c r="H261" i="1" s="1"/>
  <c r="Y279" i="1"/>
  <c r="V279" i="1" s="1"/>
  <c r="U279" i="1"/>
  <c r="W279" i="1"/>
  <c r="R294" i="1"/>
  <c r="N295" i="1" s="1"/>
  <c r="F295" i="1" s="1"/>
  <c r="C491" i="1"/>
  <c r="D491" i="1" s="1"/>
  <c r="B492" i="1"/>
  <c r="E261" i="1" l="1"/>
  <c r="M261" i="1"/>
  <c r="J261" i="1" s="1"/>
  <c r="K261" i="1"/>
  <c r="I261" i="1"/>
  <c r="X279" i="1"/>
  <c r="T280" i="1" s="1"/>
  <c r="G280" i="1" s="1"/>
  <c r="Q295" i="1"/>
  <c r="S295" i="1"/>
  <c r="P295" i="1" s="1"/>
  <c r="O295" i="1"/>
  <c r="B493" i="1"/>
  <c r="C492" i="1"/>
  <c r="D492" i="1" s="1"/>
  <c r="L261" i="1" l="1"/>
  <c r="H262" i="1" s="1"/>
  <c r="Y280" i="1"/>
  <c r="V280" i="1" s="1"/>
  <c r="U280" i="1"/>
  <c r="W280" i="1"/>
  <c r="R295" i="1"/>
  <c r="N296" i="1" s="1"/>
  <c r="F296" i="1" s="1"/>
  <c r="B494" i="1"/>
  <c r="C493" i="1"/>
  <c r="D493" i="1" s="1"/>
  <c r="E262" i="1" l="1"/>
  <c r="M262" i="1"/>
  <c r="J262" i="1" s="1"/>
  <c r="I262" i="1"/>
  <c r="K262" i="1"/>
  <c r="X280" i="1"/>
  <c r="T281" i="1" s="1"/>
  <c r="G281" i="1" s="1"/>
  <c r="Q296" i="1"/>
  <c r="O296" i="1"/>
  <c r="S296" i="1"/>
  <c r="P296" i="1" s="1"/>
  <c r="R296" i="1" s="1"/>
  <c r="N297" i="1" s="1"/>
  <c r="F297" i="1" s="1"/>
  <c r="C494" i="1"/>
  <c r="D494" i="1" s="1"/>
  <c r="B495" i="1"/>
  <c r="L262" i="1" l="1"/>
  <c r="H263" i="1" s="1"/>
  <c r="U281" i="1"/>
  <c r="W281" i="1"/>
  <c r="Y281" i="1"/>
  <c r="V281" i="1" s="1"/>
  <c r="O297" i="1"/>
  <c r="Q297" i="1"/>
  <c r="S297" i="1"/>
  <c r="P297" i="1" s="1"/>
  <c r="B496" i="1"/>
  <c r="C495" i="1"/>
  <c r="D495" i="1" s="1"/>
  <c r="I263" i="1" l="1"/>
  <c r="E263" i="1"/>
  <c r="K263" i="1"/>
  <c r="M263" i="1"/>
  <c r="J263" i="1" s="1"/>
  <c r="X281" i="1"/>
  <c r="T282" i="1" s="1"/>
  <c r="G282" i="1" s="1"/>
  <c r="R297" i="1"/>
  <c r="N298" i="1" s="1"/>
  <c r="F298" i="1" s="1"/>
  <c r="B497" i="1"/>
  <c r="C496" i="1"/>
  <c r="D496" i="1" s="1"/>
  <c r="L263" i="1" l="1"/>
  <c r="H264" i="1" s="1"/>
  <c r="W282" i="1"/>
  <c r="Y282" i="1"/>
  <c r="V282" i="1" s="1"/>
  <c r="U282" i="1"/>
  <c r="O298" i="1"/>
  <c r="S298" i="1"/>
  <c r="P298" i="1" s="1"/>
  <c r="R298" i="1" s="1"/>
  <c r="N299" i="1" s="1"/>
  <c r="F299" i="1" s="1"/>
  <c r="Q298" i="1"/>
  <c r="B498" i="1"/>
  <c r="C497" i="1"/>
  <c r="D497" i="1" s="1"/>
  <c r="E264" i="1" l="1"/>
  <c r="I264" i="1"/>
  <c r="M264" i="1"/>
  <c r="J264" i="1" s="1"/>
  <c r="K264" i="1"/>
  <c r="X282" i="1"/>
  <c r="T283" i="1" s="1"/>
  <c r="G283" i="1" s="1"/>
  <c r="S299" i="1"/>
  <c r="P299" i="1" s="1"/>
  <c r="O299" i="1"/>
  <c r="Q299" i="1"/>
  <c r="R299" i="1" s="1"/>
  <c r="N300" i="1" s="1"/>
  <c r="F300" i="1" s="1"/>
  <c r="B499" i="1"/>
  <c r="C498" i="1"/>
  <c r="D498" i="1" s="1"/>
  <c r="L264" i="1" l="1"/>
  <c r="H265" i="1" s="1"/>
  <c r="Y283" i="1"/>
  <c r="V283" i="1" s="1"/>
  <c r="U283" i="1"/>
  <c r="W283" i="1"/>
  <c r="S300" i="1"/>
  <c r="P300" i="1" s="1"/>
  <c r="O300" i="1"/>
  <c r="Q300" i="1"/>
  <c r="C499" i="1"/>
  <c r="D499" i="1" s="1"/>
  <c r="B500" i="1"/>
  <c r="E265" i="1" l="1"/>
  <c r="I265" i="1"/>
  <c r="K265" i="1"/>
  <c r="M265" i="1"/>
  <c r="J265" i="1" s="1"/>
  <c r="X283" i="1"/>
  <c r="T284" i="1" s="1"/>
  <c r="G284" i="1" s="1"/>
  <c r="R300" i="1"/>
  <c r="N301" i="1" s="1"/>
  <c r="F301" i="1" s="1"/>
  <c r="C500" i="1"/>
  <c r="D500" i="1" s="1"/>
  <c r="B501" i="1"/>
  <c r="L265" i="1" l="1"/>
  <c r="H266" i="1" s="1"/>
  <c r="U284" i="1"/>
  <c r="W284" i="1"/>
  <c r="Y284" i="1"/>
  <c r="V284" i="1" s="1"/>
  <c r="O301" i="1"/>
  <c r="S301" i="1"/>
  <c r="P301" i="1" s="1"/>
  <c r="Q301" i="1"/>
  <c r="B502" i="1"/>
  <c r="C501" i="1"/>
  <c r="D501" i="1" s="1"/>
  <c r="E266" i="1" l="1"/>
  <c r="K266" i="1"/>
  <c r="I266" i="1"/>
  <c r="M266" i="1"/>
  <c r="J266" i="1" s="1"/>
  <c r="X284" i="1"/>
  <c r="T285" i="1" s="1"/>
  <c r="R301" i="1"/>
  <c r="N302" i="1" s="1"/>
  <c r="F302" i="1" s="1"/>
  <c r="B503" i="1"/>
  <c r="C502" i="1"/>
  <c r="D502" i="1" s="1"/>
  <c r="U285" i="1" l="1"/>
  <c r="G285" i="1"/>
  <c r="L266" i="1"/>
  <c r="H267" i="1" s="1"/>
  <c r="Y285" i="1"/>
  <c r="V285" i="1" s="1"/>
  <c r="X285" i="1" s="1"/>
  <c r="T286" i="1" s="1"/>
  <c r="W285" i="1"/>
  <c r="Q302" i="1"/>
  <c r="O302" i="1"/>
  <c r="S302" i="1"/>
  <c r="P302" i="1" s="1"/>
  <c r="C503" i="1"/>
  <c r="D503" i="1" s="1"/>
  <c r="B504" i="1"/>
  <c r="W286" i="1" l="1"/>
  <c r="G286" i="1"/>
  <c r="E267" i="1"/>
  <c r="K267" i="1"/>
  <c r="I267" i="1"/>
  <c r="M267" i="1"/>
  <c r="J267" i="1" s="1"/>
  <c r="U286" i="1"/>
  <c r="Y286" i="1"/>
  <c r="V286" i="1" s="1"/>
  <c r="R302" i="1"/>
  <c r="N303" i="1" s="1"/>
  <c r="F303" i="1" s="1"/>
  <c r="C504" i="1"/>
  <c r="D504" i="1" s="1"/>
  <c r="B505" i="1"/>
  <c r="X286" i="1" l="1"/>
  <c r="T287" i="1" s="1"/>
  <c r="G287" i="1" s="1"/>
  <c r="S303" i="1"/>
  <c r="P303" i="1" s="1"/>
  <c r="O303" i="1"/>
  <c r="L267" i="1"/>
  <c r="H268" i="1" s="1"/>
  <c r="Q303" i="1"/>
  <c r="R303" i="1" s="1"/>
  <c r="N304" i="1" s="1"/>
  <c r="F304" i="1" s="1"/>
  <c r="Y287" i="1"/>
  <c r="V287" i="1" s="1"/>
  <c r="U287" i="1"/>
  <c r="W287" i="1"/>
  <c r="B506" i="1"/>
  <c r="C505" i="1"/>
  <c r="D505" i="1" s="1"/>
  <c r="M268" i="1" l="1"/>
  <c r="J268" i="1" s="1"/>
  <c r="E268" i="1"/>
  <c r="I268" i="1"/>
  <c r="K268" i="1"/>
  <c r="X287" i="1"/>
  <c r="T288" i="1" s="1"/>
  <c r="G288" i="1" s="1"/>
  <c r="Q304" i="1"/>
  <c r="S304" i="1"/>
  <c r="P304" i="1" s="1"/>
  <c r="O304" i="1"/>
  <c r="B507" i="1"/>
  <c r="C506" i="1"/>
  <c r="D506" i="1" s="1"/>
  <c r="L268" i="1" l="1"/>
  <c r="H269" i="1" s="1"/>
  <c r="R304" i="1"/>
  <c r="N305" i="1" s="1"/>
  <c r="F305" i="1" s="1"/>
  <c r="Y288" i="1"/>
  <c r="V288" i="1" s="1"/>
  <c r="U288" i="1"/>
  <c r="W288" i="1"/>
  <c r="O305" i="1"/>
  <c r="S305" i="1"/>
  <c r="P305" i="1" s="1"/>
  <c r="Q305" i="1"/>
  <c r="R305" i="1" s="1"/>
  <c r="N306" i="1" s="1"/>
  <c r="F306" i="1" s="1"/>
  <c r="C507" i="1"/>
  <c r="D507" i="1" s="1"/>
  <c r="B508" i="1"/>
  <c r="E269" i="1" l="1"/>
  <c r="K269" i="1"/>
  <c r="M269" i="1"/>
  <c r="J269" i="1" s="1"/>
  <c r="I269" i="1"/>
  <c r="X288" i="1"/>
  <c r="T289" i="1" s="1"/>
  <c r="G289" i="1" s="1"/>
  <c r="Q306" i="1"/>
  <c r="O306" i="1"/>
  <c r="S306" i="1"/>
  <c r="P306" i="1" s="1"/>
  <c r="R306" i="1" s="1"/>
  <c r="N307" i="1" s="1"/>
  <c r="F307" i="1" s="1"/>
  <c r="B509" i="1"/>
  <c r="C508" i="1"/>
  <c r="D508" i="1" s="1"/>
  <c r="L269" i="1" l="1"/>
  <c r="H270" i="1" s="1"/>
  <c r="U289" i="1"/>
  <c r="W289" i="1"/>
  <c r="Y289" i="1"/>
  <c r="V289" i="1" s="1"/>
  <c r="O307" i="1"/>
  <c r="Q307" i="1"/>
  <c r="S307" i="1"/>
  <c r="P307" i="1" s="1"/>
  <c r="R307" i="1" s="1"/>
  <c r="N308" i="1" s="1"/>
  <c r="F308" i="1" s="1"/>
  <c r="B510" i="1"/>
  <c r="C509" i="1"/>
  <c r="D509" i="1" s="1"/>
  <c r="E270" i="1" l="1"/>
  <c r="M270" i="1"/>
  <c r="J270" i="1" s="1"/>
  <c r="I270" i="1"/>
  <c r="K270" i="1"/>
  <c r="X289" i="1"/>
  <c r="T290" i="1" s="1"/>
  <c r="G290" i="1" s="1"/>
  <c r="O308" i="1"/>
  <c r="Q308" i="1"/>
  <c r="S308" i="1"/>
  <c r="P308" i="1" s="1"/>
  <c r="B511" i="1"/>
  <c r="C510" i="1"/>
  <c r="D510" i="1" s="1"/>
  <c r="L270" i="1" l="1"/>
  <c r="H271" i="1" s="1"/>
  <c r="R308" i="1"/>
  <c r="N309" i="1" s="1"/>
  <c r="F309" i="1" s="1"/>
  <c r="U290" i="1"/>
  <c r="W290" i="1"/>
  <c r="Y290" i="1"/>
  <c r="V290" i="1" s="1"/>
  <c r="O309" i="1"/>
  <c r="S309" i="1"/>
  <c r="P309" i="1" s="1"/>
  <c r="Q309" i="1"/>
  <c r="C511" i="1"/>
  <c r="D511" i="1" s="1"/>
  <c r="B512" i="1"/>
  <c r="E271" i="1" l="1"/>
  <c r="I271" i="1"/>
  <c r="M271" i="1"/>
  <c r="J271" i="1" s="1"/>
  <c r="K271" i="1"/>
  <c r="L271" i="1" s="1"/>
  <c r="H272" i="1" s="1"/>
  <c r="R309" i="1"/>
  <c r="N310" i="1" s="1"/>
  <c r="F310" i="1" s="1"/>
  <c r="X290" i="1"/>
  <c r="T291" i="1" s="1"/>
  <c r="G291" i="1" s="1"/>
  <c r="B513" i="1"/>
  <c r="C512" i="1"/>
  <c r="D512" i="1" s="1"/>
  <c r="E272" i="1" l="1"/>
  <c r="K272" i="1"/>
  <c r="M272" i="1"/>
  <c r="J272" i="1" s="1"/>
  <c r="I272" i="1"/>
  <c r="S310" i="1"/>
  <c r="P310" i="1" s="1"/>
  <c r="R310" i="1" s="1"/>
  <c r="N311" i="1" s="1"/>
  <c r="F311" i="1" s="1"/>
  <c r="Q310" i="1"/>
  <c r="O310" i="1"/>
  <c r="W291" i="1"/>
  <c r="Y291" i="1"/>
  <c r="V291" i="1" s="1"/>
  <c r="U291" i="1"/>
  <c r="C513" i="1"/>
  <c r="D513" i="1" s="1"/>
  <c r="B514" i="1"/>
  <c r="O311" i="1" l="1"/>
  <c r="S311" i="1"/>
  <c r="P311" i="1" s="1"/>
  <c r="L272" i="1"/>
  <c r="H273" i="1" s="1"/>
  <c r="Q311" i="1"/>
  <c r="X291" i="1"/>
  <c r="T292" i="1" s="1"/>
  <c r="G292" i="1" s="1"/>
  <c r="R311" i="1"/>
  <c r="N312" i="1" s="1"/>
  <c r="F312" i="1" s="1"/>
  <c r="C514" i="1"/>
  <c r="D514" i="1" s="1"/>
  <c r="B515" i="1"/>
  <c r="E273" i="1" l="1"/>
  <c r="I273" i="1"/>
  <c r="M273" i="1"/>
  <c r="J273" i="1" s="1"/>
  <c r="K273" i="1"/>
  <c r="L273" i="1" s="1"/>
  <c r="H274" i="1" s="1"/>
  <c r="Y292" i="1"/>
  <c r="V292" i="1" s="1"/>
  <c r="U292" i="1"/>
  <c r="W292" i="1"/>
  <c r="O312" i="1"/>
  <c r="Q312" i="1"/>
  <c r="S312" i="1"/>
  <c r="P312" i="1" s="1"/>
  <c r="C515" i="1"/>
  <c r="D515" i="1" s="1"/>
  <c r="B516" i="1"/>
  <c r="E274" i="1" l="1"/>
  <c r="M274" i="1"/>
  <c r="J274" i="1" s="1"/>
  <c r="I274" i="1"/>
  <c r="K274" i="1"/>
  <c r="L274" i="1" s="1"/>
  <c r="H275" i="1" s="1"/>
  <c r="R312" i="1"/>
  <c r="N313" i="1" s="1"/>
  <c r="F313" i="1" s="1"/>
  <c r="X292" i="1"/>
  <c r="T293" i="1" s="1"/>
  <c r="G293" i="1" s="1"/>
  <c r="S313" i="1"/>
  <c r="P313" i="1" s="1"/>
  <c r="C516" i="1"/>
  <c r="D516" i="1" s="1"/>
  <c r="B517" i="1"/>
  <c r="I275" i="1" l="1"/>
  <c r="E275" i="1"/>
  <c r="M275" i="1"/>
  <c r="J275" i="1" s="1"/>
  <c r="K275" i="1"/>
  <c r="Q313" i="1"/>
  <c r="O313" i="1"/>
  <c r="R313" i="1"/>
  <c r="N314" i="1" s="1"/>
  <c r="F314" i="1" s="1"/>
  <c r="U293" i="1"/>
  <c r="W293" i="1"/>
  <c r="Y293" i="1"/>
  <c r="V293" i="1" s="1"/>
  <c r="C517" i="1"/>
  <c r="D517" i="1" s="1"/>
  <c r="B518" i="1"/>
  <c r="O314" i="1" l="1"/>
  <c r="Q314" i="1"/>
  <c r="S314" i="1"/>
  <c r="P314" i="1" s="1"/>
  <c r="R314" i="1" s="1"/>
  <c r="N315" i="1" s="1"/>
  <c r="F315" i="1" s="1"/>
  <c r="L275" i="1"/>
  <c r="H276" i="1" s="1"/>
  <c r="X293" i="1"/>
  <c r="T294" i="1" s="1"/>
  <c r="G294" i="1" s="1"/>
  <c r="S315" i="1"/>
  <c r="P315" i="1" s="1"/>
  <c r="B519" i="1"/>
  <c r="C518" i="1"/>
  <c r="D518" i="1" s="1"/>
  <c r="O315" i="1" l="1"/>
  <c r="Q315" i="1"/>
  <c r="R315" i="1" s="1"/>
  <c r="N316" i="1" s="1"/>
  <c r="E276" i="1"/>
  <c r="I276" i="1"/>
  <c r="K276" i="1"/>
  <c r="M276" i="1"/>
  <c r="J276" i="1" s="1"/>
  <c r="U294" i="1"/>
  <c r="W294" i="1"/>
  <c r="Y294" i="1"/>
  <c r="V294" i="1" s="1"/>
  <c r="C519" i="1"/>
  <c r="D519" i="1" s="1"/>
  <c r="B520" i="1"/>
  <c r="F316" i="1" l="1"/>
  <c r="Q316" i="1"/>
  <c r="S316" i="1"/>
  <c r="P316" i="1" s="1"/>
  <c r="O316" i="1"/>
  <c r="L276" i="1"/>
  <c r="H277" i="1" s="1"/>
  <c r="R316" i="1"/>
  <c r="N317" i="1" s="1"/>
  <c r="F317" i="1" s="1"/>
  <c r="X294" i="1"/>
  <c r="T295" i="1" s="1"/>
  <c r="G295" i="1" s="1"/>
  <c r="C520" i="1"/>
  <c r="D520" i="1" s="1"/>
  <c r="B521" i="1"/>
  <c r="E277" i="1" l="1"/>
  <c r="K277" i="1"/>
  <c r="M277" i="1"/>
  <c r="J277" i="1" s="1"/>
  <c r="I277" i="1"/>
  <c r="Q317" i="1"/>
  <c r="S317" i="1"/>
  <c r="P317" i="1" s="1"/>
  <c r="R317" i="1" s="1"/>
  <c r="N318" i="1" s="1"/>
  <c r="O317" i="1"/>
  <c r="W295" i="1"/>
  <c r="Y295" i="1"/>
  <c r="V295" i="1" s="1"/>
  <c r="U295" i="1"/>
  <c r="B522" i="1"/>
  <c r="C521" i="1"/>
  <c r="D521" i="1" s="1"/>
  <c r="F318" i="1" l="1"/>
  <c r="O318" i="1"/>
  <c r="Q318" i="1"/>
  <c r="S318" i="1"/>
  <c r="P318" i="1" s="1"/>
  <c r="R318" i="1" s="1"/>
  <c r="N319" i="1" s="1"/>
  <c r="L277" i="1"/>
  <c r="H278" i="1" s="1"/>
  <c r="X295" i="1"/>
  <c r="T296" i="1" s="1"/>
  <c r="G296" i="1" s="1"/>
  <c r="C522" i="1"/>
  <c r="D522" i="1" s="1"/>
  <c r="B523" i="1"/>
  <c r="F319" i="1" l="1"/>
  <c r="Q319" i="1"/>
  <c r="O319" i="1"/>
  <c r="S319" i="1"/>
  <c r="P319" i="1" s="1"/>
  <c r="R319" i="1" s="1"/>
  <c r="N320" i="1" s="1"/>
  <c r="F320" i="1" s="1"/>
  <c r="E278" i="1"/>
  <c r="I278" i="1"/>
  <c r="K278" i="1"/>
  <c r="M278" i="1"/>
  <c r="J278" i="1" s="1"/>
  <c r="Y296" i="1"/>
  <c r="V296" i="1" s="1"/>
  <c r="U296" i="1"/>
  <c r="W296" i="1"/>
  <c r="B524" i="1"/>
  <c r="C523" i="1"/>
  <c r="D523" i="1" s="1"/>
  <c r="L278" i="1" l="1"/>
  <c r="H279" i="1" s="1"/>
  <c r="X296" i="1"/>
  <c r="T297" i="1" s="1"/>
  <c r="G297" i="1" s="1"/>
  <c r="Q320" i="1"/>
  <c r="S320" i="1"/>
  <c r="P320" i="1" s="1"/>
  <c r="O320" i="1"/>
  <c r="B525" i="1"/>
  <c r="C524" i="1"/>
  <c r="D524" i="1" s="1"/>
  <c r="E279" i="1" l="1"/>
  <c r="K279" i="1"/>
  <c r="M279" i="1"/>
  <c r="J279" i="1" s="1"/>
  <c r="I279" i="1"/>
  <c r="U297" i="1"/>
  <c r="W297" i="1"/>
  <c r="Y297" i="1"/>
  <c r="V297" i="1" s="1"/>
  <c r="R320" i="1"/>
  <c r="N321" i="1" s="1"/>
  <c r="F321" i="1" s="1"/>
  <c r="C525" i="1"/>
  <c r="D525" i="1" s="1"/>
  <c r="B526" i="1"/>
  <c r="L279" i="1" l="1"/>
  <c r="H280" i="1" s="1"/>
  <c r="X297" i="1"/>
  <c r="T298" i="1" s="1"/>
  <c r="G298" i="1" s="1"/>
  <c r="O321" i="1"/>
  <c r="S321" i="1"/>
  <c r="P321" i="1" s="1"/>
  <c r="Q321" i="1"/>
  <c r="C526" i="1"/>
  <c r="D526" i="1" s="1"/>
  <c r="B527" i="1"/>
  <c r="I280" i="1" l="1"/>
  <c r="E280" i="1"/>
  <c r="M280" i="1"/>
  <c r="J280" i="1" s="1"/>
  <c r="K280" i="1"/>
  <c r="U298" i="1"/>
  <c r="W298" i="1"/>
  <c r="Y298" i="1"/>
  <c r="V298" i="1" s="1"/>
  <c r="R321" i="1"/>
  <c r="N322" i="1" s="1"/>
  <c r="F322" i="1" s="1"/>
  <c r="C527" i="1"/>
  <c r="D527" i="1" s="1"/>
  <c r="B528" i="1"/>
  <c r="L280" i="1" l="1"/>
  <c r="H281" i="1" s="1"/>
  <c r="X298" i="1"/>
  <c r="T299" i="1" s="1"/>
  <c r="G299" i="1" s="1"/>
  <c r="Q322" i="1"/>
  <c r="O322" i="1"/>
  <c r="S322" i="1"/>
  <c r="P322" i="1" s="1"/>
  <c r="R322" i="1" s="1"/>
  <c r="N323" i="1" s="1"/>
  <c r="F323" i="1" s="1"/>
  <c r="C528" i="1"/>
  <c r="D528" i="1" s="1"/>
  <c r="B529" i="1"/>
  <c r="E281" i="1" l="1"/>
  <c r="I281" i="1"/>
  <c r="M281" i="1"/>
  <c r="J281" i="1" s="1"/>
  <c r="K281" i="1"/>
  <c r="L281" i="1" s="1"/>
  <c r="H282" i="1" s="1"/>
  <c r="W299" i="1"/>
  <c r="Y299" i="1"/>
  <c r="V299" i="1" s="1"/>
  <c r="U299" i="1"/>
  <c r="O323" i="1"/>
  <c r="Q323" i="1"/>
  <c r="S323" i="1"/>
  <c r="P323" i="1" s="1"/>
  <c r="B530" i="1"/>
  <c r="C529" i="1"/>
  <c r="D529" i="1" s="1"/>
  <c r="E282" i="1" l="1"/>
  <c r="M282" i="1"/>
  <c r="J282" i="1" s="1"/>
  <c r="I282" i="1"/>
  <c r="K282" i="1"/>
  <c r="L282" i="1" s="1"/>
  <c r="H283" i="1" s="1"/>
  <c r="R323" i="1"/>
  <c r="N324" i="1" s="1"/>
  <c r="F324" i="1" s="1"/>
  <c r="X299" i="1"/>
  <c r="T300" i="1" s="1"/>
  <c r="G300" i="1" s="1"/>
  <c r="C530" i="1"/>
  <c r="D530" i="1" s="1"/>
  <c r="B531" i="1"/>
  <c r="S324" i="1" l="1"/>
  <c r="P324" i="1" s="1"/>
  <c r="K283" i="1"/>
  <c r="E283" i="1"/>
  <c r="I283" i="1"/>
  <c r="M283" i="1"/>
  <c r="J283" i="1" s="1"/>
  <c r="Q324" i="1"/>
  <c r="R324" i="1" s="1"/>
  <c r="N325" i="1" s="1"/>
  <c r="O324" i="1"/>
  <c r="Y300" i="1"/>
  <c r="V300" i="1" s="1"/>
  <c r="U300" i="1"/>
  <c r="W300" i="1"/>
  <c r="B532" i="1"/>
  <c r="C531" i="1"/>
  <c r="D531" i="1" s="1"/>
  <c r="F325" i="1" l="1"/>
  <c r="S325" i="1"/>
  <c r="P325" i="1" s="1"/>
  <c r="R325" i="1" s="1"/>
  <c r="N326" i="1" s="1"/>
  <c r="O325" i="1"/>
  <c r="Q325" i="1"/>
  <c r="L283" i="1"/>
  <c r="H284" i="1" s="1"/>
  <c r="X300" i="1"/>
  <c r="T301" i="1" s="1"/>
  <c r="G301" i="1" s="1"/>
  <c r="C532" i="1"/>
  <c r="D532" i="1" s="1"/>
  <c r="B533" i="1"/>
  <c r="F326" i="1" l="1"/>
  <c r="O326" i="1"/>
  <c r="Q326" i="1"/>
  <c r="S326" i="1"/>
  <c r="P326" i="1" s="1"/>
  <c r="R326" i="1" s="1"/>
  <c r="N327" i="1" s="1"/>
  <c r="F327" i="1" s="1"/>
  <c r="E284" i="1"/>
  <c r="M284" i="1"/>
  <c r="J284" i="1" s="1"/>
  <c r="K284" i="1"/>
  <c r="I284" i="1"/>
  <c r="U301" i="1"/>
  <c r="W301" i="1"/>
  <c r="Y301" i="1"/>
  <c r="V301" i="1" s="1"/>
  <c r="C533" i="1"/>
  <c r="D533" i="1" s="1"/>
  <c r="B534" i="1"/>
  <c r="L284" i="1" l="1"/>
  <c r="H285" i="1" s="1"/>
  <c r="X301" i="1"/>
  <c r="T302" i="1" s="1"/>
  <c r="G302" i="1" s="1"/>
  <c r="O327" i="1"/>
  <c r="Q327" i="1"/>
  <c r="S327" i="1"/>
  <c r="P327" i="1" s="1"/>
  <c r="C534" i="1"/>
  <c r="D534" i="1" s="1"/>
  <c r="B535" i="1"/>
  <c r="E285" i="1" l="1"/>
  <c r="M285" i="1"/>
  <c r="J285" i="1" s="1"/>
  <c r="I285" i="1"/>
  <c r="K285" i="1"/>
  <c r="L285" i="1" s="1"/>
  <c r="H286" i="1" s="1"/>
  <c r="U302" i="1"/>
  <c r="W302" i="1"/>
  <c r="Y302" i="1"/>
  <c r="V302" i="1" s="1"/>
  <c r="R327" i="1"/>
  <c r="N328" i="1" s="1"/>
  <c r="F328" i="1" s="1"/>
  <c r="B536" i="1"/>
  <c r="C535" i="1"/>
  <c r="D535" i="1" s="1"/>
  <c r="I286" i="1" l="1"/>
  <c r="E286" i="1"/>
  <c r="K286" i="1"/>
  <c r="M286" i="1"/>
  <c r="J286" i="1" s="1"/>
  <c r="X302" i="1"/>
  <c r="T303" i="1" s="1"/>
  <c r="G303" i="1" s="1"/>
  <c r="O328" i="1"/>
  <c r="Q328" i="1"/>
  <c r="S328" i="1"/>
  <c r="P328" i="1" s="1"/>
  <c r="C536" i="1"/>
  <c r="D536" i="1" s="1"/>
  <c r="B537" i="1"/>
  <c r="L286" i="1" l="1"/>
  <c r="H287" i="1" s="1"/>
  <c r="W303" i="1"/>
  <c r="Y303" i="1"/>
  <c r="V303" i="1" s="1"/>
  <c r="U303" i="1"/>
  <c r="R328" i="1"/>
  <c r="N329" i="1" s="1"/>
  <c r="F329" i="1" s="1"/>
  <c r="C537" i="1"/>
  <c r="D537" i="1" s="1"/>
  <c r="B538" i="1"/>
  <c r="I287" i="1" l="1"/>
  <c r="E287" i="1"/>
  <c r="K287" i="1"/>
  <c r="M287" i="1"/>
  <c r="J287" i="1" s="1"/>
  <c r="X303" i="1"/>
  <c r="T304" i="1" s="1"/>
  <c r="G304" i="1" s="1"/>
  <c r="S329" i="1"/>
  <c r="P329" i="1" s="1"/>
  <c r="O329" i="1"/>
  <c r="Q329" i="1"/>
  <c r="C538" i="1"/>
  <c r="D538" i="1" s="1"/>
  <c r="B539" i="1"/>
  <c r="L287" i="1" l="1"/>
  <c r="H288" i="1" s="1"/>
  <c r="R329" i="1"/>
  <c r="N330" i="1" s="1"/>
  <c r="F330" i="1" s="1"/>
  <c r="Y304" i="1"/>
  <c r="V304" i="1" s="1"/>
  <c r="U304" i="1"/>
  <c r="W304" i="1"/>
  <c r="O330" i="1"/>
  <c r="S330" i="1"/>
  <c r="P330" i="1" s="1"/>
  <c r="B540" i="1"/>
  <c r="C539" i="1"/>
  <c r="D539" i="1" s="1"/>
  <c r="Q330" i="1" l="1"/>
  <c r="E288" i="1"/>
  <c r="I288" i="1"/>
  <c r="K288" i="1"/>
  <c r="M288" i="1"/>
  <c r="J288" i="1" s="1"/>
  <c r="R330" i="1"/>
  <c r="N331" i="1" s="1"/>
  <c r="F331" i="1" s="1"/>
  <c r="X304" i="1"/>
  <c r="T305" i="1" s="1"/>
  <c r="G305" i="1" s="1"/>
  <c r="C540" i="1"/>
  <c r="D540" i="1" s="1"/>
  <c r="B541" i="1"/>
  <c r="O331" i="1" l="1"/>
  <c r="S331" i="1"/>
  <c r="P331" i="1" s="1"/>
  <c r="Q331" i="1"/>
  <c r="R331" i="1" s="1"/>
  <c r="N332" i="1" s="1"/>
  <c r="F332" i="1" s="1"/>
  <c r="L288" i="1"/>
  <c r="H289" i="1" s="1"/>
  <c r="U305" i="1"/>
  <c r="W305" i="1"/>
  <c r="Y305" i="1"/>
  <c r="V305" i="1" s="1"/>
  <c r="B542" i="1"/>
  <c r="C541" i="1"/>
  <c r="D541" i="1" s="1"/>
  <c r="E289" i="1" l="1"/>
  <c r="K289" i="1"/>
  <c r="I289" i="1"/>
  <c r="M289" i="1"/>
  <c r="J289" i="1" s="1"/>
  <c r="X305" i="1"/>
  <c r="T306" i="1" s="1"/>
  <c r="G306" i="1" s="1"/>
  <c r="O332" i="1"/>
  <c r="Q332" i="1"/>
  <c r="S332" i="1"/>
  <c r="P332" i="1" s="1"/>
  <c r="C542" i="1"/>
  <c r="D542" i="1" s="1"/>
  <c r="B543" i="1"/>
  <c r="L289" i="1" l="1"/>
  <c r="H290" i="1" s="1"/>
  <c r="R332" i="1"/>
  <c r="N333" i="1" s="1"/>
  <c r="F333" i="1" s="1"/>
  <c r="U306" i="1"/>
  <c r="W306" i="1"/>
  <c r="Y306" i="1"/>
  <c r="V306" i="1" s="1"/>
  <c r="S333" i="1"/>
  <c r="P333" i="1" s="1"/>
  <c r="O333" i="1"/>
  <c r="C543" i="1"/>
  <c r="D543" i="1" s="1"/>
  <c r="B544" i="1"/>
  <c r="Q333" i="1" l="1"/>
  <c r="R333" i="1" s="1"/>
  <c r="N334" i="1" s="1"/>
  <c r="F334" i="1" s="1"/>
  <c r="E290" i="1"/>
  <c r="I290" i="1"/>
  <c r="K290" i="1"/>
  <c r="M290" i="1"/>
  <c r="J290" i="1" s="1"/>
  <c r="X306" i="1"/>
  <c r="T307" i="1" s="1"/>
  <c r="G307" i="1" s="1"/>
  <c r="S334" i="1"/>
  <c r="P334" i="1" s="1"/>
  <c r="B545" i="1"/>
  <c r="C544" i="1"/>
  <c r="D544" i="1" s="1"/>
  <c r="L290" i="1" l="1"/>
  <c r="H291" i="1" s="1"/>
  <c r="O334" i="1"/>
  <c r="Q334" i="1"/>
  <c r="R334" i="1" s="1"/>
  <c r="N335" i="1" s="1"/>
  <c r="W307" i="1"/>
  <c r="Y307" i="1"/>
  <c r="V307" i="1" s="1"/>
  <c r="U307" i="1"/>
  <c r="B546" i="1"/>
  <c r="C545" i="1"/>
  <c r="D545" i="1" s="1"/>
  <c r="F335" i="1" l="1"/>
  <c r="S335" i="1"/>
  <c r="P335" i="1" s="1"/>
  <c r="O335" i="1"/>
  <c r="Q335" i="1"/>
  <c r="E291" i="1"/>
  <c r="M291" i="1"/>
  <c r="J291" i="1" s="1"/>
  <c r="K291" i="1"/>
  <c r="I291" i="1"/>
  <c r="X307" i="1"/>
  <c r="T308" i="1" s="1"/>
  <c r="G308" i="1" s="1"/>
  <c r="B547" i="1"/>
  <c r="C546" i="1"/>
  <c r="D546" i="1" s="1"/>
  <c r="R335" i="1" l="1"/>
  <c r="N336" i="1" s="1"/>
  <c r="L291" i="1"/>
  <c r="H292" i="1" s="1"/>
  <c r="Y308" i="1"/>
  <c r="V308" i="1" s="1"/>
  <c r="U308" i="1"/>
  <c r="W308" i="1"/>
  <c r="C547" i="1"/>
  <c r="D547" i="1" s="1"/>
  <c r="B548" i="1"/>
  <c r="E292" i="1" l="1"/>
  <c r="K292" i="1"/>
  <c r="M292" i="1"/>
  <c r="J292" i="1" s="1"/>
  <c r="I292" i="1"/>
  <c r="F336" i="1"/>
  <c r="O336" i="1"/>
  <c r="S336" i="1"/>
  <c r="P336" i="1" s="1"/>
  <c r="Q336" i="1"/>
  <c r="X308" i="1"/>
  <c r="T309" i="1" s="1"/>
  <c r="G309" i="1" s="1"/>
  <c r="C548" i="1"/>
  <c r="D548" i="1" s="1"/>
  <c r="B549" i="1"/>
  <c r="R336" i="1" l="1"/>
  <c r="N337" i="1" s="1"/>
  <c r="L292" i="1"/>
  <c r="H293" i="1" s="1"/>
  <c r="U309" i="1"/>
  <c r="W309" i="1"/>
  <c r="Y309" i="1"/>
  <c r="V309" i="1" s="1"/>
  <c r="B550" i="1"/>
  <c r="C549" i="1"/>
  <c r="D549" i="1" s="1"/>
  <c r="E293" i="1" l="1"/>
  <c r="I293" i="1"/>
  <c r="M293" i="1"/>
  <c r="J293" i="1" s="1"/>
  <c r="K293" i="1"/>
  <c r="L293" i="1" s="1"/>
  <c r="H294" i="1" s="1"/>
  <c r="F337" i="1"/>
  <c r="O337" i="1"/>
  <c r="Q337" i="1"/>
  <c r="R337" i="1" s="1"/>
  <c r="N338" i="1" s="1"/>
  <c r="S337" i="1"/>
  <c r="P337" i="1" s="1"/>
  <c r="X309" i="1"/>
  <c r="T310" i="1" s="1"/>
  <c r="G310" i="1" s="1"/>
  <c r="C550" i="1"/>
  <c r="D550" i="1" s="1"/>
  <c r="B551" i="1"/>
  <c r="E294" i="1" l="1"/>
  <c r="K294" i="1"/>
  <c r="M294" i="1"/>
  <c r="J294" i="1" s="1"/>
  <c r="I294" i="1"/>
  <c r="F338" i="1"/>
  <c r="O338" i="1"/>
  <c r="Q338" i="1"/>
  <c r="S338" i="1"/>
  <c r="P338" i="1" s="1"/>
  <c r="R338" i="1" s="1"/>
  <c r="N339" i="1" s="1"/>
  <c r="U310" i="1"/>
  <c r="W310" i="1"/>
  <c r="Y310" i="1"/>
  <c r="V310" i="1" s="1"/>
  <c r="C551" i="1"/>
  <c r="D551" i="1" s="1"/>
  <c r="B552" i="1"/>
  <c r="F339" i="1" l="1"/>
  <c r="S339" i="1"/>
  <c r="P339" i="1" s="1"/>
  <c r="O339" i="1"/>
  <c r="Q339" i="1"/>
  <c r="L294" i="1"/>
  <c r="H295" i="1" s="1"/>
  <c r="X310" i="1"/>
  <c r="T311" i="1" s="1"/>
  <c r="G311" i="1" s="1"/>
  <c r="B553" i="1"/>
  <c r="C552" i="1"/>
  <c r="D552" i="1" s="1"/>
  <c r="R339" i="1" l="1"/>
  <c r="N340" i="1" s="1"/>
  <c r="E295" i="1"/>
  <c r="I295" i="1"/>
  <c r="M295" i="1"/>
  <c r="J295" i="1" s="1"/>
  <c r="K295" i="1"/>
  <c r="W311" i="1"/>
  <c r="Y311" i="1"/>
  <c r="V311" i="1" s="1"/>
  <c r="U311" i="1"/>
  <c r="B554" i="1"/>
  <c r="C553" i="1"/>
  <c r="D553" i="1" s="1"/>
  <c r="L295" i="1" l="1"/>
  <c r="H296" i="1" s="1"/>
  <c r="S340" i="1"/>
  <c r="P340" i="1" s="1"/>
  <c r="F340" i="1"/>
  <c r="Q340" i="1"/>
  <c r="R340" i="1" s="1"/>
  <c r="N341" i="1" s="1"/>
  <c r="O340" i="1"/>
  <c r="X311" i="1"/>
  <c r="T312" i="1" s="1"/>
  <c r="G312" i="1" s="1"/>
  <c r="B555" i="1"/>
  <c r="C554" i="1"/>
  <c r="D554" i="1" s="1"/>
  <c r="S341" i="1" l="1"/>
  <c r="P341" i="1" s="1"/>
  <c r="F341" i="1"/>
  <c r="O341" i="1"/>
  <c r="Q341" i="1"/>
  <c r="R341" i="1" s="1"/>
  <c r="N342" i="1" s="1"/>
  <c r="E296" i="1"/>
  <c r="K296" i="1"/>
  <c r="M296" i="1"/>
  <c r="J296" i="1" s="1"/>
  <c r="I296" i="1"/>
  <c r="Y312" i="1"/>
  <c r="V312" i="1" s="1"/>
  <c r="U312" i="1"/>
  <c r="W312" i="1"/>
  <c r="B556" i="1"/>
  <c r="C555" i="1"/>
  <c r="D555" i="1" s="1"/>
  <c r="F342" i="1" l="1"/>
  <c r="Q342" i="1"/>
  <c r="O342" i="1"/>
  <c r="S342" i="1"/>
  <c r="P342" i="1" s="1"/>
  <c r="R342" i="1" s="1"/>
  <c r="N343" i="1" s="1"/>
  <c r="L296" i="1"/>
  <c r="H297" i="1" s="1"/>
  <c r="X312" i="1"/>
  <c r="T313" i="1" s="1"/>
  <c r="G313" i="1" s="1"/>
  <c r="B557" i="1"/>
  <c r="C556" i="1"/>
  <c r="D556" i="1" s="1"/>
  <c r="S343" i="1" l="1"/>
  <c r="P343" i="1" s="1"/>
  <c r="F343" i="1"/>
  <c r="Q343" i="1"/>
  <c r="O343" i="1"/>
  <c r="E297" i="1"/>
  <c r="M297" i="1"/>
  <c r="J297" i="1" s="1"/>
  <c r="K297" i="1"/>
  <c r="L297" i="1" s="1"/>
  <c r="H298" i="1" s="1"/>
  <c r="I297" i="1"/>
  <c r="U313" i="1"/>
  <c r="W313" i="1"/>
  <c r="Y313" i="1"/>
  <c r="V313" i="1" s="1"/>
  <c r="C557" i="1"/>
  <c r="D557" i="1" s="1"/>
  <c r="B558" i="1"/>
  <c r="E298" i="1" l="1"/>
  <c r="M298" i="1"/>
  <c r="J298" i="1" s="1"/>
  <c r="I298" i="1"/>
  <c r="K298" i="1"/>
  <c r="L298" i="1" s="1"/>
  <c r="H299" i="1" s="1"/>
  <c r="R343" i="1"/>
  <c r="N344" i="1" s="1"/>
  <c r="X313" i="1"/>
  <c r="T314" i="1" s="1"/>
  <c r="G314" i="1" s="1"/>
  <c r="C558" i="1"/>
  <c r="D558" i="1" s="1"/>
  <c r="B559" i="1"/>
  <c r="E299" i="1" l="1"/>
  <c r="K299" i="1"/>
  <c r="I299" i="1"/>
  <c r="M299" i="1"/>
  <c r="J299" i="1" s="1"/>
  <c r="F344" i="1"/>
  <c r="S344" i="1"/>
  <c r="P344" i="1" s="1"/>
  <c r="Q344" i="1"/>
  <c r="R344" i="1" s="1"/>
  <c r="N345" i="1" s="1"/>
  <c r="O344" i="1"/>
  <c r="U314" i="1"/>
  <c r="W314" i="1"/>
  <c r="Y314" i="1"/>
  <c r="V314" i="1" s="1"/>
  <c r="C559" i="1"/>
  <c r="D559" i="1" s="1"/>
  <c r="B560" i="1"/>
  <c r="L299" i="1" l="1"/>
  <c r="H300" i="1" s="1"/>
  <c r="F345" i="1"/>
  <c r="O345" i="1"/>
  <c r="S345" i="1"/>
  <c r="P345" i="1" s="1"/>
  <c r="Q345" i="1"/>
  <c r="R345" i="1" s="1"/>
  <c r="N346" i="1" s="1"/>
  <c r="X314" i="1"/>
  <c r="T315" i="1" s="1"/>
  <c r="G315" i="1" s="1"/>
  <c r="B561" i="1"/>
  <c r="C560" i="1"/>
  <c r="D560" i="1" s="1"/>
  <c r="F346" i="1" l="1"/>
  <c r="Q346" i="1"/>
  <c r="S346" i="1"/>
  <c r="P346" i="1" s="1"/>
  <c r="R346" i="1" s="1"/>
  <c r="N347" i="1" s="1"/>
  <c r="O346" i="1"/>
  <c r="E300" i="1"/>
  <c r="I300" i="1"/>
  <c r="M300" i="1"/>
  <c r="J300" i="1" s="1"/>
  <c r="K300" i="1"/>
  <c r="W315" i="1"/>
  <c r="Y315" i="1"/>
  <c r="V315" i="1" s="1"/>
  <c r="U315" i="1"/>
  <c r="C561" i="1"/>
  <c r="D561" i="1" s="1"/>
  <c r="B562" i="1"/>
  <c r="L300" i="1" l="1"/>
  <c r="H301" i="1" s="1"/>
  <c r="F347" i="1"/>
  <c r="S347" i="1"/>
  <c r="P347" i="1" s="1"/>
  <c r="Q347" i="1"/>
  <c r="O347" i="1"/>
  <c r="X315" i="1"/>
  <c r="T316" i="1" s="1"/>
  <c r="G316" i="1" s="1"/>
  <c r="B563" i="1"/>
  <c r="C562" i="1"/>
  <c r="D562" i="1" s="1"/>
  <c r="R347" i="1" l="1"/>
  <c r="N348" i="1" s="1"/>
  <c r="E301" i="1"/>
  <c r="K301" i="1"/>
  <c r="M301" i="1"/>
  <c r="J301" i="1" s="1"/>
  <c r="I301" i="1"/>
  <c r="Y316" i="1"/>
  <c r="V316" i="1" s="1"/>
  <c r="U316" i="1"/>
  <c r="W316" i="1"/>
  <c r="C563" i="1"/>
  <c r="D563" i="1" s="1"/>
  <c r="B564" i="1"/>
  <c r="L301" i="1" l="1"/>
  <c r="H302" i="1" s="1"/>
  <c r="F348" i="1"/>
  <c r="Q348" i="1"/>
  <c r="S348" i="1"/>
  <c r="P348" i="1" s="1"/>
  <c r="O348" i="1"/>
  <c r="X316" i="1"/>
  <c r="T317" i="1" s="1"/>
  <c r="G317" i="1" s="1"/>
  <c r="C564" i="1"/>
  <c r="D564" i="1" s="1"/>
  <c r="B565" i="1"/>
  <c r="R348" i="1" l="1"/>
  <c r="N349" i="1" s="1"/>
  <c r="E302" i="1"/>
  <c r="K302" i="1"/>
  <c r="I302" i="1"/>
  <c r="M302" i="1"/>
  <c r="J302" i="1" s="1"/>
  <c r="U317" i="1"/>
  <c r="W317" i="1"/>
  <c r="Y317" i="1"/>
  <c r="V317" i="1" s="1"/>
  <c r="B566" i="1"/>
  <c r="C565" i="1"/>
  <c r="D565" i="1" s="1"/>
  <c r="L302" i="1" l="1"/>
  <c r="H303" i="1" s="1"/>
  <c r="F349" i="1"/>
  <c r="S349" i="1"/>
  <c r="P349" i="1" s="1"/>
  <c r="O349" i="1"/>
  <c r="Q349" i="1"/>
  <c r="R349" i="1" s="1"/>
  <c r="N350" i="1" s="1"/>
  <c r="X317" i="1"/>
  <c r="T318" i="1" s="1"/>
  <c r="G318" i="1" s="1"/>
  <c r="B567" i="1"/>
  <c r="C566" i="1"/>
  <c r="D566" i="1" s="1"/>
  <c r="F350" i="1" l="1"/>
  <c r="O350" i="1"/>
  <c r="Q350" i="1"/>
  <c r="S350" i="1"/>
  <c r="P350" i="1" s="1"/>
  <c r="R350" i="1" s="1"/>
  <c r="N351" i="1" s="1"/>
  <c r="E303" i="1"/>
  <c r="M303" i="1"/>
  <c r="J303" i="1" s="1"/>
  <c r="K303" i="1"/>
  <c r="I303" i="1"/>
  <c r="U318" i="1"/>
  <c r="W318" i="1"/>
  <c r="Y318" i="1"/>
  <c r="V318" i="1" s="1"/>
  <c r="C567" i="1"/>
  <c r="D567" i="1" s="1"/>
  <c r="B568" i="1"/>
  <c r="L303" i="1" l="1"/>
  <c r="H304" i="1" s="1"/>
  <c r="F351" i="1"/>
  <c r="Q351" i="1"/>
  <c r="O351" i="1"/>
  <c r="S351" i="1"/>
  <c r="P351" i="1" s="1"/>
  <c r="X318" i="1"/>
  <c r="T319" i="1" s="1"/>
  <c r="G319" i="1" s="1"/>
  <c r="C568" i="1"/>
  <c r="D568" i="1" s="1"/>
  <c r="B569" i="1"/>
  <c r="R351" i="1" l="1"/>
  <c r="N352" i="1" s="1"/>
  <c r="E304" i="1"/>
  <c r="K304" i="1"/>
  <c r="I304" i="1"/>
  <c r="M304" i="1"/>
  <c r="J304" i="1" s="1"/>
  <c r="W319" i="1"/>
  <c r="Y319" i="1"/>
  <c r="V319" i="1" s="1"/>
  <c r="U319" i="1"/>
  <c r="C569" i="1"/>
  <c r="D569" i="1" s="1"/>
  <c r="B570" i="1"/>
  <c r="L304" i="1" l="1"/>
  <c r="H305" i="1" s="1"/>
  <c r="F352" i="1"/>
  <c r="Q352" i="1"/>
  <c r="S352" i="1"/>
  <c r="P352" i="1" s="1"/>
  <c r="O352" i="1"/>
  <c r="X319" i="1"/>
  <c r="T320" i="1" s="1"/>
  <c r="G320" i="1" s="1"/>
  <c r="B571" i="1"/>
  <c r="C570" i="1"/>
  <c r="D570" i="1" s="1"/>
  <c r="R352" i="1" l="1"/>
  <c r="N353" i="1" s="1"/>
  <c r="M305" i="1"/>
  <c r="J305" i="1" s="1"/>
  <c r="E305" i="1"/>
  <c r="I305" i="1"/>
  <c r="K305" i="1"/>
  <c r="L305" i="1" s="1"/>
  <c r="H306" i="1" s="1"/>
  <c r="Y320" i="1"/>
  <c r="V320" i="1" s="1"/>
  <c r="U320" i="1"/>
  <c r="W320" i="1"/>
  <c r="B572" i="1"/>
  <c r="C571" i="1"/>
  <c r="D571" i="1" s="1"/>
  <c r="E306" i="1" l="1"/>
  <c r="I306" i="1"/>
  <c r="M306" i="1"/>
  <c r="J306" i="1" s="1"/>
  <c r="K306" i="1"/>
  <c r="F353" i="1"/>
  <c r="O353" i="1"/>
  <c r="S353" i="1"/>
  <c r="P353" i="1" s="1"/>
  <c r="Q353" i="1"/>
  <c r="R353" i="1" s="1"/>
  <c r="N354" i="1" s="1"/>
  <c r="X320" i="1"/>
  <c r="T321" i="1" s="1"/>
  <c r="G321" i="1" s="1"/>
  <c r="C572" i="1"/>
  <c r="D572" i="1" s="1"/>
  <c r="B573" i="1"/>
  <c r="L306" i="1" l="1"/>
  <c r="H307" i="1" s="1"/>
  <c r="F354" i="1"/>
  <c r="Q354" i="1"/>
  <c r="O354" i="1"/>
  <c r="S354" i="1"/>
  <c r="P354" i="1" s="1"/>
  <c r="R354" i="1" s="1"/>
  <c r="N355" i="1" s="1"/>
  <c r="U321" i="1"/>
  <c r="W321" i="1"/>
  <c r="Y321" i="1"/>
  <c r="V321" i="1" s="1"/>
  <c r="C573" i="1"/>
  <c r="D573" i="1" s="1"/>
  <c r="B574" i="1"/>
  <c r="F355" i="1" l="1"/>
  <c r="O355" i="1"/>
  <c r="S355" i="1"/>
  <c r="P355" i="1" s="1"/>
  <c r="Q355" i="1"/>
  <c r="R355" i="1" s="1"/>
  <c r="N356" i="1" s="1"/>
  <c r="E307" i="1"/>
  <c r="K307" i="1"/>
  <c r="M307" i="1"/>
  <c r="J307" i="1" s="1"/>
  <c r="I307" i="1"/>
  <c r="X321" i="1"/>
  <c r="T322" i="1" s="1"/>
  <c r="G322" i="1" s="1"/>
  <c r="B575" i="1"/>
  <c r="C574" i="1"/>
  <c r="D574" i="1" s="1"/>
  <c r="F356" i="1" l="1"/>
  <c r="O356" i="1"/>
  <c r="Q356" i="1"/>
  <c r="S356" i="1"/>
  <c r="P356" i="1" s="1"/>
  <c r="L307" i="1"/>
  <c r="H308" i="1" s="1"/>
  <c r="U322" i="1"/>
  <c r="W322" i="1"/>
  <c r="Y322" i="1"/>
  <c r="V322" i="1" s="1"/>
  <c r="C575" i="1"/>
  <c r="D575" i="1" s="1"/>
  <c r="B576" i="1"/>
  <c r="R356" i="1" l="1"/>
  <c r="N357" i="1" s="1"/>
  <c r="E308" i="1"/>
  <c r="I308" i="1"/>
  <c r="K308" i="1"/>
  <c r="M308" i="1"/>
  <c r="J308" i="1" s="1"/>
  <c r="X322" i="1"/>
  <c r="T323" i="1" s="1"/>
  <c r="G323" i="1" s="1"/>
  <c r="C576" i="1"/>
  <c r="D576" i="1" s="1"/>
  <c r="B577" i="1"/>
  <c r="L308" i="1" l="1"/>
  <c r="H309" i="1" s="1"/>
  <c r="F357" i="1"/>
  <c r="O357" i="1"/>
  <c r="S357" i="1"/>
  <c r="P357" i="1" s="1"/>
  <c r="Q357" i="1"/>
  <c r="R357" i="1" s="1"/>
  <c r="N358" i="1" s="1"/>
  <c r="W323" i="1"/>
  <c r="Y323" i="1"/>
  <c r="V323" i="1" s="1"/>
  <c r="U323" i="1"/>
  <c r="B578" i="1"/>
  <c r="C577" i="1"/>
  <c r="D577" i="1" s="1"/>
  <c r="F358" i="1" l="1"/>
  <c r="Q358" i="1"/>
  <c r="S358" i="1"/>
  <c r="P358" i="1" s="1"/>
  <c r="O358" i="1"/>
  <c r="E309" i="1"/>
  <c r="K309" i="1"/>
  <c r="M309" i="1"/>
  <c r="J309" i="1" s="1"/>
  <c r="I309" i="1"/>
  <c r="X323" i="1"/>
  <c r="T324" i="1" s="1"/>
  <c r="G324" i="1" s="1"/>
  <c r="B579" i="1"/>
  <c r="C578" i="1"/>
  <c r="D578" i="1" s="1"/>
  <c r="L309" i="1" l="1"/>
  <c r="H310" i="1" s="1"/>
  <c r="R358" i="1"/>
  <c r="N359" i="1" s="1"/>
  <c r="Y324" i="1"/>
  <c r="V324" i="1" s="1"/>
  <c r="U324" i="1"/>
  <c r="W324" i="1"/>
  <c r="C579" i="1"/>
  <c r="D579" i="1" s="1"/>
  <c r="B580" i="1"/>
  <c r="F359" i="1" l="1"/>
  <c r="Q359" i="1"/>
  <c r="S359" i="1"/>
  <c r="P359" i="1" s="1"/>
  <c r="O359" i="1"/>
  <c r="E310" i="1"/>
  <c r="K310" i="1"/>
  <c r="M310" i="1"/>
  <c r="J310" i="1" s="1"/>
  <c r="I310" i="1"/>
  <c r="X324" i="1"/>
  <c r="T325" i="1" s="1"/>
  <c r="G325" i="1" s="1"/>
  <c r="C580" i="1"/>
  <c r="D580" i="1" s="1"/>
  <c r="B581" i="1"/>
  <c r="L310" i="1" l="1"/>
  <c r="H311" i="1" s="1"/>
  <c r="R359" i="1"/>
  <c r="N360" i="1" s="1"/>
  <c r="U325" i="1"/>
  <c r="W325" i="1"/>
  <c r="Y325" i="1"/>
  <c r="V325" i="1" s="1"/>
  <c r="C581" i="1"/>
  <c r="D581" i="1" s="1"/>
  <c r="B582" i="1"/>
  <c r="F360" i="1" l="1"/>
  <c r="O360" i="1"/>
  <c r="Q360" i="1"/>
  <c r="S360" i="1"/>
  <c r="P360" i="1" s="1"/>
  <c r="E311" i="1"/>
  <c r="K311" i="1"/>
  <c r="M311" i="1"/>
  <c r="J311" i="1" s="1"/>
  <c r="I311" i="1"/>
  <c r="X325" i="1"/>
  <c r="T326" i="1" s="1"/>
  <c r="G326" i="1" s="1"/>
  <c r="C582" i="1"/>
  <c r="D582" i="1" s="1"/>
  <c r="B583" i="1"/>
  <c r="L311" i="1" l="1"/>
  <c r="H312" i="1" s="1"/>
  <c r="R360" i="1"/>
  <c r="N361" i="1" s="1"/>
  <c r="U326" i="1"/>
  <c r="W326" i="1"/>
  <c r="Y326" i="1"/>
  <c r="V326" i="1" s="1"/>
  <c r="C583" i="1"/>
  <c r="D583" i="1" s="1"/>
  <c r="B584" i="1"/>
  <c r="F361" i="1" l="1"/>
  <c r="O361" i="1"/>
  <c r="S361" i="1"/>
  <c r="P361" i="1" s="1"/>
  <c r="Q361" i="1"/>
  <c r="R361" i="1" s="1"/>
  <c r="N362" i="1" s="1"/>
  <c r="E312" i="1"/>
  <c r="K312" i="1"/>
  <c r="I312" i="1"/>
  <c r="M312" i="1"/>
  <c r="J312" i="1" s="1"/>
  <c r="X326" i="1"/>
  <c r="T327" i="1" s="1"/>
  <c r="G327" i="1" s="1"/>
  <c r="C584" i="1"/>
  <c r="D584" i="1" s="1"/>
  <c r="B585" i="1"/>
  <c r="F362" i="1" l="1"/>
  <c r="O362" i="1"/>
  <c r="Q362" i="1"/>
  <c r="R362" i="1" s="1"/>
  <c r="N363" i="1" s="1"/>
  <c r="S362" i="1"/>
  <c r="P362" i="1" s="1"/>
  <c r="L312" i="1"/>
  <c r="H313" i="1" s="1"/>
  <c r="W327" i="1"/>
  <c r="Y327" i="1"/>
  <c r="V327" i="1" s="1"/>
  <c r="U327" i="1"/>
  <c r="B586" i="1"/>
  <c r="C585" i="1"/>
  <c r="D585" i="1" s="1"/>
  <c r="F363" i="1" l="1"/>
  <c r="S363" i="1"/>
  <c r="P363" i="1" s="1"/>
  <c r="O363" i="1"/>
  <c r="Q363" i="1"/>
  <c r="R363" i="1" s="1"/>
  <c r="N364" i="1" s="1"/>
  <c r="E313" i="1"/>
  <c r="I313" i="1"/>
  <c r="K313" i="1"/>
  <c r="M313" i="1"/>
  <c r="J313" i="1" s="1"/>
  <c r="X327" i="1"/>
  <c r="T328" i="1" s="1"/>
  <c r="G328" i="1" s="1"/>
  <c r="C586" i="1"/>
  <c r="D586" i="1" s="1"/>
  <c r="B587" i="1"/>
  <c r="F364" i="1" l="1"/>
  <c r="Q364" i="1"/>
  <c r="O364" i="1"/>
  <c r="S364" i="1"/>
  <c r="P364" i="1" s="1"/>
  <c r="L313" i="1"/>
  <c r="H314" i="1" s="1"/>
  <c r="Y328" i="1"/>
  <c r="V328" i="1" s="1"/>
  <c r="U328" i="1"/>
  <c r="W328" i="1"/>
  <c r="C587" i="1"/>
  <c r="D587" i="1" s="1"/>
  <c r="B588" i="1"/>
  <c r="E314" i="1" l="1"/>
  <c r="I314" i="1"/>
  <c r="M314" i="1"/>
  <c r="J314" i="1" s="1"/>
  <c r="K314" i="1"/>
  <c r="R364" i="1"/>
  <c r="N365" i="1" s="1"/>
  <c r="X328" i="1"/>
  <c r="T329" i="1" s="1"/>
  <c r="G329" i="1" s="1"/>
  <c r="C588" i="1"/>
  <c r="D588" i="1" s="1"/>
  <c r="B589" i="1"/>
  <c r="L314" i="1" l="1"/>
  <c r="H315" i="1" s="1"/>
  <c r="F365" i="1"/>
  <c r="Q365" i="1"/>
  <c r="S365" i="1"/>
  <c r="P365" i="1" s="1"/>
  <c r="O365" i="1"/>
  <c r="U329" i="1"/>
  <c r="W329" i="1"/>
  <c r="Y329" i="1"/>
  <c r="V329" i="1" s="1"/>
  <c r="B590" i="1"/>
  <c r="C589" i="1"/>
  <c r="D589" i="1" s="1"/>
  <c r="R365" i="1" l="1"/>
  <c r="N366" i="1" s="1"/>
  <c r="E315" i="1"/>
  <c r="I315" i="1"/>
  <c r="K315" i="1"/>
  <c r="M315" i="1"/>
  <c r="J315" i="1" s="1"/>
  <c r="X329" i="1"/>
  <c r="T330" i="1" s="1"/>
  <c r="G330" i="1" s="1"/>
  <c r="B591" i="1"/>
  <c r="C590" i="1"/>
  <c r="D590" i="1" s="1"/>
  <c r="L315" i="1" l="1"/>
  <c r="H316" i="1" s="1"/>
  <c r="F366" i="1"/>
  <c r="Q366" i="1"/>
  <c r="O366" i="1"/>
  <c r="S366" i="1"/>
  <c r="P366" i="1" s="1"/>
  <c r="U330" i="1"/>
  <c r="W330" i="1"/>
  <c r="Y330" i="1"/>
  <c r="V330" i="1" s="1"/>
  <c r="C591" i="1"/>
  <c r="D591" i="1" s="1"/>
  <c r="B592" i="1"/>
  <c r="R366" i="1" l="1"/>
  <c r="N367" i="1" s="1"/>
  <c r="E316" i="1"/>
  <c r="M316" i="1"/>
  <c r="J316" i="1" s="1"/>
  <c r="K316" i="1"/>
  <c r="I316" i="1"/>
  <c r="X330" i="1"/>
  <c r="T331" i="1" s="1"/>
  <c r="G331" i="1" s="1"/>
  <c r="C592" i="1"/>
  <c r="D592" i="1" s="1"/>
  <c r="B593" i="1"/>
  <c r="L316" i="1" l="1"/>
  <c r="H317" i="1" s="1"/>
  <c r="F367" i="1"/>
  <c r="S367" i="1"/>
  <c r="P367" i="1" s="1"/>
  <c r="O367" i="1"/>
  <c r="Q367" i="1"/>
  <c r="R367" i="1" s="1"/>
  <c r="N368" i="1" s="1"/>
  <c r="W331" i="1"/>
  <c r="Y331" i="1"/>
  <c r="V331" i="1" s="1"/>
  <c r="U331" i="1"/>
  <c r="B594" i="1"/>
  <c r="C593" i="1"/>
  <c r="D593" i="1" s="1"/>
  <c r="F368" i="1" l="1"/>
  <c r="O368" i="1"/>
  <c r="S368" i="1"/>
  <c r="P368" i="1" s="1"/>
  <c r="Q368" i="1"/>
  <c r="E317" i="1"/>
  <c r="I317" i="1"/>
  <c r="M317" i="1"/>
  <c r="J317" i="1" s="1"/>
  <c r="K317" i="1"/>
  <c r="X331" i="1"/>
  <c r="T332" i="1" s="1"/>
  <c r="G332" i="1" s="1"/>
  <c r="C594" i="1"/>
  <c r="D594" i="1" s="1"/>
  <c r="B595" i="1"/>
  <c r="L317" i="1" l="1"/>
  <c r="H318" i="1" s="1"/>
  <c r="R368" i="1"/>
  <c r="N369" i="1" s="1"/>
  <c r="Y332" i="1"/>
  <c r="V332" i="1" s="1"/>
  <c r="U332" i="1"/>
  <c r="W332" i="1"/>
  <c r="C595" i="1"/>
  <c r="D595" i="1" s="1"/>
  <c r="B596" i="1"/>
  <c r="F369" i="1" l="1"/>
  <c r="S369" i="1"/>
  <c r="P369" i="1" s="1"/>
  <c r="O369" i="1"/>
  <c r="Q369" i="1"/>
  <c r="R369" i="1" s="1"/>
  <c r="N370" i="1" s="1"/>
  <c r="E318" i="1"/>
  <c r="M318" i="1"/>
  <c r="J318" i="1" s="1"/>
  <c r="I318" i="1"/>
  <c r="K318" i="1"/>
  <c r="X332" i="1"/>
  <c r="T333" i="1" s="1"/>
  <c r="G333" i="1" s="1"/>
  <c r="U333" i="1"/>
  <c r="W333" i="1"/>
  <c r="Y333" i="1"/>
  <c r="V333" i="1" s="1"/>
  <c r="B597" i="1"/>
  <c r="C596" i="1"/>
  <c r="D596" i="1" s="1"/>
  <c r="L318" i="1" l="1"/>
  <c r="H319" i="1" s="1"/>
  <c r="F370" i="1"/>
  <c r="Q370" i="1"/>
  <c r="O370" i="1"/>
  <c r="S370" i="1"/>
  <c r="P370" i="1" s="1"/>
  <c r="R370" i="1" s="1"/>
  <c r="N371" i="1" s="1"/>
  <c r="X333" i="1"/>
  <c r="T334" i="1" s="1"/>
  <c r="G334" i="1" s="1"/>
  <c r="C597" i="1"/>
  <c r="D597" i="1" s="1"/>
  <c r="B598" i="1"/>
  <c r="F371" i="1" l="1"/>
  <c r="S371" i="1"/>
  <c r="P371" i="1" s="1"/>
  <c r="O371" i="1"/>
  <c r="Q371" i="1"/>
  <c r="R371" i="1" s="1"/>
  <c r="N372" i="1" s="1"/>
  <c r="E319" i="1"/>
  <c r="K319" i="1"/>
  <c r="M319" i="1"/>
  <c r="J319" i="1" s="1"/>
  <c r="I319" i="1"/>
  <c r="U334" i="1"/>
  <c r="W334" i="1"/>
  <c r="Y334" i="1"/>
  <c r="V334" i="1" s="1"/>
  <c r="C598" i="1"/>
  <c r="D598" i="1" s="1"/>
  <c r="B599" i="1"/>
  <c r="L319" i="1" l="1"/>
  <c r="H320" i="1" s="1"/>
  <c r="F372" i="1"/>
  <c r="O372" i="1"/>
  <c r="S372" i="1"/>
  <c r="P372" i="1" s="1"/>
  <c r="Q372" i="1"/>
  <c r="X334" i="1"/>
  <c r="T335" i="1" s="1"/>
  <c r="G335" i="1" s="1"/>
  <c r="B600" i="1"/>
  <c r="C599" i="1"/>
  <c r="D599" i="1" s="1"/>
  <c r="R372" i="1" l="1"/>
  <c r="N373" i="1" s="1"/>
  <c r="E320" i="1"/>
  <c r="M320" i="1"/>
  <c r="J320" i="1" s="1"/>
  <c r="I320" i="1"/>
  <c r="K320" i="1"/>
  <c r="L320" i="1" s="1"/>
  <c r="H321" i="1" s="1"/>
  <c r="W335" i="1"/>
  <c r="Y335" i="1"/>
  <c r="V335" i="1" s="1"/>
  <c r="U335" i="1"/>
  <c r="B601" i="1"/>
  <c r="C600" i="1"/>
  <c r="D600" i="1" s="1"/>
  <c r="E321" i="1" l="1"/>
  <c r="I321" i="1"/>
  <c r="M321" i="1"/>
  <c r="J321" i="1" s="1"/>
  <c r="K321" i="1"/>
  <c r="L321" i="1" s="1"/>
  <c r="H322" i="1" s="1"/>
  <c r="F373" i="1"/>
  <c r="O373" i="1"/>
  <c r="S373" i="1"/>
  <c r="P373" i="1" s="1"/>
  <c r="Q373" i="1"/>
  <c r="X335" i="1"/>
  <c r="T336" i="1" s="1"/>
  <c r="G336" i="1" s="1"/>
  <c r="C601" i="1"/>
  <c r="D601" i="1" s="1"/>
  <c r="B602" i="1"/>
  <c r="R373" i="1" l="1"/>
  <c r="N374" i="1" s="1"/>
  <c r="E322" i="1"/>
  <c r="K322" i="1"/>
  <c r="M322" i="1"/>
  <c r="J322" i="1" s="1"/>
  <c r="I322" i="1"/>
  <c r="Y336" i="1"/>
  <c r="V336" i="1" s="1"/>
  <c r="U336" i="1"/>
  <c r="W336" i="1"/>
  <c r="B603" i="1"/>
  <c r="C602" i="1"/>
  <c r="D602" i="1" s="1"/>
  <c r="L322" i="1" l="1"/>
  <c r="H323" i="1" s="1"/>
  <c r="F374" i="1"/>
  <c r="O374" i="1"/>
  <c r="S374" i="1"/>
  <c r="P374" i="1" s="1"/>
  <c r="R374" i="1" s="1"/>
  <c r="N375" i="1" s="1"/>
  <c r="Q374" i="1"/>
  <c r="X336" i="1"/>
  <c r="T337" i="1" s="1"/>
  <c r="G337" i="1" s="1"/>
  <c r="C603" i="1"/>
  <c r="D603" i="1" s="1"/>
  <c r="B604" i="1"/>
  <c r="F375" i="1" l="1"/>
  <c r="S375" i="1"/>
  <c r="P375" i="1" s="1"/>
  <c r="O375" i="1"/>
  <c r="Q375" i="1"/>
  <c r="R375" i="1" s="1"/>
  <c r="N376" i="1" s="1"/>
  <c r="E323" i="1"/>
  <c r="I323" i="1"/>
  <c r="M323" i="1"/>
  <c r="J323" i="1" s="1"/>
  <c r="K323" i="1"/>
  <c r="L323" i="1" s="1"/>
  <c r="H324" i="1" s="1"/>
  <c r="U337" i="1"/>
  <c r="W337" i="1"/>
  <c r="Y337" i="1"/>
  <c r="V337" i="1" s="1"/>
  <c r="C604" i="1"/>
  <c r="D604" i="1" s="1"/>
  <c r="B605" i="1"/>
  <c r="E324" i="1" l="1"/>
  <c r="M324" i="1"/>
  <c r="J324" i="1" s="1"/>
  <c r="K324" i="1"/>
  <c r="L324" i="1" s="1"/>
  <c r="H325" i="1" s="1"/>
  <c r="I324" i="1"/>
  <c r="F376" i="1"/>
  <c r="S376" i="1"/>
  <c r="P376" i="1" s="1"/>
  <c r="O376" i="1"/>
  <c r="Q376" i="1"/>
  <c r="R376" i="1" s="1"/>
  <c r="N377" i="1" s="1"/>
  <c r="X337" i="1"/>
  <c r="T338" i="1" s="1"/>
  <c r="G338" i="1" s="1"/>
  <c r="C605" i="1"/>
  <c r="D605" i="1" s="1"/>
  <c r="B606" i="1"/>
  <c r="F377" i="1" l="1"/>
  <c r="O377" i="1"/>
  <c r="S377" i="1"/>
  <c r="P377" i="1" s="1"/>
  <c r="Q377" i="1"/>
  <c r="E325" i="1"/>
  <c r="K325" i="1"/>
  <c r="I325" i="1"/>
  <c r="M325" i="1"/>
  <c r="J325" i="1" s="1"/>
  <c r="U338" i="1"/>
  <c r="W338" i="1"/>
  <c r="Y338" i="1"/>
  <c r="V338" i="1" s="1"/>
  <c r="B607" i="1"/>
  <c r="C606" i="1"/>
  <c r="D606" i="1" s="1"/>
  <c r="L325" i="1" l="1"/>
  <c r="H326" i="1" s="1"/>
  <c r="R377" i="1"/>
  <c r="N378" i="1" s="1"/>
  <c r="X338" i="1"/>
  <c r="T339" i="1" s="1"/>
  <c r="G339" i="1" s="1"/>
  <c r="B608" i="1"/>
  <c r="C607" i="1"/>
  <c r="D607" i="1" s="1"/>
  <c r="F378" i="1" l="1"/>
  <c r="H5" i="2" s="1"/>
  <c r="Q378" i="1"/>
  <c r="O378" i="1"/>
  <c r="S378" i="1"/>
  <c r="P378" i="1" s="1"/>
  <c r="E326" i="1"/>
  <c r="I326" i="1"/>
  <c r="K326" i="1"/>
  <c r="M326" i="1"/>
  <c r="J326" i="1" s="1"/>
  <c r="W339" i="1"/>
  <c r="Y339" i="1"/>
  <c r="V339" i="1" s="1"/>
  <c r="U339" i="1"/>
  <c r="C608" i="1"/>
  <c r="D608" i="1" s="1"/>
  <c r="B609" i="1"/>
  <c r="I5" i="2"/>
  <c r="J5" i="2"/>
  <c r="P5" i="2" l="1"/>
  <c r="G7" i="5"/>
  <c r="L326" i="1"/>
  <c r="H327" i="1" s="1"/>
  <c r="R378" i="1"/>
  <c r="N379" i="1" s="1"/>
  <c r="X339" i="1"/>
  <c r="T340" i="1" s="1"/>
  <c r="G340" i="1" s="1"/>
  <c r="C609" i="1"/>
  <c r="D609" i="1" s="1"/>
  <c r="B610" i="1"/>
  <c r="F379" i="1" l="1"/>
  <c r="S379" i="1"/>
  <c r="P379" i="1" s="1"/>
  <c r="O379" i="1"/>
  <c r="Q379" i="1"/>
  <c r="R379" i="1" s="1"/>
  <c r="N380" i="1" s="1"/>
  <c r="E327" i="1"/>
  <c r="K327" i="1"/>
  <c r="M327" i="1"/>
  <c r="J327" i="1" s="1"/>
  <c r="I327" i="1"/>
  <c r="L29" i="5"/>
  <c r="P29" i="5" s="1"/>
  <c r="K7" i="5"/>
  <c r="Y340" i="1"/>
  <c r="V340" i="1" s="1"/>
  <c r="U340" i="1"/>
  <c r="W340" i="1"/>
  <c r="X340" i="1" s="1"/>
  <c r="T341" i="1" s="1"/>
  <c r="G341" i="1" s="1"/>
  <c r="C610" i="1"/>
  <c r="D610" i="1" s="1"/>
  <c r="B611" i="1"/>
  <c r="F380" i="1" l="1"/>
  <c r="Q380" i="1"/>
  <c r="S380" i="1"/>
  <c r="P380" i="1" s="1"/>
  <c r="O380" i="1"/>
  <c r="L327" i="1"/>
  <c r="H328" i="1" s="1"/>
  <c r="U341" i="1"/>
  <c r="W341" i="1"/>
  <c r="Y341" i="1"/>
  <c r="V341" i="1" s="1"/>
  <c r="C611" i="1"/>
  <c r="D611" i="1" s="1"/>
  <c r="B612" i="1"/>
  <c r="R380" i="1" l="1"/>
  <c r="N381" i="1" s="1"/>
  <c r="E328" i="1"/>
  <c r="I328" i="1"/>
  <c r="M328" i="1"/>
  <c r="J328" i="1" s="1"/>
  <c r="K328" i="1"/>
  <c r="X341" i="1"/>
  <c r="T342" i="1" s="1"/>
  <c r="G342" i="1" s="1"/>
  <c r="C612" i="1"/>
  <c r="D612" i="1" s="1"/>
  <c r="B613" i="1"/>
  <c r="L328" i="1" l="1"/>
  <c r="H329" i="1" s="1"/>
  <c r="F381" i="1"/>
  <c r="Q381" i="1"/>
  <c r="S381" i="1"/>
  <c r="P381" i="1" s="1"/>
  <c r="O381" i="1"/>
  <c r="U342" i="1"/>
  <c r="W342" i="1"/>
  <c r="Y342" i="1"/>
  <c r="V342" i="1" s="1"/>
  <c r="C613" i="1"/>
  <c r="D613" i="1" s="1"/>
  <c r="B614" i="1"/>
  <c r="R381" i="1" l="1"/>
  <c r="N382" i="1" s="1"/>
  <c r="E329" i="1"/>
  <c r="K329" i="1"/>
  <c r="L329" i="1" s="1"/>
  <c r="H330" i="1" s="1"/>
  <c r="M329" i="1"/>
  <c r="J329" i="1" s="1"/>
  <c r="I329" i="1"/>
  <c r="X342" i="1"/>
  <c r="T343" i="1" s="1"/>
  <c r="G343" i="1" s="1"/>
  <c r="B615" i="1"/>
  <c r="C614" i="1"/>
  <c r="D614" i="1" s="1"/>
  <c r="E330" i="1" l="1"/>
  <c r="I330" i="1"/>
  <c r="M330" i="1"/>
  <c r="J330" i="1" s="1"/>
  <c r="K330" i="1"/>
  <c r="L330" i="1" s="1"/>
  <c r="H331" i="1" s="1"/>
  <c r="F382" i="1"/>
  <c r="S382" i="1"/>
  <c r="P382" i="1" s="1"/>
  <c r="Q382" i="1"/>
  <c r="O382" i="1"/>
  <c r="W343" i="1"/>
  <c r="Y343" i="1"/>
  <c r="V343" i="1" s="1"/>
  <c r="U343" i="1"/>
  <c r="B616" i="1"/>
  <c r="C615" i="1"/>
  <c r="D615" i="1" s="1"/>
  <c r="K331" i="1" l="1"/>
  <c r="E331" i="1"/>
  <c r="M331" i="1"/>
  <c r="J331" i="1" s="1"/>
  <c r="I331" i="1"/>
  <c r="R382" i="1"/>
  <c r="N383" i="1" s="1"/>
  <c r="X343" i="1"/>
  <c r="T344" i="1" s="1"/>
  <c r="G344" i="1" s="1"/>
  <c r="B617" i="1"/>
  <c r="C616" i="1"/>
  <c r="D616" i="1" s="1"/>
  <c r="F383" i="1" l="1"/>
  <c r="Q383" i="1"/>
  <c r="S383" i="1"/>
  <c r="P383" i="1" s="1"/>
  <c r="O383" i="1"/>
  <c r="L331" i="1"/>
  <c r="H332" i="1" s="1"/>
  <c r="Y344" i="1"/>
  <c r="V344" i="1" s="1"/>
  <c r="U344" i="1"/>
  <c r="W344" i="1"/>
  <c r="C617" i="1"/>
  <c r="D617" i="1" s="1"/>
  <c r="B618" i="1"/>
  <c r="E332" i="1" l="1"/>
  <c r="K332" i="1"/>
  <c r="I332" i="1"/>
  <c r="M332" i="1"/>
  <c r="J332" i="1" s="1"/>
  <c r="X344" i="1"/>
  <c r="T345" i="1" s="1"/>
  <c r="G345" i="1" s="1"/>
  <c r="R383" i="1"/>
  <c r="N384" i="1" s="1"/>
  <c r="C618" i="1"/>
  <c r="D618" i="1" s="1"/>
  <c r="B619" i="1"/>
  <c r="F384" i="1" l="1"/>
  <c r="Q384" i="1"/>
  <c r="S384" i="1"/>
  <c r="P384" i="1" s="1"/>
  <c r="O384" i="1"/>
  <c r="W345" i="1"/>
  <c r="X345" i="1" s="1"/>
  <c r="T346" i="1" s="1"/>
  <c r="G346" i="1" s="1"/>
  <c r="L332" i="1"/>
  <c r="H333" i="1" s="1"/>
  <c r="Y345" i="1"/>
  <c r="V345" i="1" s="1"/>
  <c r="U345" i="1"/>
  <c r="C619" i="1"/>
  <c r="D619" i="1" s="1"/>
  <c r="B620" i="1"/>
  <c r="E333" i="1" l="1"/>
  <c r="M333" i="1"/>
  <c r="J333" i="1" s="1"/>
  <c r="K333" i="1"/>
  <c r="I333" i="1"/>
  <c r="R384" i="1"/>
  <c r="N385" i="1" s="1"/>
  <c r="U346" i="1"/>
  <c r="W346" i="1"/>
  <c r="Y346" i="1"/>
  <c r="V346" i="1" s="1"/>
  <c r="B621" i="1"/>
  <c r="C620" i="1"/>
  <c r="D620" i="1" s="1"/>
  <c r="F385" i="1" l="1"/>
  <c r="O385" i="1"/>
  <c r="S385" i="1"/>
  <c r="P385" i="1" s="1"/>
  <c r="Q385" i="1"/>
  <c r="R385" i="1" s="1"/>
  <c r="N386" i="1" s="1"/>
  <c r="L333" i="1"/>
  <c r="H334" i="1" s="1"/>
  <c r="X346" i="1"/>
  <c r="T347" i="1" s="1"/>
  <c r="G347" i="1" s="1"/>
  <c r="B622" i="1"/>
  <c r="C621" i="1"/>
  <c r="D621" i="1" s="1"/>
  <c r="E334" i="1" l="1"/>
  <c r="I334" i="1"/>
  <c r="K334" i="1"/>
  <c r="M334" i="1"/>
  <c r="J334" i="1" s="1"/>
  <c r="F386" i="1"/>
  <c r="Q386" i="1"/>
  <c r="O386" i="1"/>
  <c r="S386" i="1"/>
  <c r="P386" i="1" s="1"/>
  <c r="R386" i="1" s="1"/>
  <c r="N387" i="1" s="1"/>
  <c r="W347" i="1"/>
  <c r="Y347" i="1"/>
  <c r="V347" i="1" s="1"/>
  <c r="U347" i="1"/>
  <c r="C622" i="1"/>
  <c r="D622" i="1" s="1"/>
  <c r="B623" i="1"/>
  <c r="F387" i="1" l="1"/>
  <c r="O387" i="1"/>
  <c r="S387" i="1"/>
  <c r="P387" i="1" s="1"/>
  <c r="Q387" i="1"/>
  <c r="R387" i="1" s="1"/>
  <c r="N388" i="1" s="1"/>
  <c r="L334" i="1"/>
  <c r="H335" i="1" s="1"/>
  <c r="X347" i="1"/>
  <c r="T348" i="1" s="1"/>
  <c r="G348" i="1" s="1"/>
  <c r="C623" i="1"/>
  <c r="D623" i="1" s="1"/>
  <c r="B624" i="1"/>
  <c r="E335" i="1" l="1"/>
  <c r="K335" i="1"/>
  <c r="I335" i="1"/>
  <c r="M335" i="1"/>
  <c r="J335" i="1" s="1"/>
  <c r="F388" i="1"/>
  <c r="O388" i="1"/>
  <c r="Q388" i="1"/>
  <c r="S388" i="1"/>
  <c r="P388" i="1" s="1"/>
  <c r="Y348" i="1"/>
  <c r="V348" i="1" s="1"/>
  <c r="U348" i="1"/>
  <c r="W348" i="1"/>
  <c r="B625" i="1"/>
  <c r="C624" i="1"/>
  <c r="D624" i="1" s="1"/>
  <c r="R388" i="1" l="1"/>
  <c r="N389" i="1" s="1"/>
  <c r="L335" i="1"/>
  <c r="H336" i="1" s="1"/>
  <c r="X348" i="1"/>
  <c r="T349" i="1" s="1"/>
  <c r="G349" i="1" s="1"/>
  <c r="B626" i="1"/>
  <c r="C625" i="1"/>
  <c r="D625" i="1" s="1"/>
  <c r="E336" i="1" l="1"/>
  <c r="K336" i="1"/>
  <c r="I336" i="1"/>
  <c r="M336" i="1"/>
  <c r="J336" i="1" s="1"/>
  <c r="F389" i="1"/>
  <c r="O389" i="1"/>
  <c r="S389" i="1"/>
  <c r="P389" i="1" s="1"/>
  <c r="Q389" i="1"/>
  <c r="U349" i="1"/>
  <c r="W349" i="1"/>
  <c r="Y349" i="1"/>
  <c r="V349" i="1" s="1"/>
  <c r="C626" i="1"/>
  <c r="D626" i="1" s="1"/>
  <c r="B627" i="1"/>
  <c r="R389" i="1" l="1"/>
  <c r="N390" i="1" s="1"/>
  <c r="L336" i="1"/>
  <c r="H337" i="1" s="1"/>
  <c r="X349" i="1"/>
  <c r="T350" i="1" s="1"/>
  <c r="G350" i="1" s="1"/>
  <c r="B628" i="1"/>
  <c r="C627" i="1"/>
  <c r="D627" i="1" s="1"/>
  <c r="E337" i="1" l="1"/>
  <c r="M337" i="1"/>
  <c r="J337" i="1" s="1"/>
  <c r="I337" i="1"/>
  <c r="K337" i="1"/>
  <c r="L337" i="1" s="1"/>
  <c r="H338" i="1" s="1"/>
  <c r="F390" i="1"/>
  <c r="Q390" i="1"/>
  <c r="S390" i="1"/>
  <c r="P390" i="1" s="1"/>
  <c r="O390" i="1"/>
  <c r="U350" i="1"/>
  <c r="W350" i="1"/>
  <c r="Y350" i="1"/>
  <c r="V350" i="1" s="1"/>
  <c r="B629" i="1"/>
  <c r="C628" i="1"/>
  <c r="D628" i="1" s="1"/>
  <c r="R390" i="1" l="1"/>
  <c r="N391" i="1" s="1"/>
  <c r="E338" i="1"/>
  <c r="K338" i="1"/>
  <c r="M338" i="1"/>
  <c r="J338" i="1" s="1"/>
  <c r="I338" i="1"/>
  <c r="X350" i="1"/>
  <c r="T351" i="1" s="1"/>
  <c r="G351" i="1" s="1"/>
  <c r="C629" i="1"/>
  <c r="D629" i="1" s="1"/>
  <c r="B630" i="1"/>
  <c r="L338" i="1" l="1"/>
  <c r="H339" i="1" s="1"/>
  <c r="F391" i="1"/>
  <c r="O391" i="1"/>
  <c r="S391" i="1"/>
  <c r="P391" i="1" s="1"/>
  <c r="Q391" i="1"/>
  <c r="Y351" i="1"/>
  <c r="V351" i="1" s="1"/>
  <c r="U351" i="1"/>
  <c r="W351" i="1"/>
  <c r="C630" i="1"/>
  <c r="D630" i="1" s="1"/>
  <c r="B631" i="1"/>
  <c r="R391" i="1" l="1"/>
  <c r="N392" i="1" s="1"/>
  <c r="E339" i="1"/>
  <c r="K339" i="1"/>
  <c r="M339" i="1"/>
  <c r="J339" i="1" s="1"/>
  <c r="I339" i="1"/>
  <c r="X351" i="1"/>
  <c r="T352" i="1" s="1"/>
  <c r="G352" i="1" s="1"/>
  <c r="B632" i="1"/>
  <c r="C631" i="1"/>
  <c r="D631" i="1" s="1"/>
  <c r="L339" i="1" l="1"/>
  <c r="H340" i="1" s="1"/>
  <c r="F392" i="1"/>
  <c r="Q392" i="1"/>
  <c r="S392" i="1"/>
  <c r="P392" i="1" s="1"/>
  <c r="O392" i="1"/>
  <c r="U352" i="1"/>
  <c r="W352" i="1"/>
  <c r="Y352" i="1"/>
  <c r="V352" i="1" s="1"/>
  <c r="C632" i="1"/>
  <c r="D632" i="1" s="1"/>
  <c r="B633" i="1"/>
  <c r="R392" i="1" l="1"/>
  <c r="N393" i="1" s="1"/>
  <c r="E340" i="1"/>
  <c r="K340" i="1"/>
  <c r="I340" i="1"/>
  <c r="M340" i="1"/>
  <c r="J340" i="1" s="1"/>
  <c r="X352" i="1"/>
  <c r="T353" i="1" s="1"/>
  <c r="G353" i="1" s="1"/>
  <c r="B634" i="1"/>
  <c r="C633" i="1"/>
  <c r="D633" i="1" s="1"/>
  <c r="L340" i="1" l="1"/>
  <c r="H341" i="1" s="1"/>
  <c r="F393" i="1"/>
  <c r="Q393" i="1"/>
  <c r="O393" i="1"/>
  <c r="S393" i="1"/>
  <c r="P393" i="1" s="1"/>
  <c r="U353" i="1"/>
  <c r="Y353" i="1"/>
  <c r="V353" i="1" s="1"/>
  <c r="W353" i="1"/>
  <c r="C634" i="1"/>
  <c r="D634" i="1" s="1"/>
  <c r="B635" i="1"/>
  <c r="R393" i="1" l="1"/>
  <c r="N394" i="1" s="1"/>
  <c r="E341" i="1"/>
  <c r="M341" i="1"/>
  <c r="J341" i="1" s="1"/>
  <c r="I341" i="1"/>
  <c r="K341" i="1"/>
  <c r="L341" i="1" s="1"/>
  <c r="H342" i="1" s="1"/>
  <c r="X353" i="1"/>
  <c r="T354" i="1" s="1"/>
  <c r="G354" i="1" s="1"/>
  <c r="B636" i="1"/>
  <c r="C635" i="1"/>
  <c r="D635" i="1" s="1"/>
  <c r="Y354" i="1" l="1"/>
  <c r="V354" i="1" s="1"/>
  <c r="U354" i="1"/>
  <c r="E342" i="1"/>
  <c r="M342" i="1"/>
  <c r="J342" i="1" s="1"/>
  <c r="K342" i="1"/>
  <c r="I342" i="1"/>
  <c r="W354" i="1"/>
  <c r="X354" i="1" s="1"/>
  <c r="T355" i="1" s="1"/>
  <c r="G355" i="1" s="1"/>
  <c r="F394" i="1"/>
  <c r="Q394" i="1"/>
  <c r="R394" i="1" s="1"/>
  <c r="N395" i="1" s="1"/>
  <c r="O394" i="1"/>
  <c r="S394" i="1"/>
  <c r="P394" i="1" s="1"/>
  <c r="C636" i="1"/>
  <c r="D636" i="1" s="1"/>
  <c r="B637" i="1"/>
  <c r="L342" i="1" l="1"/>
  <c r="H343" i="1" s="1"/>
  <c r="F395" i="1"/>
  <c r="Q395" i="1"/>
  <c r="S395" i="1"/>
  <c r="P395" i="1" s="1"/>
  <c r="O395" i="1"/>
  <c r="Y355" i="1"/>
  <c r="V355" i="1" s="1"/>
  <c r="U355" i="1"/>
  <c r="W355" i="1"/>
  <c r="B638" i="1"/>
  <c r="C637" i="1"/>
  <c r="D637" i="1" s="1"/>
  <c r="R395" i="1" l="1"/>
  <c r="N396" i="1" s="1"/>
  <c r="X355" i="1"/>
  <c r="T356" i="1" s="1"/>
  <c r="G356" i="1" s="1"/>
  <c r="E343" i="1"/>
  <c r="K343" i="1"/>
  <c r="I343" i="1"/>
  <c r="M343" i="1"/>
  <c r="J343" i="1" s="1"/>
  <c r="W356" i="1"/>
  <c r="U356" i="1"/>
  <c r="C638" i="1"/>
  <c r="D638" i="1" s="1"/>
  <c r="B639" i="1"/>
  <c r="L343" i="1" l="1"/>
  <c r="H344" i="1" s="1"/>
  <c r="Y356" i="1"/>
  <c r="V356" i="1" s="1"/>
  <c r="F396" i="1"/>
  <c r="Q396" i="1"/>
  <c r="S396" i="1"/>
  <c r="P396" i="1" s="1"/>
  <c r="O396" i="1"/>
  <c r="X356" i="1"/>
  <c r="T357" i="1" s="1"/>
  <c r="G357" i="1" s="1"/>
  <c r="B640" i="1"/>
  <c r="C639" i="1"/>
  <c r="D639" i="1" s="1"/>
  <c r="R396" i="1" l="1"/>
  <c r="N397" i="1" s="1"/>
  <c r="E344" i="1"/>
  <c r="I344" i="1"/>
  <c r="K344" i="1"/>
  <c r="M344" i="1"/>
  <c r="J344" i="1" s="1"/>
  <c r="U357" i="1"/>
  <c r="Y357" i="1"/>
  <c r="V357" i="1" s="1"/>
  <c r="W357" i="1"/>
  <c r="B641" i="1"/>
  <c r="C640" i="1"/>
  <c r="D640" i="1" s="1"/>
  <c r="L344" i="1" l="1"/>
  <c r="H345" i="1" s="1"/>
  <c r="X357" i="1"/>
  <c r="T358" i="1" s="1"/>
  <c r="G358" i="1" s="1"/>
  <c r="F397" i="1"/>
  <c r="S397" i="1"/>
  <c r="P397" i="1" s="1"/>
  <c r="O397" i="1"/>
  <c r="Q397" i="1"/>
  <c r="R397" i="1" s="1"/>
  <c r="N398" i="1" s="1"/>
  <c r="Y358" i="1"/>
  <c r="V358" i="1" s="1"/>
  <c r="B642" i="1"/>
  <c r="C641" i="1"/>
  <c r="D641" i="1" s="1"/>
  <c r="F398" i="1" l="1"/>
  <c r="O398" i="1"/>
  <c r="Q398" i="1"/>
  <c r="S398" i="1"/>
  <c r="P398" i="1" s="1"/>
  <c r="U358" i="1"/>
  <c r="W358" i="1"/>
  <c r="X358" i="1" s="1"/>
  <c r="T359" i="1" s="1"/>
  <c r="G359" i="1" s="1"/>
  <c r="E345" i="1"/>
  <c r="K345" i="1"/>
  <c r="L345" i="1" s="1"/>
  <c r="H346" i="1" s="1"/>
  <c r="M345" i="1"/>
  <c r="J345" i="1" s="1"/>
  <c r="I345" i="1"/>
  <c r="B643" i="1"/>
  <c r="C642" i="1"/>
  <c r="D642" i="1" s="1"/>
  <c r="R398" i="1" l="1"/>
  <c r="N399" i="1" s="1"/>
  <c r="E346" i="1"/>
  <c r="M346" i="1"/>
  <c r="J346" i="1" s="1"/>
  <c r="K346" i="1"/>
  <c r="I346" i="1"/>
  <c r="Y359" i="1"/>
  <c r="V359" i="1" s="1"/>
  <c r="U359" i="1"/>
  <c r="W359" i="1"/>
  <c r="C643" i="1"/>
  <c r="D643" i="1" s="1"/>
  <c r="B644" i="1"/>
  <c r="L346" i="1" l="1"/>
  <c r="H347" i="1" s="1"/>
  <c r="F399" i="1"/>
  <c r="O399" i="1"/>
  <c r="Q399" i="1"/>
  <c r="S399" i="1"/>
  <c r="P399" i="1" s="1"/>
  <c r="X359" i="1"/>
  <c r="T360" i="1" s="1"/>
  <c r="G360" i="1" s="1"/>
  <c r="B645" i="1"/>
  <c r="C644" i="1"/>
  <c r="D644" i="1" s="1"/>
  <c r="R399" i="1" l="1"/>
  <c r="N400" i="1" s="1"/>
  <c r="E347" i="1"/>
  <c r="I347" i="1"/>
  <c r="K347" i="1"/>
  <c r="M347" i="1"/>
  <c r="J347" i="1" s="1"/>
  <c r="W360" i="1"/>
  <c r="Y360" i="1"/>
  <c r="V360" i="1" s="1"/>
  <c r="U360" i="1"/>
  <c r="B646" i="1"/>
  <c r="C645" i="1"/>
  <c r="D645" i="1" s="1"/>
  <c r="L347" i="1" l="1"/>
  <c r="H348" i="1" s="1"/>
  <c r="S400" i="1"/>
  <c r="P400" i="1" s="1"/>
  <c r="F400" i="1"/>
  <c r="Q400" i="1"/>
  <c r="O400" i="1"/>
  <c r="X360" i="1"/>
  <c r="T361" i="1" s="1"/>
  <c r="G361" i="1" s="1"/>
  <c r="B647" i="1"/>
  <c r="C646" i="1"/>
  <c r="D646" i="1" s="1"/>
  <c r="R400" i="1" l="1"/>
  <c r="N401" i="1" s="1"/>
  <c r="E348" i="1"/>
  <c r="I348" i="1"/>
  <c r="M348" i="1"/>
  <c r="J348" i="1" s="1"/>
  <c r="K348" i="1"/>
  <c r="U361" i="1"/>
  <c r="Y361" i="1"/>
  <c r="V361" i="1" s="1"/>
  <c r="W361" i="1"/>
  <c r="B648" i="1"/>
  <c r="C647" i="1"/>
  <c r="D647" i="1" s="1"/>
  <c r="L348" i="1" l="1"/>
  <c r="H349" i="1" s="1"/>
  <c r="F401" i="1"/>
  <c r="S401" i="1"/>
  <c r="P401" i="1" s="1"/>
  <c r="Q401" i="1"/>
  <c r="R401" i="1" s="1"/>
  <c r="N402" i="1" s="1"/>
  <c r="O401" i="1"/>
  <c r="X361" i="1"/>
  <c r="T362" i="1" s="1"/>
  <c r="G362" i="1" s="1"/>
  <c r="B649" i="1"/>
  <c r="C648" i="1"/>
  <c r="D648" i="1" s="1"/>
  <c r="U362" i="1" l="1"/>
  <c r="Y362" i="1"/>
  <c r="V362" i="1" s="1"/>
  <c r="W362" i="1"/>
  <c r="F402" i="1"/>
  <c r="O402" i="1"/>
  <c r="Q402" i="1"/>
  <c r="S402" i="1"/>
  <c r="P402" i="1" s="1"/>
  <c r="E349" i="1"/>
  <c r="M349" i="1"/>
  <c r="J349" i="1" s="1"/>
  <c r="K349" i="1"/>
  <c r="L349" i="1" s="1"/>
  <c r="H350" i="1" s="1"/>
  <c r="I349" i="1"/>
  <c r="X362" i="1"/>
  <c r="T363" i="1" s="1"/>
  <c r="G363" i="1" s="1"/>
  <c r="B650" i="1"/>
  <c r="C649" i="1"/>
  <c r="D649" i="1" s="1"/>
  <c r="R402" i="1" l="1"/>
  <c r="N403" i="1" s="1"/>
  <c r="E350" i="1"/>
  <c r="I350" i="1"/>
  <c r="M350" i="1"/>
  <c r="J350" i="1" s="1"/>
  <c r="K350" i="1"/>
  <c r="L350" i="1" s="1"/>
  <c r="H351" i="1" s="1"/>
  <c r="Y363" i="1"/>
  <c r="V363" i="1" s="1"/>
  <c r="U363" i="1"/>
  <c r="W363" i="1"/>
  <c r="C650" i="1"/>
  <c r="D650" i="1" s="1"/>
  <c r="B651" i="1"/>
  <c r="E351" i="1" l="1"/>
  <c r="M351" i="1"/>
  <c r="J351" i="1" s="1"/>
  <c r="I351" i="1"/>
  <c r="K351" i="1"/>
  <c r="L351" i="1" s="1"/>
  <c r="H352" i="1" s="1"/>
  <c r="F403" i="1"/>
  <c r="O403" i="1"/>
  <c r="Q403" i="1"/>
  <c r="S403" i="1"/>
  <c r="P403" i="1" s="1"/>
  <c r="X363" i="1"/>
  <c r="T364" i="1" s="1"/>
  <c r="G364" i="1" s="1"/>
  <c r="C651" i="1"/>
  <c r="D651" i="1" s="1"/>
  <c r="B652" i="1"/>
  <c r="E352" i="1" l="1"/>
  <c r="K352" i="1"/>
  <c r="I352" i="1"/>
  <c r="M352" i="1"/>
  <c r="J352" i="1" s="1"/>
  <c r="R403" i="1"/>
  <c r="N404" i="1" s="1"/>
  <c r="W364" i="1"/>
  <c r="Y364" i="1"/>
  <c r="V364" i="1" s="1"/>
  <c r="U364" i="1"/>
  <c r="B653" i="1"/>
  <c r="C652" i="1"/>
  <c r="D652" i="1" s="1"/>
  <c r="F404" i="1" l="1"/>
  <c r="O404" i="1"/>
  <c r="S404" i="1"/>
  <c r="P404" i="1" s="1"/>
  <c r="Q404" i="1"/>
  <c r="R404" i="1" s="1"/>
  <c r="N405" i="1" s="1"/>
  <c r="L352" i="1"/>
  <c r="H353" i="1" s="1"/>
  <c r="X364" i="1"/>
  <c r="T365" i="1" s="1"/>
  <c r="G365" i="1" s="1"/>
  <c r="C653" i="1"/>
  <c r="D653" i="1" s="1"/>
  <c r="B654" i="1"/>
  <c r="E353" i="1" l="1"/>
  <c r="M353" i="1"/>
  <c r="J353" i="1" s="1"/>
  <c r="K353" i="1"/>
  <c r="I353" i="1"/>
  <c r="F405" i="1"/>
  <c r="S405" i="1"/>
  <c r="P405" i="1" s="1"/>
  <c r="O405" i="1"/>
  <c r="Q405" i="1"/>
  <c r="W365" i="1"/>
  <c r="Y365" i="1"/>
  <c r="V365" i="1" s="1"/>
  <c r="X365" i="1" s="1"/>
  <c r="T366" i="1" s="1"/>
  <c r="U365" i="1"/>
  <c r="C654" i="1"/>
  <c r="D654" i="1" s="1"/>
  <c r="B655" i="1"/>
  <c r="Y366" i="1" l="1"/>
  <c r="V366" i="1" s="1"/>
  <c r="G366" i="1"/>
  <c r="W366" i="1"/>
  <c r="U366" i="1"/>
  <c r="R405" i="1"/>
  <c r="N406" i="1" s="1"/>
  <c r="L353" i="1"/>
  <c r="H354" i="1" s="1"/>
  <c r="X366" i="1"/>
  <c r="T367" i="1" s="1"/>
  <c r="G367" i="1" s="1"/>
  <c r="C655" i="1"/>
  <c r="D655" i="1" s="1"/>
  <c r="B656" i="1"/>
  <c r="E354" i="1" l="1"/>
  <c r="M354" i="1"/>
  <c r="J354" i="1" s="1"/>
  <c r="K354" i="1"/>
  <c r="L354" i="1" s="1"/>
  <c r="H355" i="1" s="1"/>
  <c r="I354" i="1"/>
  <c r="F406" i="1"/>
  <c r="Q406" i="1"/>
  <c r="S406" i="1"/>
  <c r="P406" i="1" s="1"/>
  <c r="O406" i="1"/>
  <c r="Y367" i="1"/>
  <c r="V367" i="1" s="1"/>
  <c r="U367" i="1"/>
  <c r="W367" i="1"/>
  <c r="B657" i="1"/>
  <c r="C656" i="1"/>
  <c r="D656" i="1" s="1"/>
  <c r="R406" i="1" l="1"/>
  <c r="N407" i="1" s="1"/>
  <c r="E355" i="1"/>
  <c r="M355" i="1"/>
  <c r="J355" i="1" s="1"/>
  <c r="K355" i="1"/>
  <c r="L355" i="1" s="1"/>
  <c r="H356" i="1" s="1"/>
  <c r="I355" i="1"/>
  <c r="X367" i="1"/>
  <c r="T368" i="1" s="1"/>
  <c r="G368" i="1" s="1"/>
  <c r="B658" i="1"/>
  <c r="C657" i="1"/>
  <c r="D657" i="1" s="1"/>
  <c r="U368" i="1" l="1"/>
  <c r="Y368" i="1"/>
  <c r="V368" i="1" s="1"/>
  <c r="E356" i="1"/>
  <c r="M356" i="1"/>
  <c r="J356" i="1" s="1"/>
  <c r="K356" i="1"/>
  <c r="I356" i="1"/>
  <c r="W368" i="1"/>
  <c r="X368" i="1" s="1"/>
  <c r="T369" i="1" s="1"/>
  <c r="G369" i="1" s="1"/>
  <c r="F407" i="1"/>
  <c r="Q407" i="1"/>
  <c r="S407" i="1"/>
  <c r="P407" i="1" s="1"/>
  <c r="O407" i="1"/>
  <c r="B659" i="1"/>
  <c r="C658" i="1"/>
  <c r="D658" i="1" s="1"/>
  <c r="L356" i="1" l="1"/>
  <c r="H357" i="1" s="1"/>
  <c r="R407" i="1"/>
  <c r="N408" i="1" s="1"/>
  <c r="U369" i="1"/>
  <c r="Y369" i="1"/>
  <c r="V369" i="1" s="1"/>
  <c r="W369" i="1"/>
  <c r="C659" i="1"/>
  <c r="D659" i="1" s="1"/>
  <c r="B660" i="1"/>
  <c r="F408" i="1" l="1"/>
  <c r="O408" i="1"/>
  <c r="Q408" i="1"/>
  <c r="S408" i="1"/>
  <c r="P408" i="1" s="1"/>
  <c r="R408" i="1" s="1"/>
  <c r="N409" i="1" s="1"/>
  <c r="E357" i="1"/>
  <c r="M357" i="1"/>
  <c r="J357" i="1" s="1"/>
  <c r="K357" i="1"/>
  <c r="I357" i="1"/>
  <c r="X369" i="1"/>
  <c r="T370" i="1" s="1"/>
  <c r="G370" i="1" s="1"/>
  <c r="W370" i="1"/>
  <c r="U370" i="1"/>
  <c r="Y370" i="1"/>
  <c r="V370" i="1" s="1"/>
  <c r="C660" i="1"/>
  <c r="D660" i="1" s="1"/>
  <c r="B661" i="1"/>
  <c r="L357" i="1" l="1"/>
  <c r="H358" i="1" s="1"/>
  <c r="F409" i="1"/>
  <c r="S409" i="1"/>
  <c r="P409" i="1" s="1"/>
  <c r="Q409" i="1"/>
  <c r="R409" i="1" s="1"/>
  <c r="N410" i="1" s="1"/>
  <c r="O409" i="1"/>
  <c r="X370" i="1"/>
  <c r="T371" i="1" s="1"/>
  <c r="C661" i="1"/>
  <c r="D661" i="1" s="1"/>
  <c r="B662" i="1"/>
  <c r="F410" i="1" l="1"/>
  <c r="Q410" i="1"/>
  <c r="O410" i="1"/>
  <c r="S410" i="1"/>
  <c r="P410" i="1" s="1"/>
  <c r="U371" i="1"/>
  <c r="G371" i="1"/>
  <c r="E358" i="1"/>
  <c r="M358" i="1"/>
  <c r="J358" i="1" s="1"/>
  <c r="K358" i="1"/>
  <c r="I358" i="1"/>
  <c r="W371" i="1"/>
  <c r="Y371" i="1"/>
  <c r="V371" i="1" s="1"/>
  <c r="X371" i="1" s="1"/>
  <c r="T372" i="1" s="1"/>
  <c r="G372" i="1" s="1"/>
  <c r="C662" i="1"/>
  <c r="D662" i="1" s="1"/>
  <c r="B663" i="1"/>
  <c r="R410" i="1" l="1"/>
  <c r="N411" i="1" s="1"/>
  <c r="L358" i="1"/>
  <c r="H359" i="1" s="1"/>
  <c r="W372" i="1"/>
  <c r="U372" i="1"/>
  <c r="Y372" i="1"/>
  <c r="V372" i="1" s="1"/>
  <c r="B664" i="1"/>
  <c r="C663" i="1"/>
  <c r="D663" i="1" s="1"/>
  <c r="E359" i="1" l="1"/>
  <c r="M359" i="1"/>
  <c r="J359" i="1" s="1"/>
  <c r="K359" i="1"/>
  <c r="I359" i="1"/>
  <c r="F411" i="1"/>
  <c r="S411" i="1"/>
  <c r="P411" i="1" s="1"/>
  <c r="O411" i="1"/>
  <c r="Q411" i="1"/>
  <c r="R411" i="1" s="1"/>
  <c r="N412" i="1" s="1"/>
  <c r="X372" i="1"/>
  <c r="T373" i="1" s="1"/>
  <c r="G373" i="1" s="1"/>
  <c r="B665" i="1"/>
  <c r="C664" i="1"/>
  <c r="D664" i="1" s="1"/>
  <c r="F412" i="1" l="1"/>
  <c r="O412" i="1"/>
  <c r="S412" i="1"/>
  <c r="P412" i="1" s="1"/>
  <c r="Q412" i="1"/>
  <c r="R412" i="1" s="1"/>
  <c r="N413" i="1" s="1"/>
  <c r="L359" i="1"/>
  <c r="H360" i="1" s="1"/>
  <c r="U373" i="1"/>
  <c r="Y373" i="1"/>
  <c r="V373" i="1" s="1"/>
  <c r="W373" i="1"/>
  <c r="C665" i="1"/>
  <c r="D665" i="1" s="1"/>
  <c r="B666" i="1"/>
  <c r="E360" i="1" l="1"/>
  <c r="M360" i="1"/>
  <c r="J360" i="1" s="1"/>
  <c r="I360" i="1"/>
  <c r="K360" i="1"/>
  <c r="L360" i="1" s="1"/>
  <c r="H361" i="1" s="1"/>
  <c r="F413" i="1"/>
  <c r="Q413" i="1"/>
  <c r="S413" i="1"/>
  <c r="P413" i="1" s="1"/>
  <c r="O413" i="1"/>
  <c r="X373" i="1"/>
  <c r="T374" i="1" s="1"/>
  <c r="Y374" i="1" s="1"/>
  <c r="V374" i="1" s="1"/>
  <c r="B667" i="1"/>
  <c r="C666" i="1"/>
  <c r="D666" i="1" s="1"/>
  <c r="R413" i="1" l="1"/>
  <c r="N414" i="1" s="1"/>
  <c r="E361" i="1"/>
  <c r="M361" i="1"/>
  <c r="J361" i="1" s="1"/>
  <c r="I361" i="1"/>
  <c r="K361" i="1"/>
  <c r="L361" i="1" s="1"/>
  <c r="H362" i="1" s="1"/>
  <c r="U374" i="1"/>
  <c r="W374" i="1"/>
  <c r="X374" i="1" s="1"/>
  <c r="T375" i="1" s="1"/>
  <c r="G375" i="1" s="1"/>
  <c r="G374" i="1"/>
  <c r="C667" i="1"/>
  <c r="D667" i="1" s="1"/>
  <c r="B668" i="1"/>
  <c r="E362" i="1" l="1"/>
  <c r="K362" i="1"/>
  <c r="M362" i="1"/>
  <c r="J362" i="1" s="1"/>
  <c r="I362" i="1"/>
  <c r="F414" i="1"/>
  <c r="S414" i="1"/>
  <c r="P414" i="1" s="1"/>
  <c r="O414" i="1"/>
  <c r="Q414" i="1"/>
  <c r="R414" i="1" s="1"/>
  <c r="N415" i="1" s="1"/>
  <c r="Y375" i="1"/>
  <c r="V375" i="1" s="1"/>
  <c r="U375" i="1"/>
  <c r="W375" i="1"/>
  <c r="B669" i="1"/>
  <c r="C668" i="1"/>
  <c r="D668" i="1" s="1"/>
  <c r="F415" i="1" l="1"/>
  <c r="O415" i="1"/>
  <c r="S415" i="1"/>
  <c r="P415" i="1" s="1"/>
  <c r="Q415" i="1"/>
  <c r="L362" i="1"/>
  <c r="H363" i="1" s="1"/>
  <c r="X375" i="1"/>
  <c r="T376" i="1" s="1"/>
  <c r="G376" i="1" s="1"/>
  <c r="B670" i="1"/>
  <c r="C669" i="1"/>
  <c r="D669" i="1" s="1"/>
  <c r="E363" i="1" l="1"/>
  <c r="M363" i="1"/>
  <c r="J363" i="1" s="1"/>
  <c r="K363" i="1"/>
  <c r="I363" i="1"/>
  <c r="Y376" i="1"/>
  <c r="V376" i="1" s="1"/>
  <c r="U376" i="1"/>
  <c r="R415" i="1"/>
  <c r="N416" i="1" s="1"/>
  <c r="W376" i="1"/>
  <c r="X376" i="1" s="1"/>
  <c r="T377" i="1" s="1"/>
  <c r="B671" i="1"/>
  <c r="C670" i="1"/>
  <c r="D670" i="1" s="1"/>
  <c r="G377" i="1" l="1"/>
  <c r="U377" i="1"/>
  <c r="Y377" i="1"/>
  <c r="V377" i="1" s="1"/>
  <c r="W377" i="1"/>
  <c r="X377" i="1" s="1"/>
  <c r="T378" i="1" s="1"/>
  <c r="Q416" i="1"/>
  <c r="F416" i="1"/>
  <c r="S416" i="1"/>
  <c r="P416" i="1" s="1"/>
  <c r="O416" i="1"/>
  <c r="L363" i="1"/>
  <c r="H364" i="1" s="1"/>
  <c r="C671" i="1"/>
  <c r="D671" i="1" s="1"/>
  <c r="B672" i="1"/>
  <c r="G378" i="1" l="1"/>
  <c r="K5" i="2" s="1"/>
  <c r="Y378" i="1"/>
  <c r="V378" i="1" s="1"/>
  <c r="W378" i="1"/>
  <c r="U378" i="1"/>
  <c r="R416" i="1"/>
  <c r="N417" i="1" s="1"/>
  <c r="E364" i="1"/>
  <c r="I364" i="1"/>
  <c r="M364" i="1"/>
  <c r="J364" i="1" s="1"/>
  <c r="K364" i="1"/>
  <c r="X378" i="1"/>
  <c r="T379" i="1" s="1"/>
  <c r="G379" i="1" s="1"/>
  <c r="C672" i="1"/>
  <c r="D672" i="1" s="1"/>
  <c r="B673" i="1"/>
  <c r="M5" i="2"/>
  <c r="L5" i="2"/>
  <c r="G6" i="5" l="1"/>
  <c r="F417" i="1"/>
  <c r="O417" i="1"/>
  <c r="Q417" i="1"/>
  <c r="S417" i="1"/>
  <c r="P417" i="1" s="1"/>
  <c r="L364" i="1"/>
  <c r="H365" i="1" s="1"/>
  <c r="Y379" i="1"/>
  <c r="V379" i="1" s="1"/>
  <c r="U379" i="1"/>
  <c r="W379" i="1"/>
  <c r="X379" i="1" s="1"/>
  <c r="T380" i="1" s="1"/>
  <c r="G380" i="1" s="1"/>
  <c r="C673" i="1"/>
  <c r="D673" i="1" s="1"/>
  <c r="B674" i="1"/>
  <c r="R417" i="1" l="1"/>
  <c r="N418" i="1" s="1"/>
  <c r="E365" i="1"/>
  <c r="K365" i="1"/>
  <c r="I365" i="1"/>
  <c r="M365" i="1"/>
  <c r="J365" i="1" s="1"/>
  <c r="L28" i="5"/>
  <c r="P28" i="5" s="1"/>
  <c r="K6" i="5"/>
  <c r="L6" i="5" s="1"/>
  <c r="L7" i="5" s="1"/>
  <c r="W380" i="1"/>
  <c r="U380" i="1"/>
  <c r="Y380" i="1"/>
  <c r="V380" i="1" s="1"/>
  <c r="B675" i="1"/>
  <c r="C674" i="1"/>
  <c r="D674" i="1" s="1"/>
  <c r="L365" i="1" l="1"/>
  <c r="H366" i="1" s="1"/>
  <c r="F418" i="1"/>
  <c r="O418" i="1"/>
  <c r="S418" i="1"/>
  <c r="P418" i="1" s="1"/>
  <c r="Q418" i="1"/>
  <c r="R418" i="1" s="1"/>
  <c r="N419" i="1" s="1"/>
  <c r="X380" i="1"/>
  <c r="T381" i="1" s="1"/>
  <c r="G381" i="1" s="1"/>
  <c r="C675" i="1"/>
  <c r="D675" i="1" s="1"/>
  <c r="B676" i="1"/>
  <c r="Q419" i="1" l="1"/>
  <c r="F419" i="1"/>
  <c r="S419" i="1"/>
  <c r="P419" i="1" s="1"/>
  <c r="O419" i="1"/>
  <c r="E366" i="1"/>
  <c r="K366" i="1"/>
  <c r="M366" i="1"/>
  <c r="J366" i="1" s="1"/>
  <c r="I366" i="1"/>
  <c r="U381" i="1"/>
  <c r="Y381" i="1"/>
  <c r="V381" i="1" s="1"/>
  <c r="W381" i="1"/>
  <c r="B677" i="1"/>
  <c r="C676" i="1"/>
  <c r="D676" i="1" s="1"/>
  <c r="L366" i="1" l="1"/>
  <c r="H367" i="1" s="1"/>
  <c r="R419" i="1"/>
  <c r="N420" i="1" s="1"/>
  <c r="X381" i="1"/>
  <c r="T382" i="1" s="1"/>
  <c r="G382" i="1" s="1"/>
  <c r="W382" i="1"/>
  <c r="U382" i="1"/>
  <c r="C677" i="1"/>
  <c r="D677" i="1" s="1"/>
  <c r="B678" i="1"/>
  <c r="O420" i="1" l="1"/>
  <c r="F420" i="1"/>
  <c r="S420" i="1"/>
  <c r="P420" i="1" s="1"/>
  <c r="Q420" i="1"/>
  <c r="Y382" i="1"/>
  <c r="V382" i="1" s="1"/>
  <c r="X382" i="1" s="1"/>
  <c r="T383" i="1" s="1"/>
  <c r="G383" i="1" s="1"/>
  <c r="E367" i="1"/>
  <c r="M367" i="1"/>
  <c r="J367" i="1" s="1"/>
  <c r="K367" i="1"/>
  <c r="I367" i="1"/>
  <c r="B679" i="1"/>
  <c r="C678" i="1"/>
  <c r="D678" i="1" s="1"/>
  <c r="L367" i="1" l="1"/>
  <c r="H368" i="1" s="1"/>
  <c r="R420" i="1"/>
  <c r="N421" i="1" s="1"/>
  <c r="Y383" i="1"/>
  <c r="V383" i="1" s="1"/>
  <c r="U383" i="1"/>
  <c r="W383" i="1"/>
  <c r="C679" i="1"/>
  <c r="D679" i="1" s="1"/>
  <c r="B680" i="1"/>
  <c r="F421" i="1" l="1"/>
  <c r="S421" i="1"/>
  <c r="P421" i="1" s="1"/>
  <c r="O421" i="1"/>
  <c r="Q421" i="1"/>
  <c r="R421" i="1" s="1"/>
  <c r="N422" i="1" s="1"/>
  <c r="E368" i="1"/>
  <c r="M368" i="1"/>
  <c r="J368" i="1" s="1"/>
  <c r="K368" i="1"/>
  <c r="L368" i="1" s="1"/>
  <c r="H369" i="1" s="1"/>
  <c r="I368" i="1"/>
  <c r="X383" i="1"/>
  <c r="T384" i="1" s="1"/>
  <c r="G384" i="1" s="1"/>
  <c r="C680" i="1"/>
  <c r="D680" i="1" s="1"/>
  <c r="B681" i="1"/>
  <c r="E369" i="1" l="1"/>
  <c r="K369" i="1"/>
  <c r="I369" i="1"/>
  <c r="M369" i="1"/>
  <c r="J369" i="1" s="1"/>
  <c r="F422" i="1"/>
  <c r="Q422" i="1"/>
  <c r="S422" i="1"/>
  <c r="P422" i="1" s="1"/>
  <c r="O422" i="1"/>
  <c r="W384" i="1"/>
  <c r="U384" i="1"/>
  <c r="Y384" i="1"/>
  <c r="V384" i="1" s="1"/>
  <c r="B682" i="1"/>
  <c r="C681" i="1"/>
  <c r="D681" i="1" s="1"/>
  <c r="R422" i="1" l="1"/>
  <c r="N423" i="1" s="1"/>
  <c r="L369" i="1"/>
  <c r="H370" i="1" s="1"/>
  <c r="X384" i="1"/>
  <c r="T385" i="1" s="1"/>
  <c r="G385" i="1" s="1"/>
  <c r="C682" i="1"/>
  <c r="D682" i="1" s="1"/>
  <c r="B683" i="1"/>
  <c r="E370" i="1" l="1"/>
  <c r="K370" i="1"/>
  <c r="I370" i="1"/>
  <c r="M370" i="1"/>
  <c r="J370" i="1" s="1"/>
  <c r="F423" i="1"/>
  <c r="Q423" i="1"/>
  <c r="S423" i="1"/>
  <c r="P423" i="1" s="1"/>
  <c r="O423" i="1"/>
  <c r="U385" i="1"/>
  <c r="Y385" i="1"/>
  <c r="V385" i="1" s="1"/>
  <c r="W385" i="1"/>
  <c r="C683" i="1"/>
  <c r="D683" i="1" s="1"/>
  <c r="B684" i="1"/>
  <c r="R423" i="1" l="1"/>
  <c r="N424" i="1" s="1"/>
  <c r="L370" i="1"/>
  <c r="H371" i="1" s="1"/>
  <c r="X385" i="1"/>
  <c r="T386" i="1" s="1"/>
  <c r="B685" i="1"/>
  <c r="C684" i="1"/>
  <c r="D684" i="1" s="1"/>
  <c r="W386" i="1" l="1"/>
  <c r="G386" i="1"/>
  <c r="E371" i="1"/>
  <c r="M371" i="1"/>
  <c r="J371" i="1" s="1"/>
  <c r="I371" i="1"/>
  <c r="K371" i="1"/>
  <c r="L371" i="1" s="1"/>
  <c r="H372" i="1" s="1"/>
  <c r="F424" i="1"/>
  <c r="O424" i="1"/>
  <c r="S424" i="1"/>
  <c r="P424" i="1" s="1"/>
  <c r="Q424" i="1"/>
  <c r="Y386" i="1"/>
  <c r="V386" i="1" s="1"/>
  <c r="X386" i="1" s="1"/>
  <c r="T387" i="1" s="1"/>
  <c r="G387" i="1" s="1"/>
  <c r="U386" i="1"/>
  <c r="C685" i="1"/>
  <c r="D685" i="1" s="1"/>
  <c r="B686" i="1"/>
  <c r="E372" i="1" l="1"/>
  <c r="M372" i="1"/>
  <c r="J372" i="1" s="1"/>
  <c r="K372" i="1"/>
  <c r="L372" i="1" s="1"/>
  <c r="H373" i="1" s="1"/>
  <c r="I372" i="1"/>
  <c r="R424" i="1"/>
  <c r="N425" i="1" s="1"/>
  <c r="Y387" i="1"/>
  <c r="V387" i="1" s="1"/>
  <c r="U387" i="1"/>
  <c r="W387" i="1"/>
  <c r="B687" i="1"/>
  <c r="C686" i="1"/>
  <c r="D686" i="1" s="1"/>
  <c r="F425" i="1" l="1"/>
  <c r="Q425" i="1"/>
  <c r="O425" i="1"/>
  <c r="S425" i="1"/>
  <c r="P425" i="1" s="1"/>
  <c r="E373" i="1"/>
  <c r="K373" i="1"/>
  <c r="I373" i="1"/>
  <c r="M373" i="1"/>
  <c r="J373" i="1" s="1"/>
  <c r="X387" i="1"/>
  <c r="T388" i="1" s="1"/>
  <c r="G388" i="1" s="1"/>
  <c r="W388" i="1"/>
  <c r="Y388" i="1"/>
  <c r="V388" i="1" s="1"/>
  <c r="U388" i="1"/>
  <c r="B688" i="1"/>
  <c r="C687" i="1"/>
  <c r="D687" i="1" s="1"/>
  <c r="L373" i="1" l="1"/>
  <c r="H374" i="1" s="1"/>
  <c r="R425" i="1"/>
  <c r="N426" i="1" s="1"/>
  <c r="X388" i="1"/>
  <c r="T389" i="1" s="1"/>
  <c r="G389" i="1" s="1"/>
  <c r="B689" i="1"/>
  <c r="C688" i="1"/>
  <c r="D688" i="1" s="1"/>
  <c r="F426" i="1" l="1"/>
  <c r="S426" i="1"/>
  <c r="P426" i="1" s="1"/>
  <c r="Q426" i="1"/>
  <c r="O426" i="1"/>
  <c r="E374" i="1"/>
  <c r="K374" i="1"/>
  <c r="I374" i="1"/>
  <c r="M374" i="1"/>
  <c r="J374" i="1" s="1"/>
  <c r="U389" i="1"/>
  <c r="Y389" i="1"/>
  <c r="V389" i="1" s="1"/>
  <c r="W389" i="1"/>
  <c r="C689" i="1"/>
  <c r="D689" i="1" s="1"/>
  <c r="B690" i="1"/>
  <c r="L374" i="1" l="1"/>
  <c r="H375" i="1" s="1"/>
  <c r="R426" i="1"/>
  <c r="N427" i="1" s="1"/>
  <c r="X389" i="1"/>
  <c r="T390" i="1" s="1"/>
  <c r="G390" i="1" s="1"/>
  <c r="C690" i="1"/>
  <c r="D690" i="1" s="1"/>
  <c r="B691" i="1"/>
  <c r="O427" i="1" l="1"/>
  <c r="F427" i="1"/>
  <c r="S427" i="1"/>
  <c r="P427" i="1" s="1"/>
  <c r="Q427" i="1"/>
  <c r="E375" i="1"/>
  <c r="K375" i="1"/>
  <c r="M375" i="1"/>
  <c r="J375" i="1" s="1"/>
  <c r="I375" i="1"/>
  <c r="W390" i="1"/>
  <c r="Y390" i="1"/>
  <c r="V390" i="1" s="1"/>
  <c r="U390" i="1"/>
  <c r="C691" i="1"/>
  <c r="D691" i="1" s="1"/>
  <c r="B692" i="1"/>
  <c r="L375" i="1" l="1"/>
  <c r="H376" i="1" s="1"/>
  <c r="R427" i="1"/>
  <c r="N428" i="1" s="1"/>
  <c r="X390" i="1"/>
  <c r="T391" i="1" s="1"/>
  <c r="G391" i="1" s="1"/>
  <c r="C692" i="1"/>
  <c r="D692" i="1" s="1"/>
  <c r="B693" i="1"/>
  <c r="F428" i="1" l="1"/>
  <c r="O428" i="1"/>
  <c r="S428" i="1"/>
  <c r="P428" i="1" s="1"/>
  <c r="Q428" i="1"/>
  <c r="M376" i="1"/>
  <c r="J376" i="1" s="1"/>
  <c r="E376" i="1"/>
  <c r="I376" i="1"/>
  <c r="K376" i="1"/>
  <c r="L376" i="1" s="1"/>
  <c r="H377" i="1" s="1"/>
  <c r="Y391" i="1"/>
  <c r="V391" i="1" s="1"/>
  <c r="U391" i="1"/>
  <c r="W391" i="1"/>
  <c r="C693" i="1"/>
  <c r="D693" i="1" s="1"/>
  <c r="B694" i="1"/>
  <c r="X391" i="1" l="1"/>
  <c r="T392" i="1" s="1"/>
  <c r="G392" i="1" s="1"/>
  <c r="R428" i="1"/>
  <c r="N429" i="1" s="1"/>
  <c r="E377" i="1"/>
  <c r="I377" i="1"/>
  <c r="K377" i="1"/>
  <c r="M377" i="1"/>
  <c r="J377" i="1" s="1"/>
  <c r="W392" i="1"/>
  <c r="Y392" i="1"/>
  <c r="V392" i="1" s="1"/>
  <c r="B695" i="1"/>
  <c r="C694" i="1"/>
  <c r="D694" i="1" s="1"/>
  <c r="L377" i="1" l="1"/>
  <c r="H378" i="1" s="1"/>
  <c r="U392" i="1"/>
  <c r="F429" i="1"/>
  <c r="Q429" i="1"/>
  <c r="R429" i="1" s="1"/>
  <c r="N430" i="1" s="1"/>
  <c r="S429" i="1"/>
  <c r="P429" i="1" s="1"/>
  <c r="O429" i="1"/>
  <c r="X392" i="1"/>
  <c r="T393" i="1" s="1"/>
  <c r="G393" i="1" s="1"/>
  <c r="C695" i="1"/>
  <c r="D695" i="1" s="1"/>
  <c r="B696" i="1"/>
  <c r="F430" i="1" l="1"/>
  <c r="O430" i="1"/>
  <c r="Q430" i="1"/>
  <c r="R430" i="1" s="1"/>
  <c r="N431" i="1" s="1"/>
  <c r="S430" i="1"/>
  <c r="P430" i="1" s="1"/>
  <c r="E378" i="1"/>
  <c r="E5" i="2" s="1"/>
  <c r="K378" i="1"/>
  <c r="I378" i="1"/>
  <c r="M378" i="1"/>
  <c r="J378" i="1" s="1"/>
  <c r="U393" i="1"/>
  <c r="Y393" i="1"/>
  <c r="V393" i="1" s="1"/>
  <c r="W393" i="1"/>
  <c r="C696" i="1"/>
  <c r="D696" i="1" s="1"/>
  <c r="B697" i="1"/>
  <c r="L378" i="1" l="1"/>
  <c r="H379" i="1" s="1"/>
  <c r="E18" i="2"/>
  <c r="G18" i="2"/>
  <c r="F431" i="1"/>
  <c r="Q431" i="1"/>
  <c r="S431" i="1"/>
  <c r="P431" i="1" s="1"/>
  <c r="O431" i="1"/>
  <c r="X393" i="1"/>
  <c r="T394" i="1" s="1"/>
  <c r="G394" i="1" s="1"/>
  <c r="B698" i="1"/>
  <c r="C697" i="1"/>
  <c r="D697" i="1" s="1"/>
  <c r="F18" i="2"/>
  <c r="H18" i="2"/>
  <c r="J18" i="2" l="1"/>
  <c r="I18" i="2"/>
  <c r="K18" i="2" s="1"/>
  <c r="R431" i="1"/>
  <c r="N432" i="1" s="1"/>
  <c r="E379" i="1"/>
  <c r="K379" i="1"/>
  <c r="M379" i="1"/>
  <c r="J379" i="1" s="1"/>
  <c r="I379" i="1"/>
  <c r="W394" i="1"/>
  <c r="Y394" i="1"/>
  <c r="V394" i="1" s="1"/>
  <c r="U394" i="1"/>
  <c r="C698" i="1"/>
  <c r="D698" i="1" s="1"/>
  <c r="B699" i="1"/>
  <c r="L379" i="1" l="1"/>
  <c r="H380" i="1" s="1"/>
  <c r="F432" i="1"/>
  <c r="Q432" i="1"/>
  <c r="O432" i="1"/>
  <c r="S432" i="1"/>
  <c r="P432" i="1" s="1"/>
  <c r="X394" i="1"/>
  <c r="T395" i="1" s="1"/>
  <c r="G395" i="1" s="1"/>
  <c r="B700" i="1"/>
  <c r="C699" i="1"/>
  <c r="D699" i="1" s="1"/>
  <c r="R432" i="1" l="1"/>
  <c r="N433" i="1" s="1"/>
  <c r="E380" i="1"/>
  <c r="K380" i="1"/>
  <c r="I380" i="1"/>
  <c r="M380" i="1"/>
  <c r="J380" i="1" s="1"/>
  <c r="Y395" i="1"/>
  <c r="V395" i="1" s="1"/>
  <c r="U395" i="1"/>
  <c r="W395" i="1"/>
  <c r="B701" i="1"/>
  <c r="C700" i="1"/>
  <c r="D700" i="1" s="1"/>
  <c r="L380" i="1" l="1"/>
  <c r="H381" i="1" s="1"/>
  <c r="F433" i="1"/>
  <c r="O433" i="1"/>
  <c r="Q433" i="1"/>
  <c r="R433" i="1" s="1"/>
  <c r="N434" i="1" s="1"/>
  <c r="S433" i="1"/>
  <c r="P433" i="1" s="1"/>
  <c r="X395" i="1"/>
  <c r="T396" i="1" s="1"/>
  <c r="G396" i="1" s="1"/>
  <c r="B702" i="1"/>
  <c r="C701" i="1"/>
  <c r="D701" i="1" s="1"/>
  <c r="F434" i="1" l="1"/>
  <c r="Q434" i="1"/>
  <c r="S434" i="1"/>
  <c r="P434" i="1" s="1"/>
  <c r="O434" i="1"/>
  <c r="E381" i="1"/>
  <c r="I381" i="1"/>
  <c r="K381" i="1"/>
  <c r="M381" i="1"/>
  <c r="J381" i="1" s="1"/>
  <c r="W396" i="1"/>
  <c r="Y396" i="1"/>
  <c r="V396" i="1" s="1"/>
  <c r="U396" i="1"/>
  <c r="C702" i="1"/>
  <c r="D702" i="1" s="1"/>
  <c r="B703" i="1"/>
  <c r="L381" i="1" l="1"/>
  <c r="H382" i="1" s="1"/>
  <c r="R434" i="1"/>
  <c r="N435" i="1" s="1"/>
  <c r="X396" i="1"/>
  <c r="T397" i="1" s="1"/>
  <c r="G397" i="1" s="1"/>
  <c r="C703" i="1"/>
  <c r="D703" i="1" s="1"/>
  <c r="B704" i="1"/>
  <c r="F435" i="1" l="1"/>
  <c r="Q435" i="1"/>
  <c r="S435" i="1"/>
  <c r="P435" i="1" s="1"/>
  <c r="O435" i="1"/>
  <c r="E382" i="1"/>
  <c r="I382" i="1"/>
  <c r="K382" i="1"/>
  <c r="M382" i="1"/>
  <c r="J382" i="1" s="1"/>
  <c r="U397" i="1"/>
  <c r="Y397" i="1"/>
  <c r="V397" i="1" s="1"/>
  <c r="W397" i="1"/>
  <c r="X397" i="1" s="1"/>
  <c r="T398" i="1" s="1"/>
  <c r="G398" i="1" s="1"/>
  <c r="B705" i="1"/>
  <c r="C704" i="1"/>
  <c r="D704" i="1" s="1"/>
  <c r="L382" i="1" l="1"/>
  <c r="H383" i="1" s="1"/>
  <c r="R435" i="1"/>
  <c r="N436" i="1" s="1"/>
  <c r="W398" i="1"/>
  <c r="U398" i="1"/>
  <c r="Y398" i="1"/>
  <c r="V398" i="1" s="1"/>
  <c r="B706" i="1"/>
  <c r="C705" i="1"/>
  <c r="D705" i="1" s="1"/>
  <c r="F436" i="1" l="1"/>
  <c r="O436" i="1"/>
  <c r="Q436" i="1"/>
  <c r="S436" i="1"/>
  <c r="P436" i="1" s="1"/>
  <c r="E383" i="1"/>
  <c r="I383" i="1"/>
  <c r="K383" i="1"/>
  <c r="M383" i="1"/>
  <c r="J383" i="1" s="1"/>
  <c r="X398" i="1"/>
  <c r="T399" i="1" s="1"/>
  <c r="G399" i="1" s="1"/>
  <c r="C706" i="1"/>
  <c r="D706" i="1" s="1"/>
  <c r="B707" i="1"/>
  <c r="L383" i="1" l="1"/>
  <c r="H384" i="1" s="1"/>
  <c r="R436" i="1"/>
  <c r="N437" i="1" s="1"/>
  <c r="Y399" i="1"/>
  <c r="V399" i="1" s="1"/>
  <c r="U399" i="1"/>
  <c r="W399" i="1"/>
  <c r="X399" i="1" s="1"/>
  <c r="T400" i="1" s="1"/>
  <c r="G400" i="1" s="1"/>
  <c r="C707" i="1"/>
  <c r="D707" i="1" s="1"/>
  <c r="B708" i="1"/>
  <c r="F437" i="1" l="1"/>
  <c r="O437" i="1"/>
  <c r="S437" i="1"/>
  <c r="P437" i="1" s="1"/>
  <c r="Q437" i="1"/>
  <c r="R437" i="1" s="1"/>
  <c r="N438" i="1" s="1"/>
  <c r="E384" i="1"/>
  <c r="I384" i="1"/>
  <c r="K384" i="1"/>
  <c r="M384" i="1"/>
  <c r="J384" i="1" s="1"/>
  <c r="W400" i="1"/>
  <c r="U400" i="1"/>
  <c r="Y400" i="1"/>
  <c r="V400" i="1" s="1"/>
  <c r="B709" i="1"/>
  <c r="C708" i="1"/>
  <c r="D708" i="1" s="1"/>
  <c r="L384" i="1" l="1"/>
  <c r="H385" i="1" s="1"/>
  <c r="Q438" i="1"/>
  <c r="F438" i="1"/>
  <c r="S438" i="1"/>
  <c r="P438" i="1" s="1"/>
  <c r="R438" i="1" s="1"/>
  <c r="N439" i="1" s="1"/>
  <c r="O438" i="1"/>
  <c r="X400" i="1"/>
  <c r="T401" i="1" s="1"/>
  <c r="G401" i="1" s="1"/>
  <c r="C709" i="1"/>
  <c r="D709" i="1" s="1"/>
  <c r="B710" i="1"/>
  <c r="F439" i="1" l="1"/>
  <c r="O439" i="1"/>
  <c r="S439" i="1"/>
  <c r="P439" i="1" s="1"/>
  <c r="Q439" i="1"/>
  <c r="R439" i="1" s="1"/>
  <c r="N440" i="1" s="1"/>
  <c r="E385" i="1"/>
  <c r="K385" i="1"/>
  <c r="I385" i="1"/>
  <c r="M385" i="1"/>
  <c r="J385" i="1" s="1"/>
  <c r="U401" i="1"/>
  <c r="Y401" i="1"/>
  <c r="V401" i="1" s="1"/>
  <c r="W401" i="1"/>
  <c r="B711" i="1"/>
  <c r="C710" i="1"/>
  <c r="D710" i="1" s="1"/>
  <c r="L385" i="1" l="1"/>
  <c r="H386" i="1" s="1"/>
  <c r="F440" i="1"/>
  <c r="S440" i="1"/>
  <c r="P440" i="1" s="1"/>
  <c r="Q440" i="1"/>
  <c r="O440" i="1"/>
  <c r="X401" i="1"/>
  <c r="T402" i="1" s="1"/>
  <c r="G402" i="1" s="1"/>
  <c r="B712" i="1"/>
  <c r="C711" i="1"/>
  <c r="D711" i="1" s="1"/>
  <c r="R440" i="1" l="1"/>
  <c r="N441" i="1" s="1"/>
  <c r="E386" i="1"/>
  <c r="M386" i="1"/>
  <c r="J386" i="1" s="1"/>
  <c r="K386" i="1"/>
  <c r="I386" i="1"/>
  <c r="W402" i="1"/>
  <c r="U402" i="1"/>
  <c r="Y402" i="1"/>
  <c r="V402" i="1" s="1"/>
  <c r="C712" i="1"/>
  <c r="D712" i="1" s="1"/>
  <c r="B713" i="1"/>
  <c r="L386" i="1" l="1"/>
  <c r="H387" i="1" s="1"/>
  <c r="F441" i="1"/>
  <c r="Q441" i="1"/>
  <c r="O441" i="1"/>
  <c r="S441" i="1"/>
  <c r="P441" i="1" s="1"/>
  <c r="X402" i="1"/>
  <c r="T403" i="1" s="1"/>
  <c r="G403" i="1" s="1"/>
  <c r="C713" i="1"/>
  <c r="D713" i="1" s="1"/>
  <c r="B714" i="1"/>
  <c r="R441" i="1" l="1"/>
  <c r="N442" i="1" s="1"/>
  <c r="E387" i="1"/>
  <c r="K387" i="1"/>
  <c r="I387" i="1"/>
  <c r="M387" i="1"/>
  <c r="J387" i="1" s="1"/>
  <c r="Y403" i="1"/>
  <c r="V403" i="1" s="1"/>
  <c r="U403" i="1"/>
  <c r="W403" i="1"/>
  <c r="B715" i="1"/>
  <c r="C714" i="1"/>
  <c r="D714" i="1" s="1"/>
  <c r="L387" i="1" l="1"/>
  <c r="H388" i="1" s="1"/>
  <c r="F442" i="1"/>
  <c r="S442" i="1"/>
  <c r="P442" i="1" s="1"/>
  <c r="O442" i="1"/>
  <c r="Q442" i="1"/>
  <c r="R442" i="1" s="1"/>
  <c r="N443" i="1" s="1"/>
  <c r="X403" i="1"/>
  <c r="T404" i="1" s="1"/>
  <c r="G404" i="1" s="1"/>
  <c r="B716" i="1"/>
  <c r="C715" i="1"/>
  <c r="D715" i="1" s="1"/>
  <c r="F443" i="1" l="1"/>
  <c r="S443" i="1"/>
  <c r="P443" i="1" s="1"/>
  <c r="O443" i="1"/>
  <c r="Q443" i="1"/>
  <c r="R443" i="1" s="1"/>
  <c r="N444" i="1" s="1"/>
  <c r="E388" i="1"/>
  <c r="I388" i="1"/>
  <c r="K388" i="1"/>
  <c r="M388" i="1"/>
  <c r="J388" i="1" s="1"/>
  <c r="W404" i="1"/>
  <c r="U404" i="1"/>
  <c r="Y404" i="1"/>
  <c r="V404" i="1" s="1"/>
  <c r="B717" i="1"/>
  <c r="C716" i="1"/>
  <c r="D716" i="1" s="1"/>
  <c r="F444" i="1" l="1"/>
  <c r="S444" i="1"/>
  <c r="P444" i="1" s="1"/>
  <c r="O444" i="1"/>
  <c r="Q444" i="1"/>
  <c r="R444" i="1" s="1"/>
  <c r="N445" i="1" s="1"/>
  <c r="L388" i="1"/>
  <c r="H389" i="1" s="1"/>
  <c r="X404" i="1"/>
  <c r="T405" i="1" s="1"/>
  <c r="G405" i="1" s="1"/>
  <c r="C717" i="1"/>
  <c r="D717" i="1" s="1"/>
  <c r="B718" i="1"/>
  <c r="E389" i="1" l="1"/>
  <c r="M389" i="1"/>
  <c r="J389" i="1" s="1"/>
  <c r="I389" i="1"/>
  <c r="K389" i="1"/>
  <c r="L389" i="1" s="1"/>
  <c r="H390" i="1" s="1"/>
  <c r="F445" i="1"/>
  <c r="O445" i="1"/>
  <c r="Q445" i="1"/>
  <c r="S445" i="1"/>
  <c r="P445" i="1" s="1"/>
  <c r="U405" i="1"/>
  <c r="Y405" i="1"/>
  <c r="V405" i="1" s="1"/>
  <c r="W405" i="1"/>
  <c r="X405" i="1" s="1"/>
  <c r="T406" i="1" s="1"/>
  <c r="G406" i="1" s="1"/>
  <c r="C718" i="1"/>
  <c r="D718" i="1" s="1"/>
  <c r="B719" i="1"/>
  <c r="R445" i="1" l="1"/>
  <c r="N446" i="1" s="1"/>
  <c r="E390" i="1"/>
  <c r="M390" i="1"/>
  <c r="J390" i="1" s="1"/>
  <c r="K390" i="1"/>
  <c r="L390" i="1" s="1"/>
  <c r="H391" i="1" s="1"/>
  <c r="I390" i="1"/>
  <c r="W406" i="1"/>
  <c r="U406" i="1"/>
  <c r="Y406" i="1"/>
  <c r="V406" i="1" s="1"/>
  <c r="B720" i="1"/>
  <c r="C719" i="1"/>
  <c r="D719" i="1" s="1"/>
  <c r="E391" i="1" l="1"/>
  <c r="K391" i="1"/>
  <c r="M391" i="1"/>
  <c r="J391" i="1" s="1"/>
  <c r="I391" i="1"/>
  <c r="F446" i="1"/>
  <c r="Q446" i="1"/>
  <c r="O446" i="1"/>
  <c r="S446" i="1"/>
  <c r="P446" i="1" s="1"/>
  <c r="X406" i="1"/>
  <c r="T407" i="1" s="1"/>
  <c r="G407" i="1" s="1"/>
  <c r="Y407" i="1"/>
  <c r="V407" i="1" s="1"/>
  <c r="U407" i="1"/>
  <c r="W407" i="1"/>
  <c r="B721" i="1"/>
  <c r="C720" i="1"/>
  <c r="D720" i="1" s="1"/>
  <c r="R446" i="1" l="1"/>
  <c r="N447" i="1" s="1"/>
  <c r="L391" i="1"/>
  <c r="H392" i="1" s="1"/>
  <c r="X407" i="1"/>
  <c r="T408" i="1" s="1"/>
  <c r="G408" i="1" s="1"/>
  <c r="W408" i="1"/>
  <c r="U408" i="1"/>
  <c r="B722" i="1"/>
  <c r="C721" i="1"/>
  <c r="D721" i="1" s="1"/>
  <c r="E392" i="1" l="1"/>
  <c r="I392" i="1"/>
  <c r="K392" i="1"/>
  <c r="M392" i="1"/>
  <c r="J392" i="1" s="1"/>
  <c r="Y408" i="1"/>
  <c r="V408" i="1" s="1"/>
  <c r="X408" i="1" s="1"/>
  <c r="T409" i="1" s="1"/>
  <c r="F447" i="1"/>
  <c r="S447" i="1"/>
  <c r="P447" i="1" s="1"/>
  <c r="O447" i="1"/>
  <c r="Q447" i="1"/>
  <c r="C722" i="1"/>
  <c r="D722" i="1" s="1"/>
  <c r="B723" i="1"/>
  <c r="G409" i="1" l="1"/>
  <c r="Y409" i="1"/>
  <c r="V409" i="1" s="1"/>
  <c r="U409" i="1"/>
  <c r="W409" i="1"/>
  <c r="L392" i="1"/>
  <c r="H393" i="1" s="1"/>
  <c r="R447" i="1"/>
  <c r="N448" i="1" s="1"/>
  <c r="B724" i="1"/>
  <c r="C723" i="1"/>
  <c r="D723" i="1" s="1"/>
  <c r="E393" i="1" l="1"/>
  <c r="M393" i="1"/>
  <c r="J393" i="1" s="1"/>
  <c r="I393" i="1"/>
  <c r="K393" i="1"/>
  <c r="L393" i="1" s="1"/>
  <c r="H394" i="1" s="1"/>
  <c r="F448" i="1"/>
  <c r="Q448" i="1"/>
  <c r="S448" i="1"/>
  <c r="P448" i="1" s="1"/>
  <c r="O448" i="1"/>
  <c r="X409" i="1"/>
  <c r="T410" i="1" s="1"/>
  <c r="C724" i="1"/>
  <c r="D724" i="1" s="1"/>
  <c r="B725" i="1"/>
  <c r="R448" i="1" l="1"/>
  <c r="N449" i="1" s="1"/>
  <c r="E394" i="1"/>
  <c r="M394" i="1"/>
  <c r="J394" i="1" s="1"/>
  <c r="I394" i="1"/>
  <c r="K394" i="1"/>
  <c r="L394" i="1" s="1"/>
  <c r="H395" i="1" s="1"/>
  <c r="G410" i="1"/>
  <c r="U410" i="1"/>
  <c r="Y410" i="1"/>
  <c r="V410" i="1" s="1"/>
  <c r="W410" i="1"/>
  <c r="C725" i="1"/>
  <c r="D725" i="1" s="1"/>
  <c r="B726" i="1"/>
  <c r="E395" i="1" l="1"/>
  <c r="K395" i="1"/>
  <c r="M395" i="1"/>
  <c r="J395" i="1" s="1"/>
  <c r="I395" i="1"/>
  <c r="X410" i="1"/>
  <c r="T411" i="1" s="1"/>
  <c r="F449" i="1"/>
  <c r="Q449" i="1"/>
  <c r="S449" i="1"/>
  <c r="P449" i="1" s="1"/>
  <c r="O449" i="1"/>
  <c r="C726" i="1"/>
  <c r="D726" i="1" s="1"/>
  <c r="B727" i="1"/>
  <c r="R449" i="1" l="1"/>
  <c r="N450" i="1" s="1"/>
  <c r="L395" i="1"/>
  <c r="H396" i="1" s="1"/>
  <c r="G411" i="1"/>
  <c r="W411" i="1"/>
  <c r="U411" i="1"/>
  <c r="Y411" i="1"/>
  <c r="V411" i="1" s="1"/>
  <c r="C727" i="1"/>
  <c r="D727" i="1" s="1"/>
  <c r="B728" i="1"/>
  <c r="X411" i="1" l="1"/>
  <c r="T412" i="1" s="1"/>
  <c r="E396" i="1"/>
  <c r="I396" i="1"/>
  <c r="M396" i="1"/>
  <c r="J396" i="1" s="1"/>
  <c r="K396" i="1"/>
  <c r="F450" i="1"/>
  <c r="S450" i="1"/>
  <c r="P450" i="1" s="1"/>
  <c r="Q450" i="1"/>
  <c r="O450" i="1"/>
  <c r="B729" i="1"/>
  <c r="C728" i="1"/>
  <c r="D728" i="1" s="1"/>
  <c r="R450" i="1" l="1"/>
  <c r="N451" i="1" s="1"/>
  <c r="L396" i="1"/>
  <c r="H397" i="1" s="1"/>
  <c r="G412" i="1"/>
  <c r="W412" i="1"/>
  <c r="U412" i="1"/>
  <c r="Y412" i="1"/>
  <c r="V412" i="1" s="1"/>
  <c r="C729" i="1"/>
  <c r="D729" i="1" s="1"/>
  <c r="B730" i="1"/>
  <c r="X412" i="1" l="1"/>
  <c r="T413" i="1" s="1"/>
  <c r="E397" i="1"/>
  <c r="K397" i="1"/>
  <c r="I397" i="1"/>
  <c r="M397" i="1"/>
  <c r="J397" i="1" s="1"/>
  <c r="F451" i="1"/>
  <c r="Q451" i="1"/>
  <c r="O451" i="1"/>
  <c r="S451" i="1"/>
  <c r="P451" i="1" s="1"/>
  <c r="B731" i="1"/>
  <c r="C730" i="1"/>
  <c r="D730" i="1" s="1"/>
  <c r="R451" i="1" l="1"/>
  <c r="N452" i="1" s="1"/>
  <c r="L397" i="1"/>
  <c r="H398" i="1" s="1"/>
  <c r="G413" i="1"/>
  <c r="U413" i="1"/>
  <c r="Y413" i="1"/>
  <c r="V413" i="1" s="1"/>
  <c r="W413" i="1"/>
  <c r="B732" i="1"/>
  <c r="C731" i="1"/>
  <c r="D731" i="1" s="1"/>
  <c r="X413" i="1" l="1"/>
  <c r="T414" i="1" s="1"/>
  <c r="E398" i="1"/>
  <c r="M398" i="1"/>
  <c r="J398" i="1" s="1"/>
  <c r="K398" i="1"/>
  <c r="L398" i="1" s="1"/>
  <c r="H399" i="1" s="1"/>
  <c r="I398" i="1"/>
  <c r="F452" i="1"/>
  <c r="Q452" i="1"/>
  <c r="S452" i="1"/>
  <c r="P452" i="1" s="1"/>
  <c r="O452" i="1"/>
  <c r="C732" i="1"/>
  <c r="D732" i="1" s="1"/>
  <c r="B733" i="1"/>
  <c r="R452" i="1" l="1"/>
  <c r="N453" i="1" s="1"/>
  <c r="E399" i="1"/>
  <c r="I399" i="1"/>
  <c r="M399" i="1"/>
  <c r="J399" i="1" s="1"/>
  <c r="K399" i="1"/>
  <c r="G414" i="1"/>
  <c r="Y414" i="1"/>
  <c r="V414" i="1" s="1"/>
  <c r="U414" i="1"/>
  <c r="W414" i="1"/>
  <c r="C733" i="1"/>
  <c r="D733" i="1" s="1"/>
  <c r="B734" i="1"/>
  <c r="L399" i="1" l="1"/>
  <c r="H400" i="1" s="1"/>
  <c r="X414" i="1"/>
  <c r="T415" i="1" s="1"/>
  <c r="F453" i="1"/>
  <c r="Q453" i="1"/>
  <c r="S453" i="1"/>
  <c r="P453" i="1" s="1"/>
  <c r="O453" i="1"/>
  <c r="B735" i="1"/>
  <c r="C734" i="1"/>
  <c r="D734" i="1" s="1"/>
  <c r="R453" i="1" l="1"/>
  <c r="N454" i="1" s="1"/>
  <c r="G415" i="1"/>
  <c r="U415" i="1"/>
  <c r="W415" i="1"/>
  <c r="X415" i="1" s="1"/>
  <c r="T416" i="1" s="1"/>
  <c r="Y415" i="1"/>
  <c r="V415" i="1" s="1"/>
  <c r="E400" i="1"/>
  <c r="M400" i="1"/>
  <c r="J400" i="1" s="1"/>
  <c r="K400" i="1"/>
  <c r="I400" i="1"/>
  <c r="C735" i="1"/>
  <c r="D735" i="1" s="1"/>
  <c r="B736" i="1"/>
  <c r="L400" i="1" l="1"/>
  <c r="H401" i="1" s="1"/>
  <c r="G416" i="1"/>
  <c r="U416" i="1"/>
  <c r="W416" i="1"/>
  <c r="X416" i="1" s="1"/>
  <c r="T417" i="1" s="1"/>
  <c r="Y416" i="1"/>
  <c r="V416" i="1" s="1"/>
  <c r="Q454" i="1"/>
  <c r="F454" i="1"/>
  <c r="S454" i="1"/>
  <c r="P454" i="1" s="1"/>
  <c r="R454" i="1" s="1"/>
  <c r="N455" i="1" s="1"/>
  <c r="O454" i="1"/>
  <c r="C736" i="1"/>
  <c r="D736" i="1" s="1"/>
  <c r="B737" i="1"/>
  <c r="F455" i="1" l="1"/>
  <c r="Q455" i="1"/>
  <c r="S455" i="1"/>
  <c r="P455" i="1" s="1"/>
  <c r="O455" i="1"/>
  <c r="G417" i="1"/>
  <c r="U417" i="1"/>
  <c r="Y417" i="1"/>
  <c r="V417" i="1" s="1"/>
  <c r="W417" i="1"/>
  <c r="E401" i="1"/>
  <c r="I401" i="1"/>
  <c r="M401" i="1"/>
  <c r="J401" i="1" s="1"/>
  <c r="K401" i="1"/>
  <c r="L401" i="1" s="1"/>
  <c r="H402" i="1" s="1"/>
  <c r="C737" i="1"/>
  <c r="D737" i="1" s="1"/>
  <c r="B738" i="1"/>
  <c r="X417" i="1" l="1"/>
  <c r="T418" i="1" s="1"/>
  <c r="E402" i="1"/>
  <c r="M402" i="1"/>
  <c r="J402" i="1" s="1"/>
  <c r="K402" i="1"/>
  <c r="L402" i="1" s="1"/>
  <c r="H403" i="1" s="1"/>
  <c r="I402" i="1"/>
  <c r="R455" i="1"/>
  <c r="N456" i="1" s="1"/>
  <c r="C738" i="1"/>
  <c r="D738" i="1" s="1"/>
  <c r="B739" i="1"/>
  <c r="F456" i="1" l="1"/>
  <c r="O456" i="1"/>
  <c r="Q456" i="1"/>
  <c r="S456" i="1"/>
  <c r="P456" i="1" s="1"/>
  <c r="E403" i="1"/>
  <c r="I403" i="1"/>
  <c r="M403" i="1"/>
  <c r="J403" i="1" s="1"/>
  <c r="K403" i="1"/>
  <c r="G418" i="1"/>
  <c r="Y418" i="1"/>
  <c r="V418" i="1" s="1"/>
  <c r="W418" i="1"/>
  <c r="U418" i="1"/>
  <c r="C739" i="1"/>
  <c r="D739" i="1" s="1"/>
  <c r="B740" i="1"/>
  <c r="L403" i="1" l="1"/>
  <c r="H404" i="1" s="1"/>
  <c r="X418" i="1"/>
  <c r="T419" i="1" s="1"/>
  <c r="R456" i="1"/>
  <c r="N457" i="1" s="1"/>
  <c r="C740" i="1"/>
  <c r="D740" i="1" s="1"/>
  <c r="B741" i="1"/>
  <c r="F457" i="1" l="1"/>
  <c r="Q457" i="1"/>
  <c r="O457" i="1"/>
  <c r="S457" i="1"/>
  <c r="P457" i="1" s="1"/>
  <c r="G419" i="1"/>
  <c r="Y419" i="1"/>
  <c r="V419" i="1" s="1"/>
  <c r="U419" i="1"/>
  <c r="W419" i="1"/>
  <c r="E404" i="1"/>
  <c r="K404" i="1"/>
  <c r="M404" i="1"/>
  <c r="J404" i="1" s="1"/>
  <c r="I404" i="1"/>
  <c r="B742" i="1"/>
  <c r="C741" i="1"/>
  <c r="D741" i="1" s="1"/>
  <c r="X419" i="1" l="1"/>
  <c r="T420" i="1" s="1"/>
  <c r="R457" i="1"/>
  <c r="N458" i="1" s="1"/>
  <c r="L404" i="1"/>
  <c r="H405" i="1" s="1"/>
  <c r="B743" i="1"/>
  <c r="C742" i="1"/>
  <c r="D742" i="1" s="1"/>
  <c r="E405" i="1" l="1"/>
  <c r="M405" i="1"/>
  <c r="J405" i="1" s="1"/>
  <c r="K405" i="1"/>
  <c r="I405" i="1"/>
  <c r="F458" i="1"/>
  <c r="Q458" i="1"/>
  <c r="O458" i="1"/>
  <c r="S458" i="1"/>
  <c r="P458" i="1" s="1"/>
  <c r="G420" i="1"/>
  <c r="U420" i="1"/>
  <c r="Y420" i="1"/>
  <c r="V420" i="1" s="1"/>
  <c r="W420" i="1"/>
  <c r="X420" i="1" s="1"/>
  <c r="T421" i="1" s="1"/>
  <c r="C743" i="1"/>
  <c r="D743" i="1" s="1"/>
  <c r="B744" i="1"/>
  <c r="R458" i="1" l="1"/>
  <c r="N459" i="1" s="1"/>
  <c r="L405" i="1"/>
  <c r="H406" i="1" s="1"/>
  <c r="G421" i="1"/>
  <c r="U421" i="1"/>
  <c r="Y421" i="1"/>
  <c r="V421" i="1" s="1"/>
  <c r="W421" i="1"/>
  <c r="C744" i="1"/>
  <c r="D744" i="1" s="1"/>
  <c r="B745" i="1"/>
  <c r="X421" i="1" l="1"/>
  <c r="T422" i="1" s="1"/>
  <c r="E406" i="1"/>
  <c r="M406" i="1"/>
  <c r="J406" i="1" s="1"/>
  <c r="K406" i="1"/>
  <c r="L406" i="1" s="1"/>
  <c r="H407" i="1" s="1"/>
  <c r="I406" i="1"/>
  <c r="F459" i="1"/>
  <c r="S459" i="1"/>
  <c r="P459" i="1" s="1"/>
  <c r="O459" i="1"/>
  <c r="Q459" i="1"/>
  <c r="C745" i="1"/>
  <c r="D745" i="1" s="1"/>
  <c r="B746" i="1"/>
  <c r="E407" i="1" l="1"/>
  <c r="I407" i="1"/>
  <c r="K407" i="1"/>
  <c r="M407" i="1"/>
  <c r="J407" i="1" s="1"/>
  <c r="R459" i="1"/>
  <c r="N460" i="1" s="1"/>
  <c r="G422" i="1"/>
  <c r="Y422" i="1"/>
  <c r="V422" i="1" s="1"/>
  <c r="U422" i="1"/>
  <c r="W422" i="1"/>
  <c r="B747" i="1"/>
  <c r="C746" i="1"/>
  <c r="D746" i="1" s="1"/>
  <c r="F460" i="1" l="1"/>
  <c r="Q460" i="1"/>
  <c r="S460" i="1"/>
  <c r="P460" i="1" s="1"/>
  <c r="O460" i="1"/>
  <c r="L407" i="1"/>
  <c r="H408" i="1" s="1"/>
  <c r="X422" i="1"/>
  <c r="T423" i="1" s="1"/>
  <c r="B748" i="1"/>
  <c r="C747" i="1"/>
  <c r="D747" i="1" s="1"/>
  <c r="G423" i="1" l="1"/>
  <c r="W423" i="1"/>
  <c r="Y423" i="1"/>
  <c r="V423" i="1" s="1"/>
  <c r="U423" i="1"/>
  <c r="R460" i="1"/>
  <c r="N461" i="1" s="1"/>
  <c r="E408" i="1"/>
  <c r="M408" i="1"/>
  <c r="J408" i="1" s="1"/>
  <c r="K408" i="1"/>
  <c r="I408" i="1"/>
  <c r="B749" i="1"/>
  <c r="C748" i="1"/>
  <c r="D748" i="1" s="1"/>
  <c r="L408" i="1" l="1"/>
  <c r="H409" i="1" s="1"/>
  <c r="X423" i="1"/>
  <c r="T424" i="1" s="1"/>
  <c r="Q461" i="1"/>
  <c r="F461" i="1"/>
  <c r="O461" i="1"/>
  <c r="S461" i="1"/>
  <c r="P461" i="1" s="1"/>
  <c r="B750" i="1"/>
  <c r="C749" i="1"/>
  <c r="D749" i="1" s="1"/>
  <c r="R461" i="1" l="1"/>
  <c r="N462" i="1" s="1"/>
  <c r="G424" i="1"/>
  <c r="W424" i="1"/>
  <c r="U424" i="1"/>
  <c r="Y424" i="1"/>
  <c r="V424" i="1" s="1"/>
  <c r="E409" i="1"/>
  <c r="I409" i="1"/>
  <c r="M409" i="1"/>
  <c r="J409" i="1" s="1"/>
  <c r="K409" i="1"/>
  <c r="C750" i="1"/>
  <c r="D750" i="1" s="1"/>
  <c r="B751" i="1"/>
  <c r="X424" i="1" l="1"/>
  <c r="T425" i="1" s="1"/>
  <c r="L409" i="1"/>
  <c r="H410" i="1" s="1"/>
  <c r="F462" i="1"/>
  <c r="O462" i="1"/>
  <c r="Q462" i="1"/>
  <c r="S462" i="1"/>
  <c r="P462" i="1" s="1"/>
  <c r="B752" i="1"/>
  <c r="C751" i="1"/>
  <c r="D751" i="1" s="1"/>
  <c r="R462" i="1" l="1"/>
  <c r="N463" i="1" s="1"/>
  <c r="E410" i="1"/>
  <c r="K410" i="1"/>
  <c r="I410" i="1"/>
  <c r="M410" i="1"/>
  <c r="J410" i="1" s="1"/>
  <c r="G425" i="1"/>
  <c r="Y425" i="1"/>
  <c r="V425" i="1" s="1"/>
  <c r="W425" i="1"/>
  <c r="U425" i="1"/>
  <c r="C752" i="1"/>
  <c r="D752" i="1" s="1"/>
  <c r="B753" i="1"/>
  <c r="X425" i="1" l="1"/>
  <c r="T426" i="1" s="1"/>
  <c r="L410" i="1"/>
  <c r="H411" i="1" s="1"/>
  <c r="F463" i="1"/>
  <c r="O463" i="1"/>
  <c r="Q463" i="1"/>
  <c r="S463" i="1"/>
  <c r="P463" i="1" s="1"/>
  <c r="C753" i="1"/>
  <c r="D753" i="1" s="1"/>
  <c r="B754" i="1"/>
  <c r="R463" i="1" l="1"/>
  <c r="N464" i="1" s="1"/>
  <c r="E411" i="1"/>
  <c r="M411" i="1"/>
  <c r="J411" i="1" s="1"/>
  <c r="I411" i="1"/>
  <c r="K411" i="1"/>
  <c r="L411" i="1" s="1"/>
  <c r="H412" i="1" s="1"/>
  <c r="G426" i="1"/>
  <c r="U426" i="1"/>
  <c r="W426" i="1"/>
  <c r="X426" i="1" s="1"/>
  <c r="T427" i="1" s="1"/>
  <c r="Y426" i="1"/>
  <c r="V426" i="1" s="1"/>
  <c r="C754" i="1"/>
  <c r="D754" i="1" s="1"/>
  <c r="B755" i="1"/>
  <c r="G427" i="1" l="1"/>
  <c r="Y427" i="1"/>
  <c r="V427" i="1" s="1"/>
  <c r="W427" i="1"/>
  <c r="U427" i="1"/>
  <c r="E412" i="1"/>
  <c r="K412" i="1"/>
  <c r="M412" i="1"/>
  <c r="J412" i="1" s="1"/>
  <c r="I412" i="1"/>
  <c r="F464" i="1"/>
  <c r="Q464" i="1"/>
  <c r="O464" i="1"/>
  <c r="S464" i="1"/>
  <c r="P464" i="1" s="1"/>
  <c r="C755" i="1"/>
  <c r="D755" i="1" s="1"/>
  <c r="B756" i="1"/>
  <c r="X427" i="1" l="1"/>
  <c r="T428" i="1" s="1"/>
  <c r="L412" i="1"/>
  <c r="H413" i="1" s="1"/>
  <c r="R464" i="1"/>
  <c r="N465" i="1" s="1"/>
  <c r="B757" i="1"/>
  <c r="C756" i="1"/>
  <c r="D756" i="1" s="1"/>
  <c r="F465" i="1" l="1"/>
  <c r="O465" i="1"/>
  <c r="Q465" i="1"/>
  <c r="S465" i="1"/>
  <c r="P465" i="1" s="1"/>
  <c r="E413" i="1"/>
  <c r="K413" i="1"/>
  <c r="I413" i="1"/>
  <c r="M413" i="1"/>
  <c r="J413" i="1" s="1"/>
  <c r="G428" i="1"/>
  <c r="W428" i="1"/>
  <c r="Y428" i="1"/>
  <c r="V428" i="1" s="1"/>
  <c r="U428" i="1"/>
  <c r="C757" i="1"/>
  <c r="D757" i="1" s="1"/>
  <c r="B758" i="1"/>
  <c r="L413" i="1" l="1"/>
  <c r="H414" i="1" s="1"/>
  <c r="R465" i="1"/>
  <c r="N466" i="1" s="1"/>
  <c r="X428" i="1"/>
  <c r="T429" i="1" s="1"/>
  <c r="B759" i="1"/>
  <c r="C758" i="1"/>
  <c r="D758" i="1" s="1"/>
  <c r="G429" i="1" l="1"/>
  <c r="U429" i="1"/>
  <c r="Y429" i="1"/>
  <c r="V429" i="1" s="1"/>
  <c r="W429" i="1"/>
  <c r="X429" i="1" s="1"/>
  <c r="T430" i="1" s="1"/>
  <c r="F466" i="1"/>
  <c r="S466" i="1"/>
  <c r="P466" i="1" s="1"/>
  <c r="Q466" i="1"/>
  <c r="R466" i="1" s="1"/>
  <c r="N467" i="1" s="1"/>
  <c r="O466" i="1"/>
  <c r="E414" i="1"/>
  <c r="K414" i="1"/>
  <c r="M414" i="1"/>
  <c r="J414" i="1" s="1"/>
  <c r="I414" i="1"/>
  <c r="B760" i="1"/>
  <c r="C759" i="1"/>
  <c r="D759" i="1" s="1"/>
  <c r="G430" i="1" l="1"/>
  <c r="W430" i="1"/>
  <c r="Y430" i="1"/>
  <c r="V430" i="1" s="1"/>
  <c r="U430" i="1"/>
  <c r="F467" i="1"/>
  <c r="S467" i="1"/>
  <c r="P467" i="1" s="1"/>
  <c r="O467" i="1"/>
  <c r="Q467" i="1"/>
  <c r="R467" i="1" s="1"/>
  <c r="N468" i="1" s="1"/>
  <c r="L414" i="1"/>
  <c r="H415" i="1" s="1"/>
  <c r="B761" i="1"/>
  <c r="C760" i="1"/>
  <c r="D760" i="1" s="1"/>
  <c r="F468" i="1" l="1"/>
  <c r="S468" i="1"/>
  <c r="P468" i="1" s="1"/>
  <c r="O468" i="1"/>
  <c r="Q468" i="1"/>
  <c r="R468" i="1" s="1"/>
  <c r="N469" i="1" s="1"/>
  <c r="X430" i="1"/>
  <c r="T431" i="1" s="1"/>
  <c r="E415" i="1"/>
  <c r="I415" i="1"/>
  <c r="K415" i="1"/>
  <c r="L415" i="1" s="1"/>
  <c r="H416" i="1" s="1"/>
  <c r="M415" i="1"/>
  <c r="J415" i="1" s="1"/>
  <c r="C761" i="1"/>
  <c r="D761" i="1" s="1"/>
  <c r="B762" i="1"/>
  <c r="G431" i="1" l="1"/>
  <c r="Y431" i="1"/>
  <c r="V431" i="1" s="1"/>
  <c r="U431" i="1"/>
  <c r="W431" i="1"/>
  <c r="X431" i="1" s="1"/>
  <c r="T432" i="1" s="1"/>
  <c r="E416" i="1"/>
  <c r="I416" i="1"/>
  <c r="K416" i="1"/>
  <c r="M416" i="1"/>
  <c r="J416" i="1" s="1"/>
  <c r="Q469" i="1"/>
  <c r="F469" i="1"/>
  <c r="O469" i="1"/>
  <c r="S469" i="1"/>
  <c r="P469" i="1" s="1"/>
  <c r="C762" i="1"/>
  <c r="D762" i="1" s="1"/>
  <c r="B763" i="1"/>
  <c r="G432" i="1" l="1"/>
  <c r="W432" i="1"/>
  <c r="Y432" i="1"/>
  <c r="V432" i="1" s="1"/>
  <c r="U432" i="1"/>
  <c r="L416" i="1"/>
  <c r="H417" i="1" s="1"/>
  <c r="R469" i="1"/>
  <c r="N470" i="1" s="1"/>
  <c r="B764" i="1"/>
  <c r="C763" i="1"/>
  <c r="D763" i="1" s="1"/>
  <c r="F470" i="1" l="1"/>
  <c r="O470" i="1"/>
  <c r="Q470" i="1"/>
  <c r="S470" i="1"/>
  <c r="P470" i="1" s="1"/>
  <c r="E417" i="1"/>
  <c r="K417" i="1"/>
  <c r="M417" i="1"/>
  <c r="J417" i="1" s="1"/>
  <c r="I417" i="1"/>
  <c r="X432" i="1"/>
  <c r="T433" i="1" s="1"/>
  <c r="C764" i="1"/>
  <c r="D764" i="1" s="1"/>
  <c r="B765" i="1"/>
  <c r="L417" i="1" l="1"/>
  <c r="H418" i="1" s="1"/>
  <c r="R470" i="1"/>
  <c r="N471" i="1" s="1"/>
  <c r="G433" i="1"/>
  <c r="W433" i="1"/>
  <c r="U433" i="1"/>
  <c r="Y433" i="1"/>
  <c r="V433" i="1" s="1"/>
  <c r="C765" i="1"/>
  <c r="D765" i="1" s="1"/>
  <c r="B766" i="1"/>
  <c r="X433" i="1" l="1"/>
  <c r="T434" i="1" s="1"/>
  <c r="F471" i="1"/>
  <c r="O471" i="1"/>
  <c r="S471" i="1"/>
  <c r="P471" i="1" s="1"/>
  <c r="Q471" i="1"/>
  <c r="R471" i="1" s="1"/>
  <c r="N472" i="1" s="1"/>
  <c r="E418" i="1"/>
  <c r="I418" i="1"/>
  <c r="K418" i="1"/>
  <c r="L418" i="1" s="1"/>
  <c r="H419" i="1" s="1"/>
  <c r="M418" i="1"/>
  <c r="J418" i="1" s="1"/>
  <c r="C766" i="1"/>
  <c r="D766" i="1" s="1"/>
  <c r="B767" i="1"/>
  <c r="F472" i="1" l="1"/>
  <c r="O472" i="1"/>
  <c r="Q472" i="1"/>
  <c r="S472" i="1"/>
  <c r="P472" i="1" s="1"/>
  <c r="E419" i="1"/>
  <c r="I419" i="1"/>
  <c r="K419" i="1"/>
  <c r="M419" i="1"/>
  <c r="J419" i="1" s="1"/>
  <c r="G434" i="1"/>
  <c r="U434" i="1"/>
  <c r="Y434" i="1"/>
  <c r="V434" i="1" s="1"/>
  <c r="W434" i="1"/>
  <c r="X434" i="1" s="1"/>
  <c r="T435" i="1" s="1"/>
  <c r="B768" i="1"/>
  <c r="C767" i="1"/>
  <c r="D767" i="1" s="1"/>
  <c r="G435" i="1" l="1"/>
  <c r="U435" i="1"/>
  <c r="W435" i="1"/>
  <c r="Y435" i="1"/>
  <c r="V435" i="1" s="1"/>
  <c r="L419" i="1"/>
  <c r="H420" i="1" s="1"/>
  <c r="R472" i="1"/>
  <c r="N473" i="1" s="1"/>
  <c r="C768" i="1"/>
  <c r="D768" i="1" s="1"/>
  <c r="B769" i="1"/>
  <c r="F473" i="1" l="1"/>
  <c r="Q473" i="1"/>
  <c r="S473" i="1"/>
  <c r="P473" i="1" s="1"/>
  <c r="O473" i="1"/>
  <c r="X435" i="1"/>
  <c r="T436" i="1" s="1"/>
  <c r="E420" i="1"/>
  <c r="K420" i="1"/>
  <c r="L420" i="1" s="1"/>
  <c r="H421" i="1" s="1"/>
  <c r="I420" i="1"/>
  <c r="M420" i="1"/>
  <c r="J420" i="1" s="1"/>
  <c r="C769" i="1"/>
  <c r="D769" i="1" s="1"/>
  <c r="B770" i="1"/>
  <c r="G436" i="1" l="1"/>
  <c r="W436" i="1"/>
  <c r="U436" i="1"/>
  <c r="Y436" i="1"/>
  <c r="V436" i="1" s="1"/>
  <c r="E421" i="1"/>
  <c r="K421" i="1"/>
  <c r="M421" i="1"/>
  <c r="J421" i="1" s="1"/>
  <c r="I421" i="1"/>
  <c r="R473" i="1"/>
  <c r="N474" i="1" s="1"/>
  <c r="C770" i="1"/>
  <c r="D770" i="1" s="1"/>
  <c r="B771" i="1"/>
  <c r="X436" i="1" l="1"/>
  <c r="T437" i="1" s="1"/>
  <c r="L421" i="1"/>
  <c r="H422" i="1" s="1"/>
  <c r="F474" i="1"/>
  <c r="O474" i="1"/>
  <c r="Q474" i="1"/>
  <c r="S474" i="1"/>
  <c r="P474" i="1" s="1"/>
  <c r="C771" i="1"/>
  <c r="D771" i="1" s="1"/>
  <c r="B772" i="1"/>
  <c r="R474" i="1" l="1"/>
  <c r="N475" i="1" s="1"/>
  <c r="E422" i="1"/>
  <c r="I422" i="1"/>
  <c r="M422" i="1"/>
  <c r="J422" i="1" s="1"/>
  <c r="K422" i="1"/>
  <c r="G437" i="1"/>
  <c r="U437" i="1"/>
  <c r="W437" i="1"/>
  <c r="X437" i="1" s="1"/>
  <c r="T438" i="1" s="1"/>
  <c r="Y437" i="1"/>
  <c r="V437" i="1" s="1"/>
  <c r="B773" i="1"/>
  <c r="C772" i="1"/>
  <c r="D772" i="1" s="1"/>
  <c r="L422" i="1" l="1"/>
  <c r="H423" i="1" s="1"/>
  <c r="G438" i="1"/>
  <c r="W438" i="1"/>
  <c r="Y438" i="1"/>
  <c r="V438" i="1" s="1"/>
  <c r="U438" i="1"/>
  <c r="F475" i="1"/>
  <c r="O475" i="1"/>
  <c r="S475" i="1"/>
  <c r="P475" i="1" s="1"/>
  <c r="Q475" i="1"/>
  <c r="B774" i="1"/>
  <c r="C773" i="1"/>
  <c r="D773" i="1" s="1"/>
  <c r="X438" i="1" l="1"/>
  <c r="T439" i="1" s="1"/>
  <c r="R475" i="1"/>
  <c r="N476" i="1" s="1"/>
  <c r="E423" i="1"/>
  <c r="K423" i="1"/>
  <c r="M423" i="1"/>
  <c r="J423" i="1" s="1"/>
  <c r="I423" i="1"/>
  <c r="C774" i="1"/>
  <c r="D774" i="1" s="1"/>
  <c r="B775" i="1"/>
  <c r="L423" i="1" l="1"/>
  <c r="H424" i="1" s="1"/>
  <c r="O476" i="1"/>
  <c r="F476" i="1"/>
  <c r="Q476" i="1"/>
  <c r="S476" i="1"/>
  <c r="P476" i="1" s="1"/>
  <c r="R476" i="1" s="1"/>
  <c r="N477" i="1" s="1"/>
  <c r="G439" i="1"/>
  <c r="W439" i="1"/>
  <c r="Y439" i="1"/>
  <c r="V439" i="1" s="1"/>
  <c r="U439" i="1"/>
  <c r="C775" i="1"/>
  <c r="D775" i="1" s="1"/>
  <c r="B776" i="1"/>
  <c r="X439" i="1" l="1"/>
  <c r="T440" i="1" s="1"/>
  <c r="F477" i="1"/>
  <c r="Q477" i="1"/>
  <c r="S477" i="1"/>
  <c r="P477" i="1" s="1"/>
  <c r="O477" i="1"/>
  <c r="E424" i="1"/>
  <c r="K424" i="1"/>
  <c r="L424" i="1" s="1"/>
  <c r="H425" i="1" s="1"/>
  <c r="I424" i="1"/>
  <c r="M424" i="1"/>
  <c r="J424" i="1" s="1"/>
  <c r="C776" i="1"/>
  <c r="D776" i="1" s="1"/>
  <c r="B777" i="1"/>
  <c r="R477" i="1" l="1"/>
  <c r="N478" i="1" s="1"/>
  <c r="E425" i="1"/>
  <c r="M425" i="1"/>
  <c r="J425" i="1" s="1"/>
  <c r="I425" i="1"/>
  <c r="K425" i="1"/>
  <c r="L425" i="1" s="1"/>
  <c r="H426" i="1" s="1"/>
  <c r="G440" i="1"/>
  <c r="W440" i="1"/>
  <c r="Y440" i="1"/>
  <c r="V440" i="1" s="1"/>
  <c r="U440" i="1"/>
  <c r="B778" i="1"/>
  <c r="C777" i="1"/>
  <c r="D777" i="1" s="1"/>
  <c r="E426" i="1" l="1"/>
  <c r="M426" i="1"/>
  <c r="J426" i="1" s="1"/>
  <c r="K426" i="1"/>
  <c r="I426" i="1"/>
  <c r="X440" i="1"/>
  <c r="T441" i="1" s="1"/>
  <c r="F478" i="1"/>
  <c r="S478" i="1"/>
  <c r="P478" i="1" s="1"/>
  <c r="O478" i="1"/>
  <c r="Q478" i="1"/>
  <c r="B779" i="1"/>
  <c r="C778" i="1"/>
  <c r="D778" i="1" s="1"/>
  <c r="G441" i="1" l="1"/>
  <c r="Y441" i="1"/>
  <c r="V441" i="1" s="1"/>
  <c r="W441" i="1"/>
  <c r="X441" i="1" s="1"/>
  <c r="T442" i="1" s="1"/>
  <c r="U441" i="1"/>
  <c r="L426" i="1"/>
  <c r="H427" i="1" s="1"/>
  <c r="R478" i="1"/>
  <c r="N479" i="1" s="1"/>
  <c r="B780" i="1"/>
  <c r="C779" i="1"/>
  <c r="D779" i="1" s="1"/>
  <c r="Q479" i="1" l="1"/>
  <c r="F479" i="1"/>
  <c r="O479" i="1"/>
  <c r="S479" i="1"/>
  <c r="P479" i="1" s="1"/>
  <c r="E427" i="1"/>
  <c r="I427" i="1"/>
  <c r="K427" i="1"/>
  <c r="M427" i="1"/>
  <c r="J427" i="1" s="1"/>
  <c r="G442" i="1"/>
  <c r="Y442" i="1"/>
  <c r="V442" i="1" s="1"/>
  <c r="U442" i="1"/>
  <c r="W442" i="1"/>
  <c r="X442" i="1" s="1"/>
  <c r="T443" i="1" s="1"/>
  <c r="C780" i="1"/>
  <c r="D780" i="1" s="1"/>
  <c r="B781" i="1"/>
  <c r="G443" i="1" l="1"/>
  <c r="W443" i="1"/>
  <c r="Y443" i="1"/>
  <c r="V443" i="1" s="1"/>
  <c r="U443" i="1"/>
  <c r="L427" i="1"/>
  <c r="H428" i="1" s="1"/>
  <c r="R479" i="1"/>
  <c r="N480" i="1" s="1"/>
  <c r="C781" i="1"/>
  <c r="D781" i="1" s="1"/>
  <c r="B782" i="1"/>
  <c r="F480" i="1" l="1"/>
  <c r="O480" i="1"/>
  <c r="S480" i="1"/>
  <c r="P480" i="1" s="1"/>
  <c r="Q480" i="1"/>
  <c r="R480" i="1" s="1"/>
  <c r="N481" i="1" s="1"/>
  <c r="E428" i="1"/>
  <c r="I428" i="1"/>
  <c r="M428" i="1"/>
  <c r="J428" i="1" s="1"/>
  <c r="K428" i="1"/>
  <c r="L428" i="1" s="1"/>
  <c r="H429" i="1" s="1"/>
  <c r="X443" i="1"/>
  <c r="T444" i="1" s="1"/>
  <c r="C782" i="1"/>
  <c r="D782" i="1" s="1"/>
  <c r="B783" i="1"/>
  <c r="E429" i="1" l="1"/>
  <c r="M429" i="1"/>
  <c r="J429" i="1" s="1"/>
  <c r="I429" i="1"/>
  <c r="K429" i="1"/>
  <c r="L429" i="1" s="1"/>
  <c r="H430" i="1" s="1"/>
  <c r="F481" i="1"/>
  <c r="S481" i="1"/>
  <c r="P481" i="1" s="1"/>
  <c r="Q481" i="1"/>
  <c r="R481" i="1" s="1"/>
  <c r="N482" i="1" s="1"/>
  <c r="O481" i="1"/>
  <c r="G444" i="1"/>
  <c r="W444" i="1"/>
  <c r="Y444" i="1"/>
  <c r="V444" i="1" s="1"/>
  <c r="U444" i="1"/>
  <c r="C783" i="1"/>
  <c r="D783" i="1" s="1"/>
  <c r="B784" i="1"/>
  <c r="E430" i="1" l="1"/>
  <c r="K430" i="1"/>
  <c r="I430" i="1"/>
  <c r="M430" i="1"/>
  <c r="J430" i="1" s="1"/>
  <c r="F482" i="1"/>
  <c r="Q482" i="1"/>
  <c r="O482" i="1"/>
  <c r="S482" i="1"/>
  <c r="P482" i="1" s="1"/>
  <c r="X444" i="1"/>
  <c r="T445" i="1" s="1"/>
  <c r="B785" i="1"/>
  <c r="C784" i="1"/>
  <c r="D784" i="1" s="1"/>
  <c r="L430" i="1" l="1"/>
  <c r="H431" i="1" s="1"/>
  <c r="R482" i="1"/>
  <c r="N483" i="1" s="1"/>
  <c r="G445" i="1"/>
  <c r="Y445" i="1"/>
  <c r="V445" i="1" s="1"/>
  <c r="W445" i="1"/>
  <c r="U445" i="1"/>
  <c r="C785" i="1"/>
  <c r="D785" i="1" s="1"/>
  <c r="B786" i="1"/>
  <c r="X445" i="1" l="1"/>
  <c r="T446" i="1" s="1"/>
  <c r="F483" i="1"/>
  <c r="O483" i="1"/>
  <c r="S483" i="1"/>
  <c r="P483" i="1" s="1"/>
  <c r="Q483" i="1"/>
  <c r="E431" i="1"/>
  <c r="I431" i="1"/>
  <c r="M431" i="1"/>
  <c r="J431" i="1" s="1"/>
  <c r="K431" i="1"/>
  <c r="C786" i="1"/>
  <c r="D786" i="1" s="1"/>
  <c r="B787" i="1"/>
  <c r="R483" i="1" l="1"/>
  <c r="N484" i="1" s="1"/>
  <c r="L431" i="1"/>
  <c r="H432" i="1" s="1"/>
  <c r="G446" i="1"/>
  <c r="U446" i="1"/>
  <c r="W446" i="1"/>
  <c r="Y446" i="1"/>
  <c r="V446" i="1" s="1"/>
  <c r="B788" i="1"/>
  <c r="C787" i="1"/>
  <c r="D787" i="1" s="1"/>
  <c r="X446" i="1" l="1"/>
  <c r="T447" i="1" s="1"/>
  <c r="E432" i="1"/>
  <c r="M432" i="1"/>
  <c r="J432" i="1" s="1"/>
  <c r="K432" i="1"/>
  <c r="L432" i="1" s="1"/>
  <c r="H433" i="1" s="1"/>
  <c r="E433" i="1" s="1"/>
  <c r="I432" i="1"/>
  <c r="F484" i="1"/>
  <c r="Q484" i="1"/>
  <c r="R484" i="1" s="1"/>
  <c r="N485" i="1" s="1"/>
  <c r="O484" i="1"/>
  <c r="S484" i="1"/>
  <c r="P484" i="1" s="1"/>
  <c r="C788" i="1"/>
  <c r="D788" i="1" s="1"/>
  <c r="B789" i="1"/>
  <c r="I433" i="1" l="1"/>
  <c r="M433" i="1"/>
  <c r="J433" i="1" s="1"/>
  <c r="F485" i="1"/>
  <c r="Q485" i="1"/>
  <c r="O485" i="1"/>
  <c r="S485" i="1"/>
  <c r="P485" i="1" s="1"/>
  <c r="R485" i="1" s="1"/>
  <c r="N486" i="1" s="1"/>
  <c r="K433" i="1"/>
  <c r="L433" i="1" s="1"/>
  <c r="H434" i="1" s="1"/>
  <c r="E434" i="1" s="1"/>
  <c r="G447" i="1"/>
  <c r="W447" i="1"/>
  <c r="Y447" i="1"/>
  <c r="V447" i="1" s="1"/>
  <c r="U447" i="1"/>
  <c r="C789" i="1"/>
  <c r="D789" i="1" s="1"/>
  <c r="B790" i="1"/>
  <c r="F486" i="1" l="1"/>
  <c r="O486" i="1"/>
  <c r="S486" i="1"/>
  <c r="P486" i="1" s="1"/>
  <c r="Q486" i="1"/>
  <c r="R486" i="1" s="1"/>
  <c r="N487" i="1" s="1"/>
  <c r="X447" i="1"/>
  <c r="T448" i="1" s="1"/>
  <c r="I434" i="1"/>
  <c r="K434" i="1"/>
  <c r="M434" i="1"/>
  <c r="J434" i="1" s="1"/>
  <c r="B791" i="1"/>
  <c r="C790" i="1"/>
  <c r="D790" i="1" s="1"/>
  <c r="G448" i="1" l="1"/>
  <c r="W448" i="1"/>
  <c r="Y448" i="1"/>
  <c r="V448" i="1" s="1"/>
  <c r="U448" i="1"/>
  <c r="F487" i="1"/>
  <c r="O487" i="1"/>
  <c r="Q487" i="1"/>
  <c r="S487" i="1"/>
  <c r="P487" i="1" s="1"/>
  <c r="C791" i="1"/>
  <c r="D791" i="1" s="1"/>
  <c r="B792" i="1"/>
  <c r="L434" i="1"/>
  <c r="H435" i="1" s="1"/>
  <c r="E435" i="1" s="1"/>
  <c r="R487" i="1" l="1"/>
  <c r="N488" i="1" s="1"/>
  <c r="X448" i="1"/>
  <c r="T449" i="1" s="1"/>
  <c r="I435" i="1"/>
  <c r="K435" i="1"/>
  <c r="M435" i="1"/>
  <c r="J435" i="1" s="1"/>
  <c r="C792" i="1"/>
  <c r="D792" i="1" s="1"/>
  <c r="B793" i="1"/>
  <c r="G449" i="1" l="1"/>
  <c r="Y449" i="1"/>
  <c r="V449" i="1" s="1"/>
  <c r="U449" i="1"/>
  <c r="W449" i="1"/>
  <c r="X449" i="1" s="1"/>
  <c r="T450" i="1" s="1"/>
  <c r="F488" i="1"/>
  <c r="Q488" i="1"/>
  <c r="O488" i="1"/>
  <c r="S488" i="1"/>
  <c r="P488" i="1" s="1"/>
  <c r="L435" i="1"/>
  <c r="H436" i="1" s="1"/>
  <c r="E436" i="1" s="1"/>
  <c r="C793" i="1"/>
  <c r="D793" i="1" s="1"/>
  <c r="B794" i="1"/>
  <c r="G450" i="1" l="1"/>
  <c r="U450" i="1"/>
  <c r="W450" i="1"/>
  <c r="Y450" i="1"/>
  <c r="V450" i="1" s="1"/>
  <c r="R488" i="1"/>
  <c r="N489" i="1" s="1"/>
  <c r="B795" i="1"/>
  <c r="C794" i="1"/>
  <c r="D794" i="1" s="1"/>
  <c r="I436" i="1"/>
  <c r="K436" i="1"/>
  <c r="M436" i="1"/>
  <c r="J436" i="1" s="1"/>
  <c r="F489" i="1" l="1"/>
  <c r="S489" i="1"/>
  <c r="P489" i="1" s="1"/>
  <c r="O489" i="1"/>
  <c r="Q489" i="1"/>
  <c r="R489" i="1" s="1"/>
  <c r="N490" i="1" s="1"/>
  <c r="X450" i="1"/>
  <c r="T451" i="1" s="1"/>
  <c r="L436" i="1"/>
  <c r="H437" i="1" s="1"/>
  <c r="E437" i="1" s="1"/>
  <c r="C795" i="1"/>
  <c r="D795" i="1" s="1"/>
  <c r="B796" i="1"/>
  <c r="W451" i="1" l="1"/>
  <c r="G451" i="1"/>
  <c r="Y451" i="1"/>
  <c r="V451" i="1" s="1"/>
  <c r="U451" i="1"/>
  <c r="F490" i="1"/>
  <c r="O490" i="1"/>
  <c r="S490" i="1"/>
  <c r="P490" i="1" s="1"/>
  <c r="Q490" i="1"/>
  <c r="C796" i="1"/>
  <c r="D796" i="1" s="1"/>
  <c r="B797" i="1"/>
  <c r="K437" i="1"/>
  <c r="I437" i="1"/>
  <c r="M437" i="1"/>
  <c r="J437" i="1" s="1"/>
  <c r="X451" i="1" l="1"/>
  <c r="T452" i="1" s="1"/>
  <c r="R490" i="1"/>
  <c r="N491" i="1" s="1"/>
  <c r="L437" i="1"/>
  <c r="H438" i="1" s="1"/>
  <c r="E438" i="1" s="1"/>
  <c r="C797" i="1"/>
  <c r="D797" i="1" s="1"/>
  <c r="B798" i="1"/>
  <c r="F491" i="1" l="1"/>
  <c r="O491" i="1"/>
  <c r="Q491" i="1"/>
  <c r="S491" i="1"/>
  <c r="P491" i="1" s="1"/>
  <c r="G452" i="1"/>
  <c r="Y452" i="1"/>
  <c r="V452" i="1" s="1"/>
  <c r="W452" i="1"/>
  <c r="X452" i="1" s="1"/>
  <c r="T453" i="1" s="1"/>
  <c r="U452" i="1"/>
  <c r="C798" i="1"/>
  <c r="D798" i="1" s="1"/>
  <c r="B799" i="1"/>
  <c r="K438" i="1"/>
  <c r="M438" i="1"/>
  <c r="J438" i="1" s="1"/>
  <c r="I438" i="1"/>
  <c r="G453" i="1" l="1"/>
  <c r="Y453" i="1"/>
  <c r="V453" i="1" s="1"/>
  <c r="U453" i="1"/>
  <c r="W453" i="1"/>
  <c r="X453" i="1" s="1"/>
  <c r="T454" i="1" s="1"/>
  <c r="R491" i="1"/>
  <c r="N492" i="1" s="1"/>
  <c r="L438" i="1"/>
  <c r="H439" i="1" s="1"/>
  <c r="E439" i="1" s="1"/>
  <c r="B800" i="1"/>
  <c r="C799" i="1"/>
  <c r="D799" i="1" s="1"/>
  <c r="F492" i="1" l="1"/>
  <c r="O492" i="1"/>
  <c r="Q492" i="1"/>
  <c r="S492" i="1"/>
  <c r="P492" i="1" s="1"/>
  <c r="G454" i="1"/>
  <c r="U454" i="1"/>
  <c r="W454" i="1"/>
  <c r="Y454" i="1"/>
  <c r="V454" i="1" s="1"/>
  <c r="C800" i="1"/>
  <c r="D800" i="1" s="1"/>
  <c r="B801" i="1"/>
  <c r="M439" i="1"/>
  <c r="J439" i="1" s="1"/>
  <c r="K439" i="1"/>
  <c r="I439" i="1"/>
  <c r="X454" i="1" l="1"/>
  <c r="T455" i="1" s="1"/>
  <c r="R492" i="1"/>
  <c r="N493" i="1" s="1"/>
  <c r="L439" i="1"/>
  <c r="H440" i="1" s="1"/>
  <c r="C801" i="1"/>
  <c r="D801" i="1" s="1"/>
  <c r="B802" i="1"/>
  <c r="M440" i="1" l="1"/>
  <c r="J440" i="1" s="1"/>
  <c r="E440" i="1"/>
  <c r="Q493" i="1"/>
  <c r="F493" i="1"/>
  <c r="S493" i="1"/>
  <c r="P493" i="1" s="1"/>
  <c r="O493" i="1"/>
  <c r="U455" i="1"/>
  <c r="G455" i="1"/>
  <c r="Y455" i="1"/>
  <c r="V455" i="1" s="1"/>
  <c r="W455" i="1"/>
  <c r="K440" i="1"/>
  <c r="I440" i="1"/>
  <c r="B803" i="1"/>
  <c r="C802" i="1"/>
  <c r="D802" i="1" s="1"/>
  <c r="L440" i="1"/>
  <c r="H441" i="1" s="1"/>
  <c r="E441" i="1" s="1"/>
  <c r="R493" i="1" l="1"/>
  <c r="N494" i="1" s="1"/>
  <c r="X455" i="1"/>
  <c r="T456" i="1" s="1"/>
  <c r="K441" i="1"/>
  <c r="M441" i="1"/>
  <c r="J441" i="1" s="1"/>
  <c r="I441" i="1"/>
  <c r="C803" i="1"/>
  <c r="D803" i="1" s="1"/>
  <c r="B804" i="1"/>
  <c r="G456" i="1" l="1"/>
  <c r="W456" i="1"/>
  <c r="Y456" i="1"/>
  <c r="V456" i="1" s="1"/>
  <c r="U456" i="1"/>
  <c r="Q494" i="1"/>
  <c r="F494" i="1"/>
  <c r="S494" i="1"/>
  <c r="P494" i="1" s="1"/>
  <c r="R494" i="1" s="1"/>
  <c r="N495" i="1" s="1"/>
  <c r="O494" i="1"/>
  <c r="C804" i="1"/>
  <c r="D804" i="1" s="1"/>
  <c r="B805" i="1"/>
  <c r="L441" i="1"/>
  <c r="H442" i="1" s="1"/>
  <c r="E442" i="1" s="1"/>
  <c r="F495" i="1" l="1"/>
  <c r="S495" i="1"/>
  <c r="P495" i="1" s="1"/>
  <c r="Q495" i="1"/>
  <c r="R495" i="1" s="1"/>
  <c r="N496" i="1" s="1"/>
  <c r="O495" i="1"/>
  <c r="X456" i="1"/>
  <c r="T457" i="1" s="1"/>
  <c r="M442" i="1"/>
  <c r="J442" i="1" s="1"/>
  <c r="K442" i="1"/>
  <c r="I442" i="1"/>
  <c r="B806" i="1"/>
  <c r="C805" i="1"/>
  <c r="D805" i="1" s="1"/>
  <c r="G457" i="1" l="1"/>
  <c r="U457" i="1"/>
  <c r="Y457" i="1"/>
  <c r="V457" i="1" s="1"/>
  <c r="W457" i="1"/>
  <c r="X457" i="1" s="1"/>
  <c r="T458" i="1" s="1"/>
  <c r="F496" i="1"/>
  <c r="O496" i="1"/>
  <c r="S496" i="1"/>
  <c r="P496" i="1" s="1"/>
  <c r="Q496" i="1"/>
  <c r="R496" i="1" s="1"/>
  <c r="N497" i="1" s="1"/>
  <c r="L442" i="1"/>
  <c r="H443" i="1" s="1"/>
  <c r="E443" i="1" s="1"/>
  <c r="B807" i="1"/>
  <c r="C806" i="1"/>
  <c r="D806" i="1" s="1"/>
  <c r="I443" i="1"/>
  <c r="K443" i="1"/>
  <c r="M443" i="1"/>
  <c r="J443" i="1" s="1"/>
  <c r="O497" i="1" l="1"/>
  <c r="F497" i="1"/>
  <c r="Q497" i="1"/>
  <c r="S497" i="1"/>
  <c r="P497" i="1" s="1"/>
  <c r="R497" i="1" s="1"/>
  <c r="N498" i="1" s="1"/>
  <c r="G458" i="1"/>
  <c r="W458" i="1"/>
  <c r="U458" i="1"/>
  <c r="Y458" i="1"/>
  <c r="V458" i="1" s="1"/>
  <c r="L443" i="1"/>
  <c r="H444" i="1" s="1"/>
  <c r="E444" i="1" s="1"/>
  <c r="B808" i="1"/>
  <c r="C807" i="1"/>
  <c r="D807" i="1" s="1"/>
  <c r="X458" i="1" l="1"/>
  <c r="T459" i="1" s="1"/>
  <c r="F498" i="1"/>
  <c r="O498" i="1"/>
  <c r="S498" i="1"/>
  <c r="P498" i="1" s="1"/>
  <c r="Q498" i="1"/>
  <c r="C808" i="1"/>
  <c r="D808" i="1" s="1"/>
  <c r="B809" i="1"/>
  <c r="K444" i="1"/>
  <c r="M444" i="1"/>
  <c r="J444" i="1" s="1"/>
  <c r="I444" i="1"/>
  <c r="R498" i="1" l="1"/>
  <c r="N499" i="1" s="1"/>
  <c r="G459" i="1"/>
  <c r="Y459" i="1"/>
  <c r="V459" i="1" s="1"/>
  <c r="U459" i="1"/>
  <c r="W459" i="1"/>
  <c r="X459" i="1" s="1"/>
  <c r="T460" i="1" s="1"/>
  <c r="L444" i="1"/>
  <c r="H445" i="1" s="1"/>
  <c r="E445" i="1" s="1"/>
  <c r="B810" i="1"/>
  <c r="C809" i="1"/>
  <c r="D809" i="1" s="1"/>
  <c r="G460" i="1" l="1"/>
  <c r="W460" i="1"/>
  <c r="Y460" i="1"/>
  <c r="V460" i="1" s="1"/>
  <c r="U460" i="1"/>
  <c r="F499" i="1"/>
  <c r="S499" i="1"/>
  <c r="P499" i="1" s="1"/>
  <c r="Q499" i="1"/>
  <c r="O499" i="1"/>
  <c r="C810" i="1"/>
  <c r="D810" i="1" s="1"/>
  <c r="B811" i="1"/>
  <c r="K445" i="1"/>
  <c r="M445" i="1"/>
  <c r="J445" i="1" s="1"/>
  <c r="I445" i="1"/>
  <c r="X460" i="1" l="1"/>
  <c r="T461" i="1" s="1"/>
  <c r="R499" i="1"/>
  <c r="N500" i="1" s="1"/>
  <c r="L445" i="1"/>
  <c r="H446" i="1" s="1"/>
  <c r="E446" i="1" s="1"/>
  <c r="B812" i="1"/>
  <c r="C811" i="1"/>
  <c r="D811" i="1" s="1"/>
  <c r="F500" i="1" l="1"/>
  <c r="O500" i="1"/>
  <c r="S500" i="1"/>
  <c r="P500" i="1" s="1"/>
  <c r="Q500" i="1"/>
  <c r="G461" i="1"/>
  <c r="Y461" i="1"/>
  <c r="V461" i="1" s="1"/>
  <c r="U461" i="1"/>
  <c r="W461" i="1"/>
  <c r="B813" i="1"/>
  <c r="C812" i="1"/>
  <c r="D812" i="1" s="1"/>
  <c r="I446" i="1"/>
  <c r="K446" i="1"/>
  <c r="M446" i="1"/>
  <c r="J446" i="1" s="1"/>
  <c r="X461" i="1" l="1"/>
  <c r="T462" i="1" s="1"/>
  <c r="R500" i="1"/>
  <c r="N501" i="1" s="1"/>
  <c r="L446" i="1"/>
  <c r="H447" i="1" s="1"/>
  <c r="E447" i="1" s="1"/>
  <c r="B814" i="1"/>
  <c r="C813" i="1"/>
  <c r="D813" i="1" s="1"/>
  <c r="Q501" i="1" l="1"/>
  <c r="F501" i="1"/>
  <c r="S501" i="1"/>
  <c r="P501" i="1" s="1"/>
  <c r="R501" i="1" s="1"/>
  <c r="N502" i="1" s="1"/>
  <c r="O501" i="1"/>
  <c r="G462" i="1"/>
  <c r="Y462" i="1"/>
  <c r="V462" i="1" s="1"/>
  <c r="U462" i="1"/>
  <c r="W462" i="1"/>
  <c r="X462" i="1" s="1"/>
  <c r="T463" i="1" s="1"/>
  <c r="C814" i="1"/>
  <c r="D814" i="1" s="1"/>
  <c r="B815" i="1"/>
  <c r="M447" i="1"/>
  <c r="J447" i="1" s="1"/>
  <c r="K447" i="1"/>
  <c r="I447" i="1"/>
  <c r="G463" i="1" l="1"/>
  <c r="U463" i="1"/>
  <c r="W463" i="1"/>
  <c r="Y463" i="1"/>
  <c r="V463" i="1" s="1"/>
  <c r="Q502" i="1"/>
  <c r="F502" i="1"/>
  <c r="S502" i="1"/>
  <c r="P502" i="1" s="1"/>
  <c r="O502" i="1"/>
  <c r="L447" i="1"/>
  <c r="H448" i="1" s="1"/>
  <c r="M448" i="1"/>
  <c r="J448" i="1" s="1"/>
  <c r="I448" i="1"/>
  <c r="B816" i="1"/>
  <c r="C815" i="1"/>
  <c r="D815" i="1" s="1"/>
  <c r="R502" i="1" l="1"/>
  <c r="N503" i="1" s="1"/>
  <c r="X463" i="1"/>
  <c r="T464" i="1" s="1"/>
  <c r="K448" i="1"/>
  <c r="E448" i="1"/>
  <c r="C816" i="1"/>
  <c r="D816" i="1" s="1"/>
  <c r="B817" i="1"/>
  <c r="L448" i="1"/>
  <c r="H449" i="1" s="1"/>
  <c r="E449" i="1" s="1"/>
  <c r="G464" i="1" l="1"/>
  <c r="Y464" i="1"/>
  <c r="V464" i="1" s="1"/>
  <c r="U464" i="1"/>
  <c r="W464" i="1"/>
  <c r="X464" i="1" s="1"/>
  <c r="T465" i="1" s="1"/>
  <c r="G465" i="1" s="1"/>
  <c r="F503" i="1"/>
  <c r="O503" i="1"/>
  <c r="S503" i="1"/>
  <c r="P503" i="1" s="1"/>
  <c r="Q503" i="1"/>
  <c r="K449" i="1"/>
  <c r="M449" i="1"/>
  <c r="J449" i="1" s="1"/>
  <c r="I449" i="1"/>
  <c r="C817" i="1"/>
  <c r="D817" i="1" s="1"/>
  <c r="B818" i="1"/>
  <c r="W465" i="1" l="1"/>
  <c r="U465" i="1"/>
  <c r="Y465" i="1"/>
  <c r="V465" i="1" s="1"/>
  <c r="R503" i="1"/>
  <c r="N504" i="1" s="1"/>
  <c r="B819" i="1"/>
  <c r="C818" i="1"/>
  <c r="D818" i="1" s="1"/>
  <c r="L449" i="1"/>
  <c r="H450" i="1" s="1"/>
  <c r="E450" i="1" s="1"/>
  <c r="X465" i="1"/>
  <c r="T466" i="1" s="1"/>
  <c r="G466" i="1" s="1"/>
  <c r="S504" i="1" l="1"/>
  <c r="P504" i="1" s="1"/>
  <c r="F504" i="1"/>
  <c r="Q504" i="1"/>
  <c r="O504" i="1"/>
  <c r="M450" i="1"/>
  <c r="J450" i="1" s="1"/>
  <c r="K450" i="1"/>
  <c r="I450" i="1"/>
  <c r="B820" i="1"/>
  <c r="C819" i="1"/>
  <c r="D819" i="1" s="1"/>
  <c r="U466" i="1"/>
  <c r="W466" i="1"/>
  <c r="Y466" i="1"/>
  <c r="V466" i="1" s="1"/>
  <c r="X466" i="1" l="1"/>
  <c r="T467" i="1" s="1"/>
  <c r="G467" i="1" s="1"/>
  <c r="R504" i="1"/>
  <c r="N505" i="1" s="1"/>
  <c r="B821" i="1"/>
  <c r="C820" i="1"/>
  <c r="D820" i="1" s="1"/>
  <c r="L450" i="1"/>
  <c r="H451" i="1" s="1"/>
  <c r="E451" i="1" s="1"/>
  <c r="U467" i="1"/>
  <c r="W467" i="1"/>
  <c r="Y467" i="1"/>
  <c r="V467" i="1" s="1"/>
  <c r="Q505" i="1" l="1"/>
  <c r="F505" i="1"/>
  <c r="O505" i="1"/>
  <c r="S505" i="1"/>
  <c r="P505" i="1" s="1"/>
  <c r="M451" i="1"/>
  <c r="J451" i="1" s="1"/>
  <c r="I451" i="1"/>
  <c r="K451" i="1"/>
  <c r="C821" i="1"/>
  <c r="D821" i="1" s="1"/>
  <c r="B822" i="1"/>
  <c r="X467" i="1"/>
  <c r="T468" i="1" s="1"/>
  <c r="G468" i="1" s="1"/>
  <c r="R505" i="1" l="1"/>
  <c r="N506" i="1" s="1"/>
  <c r="B823" i="1"/>
  <c r="C822" i="1"/>
  <c r="D822" i="1" s="1"/>
  <c r="L451" i="1"/>
  <c r="H452" i="1" s="1"/>
  <c r="E452" i="1" s="1"/>
  <c r="W468" i="1"/>
  <c r="Y468" i="1"/>
  <c r="V468" i="1" s="1"/>
  <c r="U468" i="1"/>
  <c r="F506" i="1" l="1"/>
  <c r="O506" i="1"/>
  <c r="Q506" i="1"/>
  <c r="S506" i="1"/>
  <c r="P506" i="1" s="1"/>
  <c r="M452" i="1"/>
  <c r="J452" i="1" s="1"/>
  <c r="K452" i="1"/>
  <c r="I452" i="1"/>
  <c r="B824" i="1"/>
  <c r="C823" i="1"/>
  <c r="D823" i="1" s="1"/>
  <c r="X468" i="1"/>
  <c r="T469" i="1" s="1"/>
  <c r="G469" i="1" s="1"/>
  <c r="R506" i="1" l="1"/>
  <c r="N507" i="1" s="1"/>
  <c r="C824" i="1"/>
  <c r="D824" i="1" s="1"/>
  <c r="B825" i="1"/>
  <c r="L452" i="1"/>
  <c r="H453" i="1" s="1"/>
  <c r="E453" i="1" s="1"/>
  <c r="Y469" i="1"/>
  <c r="V469" i="1" s="1"/>
  <c r="U469" i="1"/>
  <c r="W469" i="1"/>
  <c r="X469" i="1" l="1"/>
  <c r="T470" i="1" s="1"/>
  <c r="G470" i="1" s="1"/>
  <c r="F507" i="1"/>
  <c r="Q507" i="1"/>
  <c r="S507" i="1"/>
  <c r="P507" i="1" s="1"/>
  <c r="O507" i="1"/>
  <c r="I453" i="1"/>
  <c r="M453" i="1"/>
  <c r="J453" i="1" s="1"/>
  <c r="K453" i="1"/>
  <c r="C825" i="1"/>
  <c r="D825" i="1" s="1"/>
  <c r="B826" i="1"/>
  <c r="U470" i="1"/>
  <c r="W470" i="1"/>
  <c r="Y470" i="1"/>
  <c r="V470" i="1" s="1"/>
  <c r="R507" i="1" l="1"/>
  <c r="N508" i="1" s="1"/>
  <c r="L453" i="1"/>
  <c r="H454" i="1" s="1"/>
  <c r="E454" i="1" s="1"/>
  <c r="C826" i="1"/>
  <c r="D826" i="1" s="1"/>
  <c r="B827" i="1"/>
  <c r="I454" i="1"/>
  <c r="K454" i="1"/>
  <c r="M454" i="1"/>
  <c r="J454" i="1" s="1"/>
  <c r="X470" i="1"/>
  <c r="T471" i="1" s="1"/>
  <c r="G471" i="1" s="1"/>
  <c r="F508" i="1" l="1"/>
  <c r="S508" i="1"/>
  <c r="P508" i="1" s="1"/>
  <c r="O508" i="1"/>
  <c r="Q508" i="1"/>
  <c r="R508" i="1" s="1"/>
  <c r="N509" i="1" s="1"/>
  <c r="L454" i="1"/>
  <c r="H455" i="1" s="1"/>
  <c r="B828" i="1"/>
  <c r="C827" i="1"/>
  <c r="D827" i="1" s="1"/>
  <c r="U471" i="1"/>
  <c r="W471" i="1"/>
  <c r="Y471" i="1"/>
  <c r="V471" i="1" s="1"/>
  <c r="M455" i="1" l="1"/>
  <c r="J455" i="1" s="1"/>
  <c r="E455" i="1"/>
  <c r="F509" i="1"/>
  <c r="Q509" i="1"/>
  <c r="O509" i="1"/>
  <c r="S509" i="1"/>
  <c r="P509" i="1" s="1"/>
  <c r="R509" i="1" s="1"/>
  <c r="N510" i="1" s="1"/>
  <c r="I455" i="1"/>
  <c r="K455" i="1"/>
  <c r="L455" i="1" s="1"/>
  <c r="H456" i="1" s="1"/>
  <c r="E456" i="1" s="1"/>
  <c r="C828" i="1"/>
  <c r="D828" i="1" s="1"/>
  <c r="B829" i="1"/>
  <c r="X471" i="1"/>
  <c r="T472" i="1" s="1"/>
  <c r="G472" i="1" s="1"/>
  <c r="F510" i="1" l="1"/>
  <c r="Q510" i="1"/>
  <c r="O510" i="1"/>
  <c r="S510" i="1"/>
  <c r="P510" i="1" s="1"/>
  <c r="K456" i="1"/>
  <c r="M456" i="1"/>
  <c r="J456" i="1" s="1"/>
  <c r="I456" i="1"/>
  <c r="B830" i="1"/>
  <c r="C829" i="1"/>
  <c r="D829" i="1" s="1"/>
  <c r="W472" i="1"/>
  <c r="Y472" i="1"/>
  <c r="V472" i="1" s="1"/>
  <c r="U472" i="1"/>
  <c r="R510" i="1" l="1"/>
  <c r="N511" i="1" s="1"/>
  <c r="B831" i="1"/>
  <c r="C830" i="1"/>
  <c r="D830" i="1" s="1"/>
  <c r="L456" i="1"/>
  <c r="H457" i="1" s="1"/>
  <c r="E457" i="1" s="1"/>
  <c r="X472" i="1"/>
  <c r="T473" i="1" s="1"/>
  <c r="G473" i="1" s="1"/>
  <c r="F511" i="1" l="1"/>
  <c r="S511" i="1"/>
  <c r="P511" i="1" s="1"/>
  <c r="Q511" i="1"/>
  <c r="O511" i="1"/>
  <c r="I457" i="1"/>
  <c r="M457" i="1"/>
  <c r="J457" i="1" s="1"/>
  <c r="K457" i="1"/>
  <c r="C831" i="1"/>
  <c r="D831" i="1" s="1"/>
  <c r="B832" i="1"/>
  <c r="Y473" i="1"/>
  <c r="V473" i="1" s="1"/>
  <c r="U473" i="1"/>
  <c r="W473" i="1"/>
  <c r="L457" i="1" l="1"/>
  <c r="H458" i="1" s="1"/>
  <c r="E458" i="1" s="1"/>
  <c r="R511" i="1"/>
  <c r="N512" i="1" s="1"/>
  <c r="C832" i="1"/>
  <c r="D832" i="1" s="1"/>
  <c r="B833" i="1"/>
  <c r="K458" i="1"/>
  <c r="I458" i="1"/>
  <c r="M458" i="1"/>
  <c r="J458" i="1" s="1"/>
  <c r="X473" i="1"/>
  <c r="T474" i="1" s="1"/>
  <c r="G474" i="1" s="1"/>
  <c r="F512" i="1" l="1"/>
  <c r="Q512" i="1"/>
  <c r="S512" i="1"/>
  <c r="P512" i="1" s="1"/>
  <c r="O512" i="1"/>
  <c r="L458" i="1"/>
  <c r="H459" i="1" s="1"/>
  <c r="E459" i="1" s="1"/>
  <c r="C833" i="1"/>
  <c r="D833" i="1" s="1"/>
  <c r="B834" i="1"/>
  <c r="U474" i="1"/>
  <c r="W474" i="1"/>
  <c r="Y474" i="1"/>
  <c r="V474" i="1" s="1"/>
  <c r="R512" i="1" l="1"/>
  <c r="N513" i="1" s="1"/>
  <c r="C834" i="1"/>
  <c r="D834" i="1" s="1"/>
  <c r="B835" i="1"/>
  <c r="X474" i="1"/>
  <c r="T475" i="1" s="1"/>
  <c r="M459" i="1"/>
  <c r="J459" i="1" s="1"/>
  <c r="K459" i="1"/>
  <c r="I459" i="1"/>
  <c r="U475" i="1" l="1"/>
  <c r="G475" i="1"/>
  <c r="F513" i="1"/>
  <c r="S513" i="1"/>
  <c r="P513" i="1" s="1"/>
  <c r="O513" i="1"/>
  <c r="Q513" i="1"/>
  <c r="L459" i="1"/>
  <c r="H460" i="1" s="1"/>
  <c r="E460" i="1" s="1"/>
  <c r="Y475" i="1"/>
  <c r="V475" i="1" s="1"/>
  <c r="W475" i="1"/>
  <c r="B836" i="1"/>
  <c r="C835" i="1"/>
  <c r="D835" i="1" s="1"/>
  <c r="R513" i="1" l="1"/>
  <c r="N514" i="1" s="1"/>
  <c r="X475" i="1"/>
  <c r="T476" i="1" s="1"/>
  <c r="G476" i="1" s="1"/>
  <c r="C836" i="1"/>
  <c r="D836" i="1" s="1"/>
  <c r="B837" i="1"/>
  <c r="K460" i="1"/>
  <c r="M460" i="1"/>
  <c r="J460" i="1" s="1"/>
  <c r="I460" i="1"/>
  <c r="U476" i="1"/>
  <c r="W476" i="1" l="1"/>
  <c r="Y476" i="1"/>
  <c r="V476" i="1" s="1"/>
  <c r="F514" i="1"/>
  <c r="Q514" i="1"/>
  <c r="O514" i="1"/>
  <c r="S514" i="1"/>
  <c r="P514" i="1" s="1"/>
  <c r="L460" i="1"/>
  <c r="H461" i="1" s="1"/>
  <c r="E461" i="1" s="1"/>
  <c r="X476" i="1"/>
  <c r="T477" i="1" s="1"/>
  <c r="W477" i="1" s="1"/>
  <c r="B838" i="1"/>
  <c r="C837" i="1"/>
  <c r="D837" i="1" s="1"/>
  <c r="U477" i="1" l="1"/>
  <c r="R514" i="1"/>
  <c r="N515" i="1" s="1"/>
  <c r="Y477" i="1"/>
  <c r="V477" i="1" s="1"/>
  <c r="G477" i="1"/>
  <c r="C838" i="1"/>
  <c r="D838" i="1" s="1"/>
  <c r="B839" i="1"/>
  <c r="I461" i="1"/>
  <c r="M461" i="1"/>
  <c r="J461" i="1" s="1"/>
  <c r="K461" i="1"/>
  <c r="X477" i="1"/>
  <c r="T478" i="1" s="1"/>
  <c r="G478" i="1" s="1"/>
  <c r="F515" i="1" l="1"/>
  <c r="S515" i="1"/>
  <c r="P515" i="1" s="1"/>
  <c r="O515" i="1"/>
  <c r="Q515" i="1"/>
  <c r="R515" i="1" s="1"/>
  <c r="N516" i="1" s="1"/>
  <c r="L461" i="1"/>
  <c r="H462" i="1" s="1"/>
  <c r="C839" i="1"/>
  <c r="D839" i="1" s="1"/>
  <c r="B840" i="1"/>
  <c r="U478" i="1"/>
  <c r="Y478" i="1"/>
  <c r="V478" i="1" s="1"/>
  <c r="W478" i="1"/>
  <c r="I462" i="1" l="1"/>
  <c r="E462" i="1"/>
  <c r="F516" i="1"/>
  <c r="S516" i="1"/>
  <c r="P516" i="1" s="1"/>
  <c r="O516" i="1"/>
  <c r="Q516" i="1"/>
  <c r="R516" i="1" s="1"/>
  <c r="N517" i="1" s="1"/>
  <c r="M462" i="1"/>
  <c r="J462" i="1" s="1"/>
  <c r="K462" i="1"/>
  <c r="L462" i="1" s="1"/>
  <c r="H463" i="1" s="1"/>
  <c r="E463" i="1" s="1"/>
  <c r="C840" i="1"/>
  <c r="D840" i="1" s="1"/>
  <c r="B841" i="1"/>
  <c r="X478" i="1"/>
  <c r="T479" i="1" s="1"/>
  <c r="G479" i="1" s="1"/>
  <c r="F517" i="1" l="1"/>
  <c r="S517" i="1"/>
  <c r="P517" i="1" s="1"/>
  <c r="O517" i="1"/>
  <c r="Q517" i="1"/>
  <c r="R517" i="1" s="1"/>
  <c r="N518" i="1" s="1"/>
  <c r="K463" i="1"/>
  <c r="M463" i="1"/>
  <c r="J463" i="1" s="1"/>
  <c r="I463" i="1"/>
  <c r="B842" i="1"/>
  <c r="C841" i="1"/>
  <c r="D841" i="1" s="1"/>
  <c r="W479" i="1"/>
  <c r="U479" i="1"/>
  <c r="Y479" i="1"/>
  <c r="V479" i="1" s="1"/>
  <c r="Q518" i="1" l="1"/>
  <c r="F518" i="1"/>
  <c r="O518" i="1"/>
  <c r="S518" i="1"/>
  <c r="P518" i="1" s="1"/>
  <c r="C842" i="1"/>
  <c r="D842" i="1" s="1"/>
  <c r="B843" i="1"/>
  <c r="L463" i="1"/>
  <c r="H464" i="1" s="1"/>
  <c r="E464" i="1" s="1"/>
  <c r="X479" i="1"/>
  <c r="T480" i="1" s="1"/>
  <c r="G480" i="1" s="1"/>
  <c r="R518" i="1" l="1"/>
  <c r="N519" i="1" s="1"/>
  <c r="I464" i="1"/>
  <c r="M464" i="1"/>
  <c r="J464" i="1" s="1"/>
  <c r="K464" i="1"/>
  <c r="C843" i="1"/>
  <c r="D843" i="1" s="1"/>
  <c r="B844" i="1"/>
  <c r="Y480" i="1"/>
  <c r="V480" i="1" s="1"/>
  <c r="U480" i="1"/>
  <c r="W480" i="1"/>
  <c r="F519" i="1" l="1"/>
  <c r="Q519" i="1"/>
  <c r="S519" i="1"/>
  <c r="P519" i="1" s="1"/>
  <c r="O519" i="1"/>
  <c r="C844" i="1"/>
  <c r="D844" i="1" s="1"/>
  <c r="B845" i="1"/>
  <c r="L464" i="1"/>
  <c r="H465" i="1" s="1"/>
  <c r="E465" i="1" s="1"/>
  <c r="X480" i="1"/>
  <c r="T481" i="1" s="1"/>
  <c r="G481" i="1" s="1"/>
  <c r="R519" i="1" l="1"/>
  <c r="N520" i="1" s="1"/>
  <c r="C845" i="1"/>
  <c r="D845" i="1" s="1"/>
  <c r="B846" i="1"/>
  <c r="I465" i="1"/>
  <c r="K465" i="1"/>
  <c r="M465" i="1"/>
  <c r="J465" i="1" s="1"/>
  <c r="W481" i="1"/>
  <c r="U481" i="1"/>
  <c r="Y481" i="1"/>
  <c r="V481" i="1" s="1"/>
  <c r="F520" i="1" l="1"/>
  <c r="O520" i="1"/>
  <c r="Q520" i="1"/>
  <c r="S520" i="1"/>
  <c r="P520" i="1" s="1"/>
  <c r="L465" i="1"/>
  <c r="H466" i="1" s="1"/>
  <c r="E466" i="1" s="1"/>
  <c r="B847" i="1"/>
  <c r="C846" i="1"/>
  <c r="D846" i="1" s="1"/>
  <c r="X481" i="1"/>
  <c r="T482" i="1" s="1"/>
  <c r="G482" i="1" s="1"/>
  <c r="M466" i="1" l="1"/>
  <c r="J466" i="1" s="1"/>
  <c r="I466" i="1"/>
  <c r="R520" i="1"/>
  <c r="N521" i="1" s="1"/>
  <c r="K466" i="1"/>
  <c r="L466" i="1" s="1"/>
  <c r="H467" i="1" s="1"/>
  <c r="E467" i="1" s="1"/>
  <c r="C847" i="1"/>
  <c r="D847" i="1" s="1"/>
  <c r="B848" i="1"/>
  <c r="U482" i="1"/>
  <c r="Y482" i="1"/>
  <c r="V482" i="1" s="1"/>
  <c r="W482" i="1"/>
  <c r="F521" i="1" l="1"/>
  <c r="S521" i="1"/>
  <c r="P521" i="1" s="1"/>
  <c r="Q521" i="1"/>
  <c r="O521" i="1"/>
  <c r="K467" i="1"/>
  <c r="M467" i="1"/>
  <c r="J467" i="1" s="1"/>
  <c r="I467" i="1"/>
  <c r="L467" i="1" s="1"/>
  <c r="H468" i="1" s="1"/>
  <c r="B849" i="1"/>
  <c r="C848" i="1"/>
  <c r="D848" i="1" s="1"/>
  <c r="X482" i="1"/>
  <c r="T483" i="1" s="1"/>
  <c r="G483" i="1" s="1"/>
  <c r="K468" i="1" l="1"/>
  <c r="E468" i="1"/>
  <c r="M468" i="1"/>
  <c r="J468" i="1" s="1"/>
  <c r="I468" i="1"/>
  <c r="R521" i="1"/>
  <c r="N522" i="1" s="1"/>
  <c r="B850" i="1"/>
  <c r="C849" i="1"/>
  <c r="D849" i="1" s="1"/>
  <c r="L468" i="1"/>
  <c r="H469" i="1" s="1"/>
  <c r="E469" i="1" s="1"/>
  <c r="W483" i="1"/>
  <c r="U483" i="1"/>
  <c r="Y483" i="1"/>
  <c r="V483" i="1" s="1"/>
  <c r="F522" i="1" l="1"/>
  <c r="O522" i="1"/>
  <c r="Q522" i="1"/>
  <c r="S522" i="1"/>
  <c r="P522" i="1" s="1"/>
  <c r="K469" i="1"/>
  <c r="I469" i="1"/>
  <c r="M469" i="1"/>
  <c r="J469" i="1" s="1"/>
  <c r="B851" i="1"/>
  <c r="C850" i="1"/>
  <c r="D850" i="1" s="1"/>
  <c r="X483" i="1"/>
  <c r="T484" i="1" s="1"/>
  <c r="G484" i="1" s="1"/>
  <c r="R522" i="1" l="1"/>
  <c r="N523" i="1" s="1"/>
  <c r="B852" i="1"/>
  <c r="C851" i="1"/>
  <c r="D851" i="1" s="1"/>
  <c r="L469" i="1"/>
  <c r="H470" i="1" s="1"/>
  <c r="E470" i="1" s="1"/>
  <c r="Y484" i="1"/>
  <c r="V484" i="1" s="1"/>
  <c r="U484" i="1"/>
  <c r="W484" i="1"/>
  <c r="F523" i="1" l="1"/>
  <c r="Q523" i="1"/>
  <c r="S523" i="1"/>
  <c r="P523" i="1" s="1"/>
  <c r="O523" i="1"/>
  <c r="X484" i="1"/>
  <c r="T485" i="1" s="1"/>
  <c r="G485" i="1" s="1"/>
  <c r="M470" i="1"/>
  <c r="J470" i="1" s="1"/>
  <c r="I470" i="1"/>
  <c r="K470" i="1"/>
  <c r="L470" i="1" s="1"/>
  <c r="H471" i="1" s="1"/>
  <c r="E471" i="1" s="1"/>
  <c r="B853" i="1"/>
  <c r="C852" i="1"/>
  <c r="D852" i="1" s="1"/>
  <c r="Y485" i="1" l="1"/>
  <c r="V485" i="1" s="1"/>
  <c r="U485" i="1"/>
  <c r="W485" i="1"/>
  <c r="X485" i="1" s="1"/>
  <c r="T486" i="1" s="1"/>
  <c r="G486" i="1" s="1"/>
  <c r="R523" i="1"/>
  <c r="N524" i="1" s="1"/>
  <c r="K471" i="1"/>
  <c r="M471" i="1"/>
  <c r="J471" i="1" s="1"/>
  <c r="I471" i="1"/>
  <c r="B854" i="1"/>
  <c r="C853" i="1"/>
  <c r="D853" i="1" s="1"/>
  <c r="F524" i="1" l="1"/>
  <c r="S524" i="1"/>
  <c r="P524" i="1" s="1"/>
  <c r="O524" i="1"/>
  <c r="Q524" i="1"/>
  <c r="R524" i="1" s="1"/>
  <c r="N525" i="1" s="1"/>
  <c r="L471" i="1"/>
  <c r="H472" i="1" s="1"/>
  <c r="E472" i="1" s="1"/>
  <c r="B855" i="1"/>
  <c r="C854" i="1"/>
  <c r="D854" i="1" s="1"/>
  <c r="U486" i="1"/>
  <c r="Y486" i="1"/>
  <c r="V486" i="1" s="1"/>
  <c r="W486" i="1"/>
  <c r="M472" i="1" l="1"/>
  <c r="J472" i="1" s="1"/>
  <c r="O525" i="1"/>
  <c r="F525" i="1"/>
  <c r="Q525" i="1"/>
  <c r="S525" i="1"/>
  <c r="P525" i="1" s="1"/>
  <c r="R525" i="1" s="1"/>
  <c r="N526" i="1" s="1"/>
  <c r="I472" i="1"/>
  <c r="K472" i="1"/>
  <c r="L472" i="1" s="1"/>
  <c r="H473" i="1" s="1"/>
  <c r="X486" i="1"/>
  <c r="T487" i="1" s="1"/>
  <c r="G487" i="1" s="1"/>
  <c r="C855" i="1"/>
  <c r="D855" i="1" s="1"/>
  <c r="B856" i="1"/>
  <c r="U487" i="1"/>
  <c r="Y487" i="1"/>
  <c r="V487" i="1" s="1"/>
  <c r="E473" i="1" l="1"/>
  <c r="I473" i="1"/>
  <c r="K473" i="1"/>
  <c r="L473" i="1" s="1"/>
  <c r="H474" i="1" s="1"/>
  <c r="E474" i="1" s="1"/>
  <c r="M473" i="1"/>
  <c r="J473" i="1" s="1"/>
  <c r="O526" i="1"/>
  <c r="F526" i="1"/>
  <c r="S526" i="1"/>
  <c r="P526" i="1" s="1"/>
  <c r="Q526" i="1"/>
  <c r="W487" i="1"/>
  <c r="C856" i="1"/>
  <c r="D856" i="1" s="1"/>
  <c r="B857" i="1"/>
  <c r="X487" i="1"/>
  <c r="T488" i="1" s="1"/>
  <c r="G488" i="1" s="1"/>
  <c r="R526" i="1" l="1"/>
  <c r="N527" i="1" s="1"/>
  <c r="M474" i="1"/>
  <c r="J474" i="1" s="1"/>
  <c r="K474" i="1"/>
  <c r="I474" i="1"/>
  <c r="C857" i="1"/>
  <c r="D857" i="1" s="1"/>
  <c r="B858" i="1"/>
  <c r="Y488" i="1"/>
  <c r="V488" i="1" s="1"/>
  <c r="U488" i="1"/>
  <c r="W488" i="1"/>
  <c r="F527" i="1" l="1"/>
  <c r="O527" i="1"/>
  <c r="S527" i="1"/>
  <c r="P527" i="1" s="1"/>
  <c r="Q527" i="1"/>
  <c r="L474" i="1"/>
  <c r="H475" i="1" s="1"/>
  <c r="E475" i="1" s="1"/>
  <c r="B859" i="1"/>
  <c r="C858" i="1"/>
  <c r="D858" i="1" s="1"/>
  <c r="X488" i="1"/>
  <c r="T489" i="1" s="1"/>
  <c r="G489" i="1" s="1"/>
  <c r="I475" i="1" l="1"/>
  <c r="R527" i="1"/>
  <c r="N528" i="1" s="1"/>
  <c r="M475" i="1"/>
  <c r="J475" i="1" s="1"/>
  <c r="K475" i="1"/>
  <c r="L475" i="1"/>
  <c r="H476" i="1" s="1"/>
  <c r="E476" i="1" s="1"/>
  <c r="C859" i="1"/>
  <c r="D859" i="1" s="1"/>
  <c r="B860" i="1"/>
  <c r="W489" i="1"/>
  <c r="Y489" i="1"/>
  <c r="V489" i="1" s="1"/>
  <c r="U489" i="1"/>
  <c r="F528" i="1" l="1"/>
  <c r="S528" i="1"/>
  <c r="P528" i="1" s="1"/>
  <c r="O528" i="1"/>
  <c r="Q528" i="1"/>
  <c r="C860" i="1"/>
  <c r="D860" i="1" s="1"/>
  <c r="B861" i="1"/>
  <c r="I476" i="1"/>
  <c r="M476" i="1"/>
  <c r="J476" i="1" s="1"/>
  <c r="K476" i="1"/>
  <c r="X489" i="1"/>
  <c r="T490" i="1" s="1"/>
  <c r="G490" i="1" s="1"/>
  <c r="R528" i="1" l="1"/>
  <c r="N529" i="1" s="1"/>
  <c r="L476" i="1"/>
  <c r="H477" i="1" s="1"/>
  <c r="E477" i="1" s="1"/>
  <c r="C861" i="1"/>
  <c r="D861" i="1" s="1"/>
  <c r="B862" i="1"/>
  <c r="U490" i="1"/>
  <c r="Y490" i="1"/>
  <c r="V490" i="1" s="1"/>
  <c r="W490" i="1"/>
  <c r="F529" i="1" l="1"/>
  <c r="Q529" i="1"/>
  <c r="O529" i="1"/>
  <c r="S529" i="1"/>
  <c r="P529" i="1" s="1"/>
  <c r="C862" i="1"/>
  <c r="D862" i="1" s="1"/>
  <c r="B863" i="1"/>
  <c r="M477" i="1"/>
  <c r="J477" i="1" s="1"/>
  <c r="K477" i="1"/>
  <c r="I477" i="1"/>
  <c r="X490" i="1"/>
  <c r="T491" i="1" s="1"/>
  <c r="G491" i="1" s="1"/>
  <c r="R529" i="1" l="1"/>
  <c r="N530" i="1" s="1"/>
  <c r="L477" i="1"/>
  <c r="H478" i="1" s="1"/>
  <c r="M478" i="1" s="1"/>
  <c r="J478" i="1" s="1"/>
  <c r="B864" i="1"/>
  <c r="C863" i="1"/>
  <c r="D863" i="1" s="1"/>
  <c r="W491" i="1"/>
  <c r="U491" i="1"/>
  <c r="Y491" i="1"/>
  <c r="V491" i="1" s="1"/>
  <c r="I478" i="1" l="1"/>
  <c r="K478" i="1"/>
  <c r="L478" i="1" s="1"/>
  <c r="H479" i="1" s="1"/>
  <c r="E479" i="1" s="1"/>
  <c r="E478" i="1"/>
  <c r="F530" i="1"/>
  <c r="Q530" i="1"/>
  <c r="O530" i="1"/>
  <c r="S530" i="1"/>
  <c r="P530" i="1" s="1"/>
  <c r="C864" i="1"/>
  <c r="D864" i="1" s="1"/>
  <c r="B865" i="1"/>
  <c r="X491" i="1"/>
  <c r="T492" i="1" s="1"/>
  <c r="G492" i="1" s="1"/>
  <c r="R530" i="1" l="1"/>
  <c r="N531" i="1" s="1"/>
  <c r="I479" i="1"/>
  <c r="M479" i="1"/>
  <c r="J479" i="1" s="1"/>
  <c r="K479" i="1"/>
  <c r="B866" i="1"/>
  <c r="C865" i="1"/>
  <c r="D865" i="1" s="1"/>
  <c r="Y492" i="1"/>
  <c r="V492" i="1" s="1"/>
  <c r="U492" i="1"/>
  <c r="W492" i="1"/>
  <c r="F531" i="1" l="1"/>
  <c r="O531" i="1"/>
  <c r="Q531" i="1"/>
  <c r="S531" i="1"/>
  <c r="P531" i="1" s="1"/>
  <c r="L479" i="1"/>
  <c r="H480" i="1" s="1"/>
  <c r="I480" i="1" s="1"/>
  <c r="K480" i="1"/>
  <c r="B867" i="1"/>
  <c r="C866" i="1"/>
  <c r="D866" i="1" s="1"/>
  <c r="X492" i="1"/>
  <c r="T493" i="1" s="1"/>
  <c r="M480" i="1" l="1"/>
  <c r="J480" i="1" s="1"/>
  <c r="E480" i="1"/>
  <c r="R531" i="1"/>
  <c r="N532" i="1" s="1"/>
  <c r="U493" i="1"/>
  <c r="G493" i="1"/>
  <c r="L480" i="1"/>
  <c r="H481" i="1" s="1"/>
  <c r="E481" i="1" s="1"/>
  <c r="C867" i="1"/>
  <c r="D867" i="1" s="1"/>
  <c r="B868" i="1"/>
  <c r="Y493" i="1"/>
  <c r="V493" i="1" s="1"/>
  <c r="W493" i="1"/>
  <c r="X493" i="1" s="1"/>
  <c r="T494" i="1" s="1"/>
  <c r="G494" i="1" s="1"/>
  <c r="S532" i="1" l="1"/>
  <c r="P532" i="1" s="1"/>
  <c r="F532" i="1"/>
  <c r="Q532" i="1"/>
  <c r="R532" i="1" s="1"/>
  <c r="N533" i="1" s="1"/>
  <c r="O532" i="1"/>
  <c r="M481" i="1"/>
  <c r="J481" i="1" s="1"/>
  <c r="I481" i="1"/>
  <c r="K481" i="1"/>
  <c r="L481" i="1" s="1"/>
  <c r="H482" i="1" s="1"/>
  <c r="E482" i="1" s="1"/>
  <c r="C868" i="1"/>
  <c r="D868" i="1" s="1"/>
  <c r="B869" i="1"/>
  <c r="U494" i="1"/>
  <c r="Y494" i="1"/>
  <c r="V494" i="1" s="1"/>
  <c r="W494" i="1"/>
  <c r="F533" i="1" l="1"/>
  <c r="O533" i="1"/>
  <c r="Q533" i="1"/>
  <c r="S533" i="1"/>
  <c r="P533" i="1" s="1"/>
  <c r="B870" i="1"/>
  <c r="C869" i="1"/>
  <c r="D869" i="1" s="1"/>
  <c r="K482" i="1"/>
  <c r="I482" i="1"/>
  <c r="M482" i="1"/>
  <c r="J482" i="1" s="1"/>
  <c r="X494" i="1"/>
  <c r="T495" i="1" s="1"/>
  <c r="G495" i="1" s="1"/>
  <c r="R533" i="1" l="1"/>
  <c r="N534" i="1" s="1"/>
  <c r="L482" i="1"/>
  <c r="H483" i="1" s="1"/>
  <c r="E483" i="1" s="1"/>
  <c r="C870" i="1"/>
  <c r="D870" i="1" s="1"/>
  <c r="B871" i="1"/>
  <c r="W495" i="1"/>
  <c r="U495" i="1"/>
  <c r="Y495" i="1"/>
  <c r="V495" i="1" s="1"/>
  <c r="S534" i="1" l="1"/>
  <c r="P534" i="1" s="1"/>
  <c r="F534" i="1"/>
  <c r="O534" i="1"/>
  <c r="Q534" i="1"/>
  <c r="R534" i="1" s="1"/>
  <c r="N535" i="1" s="1"/>
  <c r="B872" i="1"/>
  <c r="C871" i="1"/>
  <c r="D871" i="1" s="1"/>
  <c r="M483" i="1"/>
  <c r="J483" i="1" s="1"/>
  <c r="I483" i="1"/>
  <c r="K483" i="1"/>
  <c r="X495" i="1"/>
  <c r="T496" i="1" s="1"/>
  <c r="G496" i="1" s="1"/>
  <c r="F535" i="1" l="1"/>
  <c r="Q535" i="1"/>
  <c r="S535" i="1"/>
  <c r="P535" i="1" s="1"/>
  <c r="R535" i="1" s="1"/>
  <c r="N536" i="1" s="1"/>
  <c r="O535" i="1"/>
  <c r="L483" i="1"/>
  <c r="H484" i="1" s="1"/>
  <c r="I484" i="1" s="1"/>
  <c r="B873" i="1"/>
  <c r="C872" i="1"/>
  <c r="D872" i="1" s="1"/>
  <c r="Y496" i="1"/>
  <c r="V496" i="1" s="1"/>
  <c r="U496" i="1"/>
  <c r="W496" i="1"/>
  <c r="K484" i="1" l="1"/>
  <c r="E484" i="1"/>
  <c r="F536" i="1"/>
  <c r="Q536" i="1"/>
  <c r="S536" i="1"/>
  <c r="P536" i="1" s="1"/>
  <c r="O536" i="1"/>
  <c r="M484" i="1"/>
  <c r="J484" i="1" s="1"/>
  <c r="L484" i="1" s="1"/>
  <c r="H485" i="1" s="1"/>
  <c r="E485" i="1" s="1"/>
  <c r="C873" i="1"/>
  <c r="D873" i="1" s="1"/>
  <c r="B874" i="1"/>
  <c r="X496" i="1"/>
  <c r="T497" i="1" s="1"/>
  <c r="R536" i="1" l="1"/>
  <c r="N537" i="1" s="1"/>
  <c r="Y497" i="1"/>
  <c r="V497" i="1" s="1"/>
  <c r="G497" i="1"/>
  <c r="U497" i="1"/>
  <c r="M485" i="1"/>
  <c r="J485" i="1" s="1"/>
  <c r="I485" i="1"/>
  <c r="K485" i="1"/>
  <c r="L485" i="1" s="1"/>
  <c r="H486" i="1" s="1"/>
  <c r="E486" i="1" s="1"/>
  <c r="B875" i="1"/>
  <c r="C874" i="1"/>
  <c r="D874" i="1" s="1"/>
  <c r="W497" i="1"/>
  <c r="X497" i="1" s="1"/>
  <c r="T498" i="1" s="1"/>
  <c r="G498" i="1" s="1"/>
  <c r="F537" i="1" l="1"/>
  <c r="O537" i="1"/>
  <c r="S537" i="1"/>
  <c r="P537" i="1" s="1"/>
  <c r="Q537" i="1"/>
  <c r="B876" i="1"/>
  <c r="C875" i="1"/>
  <c r="D875" i="1" s="1"/>
  <c r="K486" i="1"/>
  <c r="M486" i="1"/>
  <c r="J486" i="1" s="1"/>
  <c r="I486" i="1"/>
  <c r="U498" i="1"/>
  <c r="Y498" i="1"/>
  <c r="V498" i="1" s="1"/>
  <c r="W498" i="1"/>
  <c r="R537" i="1" l="1"/>
  <c r="N538" i="1" s="1"/>
  <c r="L486" i="1"/>
  <c r="H487" i="1" s="1"/>
  <c r="E487" i="1" s="1"/>
  <c r="C876" i="1"/>
  <c r="D876" i="1" s="1"/>
  <c r="B877" i="1"/>
  <c r="X498" i="1"/>
  <c r="T499" i="1" s="1"/>
  <c r="G499" i="1" s="1"/>
  <c r="F538" i="1" l="1"/>
  <c r="Q538" i="1"/>
  <c r="S538" i="1"/>
  <c r="P538" i="1" s="1"/>
  <c r="O538" i="1"/>
  <c r="B878" i="1"/>
  <c r="C877" i="1"/>
  <c r="D877" i="1" s="1"/>
  <c r="M487" i="1"/>
  <c r="J487" i="1" s="1"/>
  <c r="K487" i="1"/>
  <c r="L487" i="1" s="1"/>
  <c r="H488" i="1" s="1"/>
  <c r="E488" i="1" s="1"/>
  <c r="I487" i="1"/>
  <c r="W499" i="1"/>
  <c r="U499" i="1"/>
  <c r="Y499" i="1"/>
  <c r="V499" i="1" s="1"/>
  <c r="R538" i="1" l="1"/>
  <c r="N539" i="1" s="1"/>
  <c r="K488" i="1"/>
  <c r="M488" i="1"/>
  <c r="J488" i="1" s="1"/>
  <c r="I488" i="1"/>
  <c r="B879" i="1"/>
  <c r="C878" i="1"/>
  <c r="D878" i="1" s="1"/>
  <c r="X499" i="1"/>
  <c r="T500" i="1" s="1"/>
  <c r="G500" i="1" s="1"/>
  <c r="F539" i="1" l="1"/>
  <c r="S539" i="1"/>
  <c r="P539" i="1" s="1"/>
  <c r="O539" i="1"/>
  <c r="Q539" i="1"/>
  <c r="R539" i="1" s="1"/>
  <c r="N540" i="1" s="1"/>
  <c r="B880" i="1"/>
  <c r="C879" i="1"/>
  <c r="D879" i="1" s="1"/>
  <c r="L488" i="1"/>
  <c r="H489" i="1" s="1"/>
  <c r="E489" i="1" s="1"/>
  <c r="Y500" i="1"/>
  <c r="V500" i="1" s="1"/>
  <c r="U500" i="1"/>
  <c r="W500" i="1"/>
  <c r="O540" i="1" l="1"/>
  <c r="F540" i="1"/>
  <c r="Q540" i="1"/>
  <c r="S540" i="1"/>
  <c r="P540" i="1" s="1"/>
  <c r="K489" i="1"/>
  <c r="I489" i="1"/>
  <c r="M489" i="1"/>
  <c r="J489" i="1" s="1"/>
  <c r="B881" i="1"/>
  <c r="C880" i="1"/>
  <c r="D880" i="1" s="1"/>
  <c r="X500" i="1"/>
  <c r="T501" i="1" s="1"/>
  <c r="G501" i="1" s="1"/>
  <c r="R540" i="1" l="1"/>
  <c r="N541" i="1" s="1"/>
  <c r="C881" i="1"/>
  <c r="D881" i="1" s="1"/>
  <c r="B882" i="1"/>
  <c r="L489" i="1"/>
  <c r="H490" i="1" s="1"/>
  <c r="E490" i="1" s="1"/>
  <c r="W501" i="1"/>
  <c r="U501" i="1"/>
  <c r="Y501" i="1"/>
  <c r="V501" i="1" s="1"/>
  <c r="F541" i="1" l="1"/>
  <c r="O541" i="1"/>
  <c r="S541" i="1"/>
  <c r="P541" i="1" s="1"/>
  <c r="Q541" i="1"/>
  <c r="R541" i="1" s="1"/>
  <c r="N542" i="1" s="1"/>
  <c r="M490" i="1"/>
  <c r="J490" i="1" s="1"/>
  <c r="K490" i="1"/>
  <c r="I490" i="1"/>
  <c r="C882" i="1"/>
  <c r="D882" i="1" s="1"/>
  <c r="B883" i="1"/>
  <c r="X501" i="1"/>
  <c r="T502" i="1" s="1"/>
  <c r="G502" i="1" s="1"/>
  <c r="F542" i="1" l="1"/>
  <c r="O542" i="1"/>
  <c r="S542" i="1"/>
  <c r="P542" i="1" s="1"/>
  <c r="Q542" i="1"/>
  <c r="R542" i="1" s="1"/>
  <c r="N543" i="1" s="1"/>
  <c r="C883" i="1"/>
  <c r="D883" i="1" s="1"/>
  <c r="B884" i="1"/>
  <c r="L490" i="1"/>
  <c r="H491" i="1" s="1"/>
  <c r="E491" i="1" s="1"/>
  <c r="U502" i="1"/>
  <c r="Y502" i="1"/>
  <c r="V502" i="1" s="1"/>
  <c r="W502" i="1"/>
  <c r="F543" i="1" l="1"/>
  <c r="Q543" i="1"/>
  <c r="O543" i="1"/>
  <c r="S543" i="1"/>
  <c r="P543" i="1" s="1"/>
  <c r="M491" i="1"/>
  <c r="J491" i="1" s="1"/>
  <c r="K491" i="1"/>
  <c r="I491" i="1"/>
  <c r="B885" i="1"/>
  <c r="C884" i="1"/>
  <c r="D884" i="1" s="1"/>
  <c r="X502" i="1"/>
  <c r="T503" i="1" s="1"/>
  <c r="G503" i="1" s="1"/>
  <c r="R543" i="1" l="1"/>
  <c r="N544" i="1" s="1"/>
  <c r="C885" i="1"/>
  <c r="D885" i="1" s="1"/>
  <c r="B886" i="1"/>
  <c r="L491" i="1"/>
  <c r="H492" i="1" s="1"/>
  <c r="E492" i="1" s="1"/>
  <c r="W503" i="1"/>
  <c r="U503" i="1"/>
  <c r="Y503" i="1"/>
  <c r="V503" i="1" s="1"/>
  <c r="F544" i="1" l="1"/>
  <c r="Q544" i="1"/>
  <c r="S544" i="1"/>
  <c r="P544" i="1" s="1"/>
  <c r="O544" i="1"/>
  <c r="M492" i="1"/>
  <c r="J492" i="1" s="1"/>
  <c r="K492" i="1"/>
  <c r="I492" i="1"/>
  <c r="C886" i="1"/>
  <c r="D886" i="1" s="1"/>
  <c r="B887" i="1"/>
  <c r="X503" i="1"/>
  <c r="T504" i="1" s="1"/>
  <c r="G504" i="1" s="1"/>
  <c r="R544" i="1" l="1"/>
  <c r="N545" i="1" s="1"/>
  <c r="C887" i="1"/>
  <c r="D887" i="1" s="1"/>
  <c r="B888" i="1"/>
  <c r="L492" i="1"/>
  <c r="H493" i="1" s="1"/>
  <c r="E493" i="1" s="1"/>
  <c r="Y504" i="1"/>
  <c r="V504" i="1" s="1"/>
  <c r="U504" i="1"/>
  <c r="W504" i="1"/>
  <c r="F545" i="1" l="1"/>
  <c r="Q545" i="1"/>
  <c r="O545" i="1"/>
  <c r="S545" i="1"/>
  <c r="P545" i="1" s="1"/>
  <c r="I493" i="1"/>
  <c r="K493" i="1"/>
  <c r="M493" i="1"/>
  <c r="J493" i="1" s="1"/>
  <c r="B889" i="1"/>
  <c r="C888" i="1"/>
  <c r="D888" i="1" s="1"/>
  <c r="X504" i="1"/>
  <c r="T505" i="1" s="1"/>
  <c r="G505" i="1" s="1"/>
  <c r="R545" i="1" l="1"/>
  <c r="N546" i="1" s="1"/>
  <c r="B890" i="1"/>
  <c r="C889" i="1"/>
  <c r="D889" i="1" s="1"/>
  <c r="L493" i="1"/>
  <c r="H494" i="1" s="1"/>
  <c r="E494" i="1" s="1"/>
  <c r="W505" i="1"/>
  <c r="U505" i="1"/>
  <c r="Y505" i="1"/>
  <c r="V505" i="1" s="1"/>
  <c r="F546" i="1" l="1"/>
  <c r="S546" i="1"/>
  <c r="P546" i="1" s="1"/>
  <c r="O546" i="1"/>
  <c r="Q546" i="1"/>
  <c r="R546" i="1" s="1"/>
  <c r="N547" i="1" s="1"/>
  <c r="M494" i="1"/>
  <c r="J494" i="1" s="1"/>
  <c r="I494" i="1"/>
  <c r="K494" i="1"/>
  <c r="B891" i="1"/>
  <c r="C890" i="1"/>
  <c r="D890" i="1" s="1"/>
  <c r="X505" i="1"/>
  <c r="T506" i="1" s="1"/>
  <c r="G506" i="1" s="1"/>
  <c r="F547" i="1" l="1"/>
  <c r="O547" i="1"/>
  <c r="S547" i="1"/>
  <c r="P547" i="1" s="1"/>
  <c r="Q547" i="1"/>
  <c r="R547" i="1" s="1"/>
  <c r="N548" i="1" s="1"/>
  <c r="L494" i="1"/>
  <c r="H495" i="1" s="1"/>
  <c r="E495" i="1" s="1"/>
  <c r="B892" i="1"/>
  <c r="C891" i="1"/>
  <c r="D891" i="1" s="1"/>
  <c r="U506" i="1"/>
  <c r="Y506" i="1"/>
  <c r="V506" i="1" s="1"/>
  <c r="W506" i="1"/>
  <c r="Q548" i="1" l="1"/>
  <c r="F548" i="1"/>
  <c r="O548" i="1"/>
  <c r="S548" i="1"/>
  <c r="P548" i="1" s="1"/>
  <c r="C892" i="1"/>
  <c r="D892" i="1" s="1"/>
  <c r="B893" i="1"/>
  <c r="I495" i="1"/>
  <c r="K495" i="1"/>
  <c r="M495" i="1"/>
  <c r="J495" i="1" s="1"/>
  <c r="X506" i="1"/>
  <c r="T507" i="1" s="1"/>
  <c r="G507" i="1" s="1"/>
  <c r="R548" i="1" l="1"/>
  <c r="N549" i="1" s="1"/>
  <c r="L495" i="1"/>
  <c r="H496" i="1" s="1"/>
  <c r="E496" i="1" s="1"/>
  <c r="C893" i="1"/>
  <c r="D893" i="1" s="1"/>
  <c r="B894" i="1"/>
  <c r="W507" i="1"/>
  <c r="Y507" i="1"/>
  <c r="V507" i="1" s="1"/>
  <c r="U507" i="1"/>
  <c r="F549" i="1" l="1"/>
  <c r="S549" i="1"/>
  <c r="P549" i="1" s="1"/>
  <c r="Q549" i="1"/>
  <c r="O549" i="1"/>
  <c r="C894" i="1"/>
  <c r="D894" i="1" s="1"/>
  <c r="B895" i="1"/>
  <c r="K496" i="1"/>
  <c r="M496" i="1"/>
  <c r="J496" i="1" s="1"/>
  <c r="I496" i="1"/>
  <c r="X507" i="1"/>
  <c r="T508" i="1" s="1"/>
  <c r="G508" i="1" s="1"/>
  <c r="R549" i="1" l="1"/>
  <c r="N550" i="1" s="1"/>
  <c r="L496" i="1"/>
  <c r="H497" i="1" s="1"/>
  <c r="E497" i="1" s="1"/>
  <c r="C895" i="1"/>
  <c r="D895" i="1" s="1"/>
  <c r="B896" i="1"/>
  <c r="Y508" i="1"/>
  <c r="V508" i="1" s="1"/>
  <c r="U508" i="1"/>
  <c r="W508" i="1"/>
  <c r="F550" i="1" l="1"/>
  <c r="Q550" i="1"/>
  <c r="S550" i="1"/>
  <c r="P550" i="1" s="1"/>
  <c r="O550" i="1"/>
  <c r="C896" i="1"/>
  <c r="D896" i="1" s="1"/>
  <c r="B897" i="1"/>
  <c r="M497" i="1"/>
  <c r="J497" i="1" s="1"/>
  <c r="I497" i="1"/>
  <c r="K497" i="1"/>
  <c r="X508" i="1"/>
  <c r="T509" i="1" s="1"/>
  <c r="G509" i="1" s="1"/>
  <c r="R550" i="1" l="1"/>
  <c r="N551" i="1" s="1"/>
  <c r="L497" i="1"/>
  <c r="H498" i="1" s="1"/>
  <c r="E498" i="1" s="1"/>
  <c r="C897" i="1"/>
  <c r="D897" i="1" s="1"/>
  <c r="B898" i="1"/>
  <c r="I498" i="1"/>
  <c r="K498" i="1"/>
  <c r="M498" i="1"/>
  <c r="J498" i="1" s="1"/>
  <c r="W509" i="1"/>
  <c r="U509" i="1"/>
  <c r="Y509" i="1"/>
  <c r="V509" i="1" s="1"/>
  <c r="F551" i="1" l="1"/>
  <c r="Q551" i="1"/>
  <c r="O551" i="1"/>
  <c r="S551" i="1"/>
  <c r="P551" i="1" s="1"/>
  <c r="L498" i="1"/>
  <c r="H499" i="1" s="1"/>
  <c r="K499" i="1" s="1"/>
  <c r="B899" i="1"/>
  <c r="C898" i="1"/>
  <c r="D898" i="1" s="1"/>
  <c r="X509" i="1"/>
  <c r="T510" i="1" s="1"/>
  <c r="G510" i="1" s="1"/>
  <c r="M499" i="1" l="1"/>
  <c r="J499" i="1" s="1"/>
  <c r="L499" i="1" s="1"/>
  <c r="H500" i="1" s="1"/>
  <c r="E499" i="1"/>
  <c r="R551" i="1"/>
  <c r="N552" i="1" s="1"/>
  <c r="I499" i="1"/>
  <c r="B900" i="1"/>
  <c r="C899" i="1"/>
  <c r="D899" i="1" s="1"/>
  <c r="U510" i="1"/>
  <c r="Y510" i="1"/>
  <c r="V510" i="1" s="1"/>
  <c r="W510" i="1"/>
  <c r="M500" i="1" l="1"/>
  <c r="J500" i="1" s="1"/>
  <c r="E500" i="1"/>
  <c r="K500" i="1"/>
  <c r="I500" i="1"/>
  <c r="F552" i="1"/>
  <c r="Q552" i="1"/>
  <c r="S552" i="1"/>
  <c r="P552" i="1" s="1"/>
  <c r="O552" i="1"/>
  <c r="X510" i="1"/>
  <c r="T511" i="1" s="1"/>
  <c r="G511" i="1" s="1"/>
  <c r="B901" i="1"/>
  <c r="C900" i="1"/>
  <c r="D900" i="1" s="1"/>
  <c r="L500" i="1"/>
  <c r="H501" i="1" s="1"/>
  <c r="E501" i="1" s="1"/>
  <c r="U511" i="1"/>
  <c r="Y511" i="1"/>
  <c r="V511" i="1" s="1"/>
  <c r="W511" i="1" l="1"/>
  <c r="R552" i="1"/>
  <c r="N553" i="1" s="1"/>
  <c r="K501" i="1"/>
  <c r="M501" i="1"/>
  <c r="J501" i="1" s="1"/>
  <c r="I501" i="1"/>
  <c r="C901" i="1"/>
  <c r="D901" i="1" s="1"/>
  <c r="B902" i="1"/>
  <c r="X511" i="1"/>
  <c r="T512" i="1" s="1"/>
  <c r="G512" i="1" s="1"/>
  <c r="F553" i="1" l="1"/>
  <c r="Q553" i="1"/>
  <c r="O553" i="1"/>
  <c r="S553" i="1"/>
  <c r="P553" i="1" s="1"/>
  <c r="L501" i="1"/>
  <c r="H502" i="1" s="1"/>
  <c r="E502" i="1" s="1"/>
  <c r="C902" i="1"/>
  <c r="D902" i="1" s="1"/>
  <c r="B903" i="1"/>
  <c r="Y512" i="1"/>
  <c r="V512" i="1" s="1"/>
  <c r="U512" i="1"/>
  <c r="W512" i="1"/>
  <c r="R553" i="1" l="1"/>
  <c r="N554" i="1" s="1"/>
  <c r="C903" i="1"/>
  <c r="D903" i="1" s="1"/>
  <c r="B904" i="1"/>
  <c r="K502" i="1"/>
  <c r="M502" i="1"/>
  <c r="J502" i="1" s="1"/>
  <c r="I502" i="1"/>
  <c r="X512" i="1"/>
  <c r="T513" i="1" s="1"/>
  <c r="U513" i="1" l="1"/>
  <c r="G513" i="1"/>
  <c r="F554" i="1"/>
  <c r="O554" i="1"/>
  <c r="Q554" i="1"/>
  <c r="R554" i="1" s="1"/>
  <c r="N555" i="1" s="1"/>
  <c r="S554" i="1"/>
  <c r="P554" i="1" s="1"/>
  <c r="L502" i="1"/>
  <c r="H503" i="1" s="1"/>
  <c r="E503" i="1" s="1"/>
  <c r="Y513" i="1"/>
  <c r="V513" i="1" s="1"/>
  <c r="B905" i="1"/>
  <c r="C904" i="1"/>
  <c r="D904" i="1" s="1"/>
  <c r="W513" i="1"/>
  <c r="F555" i="1" l="1"/>
  <c r="S555" i="1"/>
  <c r="P555" i="1" s="1"/>
  <c r="O555" i="1"/>
  <c r="Q555" i="1"/>
  <c r="R555" i="1" s="1"/>
  <c r="N556" i="1" s="1"/>
  <c r="X513" i="1"/>
  <c r="T514" i="1" s="1"/>
  <c r="B906" i="1"/>
  <c r="C905" i="1"/>
  <c r="D905" i="1" s="1"/>
  <c r="K503" i="1"/>
  <c r="M503" i="1"/>
  <c r="J503" i="1" s="1"/>
  <c r="I503" i="1"/>
  <c r="U514" i="1" l="1"/>
  <c r="G514" i="1"/>
  <c r="W514" i="1"/>
  <c r="X514" i="1" s="1"/>
  <c r="T515" i="1" s="1"/>
  <c r="O556" i="1"/>
  <c r="F556" i="1"/>
  <c r="Q556" i="1"/>
  <c r="S556" i="1"/>
  <c r="P556" i="1" s="1"/>
  <c r="Y514" i="1"/>
  <c r="V514" i="1" s="1"/>
  <c r="L503" i="1"/>
  <c r="H504" i="1" s="1"/>
  <c r="E504" i="1" s="1"/>
  <c r="K504" i="1"/>
  <c r="I504" i="1"/>
  <c r="M504" i="1"/>
  <c r="J504" i="1" s="1"/>
  <c r="C906" i="1"/>
  <c r="D906" i="1" s="1"/>
  <c r="B907" i="1"/>
  <c r="W515" i="1" l="1"/>
  <c r="G515" i="1"/>
  <c r="R556" i="1"/>
  <c r="N557" i="1" s="1"/>
  <c r="Y515" i="1"/>
  <c r="V515" i="1" s="1"/>
  <c r="U515" i="1"/>
  <c r="X515" i="1" s="1"/>
  <c r="T516" i="1" s="1"/>
  <c r="G516" i="1" s="1"/>
  <c r="C907" i="1"/>
  <c r="D907" i="1" s="1"/>
  <c r="B908" i="1"/>
  <c r="L504" i="1"/>
  <c r="H505" i="1" s="1"/>
  <c r="E505" i="1" s="1"/>
  <c r="F557" i="1" l="1"/>
  <c r="O557" i="1"/>
  <c r="S557" i="1"/>
  <c r="P557" i="1" s="1"/>
  <c r="Q557" i="1"/>
  <c r="R557" i="1" s="1"/>
  <c r="N558" i="1" s="1"/>
  <c r="B909" i="1"/>
  <c r="C908" i="1"/>
  <c r="D908" i="1" s="1"/>
  <c r="M505" i="1"/>
  <c r="J505" i="1" s="1"/>
  <c r="K505" i="1"/>
  <c r="L505" i="1" s="1"/>
  <c r="H506" i="1" s="1"/>
  <c r="E506" i="1" s="1"/>
  <c r="I505" i="1"/>
  <c r="Y516" i="1"/>
  <c r="V516" i="1" s="1"/>
  <c r="U516" i="1"/>
  <c r="W516" i="1"/>
  <c r="X516" i="1" s="1"/>
  <c r="T517" i="1" s="1"/>
  <c r="G517" i="1" s="1"/>
  <c r="F558" i="1" l="1"/>
  <c r="O558" i="1"/>
  <c r="Q558" i="1"/>
  <c r="S558" i="1"/>
  <c r="P558" i="1" s="1"/>
  <c r="K506" i="1"/>
  <c r="M506" i="1"/>
  <c r="J506" i="1" s="1"/>
  <c r="I506" i="1"/>
  <c r="C909" i="1"/>
  <c r="D909" i="1" s="1"/>
  <c r="B910" i="1"/>
  <c r="W517" i="1"/>
  <c r="Y517" i="1"/>
  <c r="V517" i="1" s="1"/>
  <c r="U517" i="1"/>
  <c r="R558" i="1" l="1"/>
  <c r="N559" i="1" s="1"/>
  <c r="C910" i="1"/>
  <c r="D910" i="1" s="1"/>
  <c r="B911" i="1"/>
  <c r="L506" i="1"/>
  <c r="H507" i="1" s="1"/>
  <c r="E507" i="1" s="1"/>
  <c r="X517" i="1"/>
  <c r="T518" i="1" s="1"/>
  <c r="G518" i="1" s="1"/>
  <c r="F559" i="1" l="1"/>
  <c r="O559" i="1"/>
  <c r="S559" i="1"/>
  <c r="P559" i="1" s="1"/>
  <c r="Q559" i="1"/>
  <c r="R559" i="1" s="1"/>
  <c r="N560" i="1" s="1"/>
  <c r="K507" i="1"/>
  <c r="M507" i="1"/>
  <c r="J507" i="1" s="1"/>
  <c r="I507" i="1"/>
  <c r="C911" i="1"/>
  <c r="D911" i="1" s="1"/>
  <c r="B912" i="1"/>
  <c r="Y518" i="1"/>
  <c r="V518" i="1" s="1"/>
  <c r="U518" i="1"/>
  <c r="W518" i="1"/>
  <c r="F560" i="1" l="1"/>
  <c r="S560" i="1"/>
  <c r="P560" i="1" s="1"/>
  <c r="Q560" i="1"/>
  <c r="R560" i="1" s="1"/>
  <c r="N561" i="1" s="1"/>
  <c r="O560" i="1"/>
  <c r="L507" i="1"/>
  <c r="H508" i="1" s="1"/>
  <c r="E508" i="1" s="1"/>
  <c r="B913" i="1"/>
  <c r="C912" i="1"/>
  <c r="D912" i="1" s="1"/>
  <c r="I508" i="1"/>
  <c r="X518" i="1"/>
  <c r="T519" i="1" s="1"/>
  <c r="G519" i="1" s="1"/>
  <c r="F561" i="1" l="1"/>
  <c r="Q561" i="1"/>
  <c r="O561" i="1"/>
  <c r="S561" i="1"/>
  <c r="P561" i="1" s="1"/>
  <c r="M508" i="1"/>
  <c r="J508" i="1" s="1"/>
  <c r="K508" i="1"/>
  <c r="L508" i="1" s="1"/>
  <c r="H509" i="1" s="1"/>
  <c r="E509" i="1" s="1"/>
  <c r="B914" i="1"/>
  <c r="C913" i="1"/>
  <c r="D913" i="1" s="1"/>
  <c r="W519" i="1"/>
  <c r="Y519" i="1"/>
  <c r="V519" i="1" s="1"/>
  <c r="U519" i="1"/>
  <c r="R561" i="1" l="1"/>
  <c r="N562" i="1" s="1"/>
  <c r="B915" i="1"/>
  <c r="C914" i="1"/>
  <c r="D914" i="1" s="1"/>
  <c r="K509" i="1"/>
  <c r="M509" i="1"/>
  <c r="J509" i="1" s="1"/>
  <c r="I509" i="1"/>
  <c r="X519" i="1"/>
  <c r="T520" i="1" s="1"/>
  <c r="G520" i="1" s="1"/>
  <c r="F562" i="1" l="1"/>
  <c r="O562" i="1"/>
  <c r="Q562" i="1"/>
  <c r="S562" i="1"/>
  <c r="P562" i="1" s="1"/>
  <c r="L509" i="1"/>
  <c r="H510" i="1" s="1"/>
  <c r="E510" i="1" s="1"/>
  <c r="C915" i="1"/>
  <c r="D915" i="1" s="1"/>
  <c r="B916" i="1"/>
  <c r="U520" i="1"/>
  <c r="W520" i="1"/>
  <c r="Y520" i="1"/>
  <c r="V520" i="1" s="1"/>
  <c r="R562" i="1" l="1"/>
  <c r="N563" i="1" s="1"/>
  <c r="X520" i="1"/>
  <c r="T521" i="1" s="1"/>
  <c r="G521" i="1" s="1"/>
  <c r="C916" i="1"/>
  <c r="D916" i="1" s="1"/>
  <c r="B917" i="1"/>
  <c r="M510" i="1"/>
  <c r="J510" i="1" s="1"/>
  <c r="K510" i="1"/>
  <c r="I510" i="1"/>
  <c r="W521" i="1"/>
  <c r="U521" i="1"/>
  <c r="Y521" i="1" l="1"/>
  <c r="V521" i="1" s="1"/>
  <c r="F563" i="1"/>
  <c r="S563" i="1"/>
  <c r="P563" i="1" s="1"/>
  <c r="Q563" i="1"/>
  <c r="R563" i="1" s="1"/>
  <c r="N564" i="1" s="1"/>
  <c r="O563" i="1"/>
  <c r="L510" i="1"/>
  <c r="H511" i="1" s="1"/>
  <c r="E511" i="1" s="1"/>
  <c r="B918" i="1"/>
  <c r="C917" i="1"/>
  <c r="D917" i="1" s="1"/>
  <c r="X521" i="1"/>
  <c r="T522" i="1" s="1"/>
  <c r="G522" i="1" s="1"/>
  <c r="K511" i="1" l="1"/>
  <c r="F564" i="1"/>
  <c r="Q564" i="1"/>
  <c r="O564" i="1"/>
  <c r="S564" i="1"/>
  <c r="P564" i="1" s="1"/>
  <c r="M511" i="1"/>
  <c r="J511" i="1" s="1"/>
  <c r="I511" i="1"/>
  <c r="L511" i="1" s="1"/>
  <c r="H512" i="1" s="1"/>
  <c r="E512" i="1" s="1"/>
  <c r="B919" i="1"/>
  <c r="C918" i="1"/>
  <c r="D918" i="1" s="1"/>
  <c r="Y522" i="1"/>
  <c r="V522" i="1" s="1"/>
  <c r="U522" i="1"/>
  <c r="W522" i="1"/>
  <c r="R564" i="1" l="1"/>
  <c r="N565" i="1" s="1"/>
  <c r="I512" i="1"/>
  <c r="M512" i="1"/>
  <c r="J512" i="1" s="1"/>
  <c r="K512" i="1"/>
  <c r="B920" i="1"/>
  <c r="C919" i="1"/>
  <c r="D919" i="1" s="1"/>
  <c r="X522" i="1"/>
  <c r="T523" i="1" s="1"/>
  <c r="G523" i="1" s="1"/>
  <c r="F565" i="1" l="1"/>
  <c r="S565" i="1"/>
  <c r="P565" i="1" s="1"/>
  <c r="O565" i="1"/>
  <c r="Q565" i="1"/>
  <c r="L512" i="1"/>
  <c r="H513" i="1" s="1"/>
  <c r="E513" i="1" s="1"/>
  <c r="B921" i="1"/>
  <c r="C920" i="1"/>
  <c r="D920" i="1" s="1"/>
  <c r="Y523" i="1"/>
  <c r="V523" i="1" s="1"/>
  <c r="U523" i="1"/>
  <c r="W523" i="1"/>
  <c r="R565" i="1" l="1"/>
  <c r="N566" i="1" s="1"/>
  <c r="I513" i="1"/>
  <c r="K513" i="1"/>
  <c r="M513" i="1"/>
  <c r="J513" i="1" s="1"/>
  <c r="X523" i="1"/>
  <c r="T524" i="1" s="1"/>
  <c r="G524" i="1" s="1"/>
  <c r="C921" i="1"/>
  <c r="D921" i="1" s="1"/>
  <c r="B922" i="1"/>
  <c r="Y524" i="1" l="1"/>
  <c r="V524" i="1" s="1"/>
  <c r="L513" i="1"/>
  <c r="H514" i="1" s="1"/>
  <c r="W524" i="1"/>
  <c r="U524" i="1"/>
  <c r="X524" i="1" s="1"/>
  <c r="T525" i="1" s="1"/>
  <c r="G525" i="1" s="1"/>
  <c r="S566" i="1"/>
  <c r="P566" i="1" s="1"/>
  <c r="F566" i="1"/>
  <c r="O566" i="1"/>
  <c r="Q566" i="1"/>
  <c r="C922" i="1"/>
  <c r="D922" i="1" s="1"/>
  <c r="B923" i="1"/>
  <c r="E514" i="1" l="1"/>
  <c r="K514" i="1"/>
  <c r="I514" i="1"/>
  <c r="M514" i="1"/>
  <c r="J514" i="1" s="1"/>
  <c r="R566" i="1"/>
  <c r="N567" i="1" s="1"/>
  <c r="B924" i="1"/>
  <c r="C923" i="1"/>
  <c r="D923" i="1" s="1"/>
  <c r="W525" i="1"/>
  <c r="Y525" i="1"/>
  <c r="V525" i="1" s="1"/>
  <c r="U525" i="1"/>
  <c r="F567" i="1" l="1"/>
  <c r="O567" i="1"/>
  <c r="S567" i="1"/>
  <c r="P567" i="1" s="1"/>
  <c r="Q567" i="1"/>
  <c r="R567" i="1" s="1"/>
  <c r="N568" i="1" s="1"/>
  <c r="L514" i="1"/>
  <c r="H515" i="1" s="1"/>
  <c r="B925" i="1"/>
  <c r="C924" i="1"/>
  <c r="D924" i="1" s="1"/>
  <c r="X525" i="1"/>
  <c r="T526" i="1" s="1"/>
  <c r="G526" i="1" s="1"/>
  <c r="E515" i="1" l="1"/>
  <c r="I515" i="1"/>
  <c r="M515" i="1"/>
  <c r="J515" i="1" s="1"/>
  <c r="K515" i="1"/>
  <c r="L515" i="1" s="1"/>
  <c r="H516" i="1" s="1"/>
  <c r="E516" i="1" s="1"/>
  <c r="F568" i="1"/>
  <c r="O568" i="1"/>
  <c r="Q568" i="1"/>
  <c r="S568" i="1"/>
  <c r="P568" i="1" s="1"/>
  <c r="C925" i="1"/>
  <c r="D925" i="1" s="1"/>
  <c r="B926" i="1"/>
  <c r="Y526" i="1"/>
  <c r="V526" i="1" s="1"/>
  <c r="U526" i="1"/>
  <c r="W526" i="1"/>
  <c r="R568" i="1" l="1"/>
  <c r="N569" i="1" s="1"/>
  <c r="I516" i="1"/>
  <c r="K516" i="1"/>
  <c r="M516" i="1"/>
  <c r="J516" i="1" s="1"/>
  <c r="L516" i="1" s="1"/>
  <c r="H517" i="1" s="1"/>
  <c r="E517" i="1" s="1"/>
  <c r="B927" i="1"/>
  <c r="C926" i="1"/>
  <c r="D926" i="1" s="1"/>
  <c r="X526" i="1"/>
  <c r="T527" i="1" s="1"/>
  <c r="W527" i="1" l="1"/>
  <c r="G527" i="1"/>
  <c r="S569" i="1"/>
  <c r="P569" i="1" s="1"/>
  <c r="F569" i="1"/>
  <c r="Q569" i="1"/>
  <c r="R569" i="1" s="1"/>
  <c r="N570" i="1" s="1"/>
  <c r="O569" i="1"/>
  <c r="Y527" i="1"/>
  <c r="V527" i="1" s="1"/>
  <c r="U527" i="1"/>
  <c r="X527" i="1" s="1"/>
  <c r="T528" i="1" s="1"/>
  <c r="G528" i="1" s="1"/>
  <c r="K517" i="1"/>
  <c r="M517" i="1"/>
  <c r="J517" i="1" s="1"/>
  <c r="I517" i="1"/>
  <c r="B928" i="1"/>
  <c r="C927" i="1"/>
  <c r="D927" i="1" s="1"/>
  <c r="F570" i="1" l="1"/>
  <c r="Q570" i="1"/>
  <c r="O570" i="1"/>
  <c r="S570" i="1"/>
  <c r="P570" i="1" s="1"/>
  <c r="C928" i="1"/>
  <c r="D928" i="1" s="1"/>
  <c r="B929" i="1"/>
  <c r="L517" i="1"/>
  <c r="H518" i="1" s="1"/>
  <c r="E518" i="1" s="1"/>
  <c r="U528" i="1"/>
  <c r="W528" i="1"/>
  <c r="Y528" i="1"/>
  <c r="V528" i="1" s="1"/>
  <c r="R570" i="1" l="1"/>
  <c r="N571" i="1" s="1"/>
  <c r="X528" i="1"/>
  <c r="T529" i="1" s="1"/>
  <c r="G529" i="1" s="1"/>
  <c r="M518" i="1"/>
  <c r="J518" i="1" s="1"/>
  <c r="I518" i="1"/>
  <c r="K518" i="1"/>
  <c r="B930" i="1"/>
  <c r="C929" i="1"/>
  <c r="D929" i="1" s="1"/>
  <c r="W529" i="1"/>
  <c r="U529" i="1"/>
  <c r="Y529" i="1"/>
  <c r="V529" i="1" s="1"/>
  <c r="F571" i="1" l="1"/>
  <c r="S571" i="1"/>
  <c r="P571" i="1" s="1"/>
  <c r="O571" i="1"/>
  <c r="Q571" i="1"/>
  <c r="R571" i="1" s="1"/>
  <c r="N572" i="1" s="1"/>
  <c r="L518" i="1"/>
  <c r="H519" i="1" s="1"/>
  <c r="E519" i="1" s="1"/>
  <c r="B931" i="1"/>
  <c r="C930" i="1"/>
  <c r="D930" i="1" s="1"/>
  <c r="X529" i="1"/>
  <c r="T530" i="1" s="1"/>
  <c r="G530" i="1" s="1"/>
  <c r="Q572" i="1" l="1"/>
  <c r="F572" i="1"/>
  <c r="O572" i="1"/>
  <c r="S572" i="1"/>
  <c r="P572" i="1" s="1"/>
  <c r="R572" i="1" s="1"/>
  <c r="N573" i="1" s="1"/>
  <c r="M519" i="1"/>
  <c r="J519" i="1" s="1"/>
  <c r="K519" i="1"/>
  <c r="L519" i="1" s="1"/>
  <c r="H520" i="1" s="1"/>
  <c r="E520" i="1" s="1"/>
  <c r="I519" i="1"/>
  <c r="C931" i="1"/>
  <c r="D931" i="1" s="1"/>
  <c r="B932" i="1"/>
  <c r="Y530" i="1"/>
  <c r="V530" i="1" s="1"/>
  <c r="U530" i="1"/>
  <c r="W530" i="1"/>
  <c r="M520" i="1" l="1"/>
  <c r="J520" i="1" s="1"/>
  <c r="F573" i="1"/>
  <c r="S573" i="1"/>
  <c r="P573" i="1" s="1"/>
  <c r="Q573" i="1"/>
  <c r="O573" i="1"/>
  <c r="K520" i="1"/>
  <c r="I520" i="1"/>
  <c r="L520" i="1"/>
  <c r="H521" i="1" s="1"/>
  <c r="E521" i="1" s="1"/>
  <c r="C932" i="1"/>
  <c r="D932" i="1" s="1"/>
  <c r="B933" i="1"/>
  <c r="X530" i="1"/>
  <c r="T531" i="1" s="1"/>
  <c r="G531" i="1" s="1"/>
  <c r="K521" i="1" l="1"/>
  <c r="M521" i="1"/>
  <c r="J521" i="1" s="1"/>
  <c r="I521" i="1"/>
  <c r="R573" i="1"/>
  <c r="N574" i="1" s="1"/>
  <c r="B934" i="1"/>
  <c r="C933" i="1"/>
  <c r="D933" i="1" s="1"/>
  <c r="L521" i="1"/>
  <c r="H522" i="1" s="1"/>
  <c r="E522" i="1" s="1"/>
  <c r="U531" i="1"/>
  <c r="W531" i="1"/>
  <c r="Y531" i="1"/>
  <c r="V531" i="1" s="1"/>
  <c r="Q574" i="1" l="1"/>
  <c r="F574" i="1"/>
  <c r="S574" i="1"/>
  <c r="P574" i="1" s="1"/>
  <c r="O574" i="1"/>
  <c r="K522" i="1"/>
  <c r="M522" i="1"/>
  <c r="J522" i="1" s="1"/>
  <c r="I522" i="1"/>
  <c r="C934" i="1"/>
  <c r="D934" i="1" s="1"/>
  <c r="B935" i="1"/>
  <c r="X531" i="1"/>
  <c r="T532" i="1" s="1"/>
  <c r="G532" i="1" s="1"/>
  <c r="R574" i="1" l="1"/>
  <c r="N575" i="1" s="1"/>
  <c r="B936" i="1"/>
  <c r="C935" i="1"/>
  <c r="D935" i="1" s="1"/>
  <c r="L522" i="1"/>
  <c r="H523" i="1" s="1"/>
  <c r="E523" i="1" s="1"/>
  <c r="U532" i="1"/>
  <c r="W532" i="1"/>
  <c r="Y532" i="1"/>
  <c r="V532" i="1" s="1"/>
  <c r="F575" i="1" l="1"/>
  <c r="O575" i="1"/>
  <c r="Q575" i="1"/>
  <c r="S575" i="1"/>
  <c r="P575" i="1" s="1"/>
  <c r="R575" i="1" s="1"/>
  <c r="N576" i="1" s="1"/>
  <c r="K523" i="1"/>
  <c r="I523" i="1"/>
  <c r="M523" i="1"/>
  <c r="J523" i="1" s="1"/>
  <c r="B937" i="1"/>
  <c r="C936" i="1"/>
  <c r="D936" i="1" s="1"/>
  <c r="X532" i="1"/>
  <c r="T533" i="1" s="1"/>
  <c r="G533" i="1" s="1"/>
  <c r="F576" i="1" l="1"/>
  <c r="O576" i="1"/>
  <c r="Q576" i="1"/>
  <c r="S576" i="1"/>
  <c r="P576" i="1" s="1"/>
  <c r="L523" i="1"/>
  <c r="H524" i="1" s="1"/>
  <c r="E524" i="1" s="1"/>
  <c r="C937" i="1"/>
  <c r="D937" i="1" s="1"/>
  <c r="B938" i="1"/>
  <c r="M524" i="1"/>
  <c r="J524" i="1" s="1"/>
  <c r="W533" i="1"/>
  <c r="U533" i="1"/>
  <c r="Y533" i="1"/>
  <c r="V533" i="1" s="1"/>
  <c r="R576" i="1" l="1"/>
  <c r="N577" i="1" s="1"/>
  <c r="I524" i="1"/>
  <c r="K524" i="1"/>
  <c r="L524" i="1"/>
  <c r="H525" i="1" s="1"/>
  <c r="E525" i="1" s="1"/>
  <c r="B939" i="1"/>
  <c r="C938" i="1"/>
  <c r="D938" i="1" s="1"/>
  <c r="X533" i="1"/>
  <c r="T534" i="1" s="1"/>
  <c r="G534" i="1" s="1"/>
  <c r="F577" i="1" l="1"/>
  <c r="O577" i="1"/>
  <c r="S577" i="1"/>
  <c r="P577" i="1" s="1"/>
  <c r="Q577" i="1"/>
  <c r="R577" i="1" s="1"/>
  <c r="N578" i="1" s="1"/>
  <c r="B940" i="1"/>
  <c r="C939" i="1"/>
  <c r="D939" i="1" s="1"/>
  <c r="K525" i="1"/>
  <c r="I525" i="1"/>
  <c r="M525" i="1"/>
  <c r="J525" i="1" s="1"/>
  <c r="Y534" i="1"/>
  <c r="V534" i="1" s="1"/>
  <c r="W534" i="1"/>
  <c r="U534" i="1"/>
  <c r="F578" i="1" l="1"/>
  <c r="Q578" i="1"/>
  <c r="S578" i="1"/>
  <c r="P578" i="1" s="1"/>
  <c r="O578" i="1"/>
  <c r="L525" i="1"/>
  <c r="H526" i="1" s="1"/>
  <c r="E526" i="1" s="1"/>
  <c r="B941" i="1"/>
  <c r="C940" i="1"/>
  <c r="D940" i="1" s="1"/>
  <c r="X534" i="1"/>
  <c r="T535" i="1" s="1"/>
  <c r="G535" i="1" s="1"/>
  <c r="R578" i="1" l="1"/>
  <c r="N579" i="1" s="1"/>
  <c r="C941" i="1"/>
  <c r="D941" i="1" s="1"/>
  <c r="B942" i="1"/>
  <c r="I526" i="1"/>
  <c r="K526" i="1"/>
  <c r="M526" i="1"/>
  <c r="J526" i="1" s="1"/>
  <c r="U535" i="1"/>
  <c r="W535" i="1"/>
  <c r="Y535" i="1"/>
  <c r="V535" i="1" s="1"/>
  <c r="F579" i="1" l="1"/>
  <c r="S579" i="1"/>
  <c r="P579" i="1" s="1"/>
  <c r="Q579" i="1"/>
  <c r="R579" i="1" s="1"/>
  <c r="N580" i="1" s="1"/>
  <c r="O579" i="1"/>
  <c r="L526" i="1"/>
  <c r="H527" i="1" s="1"/>
  <c r="C942" i="1"/>
  <c r="D942" i="1" s="1"/>
  <c r="B943" i="1"/>
  <c r="X535" i="1"/>
  <c r="T536" i="1" s="1"/>
  <c r="G536" i="1" s="1"/>
  <c r="M527" i="1" l="1"/>
  <c r="J527" i="1" s="1"/>
  <c r="E527" i="1"/>
  <c r="Q580" i="1"/>
  <c r="F580" i="1"/>
  <c r="O580" i="1"/>
  <c r="S580" i="1"/>
  <c r="P580" i="1" s="1"/>
  <c r="I527" i="1"/>
  <c r="K527" i="1"/>
  <c r="L527" i="1" s="1"/>
  <c r="H528" i="1" s="1"/>
  <c r="E528" i="1" s="1"/>
  <c r="C943" i="1"/>
  <c r="D943" i="1" s="1"/>
  <c r="B944" i="1"/>
  <c r="U536" i="1"/>
  <c r="W536" i="1"/>
  <c r="Y536" i="1"/>
  <c r="V536" i="1" s="1"/>
  <c r="R580" i="1" l="1"/>
  <c r="N581" i="1" s="1"/>
  <c r="K528" i="1"/>
  <c r="I528" i="1"/>
  <c r="M528" i="1"/>
  <c r="J528" i="1" s="1"/>
  <c r="B945" i="1"/>
  <c r="C944" i="1"/>
  <c r="D944" i="1" s="1"/>
  <c r="X536" i="1"/>
  <c r="T537" i="1" s="1"/>
  <c r="G537" i="1" s="1"/>
  <c r="F581" i="1" l="1"/>
  <c r="S581" i="1"/>
  <c r="P581" i="1" s="1"/>
  <c r="Q581" i="1"/>
  <c r="O581" i="1"/>
  <c r="L528" i="1"/>
  <c r="H529" i="1" s="1"/>
  <c r="E529" i="1" s="1"/>
  <c r="B946" i="1"/>
  <c r="C945" i="1"/>
  <c r="D945" i="1" s="1"/>
  <c r="M529" i="1"/>
  <c r="J529" i="1" s="1"/>
  <c r="W537" i="1"/>
  <c r="U537" i="1"/>
  <c r="Y537" i="1"/>
  <c r="V537" i="1" s="1"/>
  <c r="R581" i="1" l="1"/>
  <c r="N582" i="1" s="1"/>
  <c r="I529" i="1"/>
  <c r="K529" i="1"/>
  <c r="L529" i="1"/>
  <c r="H530" i="1" s="1"/>
  <c r="E530" i="1" s="1"/>
  <c r="I530" i="1"/>
  <c r="K530" i="1"/>
  <c r="M530" i="1"/>
  <c r="J530" i="1" s="1"/>
  <c r="B947" i="1"/>
  <c r="C946" i="1"/>
  <c r="D946" i="1" s="1"/>
  <c r="X537" i="1"/>
  <c r="T538" i="1" s="1"/>
  <c r="G538" i="1" s="1"/>
  <c r="F582" i="1" l="1"/>
  <c r="Q582" i="1"/>
  <c r="S582" i="1"/>
  <c r="P582" i="1" s="1"/>
  <c r="O582" i="1"/>
  <c r="L530" i="1"/>
  <c r="H531" i="1" s="1"/>
  <c r="E531" i="1" s="1"/>
  <c r="B948" i="1"/>
  <c r="C947" i="1"/>
  <c r="D947" i="1" s="1"/>
  <c r="Y538" i="1"/>
  <c r="V538" i="1" s="1"/>
  <c r="U538" i="1"/>
  <c r="W538" i="1"/>
  <c r="R582" i="1" l="1"/>
  <c r="N583" i="1" s="1"/>
  <c r="X538" i="1"/>
  <c r="T539" i="1" s="1"/>
  <c r="G539" i="1" s="1"/>
  <c r="B949" i="1"/>
  <c r="C948" i="1"/>
  <c r="D948" i="1" s="1"/>
  <c r="K531" i="1"/>
  <c r="I531" i="1"/>
  <c r="M531" i="1"/>
  <c r="J531" i="1" s="1"/>
  <c r="W539" i="1"/>
  <c r="Y539" i="1" l="1"/>
  <c r="V539" i="1" s="1"/>
  <c r="X539" i="1" s="1"/>
  <c r="T540" i="1" s="1"/>
  <c r="G540" i="1" s="1"/>
  <c r="U539" i="1"/>
  <c r="F583" i="1"/>
  <c r="O583" i="1"/>
  <c r="S583" i="1"/>
  <c r="P583" i="1" s="1"/>
  <c r="Q583" i="1"/>
  <c r="L531" i="1"/>
  <c r="H532" i="1" s="1"/>
  <c r="E532" i="1" s="1"/>
  <c r="B950" i="1"/>
  <c r="C949" i="1"/>
  <c r="D949" i="1" s="1"/>
  <c r="R583" i="1" l="1"/>
  <c r="N584" i="1" s="1"/>
  <c r="I532" i="1"/>
  <c r="K532" i="1"/>
  <c r="M532" i="1"/>
  <c r="J532" i="1" s="1"/>
  <c r="B951" i="1"/>
  <c r="C950" i="1"/>
  <c r="D950" i="1" s="1"/>
  <c r="U540" i="1"/>
  <c r="Y540" i="1"/>
  <c r="V540" i="1" s="1"/>
  <c r="W540" i="1"/>
  <c r="F584" i="1" l="1"/>
  <c r="Q584" i="1"/>
  <c r="S584" i="1"/>
  <c r="P584" i="1" s="1"/>
  <c r="O584" i="1"/>
  <c r="B952" i="1"/>
  <c r="C951" i="1"/>
  <c r="D951" i="1" s="1"/>
  <c r="L532" i="1"/>
  <c r="H533" i="1" s="1"/>
  <c r="E533" i="1" s="1"/>
  <c r="X540" i="1"/>
  <c r="T541" i="1" s="1"/>
  <c r="G541" i="1" s="1"/>
  <c r="R584" i="1" l="1"/>
  <c r="N585" i="1" s="1"/>
  <c r="M533" i="1"/>
  <c r="J533" i="1" s="1"/>
  <c r="K533" i="1"/>
  <c r="I533" i="1"/>
  <c r="C952" i="1"/>
  <c r="D952" i="1" s="1"/>
  <c r="B953" i="1"/>
  <c r="W541" i="1"/>
  <c r="U541" i="1"/>
  <c r="Y541" i="1"/>
  <c r="V541" i="1" s="1"/>
  <c r="F585" i="1" l="1"/>
  <c r="Q585" i="1"/>
  <c r="S585" i="1"/>
  <c r="P585" i="1" s="1"/>
  <c r="O585" i="1"/>
  <c r="L533" i="1"/>
  <c r="H534" i="1" s="1"/>
  <c r="E534" i="1" s="1"/>
  <c r="C953" i="1"/>
  <c r="D953" i="1" s="1"/>
  <c r="B954" i="1"/>
  <c r="X541" i="1"/>
  <c r="T542" i="1" s="1"/>
  <c r="G542" i="1" s="1"/>
  <c r="M534" i="1" l="1"/>
  <c r="J534" i="1" s="1"/>
  <c r="R585" i="1"/>
  <c r="N586" i="1" s="1"/>
  <c r="I534" i="1"/>
  <c r="K534" i="1"/>
  <c r="L534" i="1" s="1"/>
  <c r="H535" i="1" s="1"/>
  <c r="E535" i="1" s="1"/>
  <c r="C954" i="1"/>
  <c r="D954" i="1" s="1"/>
  <c r="B955" i="1"/>
  <c r="Y542" i="1"/>
  <c r="V542" i="1" s="1"/>
  <c r="U542" i="1"/>
  <c r="W542" i="1"/>
  <c r="I535" i="1" l="1"/>
  <c r="M535" i="1"/>
  <c r="J535" i="1" s="1"/>
  <c r="F586" i="1"/>
  <c r="S586" i="1"/>
  <c r="P586" i="1" s="1"/>
  <c r="O586" i="1"/>
  <c r="Q586" i="1"/>
  <c r="R586" i="1" s="1"/>
  <c r="N587" i="1" s="1"/>
  <c r="K535" i="1"/>
  <c r="L535" i="1" s="1"/>
  <c r="H536" i="1" s="1"/>
  <c r="E536" i="1" s="1"/>
  <c r="X542" i="1"/>
  <c r="T543" i="1" s="1"/>
  <c r="G543" i="1" s="1"/>
  <c r="C955" i="1"/>
  <c r="D955" i="1" s="1"/>
  <c r="B956" i="1"/>
  <c r="W543" i="1" l="1"/>
  <c r="Y543" i="1"/>
  <c r="V543" i="1" s="1"/>
  <c r="U543" i="1"/>
  <c r="F587" i="1"/>
  <c r="Q587" i="1"/>
  <c r="O587" i="1"/>
  <c r="S587" i="1"/>
  <c r="P587" i="1" s="1"/>
  <c r="I536" i="1"/>
  <c r="K536" i="1"/>
  <c r="M536" i="1"/>
  <c r="J536" i="1" s="1"/>
  <c r="C956" i="1"/>
  <c r="D956" i="1" s="1"/>
  <c r="B957" i="1"/>
  <c r="X543" i="1"/>
  <c r="T544" i="1" s="1"/>
  <c r="G544" i="1" s="1"/>
  <c r="R587" i="1" l="1"/>
  <c r="N588" i="1" s="1"/>
  <c r="C957" i="1"/>
  <c r="D957" i="1" s="1"/>
  <c r="B958" i="1"/>
  <c r="L536" i="1"/>
  <c r="H537" i="1" s="1"/>
  <c r="E537" i="1" s="1"/>
  <c r="U544" i="1"/>
  <c r="W544" i="1"/>
  <c r="Y544" i="1"/>
  <c r="V544" i="1" s="1"/>
  <c r="F588" i="1" l="1"/>
  <c r="O588" i="1"/>
  <c r="Q588" i="1"/>
  <c r="S588" i="1"/>
  <c r="P588" i="1" s="1"/>
  <c r="X544" i="1"/>
  <c r="T545" i="1" s="1"/>
  <c r="G545" i="1" s="1"/>
  <c r="I537" i="1"/>
  <c r="K537" i="1"/>
  <c r="M537" i="1"/>
  <c r="J537" i="1" s="1"/>
  <c r="C958" i="1"/>
  <c r="D958" i="1" s="1"/>
  <c r="B959" i="1"/>
  <c r="Y545" i="1"/>
  <c r="V545" i="1" s="1"/>
  <c r="U545" i="1" l="1"/>
  <c r="W545" i="1"/>
  <c r="R588" i="1"/>
  <c r="N589" i="1" s="1"/>
  <c r="C959" i="1"/>
  <c r="D959" i="1" s="1"/>
  <c r="B960" i="1"/>
  <c r="L537" i="1"/>
  <c r="H538" i="1" s="1"/>
  <c r="E538" i="1" s="1"/>
  <c r="X545" i="1"/>
  <c r="T546" i="1" s="1"/>
  <c r="G546" i="1" s="1"/>
  <c r="F589" i="1" l="1"/>
  <c r="Q589" i="1"/>
  <c r="S589" i="1"/>
  <c r="P589" i="1" s="1"/>
  <c r="O589" i="1"/>
  <c r="C960" i="1"/>
  <c r="D960" i="1" s="1"/>
  <c r="B961" i="1"/>
  <c r="K538" i="1"/>
  <c r="M538" i="1"/>
  <c r="J538" i="1" s="1"/>
  <c r="I538" i="1"/>
  <c r="Y546" i="1"/>
  <c r="V546" i="1" s="1"/>
  <c r="U546" i="1"/>
  <c r="W546" i="1"/>
  <c r="R589" i="1" l="1"/>
  <c r="N590" i="1" s="1"/>
  <c r="L538" i="1"/>
  <c r="H539" i="1" s="1"/>
  <c r="E539" i="1" s="1"/>
  <c r="C961" i="1"/>
  <c r="D961" i="1" s="1"/>
  <c r="B962" i="1"/>
  <c r="X546" i="1"/>
  <c r="T547" i="1" s="1"/>
  <c r="G547" i="1" s="1"/>
  <c r="F590" i="1" l="1"/>
  <c r="Q590" i="1"/>
  <c r="O590" i="1"/>
  <c r="S590" i="1"/>
  <c r="P590" i="1" s="1"/>
  <c r="B963" i="1"/>
  <c r="C962" i="1"/>
  <c r="D962" i="1" s="1"/>
  <c r="I539" i="1"/>
  <c r="M539" i="1"/>
  <c r="J539" i="1" s="1"/>
  <c r="K539" i="1"/>
  <c r="U547" i="1"/>
  <c r="W547" i="1"/>
  <c r="Y547" i="1"/>
  <c r="V547" i="1" s="1"/>
  <c r="R590" i="1" l="1"/>
  <c r="N591" i="1" s="1"/>
  <c r="L539" i="1"/>
  <c r="H540" i="1" s="1"/>
  <c r="E540" i="1" s="1"/>
  <c r="C963" i="1"/>
  <c r="D963" i="1" s="1"/>
  <c r="B964" i="1"/>
  <c r="X547" i="1"/>
  <c r="T548" i="1" s="1"/>
  <c r="G548" i="1" s="1"/>
  <c r="Q591" i="1" l="1"/>
  <c r="F591" i="1"/>
  <c r="O591" i="1"/>
  <c r="S591" i="1"/>
  <c r="P591" i="1" s="1"/>
  <c r="R591" i="1" s="1"/>
  <c r="N592" i="1" s="1"/>
  <c r="C964" i="1"/>
  <c r="D964" i="1" s="1"/>
  <c r="B965" i="1"/>
  <c r="K540" i="1"/>
  <c r="M540" i="1"/>
  <c r="J540" i="1" s="1"/>
  <c r="I540" i="1"/>
  <c r="U548" i="1"/>
  <c r="W548" i="1"/>
  <c r="Y548" i="1"/>
  <c r="V548" i="1" s="1"/>
  <c r="F592" i="1" l="1"/>
  <c r="Q592" i="1"/>
  <c r="O592" i="1"/>
  <c r="S592" i="1"/>
  <c r="P592" i="1" s="1"/>
  <c r="L540" i="1"/>
  <c r="H541" i="1" s="1"/>
  <c r="E541" i="1" s="1"/>
  <c r="C965" i="1"/>
  <c r="D965" i="1" s="1"/>
  <c r="B966" i="1"/>
  <c r="X548" i="1"/>
  <c r="T549" i="1" s="1"/>
  <c r="G549" i="1" s="1"/>
  <c r="R592" i="1" l="1"/>
  <c r="N593" i="1" s="1"/>
  <c r="C966" i="1"/>
  <c r="D966" i="1" s="1"/>
  <c r="B967" i="1"/>
  <c r="M541" i="1"/>
  <c r="J541" i="1" s="1"/>
  <c r="K541" i="1"/>
  <c r="I541" i="1"/>
  <c r="W549" i="1"/>
  <c r="Y549" i="1"/>
  <c r="V549" i="1" s="1"/>
  <c r="U549" i="1"/>
  <c r="F593" i="1" l="1"/>
  <c r="O593" i="1"/>
  <c r="S593" i="1"/>
  <c r="P593" i="1" s="1"/>
  <c r="Q593" i="1"/>
  <c r="L541" i="1"/>
  <c r="H542" i="1" s="1"/>
  <c r="C967" i="1"/>
  <c r="D967" i="1" s="1"/>
  <c r="B968" i="1"/>
  <c r="X549" i="1"/>
  <c r="T550" i="1" s="1"/>
  <c r="G550" i="1" s="1"/>
  <c r="R593" i="1" l="1"/>
  <c r="N594" i="1" s="1"/>
  <c r="M542" i="1"/>
  <c r="J542" i="1" s="1"/>
  <c r="E542" i="1"/>
  <c r="I542" i="1"/>
  <c r="K542" i="1"/>
  <c r="C968" i="1"/>
  <c r="D968" i="1" s="1"/>
  <c r="B969" i="1"/>
  <c r="L542" i="1"/>
  <c r="H543" i="1" s="1"/>
  <c r="E543" i="1" s="1"/>
  <c r="Y550" i="1"/>
  <c r="V550" i="1" s="1"/>
  <c r="U550" i="1"/>
  <c r="W550" i="1"/>
  <c r="F594" i="1" l="1"/>
  <c r="S594" i="1"/>
  <c r="P594" i="1" s="1"/>
  <c r="O594" i="1"/>
  <c r="Q594" i="1"/>
  <c r="M543" i="1"/>
  <c r="J543" i="1" s="1"/>
  <c r="I543" i="1"/>
  <c r="K543" i="1"/>
  <c r="C969" i="1"/>
  <c r="D969" i="1" s="1"/>
  <c r="B970" i="1"/>
  <c r="X550" i="1"/>
  <c r="T551" i="1" s="1"/>
  <c r="G551" i="1" s="1"/>
  <c r="R594" i="1" l="1"/>
  <c r="N595" i="1" s="1"/>
  <c r="L543" i="1"/>
  <c r="H544" i="1" s="1"/>
  <c r="E544" i="1" s="1"/>
  <c r="C970" i="1"/>
  <c r="D970" i="1" s="1"/>
  <c r="B971" i="1"/>
  <c r="K544" i="1"/>
  <c r="I544" i="1"/>
  <c r="M544" i="1"/>
  <c r="J544" i="1" s="1"/>
  <c r="W551" i="1"/>
  <c r="Y551" i="1"/>
  <c r="V551" i="1" s="1"/>
  <c r="U551" i="1"/>
  <c r="F595" i="1" l="1"/>
  <c r="O595" i="1"/>
  <c r="S595" i="1"/>
  <c r="P595" i="1" s="1"/>
  <c r="Q595" i="1"/>
  <c r="L544" i="1"/>
  <c r="H545" i="1" s="1"/>
  <c r="E545" i="1" s="1"/>
  <c r="C971" i="1"/>
  <c r="D971" i="1" s="1"/>
  <c r="B972" i="1"/>
  <c r="X551" i="1"/>
  <c r="T552" i="1" s="1"/>
  <c r="G552" i="1" s="1"/>
  <c r="R595" i="1" l="1"/>
  <c r="N596" i="1" s="1"/>
  <c r="C972" i="1"/>
  <c r="D972" i="1" s="1"/>
  <c r="B973" i="1"/>
  <c r="K545" i="1"/>
  <c r="M545" i="1"/>
  <c r="J545" i="1" s="1"/>
  <c r="I545" i="1"/>
  <c r="U552" i="1"/>
  <c r="W552" i="1"/>
  <c r="Y552" i="1"/>
  <c r="V552" i="1" s="1"/>
  <c r="F596" i="1" l="1"/>
  <c r="O596" i="1"/>
  <c r="Q596" i="1"/>
  <c r="S596" i="1"/>
  <c r="P596" i="1" s="1"/>
  <c r="L545" i="1"/>
  <c r="H546" i="1" s="1"/>
  <c r="E546" i="1" s="1"/>
  <c r="B974" i="1"/>
  <c r="C973" i="1"/>
  <c r="D973" i="1" s="1"/>
  <c r="X552" i="1"/>
  <c r="T553" i="1" s="1"/>
  <c r="G553" i="1" s="1"/>
  <c r="R596" i="1" l="1"/>
  <c r="N597" i="1" s="1"/>
  <c r="C974" i="1"/>
  <c r="D974" i="1" s="1"/>
  <c r="B975" i="1"/>
  <c r="M546" i="1"/>
  <c r="J546" i="1" s="1"/>
  <c r="K546" i="1"/>
  <c r="I546" i="1"/>
  <c r="W553" i="1"/>
  <c r="Y553" i="1"/>
  <c r="V553" i="1" s="1"/>
  <c r="U553" i="1"/>
  <c r="F597" i="1" l="1"/>
  <c r="Q597" i="1"/>
  <c r="S597" i="1"/>
  <c r="P597" i="1" s="1"/>
  <c r="O597" i="1"/>
  <c r="L546" i="1"/>
  <c r="H547" i="1" s="1"/>
  <c r="E547" i="1" s="1"/>
  <c r="C975" i="1"/>
  <c r="D975" i="1" s="1"/>
  <c r="B976" i="1"/>
  <c r="X553" i="1"/>
  <c r="T554" i="1" s="1"/>
  <c r="G554" i="1" s="1"/>
  <c r="I547" i="1" l="1"/>
  <c r="M547" i="1"/>
  <c r="J547" i="1" s="1"/>
  <c r="R597" i="1"/>
  <c r="N598" i="1" s="1"/>
  <c r="K547" i="1"/>
  <c r="B977" i="1"/>
  <c r="C976" i="1"/>
  <c r="D976" i="1" s="1"/>
  <c r="L547" i="1"/>
  <c r="H548" i="1" s="1"/>
  <c r="E548" i="1" s="1"/>
  <c r="U554" i="1"/>
  <c r="W554" i="1"/>
  <c r="Y554" i="1"/>
  <c r="V554" i="1" s="1"/>
  <c r="F598" i="1" l="1"/>
  <c r="S598" i="1"/>
  <c r="P598" i="1" s="1"/>
  <c r="R598" i="1" s="1"/>
  <c r="N599" i="1" s="1"/>
  <c r="Q598" i="1"/>
  <c r="O598" i="1"/>
  <c r="M548" i="1"/>
  <c r="J548" i="1" s="1"/>
  <c r="K548" i="1"/>
  <c r="I548" i="1"/>
  <c r="C977" i="1"/>
  <c r="D977" i="1" s="1"/>
  <c r="B978" i="1"/>
  <c r="X554" i="1"/>
  <c r="T555" i="1" s="1"/>
  <c r="G555" i="1" s="1"/>
  <c r="F599" i="1" l="1"/>
  <c r="Q599" i="1"/>
  <c r="O599" i="1"/>
  <c r="S599" i="1"/>
  <c r="P599" i="1" s="1"/>
  <c r="C978" i="1"/>
  <c r="D978" i="1" s="1"/>
  <c r="B979" i="1"/>
  <c r="L548" i="1"/>
  <c r="H549" i="1" s="1"/>
  <c r="E549" i="1" s="1"/>
  <c r="U555" i="1"/>
  <c r="W555" i="1"/>
  <c r="Y555" i="1"/>
  <c r="V555" i="1" s="1"/>
  <c r="R599" i="1" l="1"/>
  <c r="N600" i="1" s="1"/>
  <c r="K549" i="1"/>
  <c r="M549" i="1"/>
  <c r="J549" i="1" s="1"/>
  <c r="I549" i="1"/>
  <c r="C979" i="1"/>
  <c r="D979" i="1" s="1"/>
  <c r="B980" i="1"/>
  <c r="X555" i="1"/>
  <c r="T556" i="1" s="1"/>
  <c r="G556" i="1" s="1"/>
  <c r="F600" i="1" l="1"/>
  <c r="O600" i="1"/>
  <c r="S600" i="1"/>
  <c r="P600" i="1" s="1"/>
  <c r="Q600" i="1"/>
  <c r="C980" i="1"/>
  <c r="D980" i="1" s="1"/>
  <c r="B981" i="1"/>
  <c r="L549" i="1"/>
  <c r="H550" i="1" s="1"/>
  <c r="E550" i="1" s="1"/>
  <c r="Y556" i="1"/>
  <c r="V556" i="1" s="1"/>
  <c r="U556" i="1"/>
  <c r="W556" i="1"/>
  <c r="R600" i="1" l="1"/>
  <c r="N601" i="1" s="1"/>
  <c r="X556" i="1"/>
  <c r="T557" i="1" s="1"/>
  <c r="G557" i="1" s="1"/>
  <c r="K550" i="1"/>
  <c r="I550" i="1"/>
  <c r="M550" i="1"/>
  <c r="J550" i="1" s="1"/>
  <c r="B982" i="1"/>
  <c r="C981" i="1"/>
  <c r="D981" i="1" s="1"/>
  <c r="U557" i="1"/>
  <c r="W557" i="1"/>
  <c r="Y557" i="1"/>
  <c r="V557" i="1" s="1"/>
  <c r="Q601" i="1" l="1"/>
  <c r="F601" i="1"/>
  <c r="O601" i="1"/>
  <c r="S601" i="1"/>
  <c r="P601" i="1" s="1"/>
  <c r="C982" i="1"/>
  <c r="D982" i="1" s="1"/>
  <c r="B983" i="1"/>
  <c r="L550" i="1"/>
  <c r="H551" i="1" s="1"/>
  <c r="E551" i="1" s="1"/>
  <c r="X557" i="1"/>
  <c r="T558" i="1" s="1"/>
  <c r="G558" i="1" s="1"/>
  <c r="R601" i="1" l="1"/>
  <c r="N602" i="1" s="1"/>
  <c r="K551" i="1"/>
  <c r="M551" i="1"/>
  <c r="J551" i="1" s="1"/>
  <c r="I551" i="1"/>
  <c r="C983" i="1"/>
  <c r="D983" i="1" s="1"/>
  <c r="B984" i="1"/>
  <c r="U558" i="1"/>
  <c r="W558" i="1"/>
  <c r="Y558" i="1"/>
  <c r="V558" i="1" s="1"/>
  <c r="F602" i="1" l="1"/>
  <c r="Q602" i="1"/>
  <c r="S602" i="1"/>
  <c r="P602" i="1" s="1"/>
  <c r="O602" i="1"/>
  <c r="C984" i="1"/>
  <c r="D984" i="1" s="1"/>
  <c r="B985" i="1"/>
  <c r="L551" i="1"/>
  <c r="H552" i="1" s="1"/>
  <c r="E552" i="1" s="1"/>
  <c r="X558" i="1"/>
  <c r="T559" i="1" s="1"/>
  <c r="G559" i="1" s="1"/>
  <c r="R602" i="1" l="1"/>
  <c r="N603" i="1" s="1"/>
  <c r="I552" i="1"/>
  <c r="K552" i="1"/>
  <c r="M552" i="1"/>
  <c r="J552" i="1" s="1"/>
  <c r="C985" i="1"/>
  <c r="D985" i="1" s="1"/>
  <c r="B986" i="1"/>
  <c r="W559" i="1"/>
  <c r="Y559" i="1"/>
  <c r="V559" i="1" s="1"/>
  <c r="U559" i="1"/>
  <c r="F603" i="1" l="1"/>
  <c r="Q603" i="1"/>
  <c r="O603" i="1"/>
  <c r="S603" i="1"/>
  <c r="P603" i="1" s="1"/>
  <c r="C986" i="1"/>
  <c r="D986" i="1" s="1"/>
  <c r="B987" i="1"/>
  <c r="L552" i="1"/>
  <c r="H553" i="1" s="1"/>
  <c r="E553" i="1" s="1"/>
  <c r="X559" i="1"/>
  <c r="T560" i="1" s="1"/>
  <c r="G560" i="1" s="1"/>
  <c r="R603" i="1" l="1"/>
  <c r="N604" i="1" s="1"/>
  <c r="M553" i="1"/>
  <c r="J553" i="1" s="1"/>
  <c r="I553" i="1"/>
  <c r="K553" i="1"/>
  <c r="L553" i="1" s="1"/>
  <c r="H554" i="1" s="1"/>
  <c r="C987" i="1"/>
  <c r="D987" i="1" s="1"/>
  <c r="B988" i="1"/>
  <c r="Y560" i="1"/>
  <c r="V560" i="1" s="1"/>
  <c r="U560" i="1"/>
  <c r="W560" i="1"/>
  <c r="K554" i="1" l="1"/>
  <c r="E554" i="1"/>
  <c r="X560" i="1"/>
  <c r="T561" i="1" s="1"/>
  <c r="G561" i="1" s="1"/>
  <c r="F604" i="1"/>
  <c r="Q604" i="1"/>
  <c r="S604" i="1"/>
  <c r="P604" i="1" s="1"/>
  <c r="O604" i="1"/>
  <c r="M554" i="1"/>
  <c r="J554" i="1" s="1"/>
  <c r="I554" i="1"/>
  <c r="B989" i="1"/>
  <c r="C988" i="1"/>
  <c r="D988" i="1" s="1"/>
  <c r="U561" i="1"/>
  <c r="W561" i="1"/>
  <c r="Y561" i="1"/>
  <c r="V561" i="1" s="1"/>
  <c r="R604" i="1" l="1"/>
  <c r="N605" i="1" s="1"/>
  <c r="B990" i="1"/>
  <c r="C989" i="1"/>
  <c r="D989" i="1" s="1"/>
  <c r="X561" i="1"/>
  <c r="T562" i="1" s="1"/>
  <c r="G562" i="1" s="1"/>
  <c r="L554" i="1"/>
  <c r="H555" i="1" s="1"/>
  <c r="E555" i="1" s="1"/>
  <c r="F605" i="1" l="1"/>
  <c r="S605" i="1"/>
  <c r="P605" i="1" s="1"/>
  <c r="Q605" i="1"/>
  <c r="O605" i="1"/>
  <c r="C990" i="1"/>
  <c r="D990" i="1" s="1"/>
  <c r="B991" i="1"/>
  <c r="U562" i="1"/>
  <c r="W562" i="1"/>
  <c r="Y562" i="1"/>
  <c r="V562" i="1" s="1"/>
  <c r="M555" i="1"/>
  <c r="J555" i="1" s="1"/>
  <c r="K555" i="1"/>
  <c r="I555" i="1"/>
  <c r="R605" i="1" l="1"/>
  <c r="N606" i="1" s="1"/>
  <c r="C991" i="1"/>
  <c r="D991" i="1" s="1"/>
  <c r="B992" i="1"/>
  <c r="X562" i="1"/>
  <c r="T563" i="1" s="1"/>
  <c r="G563" i="1" s="1"/>
  <c r="L555" i="1"/>
  <c r="H556" i="1" s="1"/>
  <c r="I556" i="1" l="1"/>
  <c r="E556" i="1"/>
  <c r="F606" i="1"/>
  <c r="S606" i="1"/>
  <c r="P606" i="1" s="1"/>
  <c r="Q606" i="1"/>
  <c r="O606" i="1"/>
  <c r="C992" i="1"/>
  <c r="D992" i="1" s="1"/>
  <c r="B993" i="1"/>
  <c r="W563" i="1"/>
  <c r="Y563" i="1"/>
  <c r="V563" i="1" s="1"/>
  <c r="U563" i="1"/>
  <c r="M556" i="1"/>
  <c r="J556" i="1" s="1"/>
  <c r="K556" i="1"/>
  <c r="L556" i="1" s="1"/>
  <c r="H557" i="1" s="1"/>
  <c r="E557" i="1" s="1"/>
  <c r="R606" i="1" l="1"/>
  <c r="N607" i="1" s="1"/>
  <c r="M557" i="1"/>
  <c r="J557" i="1" s="1"/>
  <c r="K557" i="1"/>
  <c r="I557" i="1"/>
  <c r="B994" i="1"/>
  <c r="C993" i="1"/>
  <c r="D993" i="1" s="1"/>
  <c r="X563" i="1"/>
  <c r="T564" i="1" s="1"/>
  <c r="G564" i="1" s="1"/>
  <c r="F607" i="1" l="1"/>
  <c r="Q607" i="1"/>
  <c r="O607" i="1"/>
  <c r="S607" i="1"/>
  <c r="P607" i="1" s="1"/>
  <c r="L557" i="1"/>
  <c r="H558" i="1" s="1"/>
  <c r="E558" i="1" s="1"/>
  <c r="B995" i="1"/>
  <c r="C994" i="1"/>
  <c r="D994" i="1" s="1"/>
  <c r="Y564" i="1"/>
  <c r="V564" i="1" s="1"/>
  <c r="U564" i="1"/>
  <c r="W564" i="1"/>
  <c r="K558" i="1" l="1"/>
  <c r="I558" i="1"/>
  <c r="X564" i="1"/>
  <c r="T565" i="1" s="1"/>
  <c r="G565" i="1" s="1"/>
  <c r="R607" i="1"/>
  <c r="N608" i="1" s="1"/>
  <c r="M558" i="1"/>
  <c r="J558" i="1" s="1"/>
  <c r="L558" i="1" s="1"/>
  <c r="H559" i="1" s="1"/>
  <c r="E559" i="1" s="1"/>
  <c r="C995" i="1"/>
  <c r="D995" i="1" s="1"/>
  <c r="B996" i="1"/>
  <c r="U565" i="1"/>
  <c r="F608" i="1" l="1"/>
  <c r="O608" i="1"/>
  <c r="Q608" i="1"/>
  <c r="S608" i="1"/>
  <c r="P608" i="1" s="1"/>
  <c r="Y565" i="1"/>
  <c r="V565" i="1" s="1"/>
  <c r="W565" i="1"/>
  <c r="X565" i="1" s="1"/>
  <c r="T566" i="1" s="1"/>
  <c r="G566" i="1" s="1"/>
  <c r="C996" i="1"/>
  <c r="D996" i="1" s="1"/>
  <c r="B997" i="1"/>
  <c r="K559" i="1"/>
  <c r="M559" i="1"/>
  <c r="J559" i="1" s="1"/>
  <c r="I559" i="1"/>
  <c r="R608" i="1" l="1"/>
  <c r="N609" i="1" s="1"/>
  <c r="C997" i="1"/>
  <c r="D997" i="1" s="1"/>
  <c r="B998" i="1"/>
  <c r="U566" i="1"/>
  <c r="W566" i="1"/>
  <c r="Y566" i="1"/>
  <c r="V566" i="1" s="1"/>
  <c r="L559" i="1"/>
  <c r="H560" i="1" s="1"/>
  <c r="E560" i="1" s="1"/>
  <c r="F609" i="1" l="1"/>
  <c r="O609" i="1"/>
  <c r="S609" i="1"/>
  <c r="P609" i="1" s="1"/>
  <c r="Q609" i="1"/>
  <c r="B999" i="1"/>
  <c r="C998" i="1"/>
  <c r="D998" i="1" s="1"/>
  <c r="X566" i="1"/>
  <c r="T567" i="1" s="1"/>
  <c r="G567" i="1" s="1"/>
  <c r="K560" i="1"/>
  <c r="M560" i="1"/>
  <c r="J560" i="1" s="1"/>
  <c r="I560" i="1"/>
  <c r="R609" i="1" l="1"/>
  <c r="N610" i="1" s="1"/>
  <c r="C999" i="1"/>
  <c r="D999" i="1" s="1"/>
  <c r="B1000" i="1"/>
  <c r="W567" i="1"/>
  <c r="Y567" i="1"/>
  <c r="V567" i="1" s="1"/>
  <c r="U567" i="1"/>
  <c r="L560" i="1"/>
  <c r="H561" i="1" s="1"/>
  <c r="E561" i="1" s="1"/>
  <c r="F610" i="1" l="1"/>
  <c r="O610" i="1"/>
  <c r="Q610" i="1"/>
  <c r="S610" i="1"/>
  <c r="P610" i="1" s="1"/>
  <c r="R610" i="1" s="1"/>
  <c r="N611" i="1" s="1"/>
  <c r="B1001" i="1"/>
  <c r="C1000" i="1"/>
  <c r="D1000" i="1" s="1"/>
  <c r="X567" i="1"/>
  <c r="T568" i="1" s="1"/>
  <c r="G568" i="1" s="1"/>
  <c r="K561" i="1"/>
  <c r="M561" i="1"/>
  <c r="J561" i="1" s="1"/>
  <c r="I561" i="1"/>
  <c r="F611" i="1" l="1"/>
  <c r="O611" i="1"/>
  <c r="S611" i="1"/>
  <c r="P611" i="1" s="1"/>
  <c r="Q611" i="1"/>
  <c r="R611" i="1" s="1"/>
  <c r="N612" i="1" s="1"/>
  <c r="B1002" i="1"/>
  <c r="C1001" i="1"/>
  <c r="D1001" i="1" s="1"/>
  <c r="Y568" i="1"/>
  <c r="V568" i="1" s="1"/>
  <c r="U568" i="1"/>
  <c r="W568" i="1"/>
  <c r="L561" i="1"/>
  <c r="H562" i="1" s="1"/>
  <c r="E562" i="1" s="1"/>
  <c r="F612" i="1" l="1"/>
  <c r="O612" i="1"/>
  <c r="Q612" i="1"/>
  <c r="S612" i="1"/>
  <c r="P612" i="1" s="1"/>
  <c r="X568" i="1"/>
  <c r="T569" i="1" s="1"/>
  <c r="G569" i="1" s="1"/>
  <c r="C1002" i="1"/>
  <c r="D1002" i="1" s="1"/>
  <c r="B1003" i="1"/>
  <c r="U569" i="1"/>
  <c r="K562" i="1"/>
  <c r="M562" i="1"/>
  <c r="J562" i="1" s="1"/>
  <c r="I562" i="1"/>
  <c r="Y569" i="1" l="1"/>
  <c r="V569" i="1" s="1"/>
  <c r="R612" i="1"/>
  <c r="N613" i="1" s="1"/>
  <c r="W569" i="1"/>
  <c r="X569" i="1" s="1"/>
  <c r="T570" i="1" s="1"/>
  <c r="C1003" i="1"/>
  <c r="D1003" i="1" s="1"/>
  <c r="B1004" i="1"/>
  <c r="L562" i="1"/>
  <c r="H563" i="1" s="1"/>
  <c r="E563" i="1" s="1"/>
  <c r="G570" i="1" l="1"/>
  <c r="Y570" i="1"/>
  <c r="V570" i="1" s="1"/>
  <c r="U570" i="1"/>
  <c r="W570" i="1"/>
  <c r="X570" i="1" s="1"/>
  <c r="T571" i="1" s="1"/>
  <c r="F613" i="1"/>
  <c r="S613" i="1"/>
  <c r="P613" i="1" s="1"/>
  <c r="Q613" i="1"/>
  <c r="R613" i="1" s="1"/>
  <c r="N614" i="1" s="1"/>
  <c r="O613" i="1"/>
  <c r="B1005" i="1"/>
  <c r="C1004" i="1"/>
  <c r="D1004" i="1" s="1"/>
  <c r="K563" i="1"/>
  <c r="M563" i="1"/>
  <c r="J563" i="1" s="1"/>
  <c r="I563" i="1"/>
  <c r="W571" i="1" l="1"/>
  <c r="G571" i="1"/>
  <c r="F614" i="1"/>
  <c r="S614" i="1"/>
  <c r="P614" i="1" s="1"/>
  <c r="O614" i="1"/>
  <c r="Q614" i="1"/>
  <c r="U571" i="1"/>
  <c r="X571" i="1" s="1"/>
  <c r="T572" i="1" s="1"/>
  <c r="G572" i="1" s="1"/>
  <c r="Y571" i="1"/>
  <c r="V571" i="1" s="1"/>
  <c r="C1005" i="1"/>
  <c r="D1005" i="1" s="1"/>
  <c r="B1006" i="1"/>
  <c r="L563" i="1"/>
  <c r="H564" i="1" s="1"/>
  <c r="E564" i="1" s="1"/>
  <c r="R614" i="1" l="1"/>
  <c r="N615" i="1" s="1"/>
  <c r="C1006" i="1"/>
  <c r="D1006" i="1" s="1"/>
  <c r="B1007" i="1"/>
  <c r="Y572" i="1"/>
  <c r="V572" i="1" s="1"/>
  <c r="U572" i="1"/>
  <c r="W572" i="1"/>
  <c r="K564" i="1"/>
  <c r="I564" i="1"/>
  <c r="M564" i="1"/>
  <c r="J564" i="1" s="1"/>
  <c r="X572" i="1" l="1"/>
  <c r="T573" i="1" s="1"/>
  <c r="G573" i="1" s="1"/>
  <c r="F615" i="1"/>
  <c r="Q615" i="1"/>
  <c r="O615" i="1"/>
  <c r="S615" i="1"/>
  <c r="P615" i="1" s="1"/>
  <c r="B1008" i="1"/>
  <c r="C1007" i="1"/>
  <c r="D1007" i="1" s="1"/>
  <c r="U573" i="1"/>
  <c r="W573" i="1"/>
  <c r="Y573" i="1"/>
  <c r="V573" i="1" s="1"/>
  <c r="L564" i="1"/>
  <c r="H565" i="1" s="1"/>
  <c r="E565" i="1" s="1"/>
  <c r="R615" i="1" l="1"/>
  <c r="N616" i="1" s="1"/>
  <c r="X573" i="1"/>
  <c r="T574" i="1" s="1"/>
  <c r="G574" i="1" s="1"/>
  <c r="B1009" i="1"/>
  <c r="C1008" i="1"/>
  <c r="D1008" i="1" s="1"/>
  <c r="W574" i="1"/>
  <c r="Y574" i="1"/>
  <c r="V574" i="1" s="1"/>
  <c r="K565" i="1"/>
  <c r="I565" i="1"/>
  <c r="M565" i="1"/>
  <c r="J565" i="1" s="1"/>
  <c r="U574" i="1" l="1"/>
  <c r="F616" i="1"/>
  <c r="O616" i="1"/>
  <c r="Q616" i="1"/>
  <c r="S616" i="1"/>
  <c r="P616" i="1" s="1"/>
  <c r="B1010" i="1"/>
  <c r="C1009" i="1"/>
  <c r="D1009" i="1" s="1"/>
  <c r="X574" i="1"/>
  <c r="T575" i="1" s="1"/>
  <c r="L565" i="1"/>
  <c r="H566" i="1" s="1"/>
  <c r="E566" i="1" s="1"/>
  <c r="W575" i="1" l="1"/>
  <c r="G575" i="1"/>
  <c r="R616" i="1"/>
  <c r="N617" i="1" s="1"/>
  <c r="U575" i="1"/>
  <c r="Y575" i="1"/>
  <c r="V575" i="1" s="1"/>
  <c r="X575" i="1" s="1"/>
  <c r="T576" i="1" s="1"/>
  <c r="G576" i="1" s="1"/>
  <c r="C1010" i="1"/>
  <c r="D1010" i="1" s="1"/>
  <c r="B1011" i="1"/>
  <c r="M566" i="1"/>
  <c r="J566" i="1" s="1"/>
  <c r="K566" i="1"/>
  <c r="I566" i="1"/>
  <c r="F617" i="1" l="1"/>
  <c r="S617" i="1"/>
  <c r="P617" i="1" s="1"/>
  <c r="O617" i="1"/>
  <c r="Q617" i="1"/>
  <c r="R617" i="1" s="1"/>
  <c r="N618" i="1" s="1"/>
  <c r="C1011" i="1"/>
  <c r="D1011" i="1" s="1"/>
  <c r="B1012" i="1"/>
  <c r="Y576" i="1"/>
  <c r="V576" i="1" s="1"/>
  <c r="U576" i="1"/>
  <c r="W576" i="1"/>
  <c r="L566" i="1"/>
  <c r="H567" i="1" s="1"/>
  <c r="E567" i="1" s="1"/>
  <c r="Q618" i="1" l="1"/>
  <c r="F618" i="1"/>
  <c r="O618" i="1"/>
  <c r="S618" i="1"/>
  <c r="P618" i="1" s="1"/>
  <c r="X576" i="1"/>
  <c r="T577" i="1" s="1"/>
  <c r="G577" i="1" s="1"/>
  <c r="C1012" i="1"/>
  <c r="D1012" i="1" s="1"/>
  <c r="B1013" i="1"/>
  <c r="K567" i="1"/>
  <c r="M567" i="1"/>
  <c r="J567" i="1" s="1"/>
  <c r="I567" i="1"/>
  <c r="U577" i="1" l="1"/>
  <c r="Y577" i="1"/>
  <c r="V577" i="1" s="1"/>
  <c r="W577" i="1"/>
  <c r="R618" i="1"/>
  <c r="N619" i="1" s="1"/>
  <c r="C1013" i="1"/>
  <c r="D1013" i="1" s="1"/>
  <c r="B1014" i="1"/>
  <c r="X577" i="1"/>
  <c r="T578" i="1" s="1"/>
  <c r="G578" i="1" s="1"/>
  <c r="L567" i="1"/>
  <c r="H568" i="1" s="1"/>
  <c r="E568" i="1" s="1"/>
  <c r="O619" i="1" l="1"/>
  <c r="F619" i="1"/>
  <c r="Q619" i="1"/>
  <c r="S619" i="1"/>
  <c r="P619" i="1" s="1"/>
  <c r="B1015" i="1"/>
  <c r="C1014" i="1"/>
  <c r="D1014" i="1" s="1"/>
  <c r="U578" i="1"/>
  <c r="W578" i="1"/>
  <c r="Y578" i="1"/>
  <c r="V578" i="1" s="1"/>
  <c r="K568" i="1"/>
  <c r="I568" i="1"/>
  <c r="M568" i="1"/>
  <c r="J568" i="1" s="1"/>
  <c r="R619" i="1" l="1"/>
  <c r="N620" i="1" s="1"/>
  <c r="C1015" i="1"/>
  <c r="D1015" i="1" s="1"/>
  <c r="B1016" i="1"/>
  <c r="X578" i="1"/>
  <c r="T579" i="1" s="1"/>
  <c r="G579" i="1" s="1"/>
  <c r="L568" i="1"/>
  <c r="H569" i="1" s="1"/>
  <c r="E569" i="1" s="1"/>
  <c r="F620" i="1" l="1"/>
  <c r="S620" i="1"/>
  <c r="P620" i="1" s="1"/>
  <c r="O620" i="1"/>
  <c r="Q620" i="1"/>
  <c r="R620" i="1" s="1"/>
  <c r="N621" i="1" s="1"/>
  <c r="C1016" i="1"/>
  <c r="D1016" i="1" s="1"/>
  <c r="B1017" i="1"/>
  <c r="W579" i="1"/>
  <c r="Y579" i="1"/>
  <c r="V579" i="1" s="1"/>
  <c r="U579" i="1"/>
  <c r="K569" i="1"/>
  <c r="M569" i="1"/>
  <c r="J569" i="1" s="1"/>
  <c r="I569" i="1"/>
  <c r="F621" i="1" l="1"/>
  <c r="Q621" i="1"/>
  <c r="S621" i="1"/>
  <c r="P621" i="1" s="1"/>
  <c r="O621" i="1"/>
  <c r="B1018" i="1"/>
  <c r="C1017" i="1"/>
  <c r="D1017" i="1" s="1"/>
  <c r="X579" i="1"/>
  <c r="T580" i="1" s="1"/>
  <c r="G580" i="1" s="1"/>
  <c r="L569" i="1"/>
  <c r="H570" i="1" s="1"/>
  <c r="E570" i="1" s="1"/>
  <c r="R621" i="1" l="1"/>
  <c r="N622" i="1" s="1"/>
  <c r="B1019" i="1"/>
  <c r="C1018" i="1"/>
  <c r="D1018" i="1" s="1"/>
  <c r="Y580" i="1"/>
  <c r="V580" i="1" s="1"/>
  <c r="U580" i="1"/>
  <c r="W580" i="1"/>
  <c r="M570" i="1"/>
  <c r="J570" i="1" s="1"/>
  <c r="I570" i="1"/>
  <c r="K570" i="1"/>
  <c r="F622" i="1" l="1"/>
  <c r="Q622" i="1"/>
  <c r="S622" i="1"/>
  <c r="P622" i="1" s="1"/>
  <c r="O622" i="1"/>
  <c r="C1019" i="1"/>
  <c r="D1019" i="1" s="1"/>
  <c r="B1020" i="1"/>
  <c r="X580" i="1"/>
  <c r="T581" i="1" s="1"/>
  <c r="G581" i="1" s="1"/>
  <c r="L570" i="1"/>
  <c r="H571" i="1" s="1"/>
  <c r="E571" i="1" s="1"/>
  <c r="R622" i="1" l="1"/>
  <c r="N623" i="1" s="1"/>
  <c r="C1020" i="1"/>
  <c r="D1020" i="1" s="1"/>
  <c r="B1021" i="1"/>
  <c r="U581" i="1"/>
  <c r="W581" i="1"/>
  <c r="Y581" i="1"/>
  <c r="V581" i="1" s="1"/>
  <c r="M571" i="1"/>
  <c r="J571" i="1" s="1"/>
  <c r="I571" i="1"/>
  <c r="K571" i="1"/>
  <c r="F623" i="1" l="1"/>
  <c r="Q623" i="1"/>
  <c r="S623" i="1"/>
  <c r="P623" i="1" s="1"/>
  <c r="O623" i="1"/>
  <c r="X581" i="1"/>
  <c r="T582" i="1" s="1"/>
  <c r="G582" i="1" s="1"/>
  <c r="L571" i="1"/>
  <c r="H572" i="1" s="1"/>
  <c r="E572" i="1" s="1"/>
  <c r="C1021" i="1"/>
  <c r="D1021" i="1" s="1"/>
  <c r="B1022" i="1"/>
  <c r="R623" i="1" l="1"/>
  <c r="N624" i="1" s="1"/>
  <c r="Y582" i="1"/>
  <c r="V582" i="1" s="1"/>
  <c r="W582" i="1"/>
  <c r="U582" i="1"/>
  <c r="B1023" i="1"/>
  <c r="C1022" i="1"/>
  <c r="D1022" i="1" s="1"/>
  <c r="X582" i="1"/>
  <c r="T583" i="1" s="1"/>
  <c r="G583" i="1" s="1"/>
  <c r="M572" i="1"/>
  <c r="J572" i="1" s="1"/>
  <c r="I572" i="1"/>
  <c r="K572" i="1"/>
  <c r="F624" i="1" l="1"/>
  <c r="Q624" i="1"/>
  <c r="S624" i="1"/>
  <c r="P624" i="1" s="1"/>
  <c r="O624" i="1"/>
  <c r="L572" i="1"/>
  <c r="H573" i="1" s="1"/>
  <c r="B1024" i="1"/>
  <c r="C1023" i="1"/>
  <c r="D1023" i="1" s="1"/>
  <c r="W583" i="1"/>
  <c r="Y583" i="1"/>
  <c r="V583" i="1" s="1"/>
  <c r="U583" i="1"/>
  <c r="M573" i="1" l="1"/>
  <c r="J573" i="1" s="1"/>
  <c r="E573" i="1"/>
  <c r="R624" i="1"/>
  <c r="N625" i="1" s="1"/>
  <c r="C1024" i="1"/>
  <c r="D1024" i="1" s="1"/>
  <c r="B1025" i="1"/>
  <c r="X583" i="1"/>
  <c r="T584" i="1" s="1"/>
  <c r="G584" i="1" s="1"/>
  <c r="K573" i="1"/>
  <c r="I573" i="1"/>
  <c r="F625" i="1" l="1"/>
  <c r="S625" i="1"/>
  <c r="P625" i="1" s="1"/>
  <c r="Q625" i="1"/>
  <c r="O625" i="1"/>
  <c r="B1026" i="1"/>
  <c r="C1025" i="1"/>
  <c r="D1025" i="1" s="1"/>
  <c r="Y584" i="1"/>
  <c r="V584" i="1" s="1"/>
  <c r="U584" i="1"/>
  <c r="W584" i="1"/>
  <c r="L573" i="1"/>
  <c r="H574" i="1" s="1"/>
  <c r="E574" i="1" s="1"/>
  <c r="R625" i="1" l="1"/>
  <c r="N626" i="1" s="1"/>
  <c r="C1026" i="1"/>
  <c r="D1026" i="1" s="1"/>
  <c r="B1027" i="1"/>
  <c r="X584" i="1"/>
  <c r="T585" i="1" s="1"/>
  <c r="G585" i="1" s="1"/>
  <c r="M574" i="1"/>
  <c r="J574" i="1" s="1"/>
  <c r="K574" i="1"/>
  <c r="I574" i="1"/>
  <c r="F626" i="1" l="1"/>
  <c r="Q626" i="1"/>
  <c r="O626" i="1"/>
  <c r="S626" i="1"/>
  <c r="P626" i="1" s="1"/>
  <c r="R626" i="1" s="1"/>
  <c r="N627" i="1" s="1"/>
  <c r="C1027" i="1"/>
  <c r="D1027" i="1" s="1"/>
  <c r="B1028" i="1"/>
  <c r="U585" i="1"/>
  <c r="W585" i="1"/>
  <c r="Y585" i="1"/>
  <c r="V585" i="1" s="1"/>
  <c r="L574" i="1"/>
  <c r="H575" i="1" s="1"/>
  <c r="E575" i="1" s="1"/>
  <c r="F627" i="1" l="1"/>
  <c r="Q627" i="1"/>
  <c r="S627" i="1"/>
  <c r="P627" i="1" s="1"/>
  <c r="O627" i="1"/>
  <c r="B1029" i="1"/>
  <c r="C1028" i="1"/>
  <c r="D1028" i="1" s="1"/>
  <c r="X585" i="1"/>
  <c r="T586" i="1" s="1"/>
  <c r="G586" i="1" s="1"/>
  <c r="K575" i="1"/>
  <c r="M575" i="1"/>
  <c r="J575" i="1" s="1"/>
  <c r="I575" i="1"/>
  <c r="R627" i="1" l="1"/>
  <c r="N628" i="1" s="1"/>
  <c r="B1030" i="1"/>
  <c r="C1029" i="1"/>
  <c r="D1029" i="1" s="1"/>
  <c r="U586" i="1"/>
  <c r="W586" i="1"/>
  <c r="Y586" i="1"/>
  <c r="V586" i="1" s="1"/>
  <c r="L575" i="1"/>
  <c r="H576" i="1" s="1"/>
  <c r="E576" i="1" s="1"/>
  <c r="K576" i="1"/>
  <c r="M576" i="1"/>
  <c r="J576" i="1" s="1"/>
  <c r="I576" i="1"/>
  <c r="F628" i="1" l="1"/>
  <c r="S628" i="1"/>
  <c r="P628" i="1" s="1"/>
  <c r="O628" i="1"/>
  <c r="Q628" i="1"/>
  <c r="R628" i="1" s="1"/>
  <c r="N629" i="1" s="1"/>
  <c r="C1030" i="1"/>
  <c r="D1030" i="1" s="1"/>
  <c r="B1031" i="1"/>
  <c r="X586" i="1"/>
  <c r="T587" i="1" s="1"/>
  <c r="G587" i="1" s="1"/>
  <c r="L576" i="1"/>
  <c r="H577" i="1" s="1"/>
  <c r="E577" i="1" s="1"/>
  <c r="F629" i="1" l="1"/>
  <c r="Q629" i="1"/>
  <c r="S629" i="1"/>
  <c r="P629" i="1" s="1"/>
  <c r="O629" i="1"/>
  <c r="C1031" i="1"/>
  <c r="D1031" i="1" s="1"/>
  <c r="B1032" i="1"/>
  <c r="W587" i="1"/>
  <c r="Y587" i="1"/>
  <c r="V587" i="1" s="1"/>
  <c r="U587" i="1"/>
  <c r="K577" i="1"/>
  <c r="M577" i="1"/>
  <c r="J577" i="1" s="1"/>
  <c r="I577" i="1"/>
  <c r="R629" i="1" l="1"/>
  <c r="N630" i="1" s="1"/>
  <c r="B1033" i="1"/>
  <c r="C1032" i="1"/>
  <c r="D1032" i="1" s="1"/>
  <c r="X587" i="1"/>
  <c r="T588" i="1" s="1"/>
  <c r="G588" i="1" s="1"/>
  <c r="L577" i="1"/>
  <c r="H578" i="1" s="1"/>
  <c r="E578" i="1" s="1"/>
  <c r="F630" i="1" l="1"/>
  <c r="S630" i="1"/>
  <c r="P630" i="1" s="1"/>
  <c r="O630" i="1"/>
  <c r="Q630" i="1"/>
  <c r="R630" i="1" s="1"/>
  <c r="N631" i="1" s="1"/>
  <c r="B1034" i="1"/>
  <c r="C1033" i="1"/>
  <c r="D1033" i="1" s="1"/>
  <c r="Y588" i="1"/>
  <c r="V588" i="1" s="1"/>
  <c r="U588" i="1"/>
  <c r="W588" i="1"/>
  <c r="M578" i="1"/>
  <c r="J578" i="1" s="1"/>
  <c r="I578" i="1"/>
  <c r="K578" i="1"/>
  <c r="F631" i="1" l="1"/>
  <c r="O631" i="1"/>
  <c r="Q631" i="1"/>
  <c r="S631" i="1"/>
  <c r="P631" i="1" s="1"/>
  <c r="X588" i="1"/>
  <c r="T589" i="1" s="1"/>
  <c r="G589" i="1" s="1"/>
  <c r="L578" i="1"/>
  <c r="H579" i="1" s="1"/>
  <c r="E579" i="1" s="1"/>
  <c r="C1034" i="1"/>
  <c r="D1034" i="1" s="1"/>
  <c r="B1035" i="1"/>
  <c r="K579" i="1" l="1"/>
  <c r="I579" i="1"/>
  <c r="M579" i="1"/>
  <c r="J579" i="1" s="1"/>
  <c r="Y589" i="1"/>
  <c r="V589" i="1" s="1"/>
  <c r="R631" i="1"/>
  <c r="N632" i="1" s="1"/>
  <c r="W589" i="1"/>
  <c r="X589" i="1" s="1"/>
  <c r="T590" i="1" s="1"/>
  <c r="G590" i="1" s="1"/>
  <c r="U589" i="1"/>
  <c r="C1035" i="1"/>
  <c r="D1035" i="1" s="1"/>
  <c r="B1036" i="1"/>
  <c r="L579" i="1"/>
  <c r="H580" i="1" s="1"/>
  <c r="M580" i="1" l="1"/>
  <c r="J580" i="1" s="1"/>
  <c r="E580" i="1"/>
  <c r="F632" i="1"/>
  <c r="Q632" i="1"/>
  <c r="S632" i="1"/>
  <c r="P632" i="1" s="1"/>
  <c r="O632" i="1"/>
  <c r="B1037" i="1"/>
  <c r="C1036" i="1"/>
  <c r="D1036" i="1" s="1"/>
  <c r="U590" i="1"/>
  <c r="W590" i="1"/>
  <c r="Y590" i="1"/>
  <c r="V590" i="1" s="1"/>
  <c r="I580" i="1"/>
  <c r="K580" i="1"/>
  <c r="R632" i="1" l="1"/>
  <c r="N633" i="1" s="1"/>
  <c r="X590" i="1"/>
  <c r="T591" i="1" s="1"/>
  <c r="G591" i="1" s="1"/>
  <c r="L580" i="1"/>
  <c r="H581" i="1" s="1"/>
  <c r="E581" i="1" s="1"/>
  <c r="B1038" i="1"/>
  <c r="C1037" i="1"/>
  <c r="D1037" i="1" s="1"/>
  <c r="W591" i="1"/>
  <c r="Y591" i="1"/>
  <c r="V591" i="1" s="1"/>
  <c r="U591" i="1"/>
  <c r="M581" i="1"/>
  <c r="J581" i="1" s="1"/>
  <c r="K581" i="1"/>
  <c r="I581" i="1"/>
  <c r="L581" i="1" l="1"/>
  <c r="H582" i="1" s="1"/>
  <c r="E582" i="1" s="1"/>
  <c r="F633" i="1"/>
  <c r="O633" i="1"/>
  <c r="S633" i="1"/>
  <c r="P633" i="1" s="1"/>
  <c r="Q633" i="1"/>
  <c r="C1038" i="1"/>
  <c r="D1038" i="1" s="1"/>
  <c r="B1039" i="1"/>
  <c r="X591" i="1"/>
  <c r="T592" i="1" s="1"/>
  <c r="G592" i="1" s="1"/>
  <c r="K582" i="1"/>
  <c r="M582" i="1"/>
  <c r="J582" i="1" s="1"/>
  <c r="I582" i="1"/>
  <c r="R633" i="1" l="1"/>
  <c r="N634" i="1" s="1"/>
  <c r="B1040" i="1"/>
  <c r="C1039" i="1"/>
  <c r="D1039" i="1" s="1"/>
  <c r="Y592" i="1"/>
  <c r="V592" i="1" s="1"/>
  <c r="U592" i="1"/>
  <c r="W592" i="1"/>
  <c r="L582" i="1"/>
  <c r="H583" i="1" s="1"/>
  <c r="E583" i="1" s="1"/>
  <c r="F634" i="1" l="1"/>
  <c r="S634" i="1"/>
  <c r="P634" i="1" s="1"/>
  <c r="R634" i="1" s="1"/>
  <c r="N635" i="1" s="1"/>
  <c r="Q634" i="1"/>
  <c r="O634" i="1"/>
  <c r="C1040" i="1"/>
  <c r="D1040" i="1" s="1"/>
  <c r="B1041" i="1"/>
  <c r="X592" i="1"/>
  <c r="T593" i="1" s="1"/>
  <c r="G593" i="1" s="1"/>
  <c r="M583" i="1"/>
  <c r="J583" i="1" s="1"/>
  <c r="I583" i="1"/>
  <c r="K583" i="1"/>
  <c r="F635" i="1" l="1"/>
  <c r="S635" i="1"/>
  <c r="P635" i="1" s="1"/>
  <c r="Q635" i="1"/>
  <c r="O635" i="1"/>
  <c r="C1041" i="1"/>
  <c r="D1041" i="1" s="1"/>
  <c r="B1042" i="1"/>
  <c r="U593" i="1"/>
  <c r="W593" i="1"/>
  <c r="Y593" i="1"/>
  <c r="V593" i="1" s="1"/>
  <c r="L583" i="1"/>
  <c r="H584" i="1" s="1"/>
  <c r="E584" i="1" s="1"/>
  <c r="R635" i="1" l="1"/>
  <c r="N636" i="1" s="1"/>
  <c r="B1043" i="1"/>
  <c r="C1042" i="1"/>
  <c r="D1042" i="1" s="1"/>
  <c r="X593" i="1"/>
  <c r="T594" i="1" s="1"/>
  <c r="G594" i="1" s="1"/>
  <c r="M584" i="1"/>
  <c r="J584" i="1" s="1"/>
  <c r="I584" i="1"/>
  <c r="K584" i="1"/>
  <c r="F636" i="1" l="1"/>
  <c r="O636" i="1"/>
  <c r="Q636" i="1"/>
  <c r="S636" i="1"/>
  <c r="P636" i="1" s="1"/>
  <c r="C1043" i="1"/>
  <c r="D1043" i="1" s="1"/>
  <c r="B1044" i="1"/>
  <c r="U594" i="1"/>
  <c r="W594" i="1"/>
  <c r="Y594" i="1"/>
  <c r="V594" i="1" s="1"/>
  <c r="L584" i="1"/>
  <c r="H585" i="1" s="1"/>
  <c r="K585" i="1" l="1"/>
  <c r="E585" i="1"/>
  <c r="R636" i="1"/>
  <c r="N637" i="1" s="1"/>
  <c r="X594" i="1"/>
  <c r="T595" i="1" s="1"/>
  <c r="G595" i="1" s="1"/>
  <c r="C1044" i="1"/>
  <c r="D1044" i="1" s="1"/>
  <c r="B1045" i="1"/>
  <c r="I585" i="1"/>
  <c r="M585" i="1"/>
  <c r="J585" i="1" s="1"/>
  <c r="Y595" i="1" l="1"/>
  <c r="V595" i="1" s="1"/>
  <c r="F637" i="1"/>
  <c r="S637" i="1"/>
  <c r="P637" i="1" s="1"/>
  <c r="O637" i="1"/>
  <c r="Q637" i="1"/>
  <c r="W595" i="1"/>
  <c r="X595" i="1" s="1"/>
  <c r="T596" i="1" s="1"/>
  <c r="G596" i="1" s="1"/>
  <c r="L585" i="1"/>
  <c r="H586" i="1" s="1"/>
  <c r="U595" i="1"/>
  <c r="C1045" i="1"/>
  <c r="D1045" i="1" s="1"/>
  <c r="B1046" i="1"/>
  <c r="K586" i="1" l="1"/>
  <c r="E586" i="1"/>
  <c r="R637" i="1"/>
  <c r="N638" i="1" s="1"/>
  <c r="I586" i="1"/>
  <c r="B1047" i="1"/>
  <c r="C1046" i="1"/>
  <c r="D1046" i="1" s="1"/>
  <c r="Y596" i="1"/>
  <c r="V596" i="1" s="1"/>
  <c r="U596" i="1"/>
  <c r="W596" i="1"/>
  <c r="M586" i="1"/>
  <c r="J586" i="1" s="1"/>
  <c r="L586" i="1" s="1"/>
  <c r="H587" i="1" s="1"/>
  <c r="E587" i="1" s="1"/>
  <c r="F638" i="1" l="1"/>
  <c r="S638" i="1"/>
  <c r="P638" i="1" s="1"/>
  <c r="O638" i="1"/>
  <c r="Q638" i="1"/>
  <c r="R638" i="1" s="1"/>
  <c r="N639" i="1" s="1"/>
  <c r="C1047" i="1"/>
  <c r="D1047" i="1" s="1"/>
  <c r="B1048" i="1"/>
  <c r="X596" i="1"/>
  <c r="T597" i="1" s="1"/>
  <c r="G597" i="1" s="1"/>
  <c r="M587" i="1"/>
  <c r="J587" i="1" s="1"/>
  <c r="K587" i="1"/>
  <c r="I587" i="1"/>
  <c r="F639" i="1" l="1"/>
  <c r="Q639" i="1"/>
  <c r="S639" i="1"/>
  <c r="P639" i="1" s="1"/>
  <c r="O639" i="1"/>
  <c r="B1049" i="1"/>
  <c r="C1048" i="1"/>
  <c r="D1048" i="1" s="1"/>
  <c r="U597" i="1"/>
  <c r="W597" i="1"/>
  <c r="X597" i="1" s="1"/>
  <c r="T598" i="1" s="1"/>
  <c r="G598" i="1" s="1"/>
  <c r="Y597" i="1"/>
  <c r="V597" i="1" s="1"/>
  <c r="L587" i="1"/>
  <c r="H588" i="1" s="1"/>
  <c r="E588" i="1" s="1"/>
  <c r="R639" i="1" l="1"/>
  <c r="N640" i="1" s="1"/>
  <c r="B1050" i="1"/>
  <c r="C1049" i="1"/>
  <c r="D1049" i="1" s="1"/>
  <c r="U598" i="1"/>
  <c r="W598" i="1"/>
  <c r="Y598" i="1"/>
  <c r="V598" i="1" s="1"/>
  <c r="M588" i="1"/>
  <c r="J588" i="1" s="1"/>
  <c r="K588" i="1"/>
  <c r="I588" i="1"/>
  <c r="F640" i="1" l="1"/>
  <c r="O640" i="1"/>
  <c r="S640" i="1"/>
  <c r="P640" i="1" s="1"/>
  <c r="Q640" i="1"/>
  <c r="R640" i="1" s="1"/>
  <c r="N641" i="1" s="1"/>
  <c r="C1050" i="1"/>
  <c r="D1050" i="1" s="1"/>
  <c r="B1051" i="1"/>
  <c r="X598" i="1"/>
  <c r="T599" i="1" s="1"/>
  <c r="G599" i="1" s="1"/>
  <c r="L588" i="1"/>
  <c r="H589" i="1" s="1"/>
  <c r="E589" i="1" s="1"/>
  <c r="Q641" i="1" l="1"/>
  <c r="F641" i="1"/>
  <c r="O641" i="1"/>
  <c r="S641" i="1"/>
  <c r="P641" i="1" s="1"/>
  <c r="B1052" i="1"/>
  <c r="C1051" i="1"/>
  <c r="D1051" i="1" s="1"/>
  <c r="W599" i="1"/>
  <c r="Y599" i="1"/>
  <c r="V599" i="1" s="1"/>
  <c r="U599" i="1"/>
  <c r="K589" i="1"/>
  <c r="M589" i="1"/>
  <c r="J589" i="1" s="1"/>
  <c r="I589" i="1"/>
  <c r="R641" i="1" l="1"/>
  <c r="N642" i="1" s="1"/>
  <c r="B1053" i="1"/>
  <c r="C1052" i="1"/>
  <c r="D1052" i="1" s="1"/>
  <c r="X599" i="1"/>
  <c r="T600" i="1" s="1"/>
  <c r="G600" i="1" s="1"/>
  <c r="L589" i="1"/>
  <c r="H590" i="1" s="1"/>
  <c r="E590" i="1" s="1"/>
  <c r="F642" i="1" l="1"/>
  <c r="S642" i="1"/>
  <c r="P642" i="1" s="1"/>
  <c r="O642" i="1"/>
  <c r="Q642" i="1"/>
  <c r="R642" i="1" s="1"/>
  <c r="N643" i="1" s="1"/>
  <c r="B1054" i="1"/>
  <c r="C1053" i="1"/>
  <c r="D1053" i="1" s="1"/>
  <c r="Y600" i="1"/>
  <c r="V600" i="1" s="1"/>
  <c r="U600" i="1"/>
  <c r="W600" i="1"/>
  <c r="I590" i="1"/>
  <c r="M590" i="1"/>
  <c r="J590" i="1" s="1"/>
  <c r="K590" i="1"/>
  <c r="F643" i="1" l="1"/>
  <c r="S643" i="1"/>
  <c r="P643" i="1" s="1"/>
  <c r="Q643" i="1"/>
  <c r="O643" i="1"/>
  <c r="X600" i="1"/>
  <c r="T601" i="1" s="1"/>
  <c r="G601" i="1" s="1"/>
  <c r="L590" i="1"/>
  <c r="H591" i="1" s="1"/>
  <c r="E591" i="1" s="1"/>
  <c r="C1054" i="1"/>
  <c r="D1054" i="1" s="1"/>
  <c r="B1055" i="1"/>
  <c r="W601" i="1" l="1"/>
  <c r="R643" i="1"/>
  <c r="N644" i="1" s="1"/>
  <c r="Y601" i="1"/>
  <c r="V601" i="1" s="1"/>
  <c r="U601" i="1"/>
  <c r="B1056" i="1"/>
  <c r="C1055" i="1"/>
  <c r="D1055" i="1" s="1"/>
  <c r="X601" i="1"/>
  <c r="T602" i="1" s="1"/>
  <c r="G602" i="1" s="1"/>
  <c r="K591" i="1"/>
  <c r="M591" i="1"/>
  <c r="J591" i="1" s="1"/>
  <c r="I591" i="1"/>
  <c r="F644" i="1" l="1"/>
  <c r="O644" i="1"/>
  <c r="Q644" i="1"/>
  <c r="S644" i="1"/>
  <c r="P644" i="1" s="1"/>
  <c r="B1057" i="1"/>
  <c r="C1056" i="1"/>
  <c r="D1056" i="1" s="1"/>
  <c r="U602" i="1"/>
  <c r="W602" i="1"/>
  <c r="Y602" i="1"/>
  <c r="V602" i="1" s="1"/>
  <c r="L591" i="1"/>
  <c r="H592" i="1" s="1"/>
  <c r="E592" i="1" s="1"/>
  <c r="R644" i="1" l="1"/>
  <c r="N645" i="1" s="1"/>
  <c r="C1057" i="1"/>
  <c r="D1057" i="1" s="1"/>
  <c r="B1058" i="1"/>
  <c r="X602" i="1"/>
  <c r="T603" i="1" s="1"/>
  <c r="G603" i="1" s="1"/>
  <c r="K592" i="1"/>
  <c r="M592" i="1"/>
  <c r="J592" i="1" s="1"/>
  <c r="I592" i="1"/>
  <c r="F645" i="1" l="1"/>
  <c r="O645" i="1"/>
  <c r="S645" i="1"/>
  <c r="P645" i="1" s="1"/>
  <c r="Q645" i="1"/>
  <c r="R645" i="1" s="1"/>
  <c r="N646" i="1" s="1"/>
  <c r="C1058" i="1"/>
  <c r="D1058" i="1" s="1"/>
  <c r="B1059" i="1"/>
  <c r="W603" i="1"/>
  <c r="Y603" i="1"/>
  <c r="V603" i="1" s="1"/>
  <c r="U603" i="1"/>
  <c r="L592" i="1"/>
  <c r="H593" i="1" s="1"/>
  <c r="E593" i="1" s="1"/>
  <c r="F646" i="1" l="1"/>
  <c r="O646" i="1"/>
  <c r="Q646" i="1"/>
  <c r="S646" i="1"/>
  <c r="P646" i="1" s="1"/>
  <c r="C1059" i="1"/>
  <c r="D1059" i="1" s="1"/>
  <c r="B1060" i="1"/>
  <c r="X603" i="1"/>
  <c r="T604" i="1" s="1"/>
  <c r="G604" i="1" s="1"/>
  <c r="M593" i="1"/>
  <c r="J593" i="1" s="1"/>
  <c r="K593" i="1"/>
  <c r="I593" i="1"/>
  <c r="R646" i="1" l="1"/>
  <c r="N647" i="1" s="1"/>
  <c r="B1061" i="1"/>
  <c r="C1060" i="1"/>
  <c r="D1060" i="1" s="1"/>
  <c r="Y604" i="1"/>
  <c r="V604" i="1" s="1"/>
  <c r="U604" i="1"/>
  <c r="W604" i="1"/>
  <c r="L593" i="1"/>
  <c r="H594" i="1" s="1"/>
  <c r="K594" i="1" l="1"/>
  <c r="E594" i="1"/>
  <c r="F647" i="1"/>
  <c r="O647" i="1"/>
  <c r="Q647" i="1"/>
  <c r="S647" i="1"/>
  <c r="P647" i="1" s="1"/>
  <c r="C1061" i="1"/>
  <c r="D1061" i="1" s="1"/>
  <c r="B1062" i="1"/>
  <c r="X604" i="1"/>
  <c r="T605" i="1" s="1"/>
  <c r="G605" i="1" s="1"/>
  <c r="I594" i="1"/>
  <c r="M594" i="1"/>
  <c r="J594" i="1" s="1"/>
  <c r="R647" i="1" l="1"/>
  <c r="N648" i="1" s="1"/>
  <c r="B1063" i="1"/>
  <c r="C1062" i="1"/>
  <c r="D1062" i="1" s="1"/>
  <c r="U605" i="1"/>
  <c r="W605" i="1"/>
  <c r="Y605" i="1"/>
  <c r="V605" i="1" s="1"/>
  <c r="L594" i="1"/>
  <c r="H595" i="1" s="1"/>
  <c r="E595" i="1" l="1"/>
  <c r="M595" i="1"/>
  <c r="J595" i="1" s="1"/>
  <c r="I595" i="1"/>
  <c r="K595" i="1"/>
  <c r="F648" i="1"/>
  <c r="S648" i="1"/>
  <c r="P648" i="1" s="1"/>
  <c r="Q648" i="1"/>
  <c r="O648" i="1"/>
  <c r="X605" i="1"/>
  <c r="T606" i="1" s="1"/>
  <c r="G606" i="1" s="1"/>
  <c r="C1063" i="1"/>
  <c r="D1063" i="1" s="1"/>
  <c r="B1064" i="1"/>
  <c r="U606" i="1"/>
  <c r="W606" i="1"/>
  <c r="Y606" i="1"/>
  <c r="V606" i="1" s="1"/>
  <c r="L595" i="1"/>
  <c r="H596" i="1" s="1"/>
  <c r="E596" i="1" s="1"/>
  <c r="R648" i="1" l="1"/>
  <c r="N649" i="1" s="1"/>
  <c r="B1065" i="1"/>
  <c r="C1064" i="1"/>
  <c r="D1064" i="1" s="1"/>
  <c r="X606" i="1"/>
  <c r="T607" i="1" s="1"/>
  <c r="G607" i="1" s="1"/>
  <c r="M596" i="1"/>
  <c r="J596" i="1" s="1"/>
  <c r="K596" i="1"/>
  <c r="I596" i="1"/>
  <c r="F649" i="1" l="1"/>
  <c r="Q649" i="1"/>
  <c r="O649" i="1"/>
  <c r="S649" i="1"/>
  <c r="P649" i="1" s="1"/>
  <c r="B1066" i="1"/>
  <c r="C1065" i="1"/>
  <c r="D1065" i="1" s="1"/>
  <c r="W607" i="1"/>
  <c r="Y607" i="1"/>
  <c r="V607" i="1" s="1"/>
  <c r="U607" i="1"/>
  <c r="L596" i="1"/>
  <c r="H597" i="1" s="1"/>
  <c r="E597" i="1" s="1"/>
  <c r="R649" i="1" l="1"/>
  <c r="N650" i="1" s="1"/>
  <c r="B1067" i="1"/>
  <c r="C1066" i="1"/>
  <c r="D1066" i="1" s="1"/>
  <c r="X607" i="1"/>
  <c r="T608" i="1" s="1"/>
  <c r="G608" i="1" s="1"/>
  <c r="K597" i="1"/>
  <c r="M597" i="1"/>
  <c r="J597" i="1" s="1"/>
  <c r="I597" i="1"/>
  <c r="F650" i="1" l="1"/>
  <c r="O650" i="1"/>
  <c r="Q650" i="1"/>
  <c r="S650" i="1"/>
  <c r="P650" i="1" s="1"/>
  <c r="B1068" i="1"/>
  <c r="C1067" i="1"/>
  <c r="D1067" i="1" s="1"/>
  <c r="Y608" i="1"/>
  <c r="V608" i="1" s="1"/>
  <c r="U608" i="1"/>
  <c r="W608" i="1"/>
  <c r="L597" i="1"/>
  <c r="H598" i="1" s="1"/>
  <c r="E598" i="1" s="1"/>
  <c r="R650" i="1" l="1"/>
  <c r="N651" i="1" s="1"/>
  <c r="X608" i="1"/>
  <c r="T609" i="1" s="1"/>
  <c r="G609" i="1" s="1"/>
  <c r="B1069" i="1"/>
  <c r="C1068" i="1"/>
  <c r="D1068" i="1" s="1"/>
  <c r="U609" i="1"/>
  <c r="W609" i="1"/>
  <c r="Y609" i="1"/>
  <c r="V609" i="1" s="1"/>
  <c r="K598" i="1"/>
  <c r="M598" i="1"/>
  <c r="J598" i="1" s="1"/>
  <c r="I598" i="1"/>
  <c r="F651" i="1" l="1"/>
  <c r="Q651" i="1"/>
  <c r="O651" i="1"/>
  <c r="S651" i="1"/>
  <c r="P651" i="1" s="1"/>
  <c r="B1070" i="1"/>
  <c r="C1069" i="1"/>
  <c r="D1069" i="1" s="1"/>
  <c r="X609" i="1"/>
  <c r="T610" i="1" s="1"/>
  <c r="G610" i="1" s="1"/>
  <c r="L598" i="1"/>
  <c r="H599" i="1" s="1"/>
  <c r="E599" i="1" s="1"/>
  <c r="R651" i="1" l="1"/>
  <c r="N652" i="1" s="1"/>
  <c r="B1071" i="1"/>
  <c r="C1070" i="1"/>
  <c r="D1070" i="1" s="1"/>
  <c r="U610" i="1"/>
  <c r="W610" i="1"/>
  <c r="Y610" i="1"/>
  <c r="V610" i="1" s="1"/>
  <c r="K599" i="1"/>
  <c r="I599" i="1"/>
  <c r="M599" i="1"/>
  <c r="J599" i="1" s="1"/>
  <c r="F652" i="1" l="1"/>
  <c r="O652" i="1"/>
  <c r="Q652" i="1"/>
  <c r="S652" i="1"/>
  <c r="P652" i="1" s="1"/>
  <c r="C1071" i="1"/>
  <c r="D1071" i="1" s="1"/>
  <c r="B1072" i="1"/>
  <c r="X610" i="1"/>
  <c r="T611" i="1" s="1"/>
  <c r="G611" i="1" s="1"/>
  <c r="L599" i="1"/>
  <c r="H600" i="1" s="1"/>
  <c r="E600" i="1" s="1"/>
  <c r="R652" i="1" l="1"/>
  <c r="N653" i="1" s="1"/>
  <c r="B1073" i="1"/>
  <c r="C1072" i="1"/>
  <c r="D1072" i="1" s="1"/>
  <c r="W611" i="1"/>
  <c r="Y611" i="1"/>
  <c r="V611" i="1" s="1"/>
  <c r="U611" i="1"/>
  <c r="K600" i="1"/>
  <c r="M600" i="1"/>
  <c r="J600" i="1" s="1"/>
  <c r="I600" i="1"/>
  <c r="F653" i="1" l="1"/>
  <c r="O653" i="1"/>
  <c r="S653" i="1"/>
  <c r="P653" i="1" s="1"/>
  <c r="Q653" i="1"/>
  <c r="R653" i="1" s="1"/>
  <c r="N654" i="1" s="1"/>
  <c r="X611" i="1"/>
  <c r="T612" i="1" s="1"/>
  <c r="G612" i="1" s="1"/>
  <c r="L600" i="1"/>
  <c r="H601" i="1" s="1"/>
  <c r="E601" i="1" s="1"/>
  <c r="C1073" i="1"/>
  <c r="D1073" i="1" s="1"/>
  <c r="B1074" i="1"/>
  <c r="F654" i="1" l="1"/>
  <c r="S654" i="1"/>
  <c r="P654" i="1" s="1"/>
  <c r="O654" i="1"/>
  <c r="Q654" i="1"/>
  <c r="R654" i="1" s="1"/>
  <c r="N655" i="1" s="1"/>
  <c r="W612" i="1"/>
  <c r="U612" i="1"/>
  <c r="Y612" i="1"/>
  <c r="V612" i="1" s="1"/>
  <c r="B1075" i="1"/>
  <c r="C1074" i="1"/>
  <c r="D1074" i="1" s="1"/>
  <c r="K601" i="1"/>
  <c r="M601" i="1"/>
  <c r="J601" i="1" s="1"/>
  <c r="I601" i="1"/>
  <c r="F655" i="1" l="1"/>
  <c r="Q655" i="1"/>
  <c r="S655" i="1"/>
  <c r="P655" i="1" s="1"/>
  <c r="O655" i="1"/>
  <c r="X612" i="1"/>
  <c r="T613" i="1" s="1"/>
  <c r="B1076" i="1"/>
  <c r="C1075" i="1"/>
  <c r="D1075" i="1" s="1"/>
  <c r="L601" i="1"/>
  <c r="H602" i="1" s="1"/>
  <c r="G613" i="1" l="1"/>
  <c r="U613" i="1"/>
  <c r="W613" i="1"/>
  <c r="X613" i="1" s="1"/>
  <c r="T614" i="1" s="1"/>
  <c r="G614" i="1" s="1"/>
  <c r="Y613" i="1"/>
  <c r="V613" i="1" s="1"/>
  <c r="K602" i="1"/>
  <c r="E602" i="1"/>
  <c r="R655" i="1"/>
  <c r="N656" i="1" s="1"/>
  <c r="B1077" i="1"/>
  <c r="C1076" i="1"/>
  <c r="D1076" i="1" s="1"/>
  <c r="I602" i="1"/>
  <c r="M602" i="1"/>
  <c r="J602" i="1" s="1"/>
  <c r="F656" i="1" l="1"/>
  <c r="O656" i="1"/>
  <c r="Q656" i="1"/>
  <c r="S656" i="1"/>
  <c r="P656" i="1" s="1"/>
  <c r="Y614" i="1"/>
  <c r="V614" i="1" s="1"/>
  <c r="W614" i="1"/>
  <c r="X614" i="1" s="1"/>
  <c r="T615" i="1" s="1"/>
  <c r="G615" i="1" s="1"/>
  <c r="U614" i="1"/>
  <c r="C1077" i="1"/>
  <c r="D1077" i="1" s="1"/>
  <c r="B1078" i="1"/>
  <c r="L602" i="1"/>
  <c r="H603" i="1" s="1"/>
  <c r="M603" i="1" l="1"/>
  <c r="J603" i="1" s="1"/>
  <c r="E603" i="1"/>
  <c r="R656" i="1"/>
  <c r="N657" i="1" s="1"/>
  <c r="B1079" i="1"/>
  <c r="C1078" i="1"/>
  <c r="D1078" i="1" s="1"/>
  <c r="Y615" i="1"/>
  <c r="V615" i="1" s="1"/>
  <c r="U615" i="1"/>
  <c r="W615" i="1"/>
  <c r="K603" i="1"/>
  <c r="I603" i="1"/>
  <c r="F657" i="1" l="1"/>
  <c r="O657" i="1"/>
  <c r="S657" i="1"/>
  <c r="P657" i="1" s="1"/>
  <c r="Q657" i="1"/>
  <c r="R657" i="1" s="1"/>
  <c r="N658" i="1" s="1"/>
  <c r="L603" i="1"/>
  <c r="H604" i="1" s="1"/>
  <c r="C1079" i="1"/>
  <c r="D1079" i="1" s="1"/>
  <c r="B1080" i="1"/>
  <c r="X615" i="1"/>
  <c r="T616" i="1" s="1"/>
  <c r="G616" i="1" s="1"/>
  <c r="M604" i="1" l="1"/>
  <c r="J604" i="1" s="1"/>
  <c r="E604" i="1"/>
  <c r="F658" i="1"/>
  <c r="O658" i="1"/>
  <c r="Q658" i="1"/>
  <c r="S658" i="1"/>
  <c r="P658" i="1" s="1"/>
  <c r="B1081" i="1"/>
  <c r="C1080" i="1"/>
  <c r="D1080" i="1" s="1"/>
  <c r="U616" i="1"/>
  <c r="W616" i="1"/>
  <c r="Y616" i="1"/>
  <c r="V616" i="1" s="1"/>
  <c r="I604" i="1"/>
  <c r="K604" i="1"/>
  <c r="R658" i="1" l="1"/>
  <c r="N659" i="1" s="1"/>
  <c r="C1081" i="1"/>
  <c r="D1081" i="1" s="1"/>
  <c r="B1082" i="1"/>
  <c r="X616" i="1"/>
  <c r="T617" i="1" s="1"/>
  <c r="G617" i="1" s="1"/>
  <c r="L604" i="1"/>
  <c r="H605" i="1" s="1"/>
  <c r="E605" i="1" s="1"/>
  <c r="F659" i="1" l="1"/>
  <c r="O659" i="1"/>
  <c r="S659" i="1"/>
  <c r="P659" i="1" s="1"/>
  <c r="Q659" i="1"/>
  <c r="R659" i="1" s="1"/>
  <c r="N660" i="1" s="1"/>
  <c r="B1083" i="1"/>
  <c r="C1082" i="1"/>
  <c r="D1082" i="1" s="1"/>
  <c r="U617" i="1"/>
  <c r="Y617" i="1"/>
  <c r="V617" i="1" s="1"/>
  <c r="W617" i="1"/>
  <c r="M605" i="1"/>
  <c r="J605" i="1" s="1"/>
  <c r="I605" i="1"/>
  <c r="K605" i="1"/>
  <c r="F660" i="1" l="1"/>
  <c r="O660" i="1"/>
  <c r="Q660" i="1"/>
  <c r="S660" i="1"/>
  <c r="P660" i="1" s="1"/>
  <c r="X617" i="1"/>
  <c r="T618" i="1" s="1"/>
  <c r="G618" i="1" s="1"/>
  <c r="C1083" i="1"/>
  <c r="D1083" i="1" s="1"/>
  <c r="B1084" i="1"/>
  <c r="W618" i="1"/>
  <c r="L605" i="1"/>
  <c r="H606" i="1" s="1"/>
  <c r="E606" i="1" s="1"/>
  <c r="R660" i="1" l="1"/>
  <c r="N661" i="1" s="1"/>
  <c r="Y618" i="1"/>
  <c r="V618" i="1" s="1"/>
  <c r="U618" i="1"/>
  <c r="B1085" i="1"/>
  <c r="C1084" i="1"/>
  <c r="D1084" i="1" s="1"/>
  <c r="X618" i="1"/>
  <c r="T619" i="1" s="1"/>
  <c r="G619" i="1" s="1"/>
  <c r="M606" i="1"/>
  <c r="J606" i="1" s="1"/>
  <c r="K606" i="1"/>
  <c r="I606" i="1"/>
  <c r="F661" i="1" l="1"/>
  <c r="O661" i="1"/>
  <c r="S661" i="1"/>
  <c r="P661" i="1" s="1"/>
  <c r="Q661" i="1"/>
  <c r="R661" i="1" s="1"/>
  <c r="N662" i="1" s="1"/>
  <c r="C1085" i="1"/>
  <c r="D1085" i="1" s="1"/>
  <c r="B1086" i="1"/>
  <c r="Y619" i="1"/>
  <c r="V619" i="1" s="1"/>
  <c r="U619" i="1"/>
  <c r="W619" i="1"/>
  <c r="L606" i="1"/>
  <c r="H607" i="1" s="1"/>
  <c r="E607" i="1" s="1"/>
  <c r="F662" i="1" l="1"/>
  <c r="Q662" i="1"/>
  <c r="S662" i="1"/>
  <c r="P662" i="1" s="1"/>
  <c r="O662" i="1"/>
  <c r="B1087" i="1"/>
  <c r="C1086" i="1"/>
  <c r="D1086" i="1" s="1"/>
  <c r="X619" i="1"/>
  <c r="T620" i="1" s="1"/>
  <c r="G620" i="1" s="1"/>
  <c r="K607" i="1"/>
  <c r="M607" i="1"/>
  <c r="J607" i="1" s="1"/>
  <c r="I607" i="1"/>
  <c r="R662" i="1" l="1"/>
  <c r="N663" i="1" s="1"/>
  <c r="C1087" i="1"/>
  <c r="D1087" i="1" s="1"/>
  <c r="B1088" i="1"/>
  <c r="U620" i="1"/>
  <c r="W620" i="1"/>
  <c r="Y620" i="1"/>
  <c r="V620" i="1" s="1"/>
  <c r="L607" i="1"/>
  <c r="H608" i="1" s="1"/>
  <c r="E608" i="1" s="1"/>
  <c r="F663" i="1" l="1"/>
  <c r="O663" i="1"/>
  <c r="S663" i="1"/>
  <c r="P663" i="1" s="1"/>
  <c r="Q663" i="1"/>
  <c r="B1089" i="1"/>
  <c r="C1088" i="1"/>
  <c r="D1088" i="1" s="1"/>
  <c r="X620" i="1"/>
  <c r="T621" i="1" s="1"/>
  <c r="G621" i="1" s="1"/>
  <c r="K608" i="1"/>
  <c r="M608" i="1"/>
  <c r="J608" i="1" s="1"/>
  <c r="I608" i="1"/>
  <c r="R663" i="1" l="1"/>
  <c r="N664" i="1" s="1"/>
  <c r="C1089" i="1"/>
  <c r="D1089" i="1" s="1"/>
  <c r="B1090" i="1"/>
  <c r="U621" i="1"/>
  <c r="Y621" i="1"/>
  <c r="V621" i="1" s="1"/>
  <c r="W621" i="1"/>
  <c r="L608" i="1"/>
  <c r="H609" i="1" s="1"/>
  <c r="E609" i="1" s="1"/>
  <c r="F664" i="1" l="1"/>
  <c r="Q664" i="1"/>
  <c r="S664" i="1"/>
  <c r="P664" i="1" s="1"/>
  <c r="O664" i="1"/>
  <c r="B1091" i="1"/>
  <c r="C1090" i="1"/>
  <c r="D1090" i="1" s="1"/>
  <c r="X621" i="1"/>
  <c r="T622" i="1" s="1"/>
  <c r="G622" i="1" s="1"/>
  <c r="K609" i="1"/>
  <c r="I609" i="1"/>
  <c r="M609" i="1"/>
  <c r="J609" i="1" s="1"/>
  <c r="R664" i="1" l="1"/>
  <c r="N665" i="1" s="1"/>
  <c r="B1092" i="1"/>
  <c r="C1091" i="1"/>
  <c r="D1091" i="1" s="1"/>
  <c r="W622" i="1"/>
  <c r="U622" i="1"/>
  <c r="Y622" i="1"/>
  <c r="V622" i="1" s="1"/>
  <c r="L609" i="1"/>
  <c r="H610" i="1" s="1"/>
  <c r="E610" i="1" s="1"/>
  <c r="F665" i="1" l="1"/>
  <c r="O665" i="1"/>
  <c r="Q665" i="1"/>
  <c r="S665" i="1"/>
  <c r="P665" i="1" s="1"/>
  <c r="B1093" i="1"/>
  <c r="C1092" i="1"/>
  <c r="D1092" i="1" s="1"/>
  <c r="X622" i="1"/>
  <c r="T623" i="1" s="1"/>
  <c r="G623" i="1" s="1"/>
  <c r="K610" i="1"/>
  <c r="M610" i="1"/>
  <c r="J610" i="1" s="1"/>
  <c r="I610" i="1"/>
  <c r="R665" i="1" l="1"/>
  <c r="N666" i="1" s="1"/>
  <c r="C1093" i="1"/>
  <c r="D1093" i="1" s="1"/>
  <c r="B1094" i="1"/>
  <c r="Y623" i="1"/>
  <c r="V623" i="1" s="1"/>
  <c r="U623" i="1"/>
  <c r="W623" i="1"/>
  <c r="L610" i="1"/>
  <c r="H611" i="1" s="1"/>
  <c r="E611" i="1" s="1"/>
  <c r="F666" i="1" l="1"/>
  <c r="S666" i="1"/>
  <c r="P666" i="1" s="1"/>
  <c r="Q666" i="1"/>
  <c r="O666" i="1"/>
  <c r="B1095" i="1"/>
  <c r="C1094" i="1"/>
  <c r="D1094" i="1" s="1"/>
  <c r="X623" i="1"/>
  <c r="T624" i="1" s="1"/>
  <c r="G624" i="1" s="1"/>
  <c r="M611" i="1"/>
  <c r="J611" i="1" s="1"/>
  <c r="K611" i="1"/>
  <c r="I611" i="1"/>
  <c r="R666" i="1" l="1"/>
  <c r="N667" i="1" s="1"/>
  <c r="C1095" i="1"/>
  <c r="D1095" i="1" s="1"/>
  <c r="B1096" i="1"/>
  <c r="U624" i="1"/>
  <c r="Y624" i="1"/>
  <c r="V624" i="1" s="1"/>
  <c r="W624" i="1"/>
  <c r="L611" i="1"/>
  <c r="H612" i="1" s="1"/>
  <c r="E612" i="1" s="1"/>
  <c r="F667" i="1" l="1"/>
  <c r="O667" i="1"/>
  <c r="Q667" i="1"/>
  <c r="S667" i="1"/>
  <c r="P667" i="1" s="1"/>
  <c r="C1096" i="1"/>
  <c r="D1096" i="1" s="1"/>
  <c r="B1097" i="1"/>
  <c r="X624" i="1"/>
  <c r="T625" i="1" s="1"/>
  <c r="G625" i="1" s="1"/>
  <c r="K612" i="1"/>
  <c r="M612" i="1"/>
  <c r="J612" i="1" s="1"/>
  <c r="I612" i="1"/>
  <c r="R667" i="1" l="1"/>
  <c r="N668" i="1" s="1"/>
  <c r="B1098" i="1"/>
  <c r="C1097" i="1"/>
  <c r="D1097" i="1" s="1"/>
  <c r="U625" i="1"/>
  <c r="W625" i="1"/>
  <c r="Y625" i="1"/>
  <c r="V625" i="1" s="1"/>
  <c r="L612" i="1"/>
  <c r="H613" i="1" s="1"/>
  <c r="K613" i="1" l="1"/>
  <c r="E613" i="1"/>
  <c r="F668" i="1"/>
  <c r="O668" i="1"/>
  <c r="Q668" i="1"/>
  <c r="S668" i="1"/>
  <c r="P668" i="1" s="1"/>
  <c r="M613" i="1"/>
  <c r="J613" i="1" s="1"/>
  <c r="I613" i="1"/>
  <c r="L613" i="1" s="1"/>
  <c r="H614" i="1" s="1"/>
  <c r="E614" i="1" s="1"/>
  <c r="B1099" i="1"/>
  <c r="C1098" i="1"/>
  <c r="D1098" i="1" s="1"/>
  <c r="X625" i="1"/>
  <c r="T626" i="1" s="1"/>
  <c r="G626" i="1" s="1"/>
  <c r="R668" i="1" l="1"/>
  <c r="N669" i="1" s="1"/>
  <c r="B1100" i="1"/>
  <c r="C1099" i="1"/>
  <c r="D1099" i="1" s="1"/>
  <c r="W626" i="1"/>
  <c r="U626" i="1"/>
  <c r="Y626" i="1"/>
  <c r="V626" i="1" s="1"/>
  <c r="I614" i="1"/>
  <c r="M614" i="1"/>
  <c r="J614" i="1" s="1"/>
  <c r="K614" i="1"/>
  <c r="F669" i="1" l="1"/>
  <c r="Q669" i="1"/>
  <c r="S669" i="1"/>
  <c r="P669" i="1" s="1"/>
  <c r="O669" i="1"/>
  <c r="L614" i="1"/>
  <c r="H615" i="1" s="1"/>
  <c r="I615" i="1" s="1"/>
  <c r="C1100" i="1"/>
  <c r="D1100" i="1" s="1"/>
  <c r="B1101" i="1"/>
  <c r="X626" i="1"/>
  <c r="T627" i="1" s="1"/>
  <c r="G627" i="1" s="1"/>
  <c r="K615" i="1" l="1"/>
  <c r="E615" i="1"/>
  <c r="R669" i="1"/>
  <c r="N670" i="1" s="1"/>
  <c r="M615" i="1"/>
  <c r="J615" i="1" s="1"/>
  <c r="L615" i="1" s="1"/>
  <c r="H616" i="1" s="1"/>
  <c r="E616" i="1" s="1"/>
  <c r="C1101" i="1"/>
  <c r="D1101" i="1" s="1"/>
  <c r="B1102" i="1"/>
  <c r="Y627" i="1"/>
  <c r="V627" i="1" s="1"/>
  <c r="U627" i="1"/>
  <c r="W627" i="1"/>
  <c r="F670" i="1" l="1"/>
  <c r="Q670" i="1"/>
  <c r="S670" i="1"/>
  <c r="P670" i="1" s="1"/>
  <c r="O670" i="1"/>
  <c r="B1103" i="1"/>
  <c r="C1102" i="1"/>
  <c r="D1102" i="1" s="1"/>
  <c r="X627" i="1"/>
  <c r="T628" i="1" s="1"/>
  <c r="G628" i="1" s="1"/>
  <c r="I616" i="1"/>
  <c r="K616" i="1"/>
  <c r="M616" i="1"/>
  <c r="J616" i="1" s="1"/>
  <c r="R670" i="1" l="1"/>
  <c r="N671" i="1" s="1"/>
  <c r="C1103" i="1"/>
  <c r="D1103" i="1" s="1"/>
  <c r="B1104" i="1"/>
  <c r="Y628" i="1"/>
  <c r="V628" i="1" s="1"/>
  <c r="W628" i="1"/>
  <c r="U628" i="1"/>
  <c r="L616" i="1"/>
  <c r="H617" i="1" s="1"/>
  <c r="K617" i="1" l="1"/>
  <c r="E617" i="1"/>
  <c r="F671" i="1"/>
  <c r="S671" i="1"/>
  <c r="P671" i="1" s="1"/>
  <c r="Q671" i="1"/>
  <c r="O671" i="1"/>
  <c r="X628" i="1"/>
  <c r="T629" i="1" s="1"/>
  <c r="G629" i="1" s="1"/>
  <c r="I617" i="1"/>
  <c r="M617" i="1"/>
  <c r="J617" i="1" s="1"/>
  <c r="B1105" i="1"/>
  <c r="C1104" i="1"/>
  <c r="D1104" i="1" s="1"/>
  <c r="Y629" i="1" l="1"/>
  <c r="V629" i="1" s="1"/>
  <c r="W629" i="1"/>
  <c r="R671" i="1"/>
  <c r="N672" i="1" s="1"/>
  <c r="U629" i="1"/>
  <c r="X629" i="1" s="1"/>
  <c r="T630" i="1" s="1"/>
  <c r="G630" i="1" s="1"/>
  <c r="L617" i="1"/>
  <c r="H618" i="1" s="1"/>
  <c r="M618" i="1" s="1"/>
  <c r="J618" i="1" s="1"/>
  <c r="C1105" i="1"/>
  <c r="D1105" i="1" s="1"/>
  <c r="B1106" i="1"/>
  <c r="K618" i="1" l="1"/>
  <c r="E618" i="1"/>
  <c r="I618" i="1"/>
  <c r="L618" i="1" s="1"/>
  <c r="H619" i="1" s="1"/>
  <c r="E619" i="1" s="1"/>
  <c r="F672" i="1"/>
  <c r="O672" i="1"/>
  <c r="S672" i="1"/>
  <c r="P672" i="1" s="1"/>
  <c r="Q672" i="1"/>
  <c r="B1107" i="1"/>
  <c r="C1106" i="1"/>
  <c r="D1106" i="1" s="1"/>
  <c r="W630" i="1"/>
  <c r="U630" i="1"/>
  <c r="Y630" i="1"/>
  <c r="V630" i="1" s="1"/>
  <c r="M619" i="1"/>
  <c r="J619" i="1" s="1"/>
  <c r="K619" i="1"/>
  <c r="I619" i="1"/>
  <c r="R672" i="1" l="1"/>
  <c r="N673" i="1" s="1"/>
  <c r="C1107" i="1"/>
  <c r="D1107" i="1" s="1"/>
  <c r="B1108" i="1"/>
  <c r="X630" i="1"/>
  <c r="T631" i="1" s="1"/>
  <c r="G631" i="1" s="1"/>
  <c r="L619" i="1"/>
  <c r="H620" i="1" s="1"/>
  <c r="E620" i="1" s="1"/>
  <c r="F673" i="1" l="1"/>
  <c r="Q673" i="1"/>
  <c r="S673" i="1"/>
  <c r="P673" i="1" s="1"/>
  <c r="O673" i="1"/>
  <c r="C1108" i="1"/>
  <c r="D1108" i="1" s="1"/>
  <c r="B1109" i="1"/>
  <c r="Y631" i="1"/>
  <c r="V631" i="1" s="1"/>
  <c r="U631" i="1"/>
  <c r="W631" i="1"/>
  <c r="M620" i="1"/>
  <c r="J620" i="1" s="1"/>
  <c r="K620" i="1"/>
  <c r="I620" i="1"/>
  <c r="R673" i="1" l="1"/>
  <c r="N674" i="1" s="1"/>
  <c r="C1109" i="1"/>
  <c r="D1109" i="1" s="1"/>
  <c r="B1110" i="1"/>
  <c r="X631" i="1"/>
  <c r="T632" i="1" s="1"/>
  <c r="G632" i="1" s="1"/>
  <c r="L620" i="1"/>
  <c r="H621" i="1" s="1"/>
  <c r="E621" i="1" s="1"/>
  <c r="F674" i="1" l="1"/>
  <c r="S674" i="1"/>
  <c r="P674" i="1" s="1"/>
  <c r="Q674" i="1"/>
  <c r="O674" i="1"/>
  <c r="C1110" i="1"/>
  <c r="D1110" i="1" s="1"/>
  <c r="B1111" i="1"/>
  <c r="W632" i="1"/>
  <c r="Y632" i="1"/>
  <c r="V632" i="1" s="1"/>
  <c r="U632" i="1"/>
  <c r="K621" i="1"/>
  <c r="M621" i="1"/>
  <c r="J621" i="1" s="1"/>
  <c r="I621" i="1"/>
  <c r="R674" i="1" l="1"/>
  <c r="N675" i="1" s="1"/>
  <c r="L621" i="1"/>
  <c r="H622" i="1" s="1"/>
  <c r="E622" i="1" s="1"/>
  <c r="C1111" i="1"/>
  <c r="D1111" i="1" s="1"/>
  <c r="B1112" i="1"/>
  <c r="X632" i="1"/>
  <c r="T633" i="1" s="1"/>
  <c r="G633" i="1" s="1"/>
  <c r="F675" i="1" l="1"/>
  <c r="Q675" i="1"/>
  <c r="O675" i="1"/>
  <c r="S675" i="1"/>
  <c r="P675" i="1" s="1"/>
  <c r="C1112" i="1"/>
  <c r="D1112" i="1" s="1"/>
  <c r="B1113" i="1"/>
  <c r="U633" i="1"/>
  <c r="W633" i="1"/>
  <c r="Y633" i="1"/>
  <c r="V633" i="1" s="1"/>
  <c r="I622" i="1"/>
  <c r="K622" i="1"/>
  <c r="M622" i="1"/>
  <c r="J622" i="1" s="1"/>
  <c r="R675" i="1" l="1"/>
  <c r="N676" i="1" s="1"/>
  <c r="C1113" i="1"/>
  <c r="D1113" i="1" s="1"/>
  <c r="B1114" i="1"/>
  <c r="X633" i="1"/>
  <c r="T634" i="1" s="1"/>
  <c r="G634" i="1" s="1"/>
  <c r="L622" i="1"/>
  <c r="H623" i="1" s="1"/>
  <c r="E623" i="1" s="1"/>
  <c r="F676" i="1" l="1"/>
  <c r="O676" i="1"/>
  <c r="Q676" i="1"/>
  <c r="S676" i="1"/>
  <c r="P676" i="1" s="1"/>
  <c r="C1114" i="1"/>
  <c r="D1114" i="1" s="1"/>
  <c r="B1115" i="1"/>
  <c r="W634" i="1"/>
  <c r="U634" i="1"/>
  <c r="Y634" i="1"/>
  <c r="V634" i="1" s="1"/>
  <c r="K623" i="1"/>
  <c r="M623" i="1"/>
  <c r="J623" i="1" s="1"/>
  <c r="I623" i="1"/>
  <c r="R676" i="1" l="1"/>
  <c r="N677" i="1" s="1"/>
  <c r="C1115" i="1"/>
  <c r="D1115" i="1" s="1"/>
  <c r="B1116" i="1"/>
  <c r="X634" i="1"/>
  <c r="T635" i="1" s="1"/>
  <c r="G635" i="1" s="1"/>
  <c r="L623" i="1"/>
  <c r="H624" i="1" s="1"/>
  <c r="E624" i="1" s="1"/>
  <c r="F677" i="1" l="1"/>
  <c r="S677" i="1"/>
  <c r="P677" i="1" s="1"/>
  <c r="O677" i="1"/>
  <c r="Q677" i="1"/>
  <c r="R677" i="1" s="1"/>
  <c r="N678" i="1" s="1"/>
  <c r="B1117" i="1"/>
  <c r="C1116" i="1"/>
  <c r="D1116" i="1" s="1"/>
  <c r="Y635" i="1"/>
  <c r="V635" i="1" s="1"/>
  <c r="W635" i="1"/>
  <c r="U635" i="1"/>
  <c r="M624" i="1"/>
  <c r="J624" i="1" s="1"/>
  <c r="I624" i="1"/>
  <c r="K624" i="1"/>
  <c r="L624" i="1" s="1"/>
  <c r="F678" i="1" l="1"/>
  <c r="Q678" i="1"/>
  <c r="S678" i="1"/>
  <c r="P678" i="1" s="1"/>
  <c r="O678" i="1"/>
  <c r="C1117" i="1"/>
  <c r="D1117" i="1" s="1"/>
  <c r="B1118" i="1"/>
  <c r="X635" i="1"/>
  <c r="T636" i="1" s="1"/>
  <c r="G636" i="1" s="1"/>
  <c r="H625" i="1"/>
  <c r="E625" i="1" s="1"/>
  <c r="R678" i="1" l="1"/>
  <c r="N679" i="1" s="1"/>
  <c r="B1119" i="1"/>
  <c r="C1118" i="1"/>
  <c r="D1118" i="1" s="1"/>
  <c r="U636" i="1"/>
  <c r="W636" i="1"/>
  <c r="Y636" i="1"/>
  <c r="V636" i="1" s="1"/>
  <c r="K625" i="1"/>
  <c r="I625" i="1"/>
  <c r="M625" i="1"/>
  <c r="J625" i="1" s="1"/>
  <c r="F679" i="1" l="1"/>
  <c r="O679" i="1"/>
  <c r="Q679" i="1"/>
  <c r="S679" i="1"/>
  <c r="P679" i="1" s="1"/>
  <c r="C1119" i="1"/>
  <c r="D1119" i="1" s="1"/>
  <c r="B1120" i="1"/>
  <c r="X636" i="1"/>
  <c r="T637" i="1" s="1"/>
  <c r="G637" i="1" s="1"/>
  <c r="L625" i="1"/>
  <c r="H626" i="1" s="1"/>
  <c r="E626" i="1" s="1"/>
  <c r="R679" i="1" l="1"/>
  <c r="N680" i="1" s="1"/>
  <c r="B1121" i="1"/>
  <c r="C1120" i="1"/>
  <c r="D1120" i="1" s="1"/>
  <c r="U637" i="1"/>
  <c r="W637" i="1"/>
  <c r="Y637" i="1"/>
  <c r="V637" i="1" s="1"/>
  <c r="M626" i="1"/>
  <c r="J626" i="1" s="1"/>
  <c r="I626" i="1"/>
  <c r="K626" i="1"/>
  <c r="S680" i="1" l="1"/>
  <c r="P680" i="1" s="1"/>
  <c r="F680" i="1"/>
  <c r="Q680" i="1"/>
  <c r="O680" i="1"/>
  <c r="C1121" i="1"/>
  <c r="D1121" i="1" s="1"/>
  <c r="B1122" i="1"/>
  <c r="X637" i="1"/>
  <c r="T638" i="1" s="1"/>
  <c r="G638" i="1" s="1"/>
  <c r="L626" i="1"/>
  <c r="H627" i="1" s="1"/>
  <c r="E627" i="1" s="1"/>
  <c r="R680" i="1" l="1"/>
  <c r="N681" i="1" s="1"/>
  <c r="C1122" i="1"/>
  <c r="D1122" i="1" s="1"/>
  <c r="B1123" i="1"/>
  <c r="W638" i="1"/>
  <c r="U638" i="1"/>
  <c r="Y638" i="1"/>
  <c r="V638" i="1" s="1"/>
  <c r="M627" i="1"/>
  <c r="J627" i="1" s="1"/>
  <c r="K627" i="1"/>
  <c r="I627" i="1"/>
  <c r="F681" i="1" l="1"/>
  <c r="Q681" i="1"/>
  <c r="S681" i="1"/>
  <c r="P681" i="1" s="1"/>
  <c r="O681" i="1"/>
  <c r="C1123" i="1"/>
  <c r="D1123" i="1" s="1"/>
  <c r="B1124" i="1"/>
  <c r="X638" i="1"/>
  <c r="T639" i="1" s="1"/>
  <c r="G639" i="1" s="1"/>
  <c r="L627" i="1"/>
  <c r="H628" i="1" s="1"/>
  <c r="E628" i="1" s="1"/>
  <c r="R681" i="1" l="1"/>
  <c r="N682" i="1" s="1"/>
  <c r="B1125" i="1"/>
  <c r="C1124" i="1"/>
  <c r="D1124" i="1" s="1"/>
  <c r="Y639" i="1"/>
  <c r="V639" i="1" s="1"/>
  <c r="W639" i="1"/>
  <c r="U639" i="1"/>
  <c r="K628" i="1"/>
  <c r="M628" i="1"/>
  <c r="J628" i="1" s="1"/>
  <c r="I628" i="1"/>
  <c r="F682" i="1" l="1"/>
  <c r="S682" i="1"/>
  <c r="P682" i="1" s="1"/>
  <c r="Q682" i="1"/>
  <c r="O682" i="1"/>
  <c r="C1125" i="1"/>
  <c r="D1125" i="1" s="1"/>
  <c r="B1126" i="1"/>
  <c r="X639" i="1"/>
  <c r="T640" i="1" s="1"/>
  <c r="G640" i="1" s="1"/>
  <c r="L628" i="1"/>
  <c r="H629" i="1" s="1"/>
  <c r="E629" i="1" s="1"/>
  <c r="R682" i="1" l="1"/>
  <c r="N683" i="1" s="1"/>
  <c r="B1127" i="1"/>
  <c r="C1126" i="1"/>
  <c r="D1126" i="1" s="1"/>
  <c r="U640" i="1"/>
  <c r="W640" i="1"/>
  <c r="Y640" i="1"/>
  <c r="V640" i="1" s="1"/>
  <c r="M629" i="1"/>
  <c r="J629" i="1" s="1"/>
  <c r="I629" i="1"/>
  <c r="K629" i="1"/>
  <c r="F683" i="1" l="1"/>
  <c r="O683" i="1"/>
  <c r="Q683" i="1"/>
  <c r="R683" i="1" s="1"/>
  <c r="N684" i="1" s="1"/>
  <c r="S683" i="1"/>
  <c r="P683" i="1" s="1"/>
  <c r="L629" i="1"/>
  <c r="X640" i="1"/>
  <c r="T641" i="1" s="1"/>
  <c r="G641" i="1" s="1"/>
  <c r="C1127" i="1"/>
  <c r="D1127" i="1" s="1"/>
  <c r="B1128" i="1"/>
  <c r="H630" i="1"/>
  <c r="K630" i="1" l="1"/>
  <c r="E630" i="1"/>
  <c r="W641" i="1"/>
  <c r="Y641" i="1"/>
  <c r="V641" i="1" s="1"/>
  <c r="F684" i="1"/>
  <c r="Q684" i="1"/>
  <c r="R684" i="1" s="1"/>
  <c r="N685" i="1" s="1"/>
  <c r="S684" i="1"/>
  <c r="P684" i="1" s="1"/>
  <c r="O684" i="1"/>
  <c r="U641" i="1"/>
  <c r="C1128" i="1"/>
  <c r="D1128" i="1" s="1"/>
  <c r="B1129" i="1"/>
  <c r="X641" i="1"/>
  <c r="T642" i="1" s="1"/>
  <c r="G642" i="1" s="1"/>
  <c r="M630" i="1"/>
  <c r="J630" i="1" s="1"/>
  <c r="I630" i="1"/>
  <c r="F685" i="1" l="1"/>
  <c r="Q685" i="1"/>
  <c r="S685" i="1"/>
  <c r="P685" i="1" s="1"/>
  <c r="O685" i="1"/>
  <c r="L630" i="1"/>
  <c r="B1130" i="1"/>
  <c r="C1129" i="1"/>
  <c r="D1129" i="1" s="1"/>
  <c r="W642" i="1"/>
  <c r="Y642" i="1"/>
  <c r="V642" i="1" s="1"/>
  <c r="U642" i="1"/>
  <c r="H631" i="1"/>
  <c r="E631" i="1" s="1"/>
  <c r="M631" i="1"/>
  <c r="J631" i="1" s="1"/>
  <c r="K631" i="1" l="1"/>
  <c r="R685" i="1"/>
  <c r="N686" i="1" s="1"/>
  <c r="I631" i="1"/>
  <c r="L631" i="1"/>
  <c r="H632" i="1" s="1"/>
  <c r="E632" i="1" s="1"/>
  <c r="C1130" i="1"/>
  <c r="D1130" i="1" s="1"/>
  <c r="B1131" i="1"/>
  <c r="X642" i="1"/>
  <c r="T643" i="1" s="1"/>
  <c r="G643" i="1" s="1"/>
  <c r="F686" i="1" l="1"/>
  <c r="O686" i="1"/>
  <c r="Q686" i="1"/>
  <c r="S686" i="1"/>
  <c r="P686" i="1" s="1"/>
  <c r="B1132" i="1"/>
  <c r="C1131" i="1"/>
  <c r="D1131" i="1" s="1"/>
  <c r="Y643" i="1"/>
  <c r="V643" i="1" s="1"/>
  <c r="U643" i="1"/>
  <c r="W643" i="1"/>
  <c r="K632" i="1"/>
  <c r="I632" i="1"/>
  <c r="M632" i="1"/>
  <c r="J632" i="1" s="1"/>
  <c r="R686" i="1" l="1"/>
  <c r="N687" i="1" s="1"/>
  <c r="X643" i="1"/>
  <c r="T644" i="1" s="1"/>
  <c r="G644" i="1" s="1"/>
  <c r="B1133" i="1"/>
  <c r="C1132" i="1"/>
  <c r="D1132" i="1" s="1"/>
  <c r="U644" i="1"/>
  <c r="W644" i="1"/>
  <c r="Y644" i="1"/>
  <c r="V644" i="1" s="1"/>
  <c r="L632" i="1"/>
  <c r="H633" i="1" s="1"/>
  <c r="E633" i="1" s="1"/>
  <c r="F687" i="1" l="1"/>
  <c r="S687" i="1"/>
  <c r="P687" i="1" s="1"/>
  <c r="Q687" i="1"/>
  <c r="R687" i="1" s="1"/>
  <c r="N688" i="1" s="1"/>
  <c r="O687" i="1"/>
  <c r="B1134" i="1"/>
  <c r="C1133" i="1"/>
  <c r="D1133" i="1" s="1"/>
  <c r="X644" i="1"/>
  <c r="T645" i="1" s="1"/>
  <c r="G645" i="1" s="1"/>
  <c r="K633" i="1"/>
  <c r="M633" i="1"/>
  <c r="J633" i="1" s="1"/>
  <c r="I633" i="1"/>
  <c r="F688" i="1" l="1"/>
  <c r="O688" i="1"/>
  <c r="S688" i="1"/>
  <c r="P688" i="1" s="1"/>
  <c r="Q688" i="1"/>
  <c r="R688" i="1" s="1"/>
  <c r="N689" i="1" s="1"/>
  <c r="B1135" i="1"/>
  <c r="C1134" i="1"/>
  <c r="D1134" i="1" s="1"/>
  <c r="U645" i="1"/>
  <c r="W645" i="1"/>
  <c r="Y645" i="1"/>
  <c r="V645" i="1" s="1"/>
  <c r="L633" i="1"/>
  <c r="H634" i="1" s="1"/>
  <c r="E634" i="1" s="1"/>
  <c r="F689" i="1" l="1"/>
  <c r="Q689" i="1"/>
  <c r="S689" i="1"/>
  <c r="P689" i="1" s="1"/>
  <c r="O689" i="1"/>
  <c r="X645" i="1"/>
  <c r="T646" i="1" s="1"/>
  <c r="G646" i="1" s="1"/>
  <c r="B1136" i="1"/>
  <c r="C1135" i="1"/>
  <c r="D1135" i="1" s="1"/>
  <c r="K634" i="1"/>
  <c r="M634" i="1"/>
  <c r="J634" i="1" s="1"/>
  <c r="I634" i="1"/>
  <c r="U646" i="1" l="1"/>
  <c r="R689" i="1"/>
  <c r="N690" i="1" s="1"/>
  <c r="Y646" i="1"/>
  <c r="V646" i="1" s="1"/>
  <c r="W646" i="1"/>
  <c r="X646" i="1" s="1"/>
  <c r="T647" i="1" s="1"/>
  <c r="G647" i="1" s="1"/>
  <c r="B1137" i="1"/>
  <c r="C1136" i="1"/>
  <c r="D1136" i="1" s="1"/>
  <c r="L634" i="1"/>
  <c r="H635" i="1" s="1"/>
  <c r="E635" i="1" s="1"/>
  <c r="F690" i="1" l="1"/>
  <c r="Q690" i="1"/>
  <c r="O690" i="1"/>
  <c r="S690" i="1"/>
  <c r="P690" i="1" s="1"/>
  <c r="B1138" i="1"/>
  <c r="C1137" i="1"/>
  <c r="D1137" i="1" s="1"/>
  <c r="Y647" i="1"/>
  <c r="V647" i="1" s="1"/>
  <c r="U647" i="1"/>
  <c r="W647" i="1"/>
  <c r="K635" i="1"/>
  <c r="I635" i="1"/>
  <c r="M635" i="1"/>
  <c r="J635" i="1" s="1"/>
  <c r="R690" i="1" l="1"/>
  <c r="N691" i="1" s="1"/>
  <c r="C1138" i="1"/>
  <c r="D1138" i="1" s="1"/>
  <c r="B1139" i="1"/>
  <c r="X647" i="1"/>
  <c r="T648" i="1" s="1"/>
  <c r="G648" i="1" s="1"/>
  <c r="L635" i="1"/>
  <c r="H636" i="1" s="1"/>
  <c r="E636" i="1" s="1"/>
  <c r="F691" i="1" l="1"/>
  <c r="Q691" i="1"/>
  <c r="S691" i="1"/>
  <c r="P691" i="1" s="1"/>
  <c r="O691" i="1"/>
  <c r="C1139" i="1"/>
  <c r="D1139" i="1" s="1"/>
  <c r="B1140" i="1"/>
  <c r="U648" i="1"/>
  <c r="W648" i="1"/>
  <c r="Y648" i="1"/>
  <c r="V648" i="1" s="1"/>
  <c r="K636" i="1"/>
  <c r="I636" i="1"/>
  <c r="M636" i="1"/>
  <c r="J636" i="1" s="1"/>
  <c r="R691" i="1" l="1"/>
  <c r="N692" i="1" s="1"/>
  <c r="X648" i="1"/>
  <c r="T649" i="1" s="1"/>
  <c r="G649" i="1" s="1"/>
  <c r="C1140" i="1"/>
  <c r="D1140" i="1" s="1"/>
  <c r="B1141" i="1"/>
  <c r="L636" i="1"/>
  <c r="H637" i="1" s="1"/>
  <c r="E637" i="1" s="1"/>
  <c r="W649" i="1" l="1"/>
  <c r="Y649" i="1"/>
  <c r="V649" i="1" s="1"/>
  <c r="U649" i="1"/>
  <c r="F692" i="1"/>
  <c r="Q692" i="1"/>
  <c r="S692" i="1"/>
  <c r="P692" i="1" s="1"/>
  <c r="O692" i="1"/>
  <c r="X649" i="1"/>
  <c r="T650" i="1" s="1"/>
  <c r="G650" i="1" s="1"/>
  <c r="C1141" i="1"/>
  <c r="D1141" i="1" s="1"/>
  <c r="B1142" i="1"/>
  <c r="M637" i="1"/>
  <c r="J637" i="1" s="1"/>
  <c r="K637" i="1"/>
  <c r="I637" i="1"/>
  <c r="Y650" i="1" l="1"/>
  <c r="V650" i="1" s="1"/>
  <c r="U650" i="1"/>
  <c r="W650" i="1"/>
  <c r="R692" i="1"/>
  <c r="N693" i="1" s="1"/>
  <c r="B1143" i="1"/>
  <c r="C1142" i="1"/>
  <c r="D1142" i="1" s="1"/>
  <c r="X650" i="1"/>
  <c r="T651" i="1" s="1"/>
  <c r="G651" i="1" s="1"/>
  <c r="L637" i="1"/>
  <c r="H638" i="1" s="1"/>
  <c r="E638" i="1" s="1"/>
  <c r="F693" i="1" l="1"/>
  <c r="O693" i="1"/>
  <c r="S693" i="1"/>
  <c r="P693" i="1" s="1"/>
  <c r="Q693" i="1"/>
  <c r="R693" i="1" s="1"/>
  <c r="N694" i="1" s="1"/>
  <c r="B1144" i="1"/>
  <c r="C1143" i="1"/>
  <c r="D1143" i="1" s="1"/>
  <c r="Y651" i="1"/>
  <c r="V651" i="1" s="1"/>
  <c r="U651" i="1"/>
  <c r="W651" i="1"/>
  <c r="M638" i="1"/>
  <c r="J638" i="1" s="1"/>
  <c r="I638" i="1"/>
  <c r="K638" i="1"/>
  <c r="F694" i="1" l="1"/>
  <c r="S694" i="1"/>
  <c r="P694" i="1" s="1"/>
  <c r="O694" i="1"/>
  <c r="Q694" i="1"/>
  <c r="R694" i="1" s="1"/>
  <c r="N695" i="1" s="1"/>
  <c r="B1145" i="1"/>
  <c r="C1144" i="1"/>
  <c r="D1144" i="1" s="1"/>
  <c r="X651" i="1"/>
  <c r="T652" i="1" s="1"/>
  <c r="G652" i="1" s="1"/>
  <c r="L638" i="1"/>
  <c r="H639" i="1" s="1"/>
  <c r="M639" i="1" l="1"/>
  <c r="J639" i="1" s="1"/>
  <c r="E639" i="1"/>
  <c r="F695" i="1"/>
  <c r="O695" i="1"/>
  <c r="S695" i="1"/>
  <c r="P695" i="1" s="1"/>
  <c r="Q695" i="1"/>
  <c r="B1146" i="1"/>
  <c r="C1145" i="1"/>
  <c r="D1145" i="1" s="1"/>
  <c r="U652" i="1"/>
  <c r="W652" i="1"/>
  <c r="Y652" i="1"/>
  <c r="V652" i="1" s="1"/>
  <c r="K639" i="1"/>
  <c r="I639" i="1"/>
  <c r="R695" i="1" l="1"/>
  <c r="N696" i="1" s="1"/>
  <c r="B1147" i="1"/>
  <c r="C1146" i="1"/>
  <c r="D1146" i="1" s="1"/>
  <c r="X652" i="1"/>
  <c r="T653" i="1" s="1"/>
  <c r="G653" i="1" s="1"/>
  <c r="L639" i="1"/>
  <c r="H640" i="1" s="1"/>
  <c r="I640" i="1" l="1"/>
  <c r="E640" i="1"/>
  <c r="F696" i="1"/>
  <c r="O696" i="1"/>
  <c r="Q696" i="1"/>
  <c r="S696" i="1"/>
  <c r="P696" i="1" s="1"/>
  <c r="M640" i="1"/>
  <c r="J640" i="1" s="1"/>
  <c r="K640" i="1"/>
  <c r="C1147" i="1"/>
  <c r="D1147" i="1" s="1"/>
  <c r="B1148" i="1"/>
  <c r="U653" i="1"/>
  <c r="Y653" i="1"/>
  <c r="V653" i="1" s="1"/>
  <c r="W653" i="1"/>
  <c r="R696" i="1" l="1"/>
  <c r="N697" i="1" s="1"/>
  <c r="B1149" i="1"/>
  <c r="C1148" i="1"/>
  <c r="D1148" i="1" s="1"/>
  <c r="L640" i="1"/>
  <c r="H641" i="1" s="1"/>
  <c r="I641" i="1" s="1"/>
  <c r="X653" i="1"/>
  <c r="T654" i="1" s="1"/>
  <c r="G654" i="1" s="1"/>
  <c r="K641" i="1" l="1"/>
  <c r="E641" i="1"/>
  <c r="F697" i="1"/>
  <c r="Q697" i="1"/>
  <c r="S697" i="1"/>
  <c r="P697" i="1" s="1"/>
  <c r="O697" i="1"/>
  <c r="M641" i="1"/>
  <c r="J641" i="1" s="1"/>
  <c r="L641" i="1" s="1"/>
  <c r="H642" i="1" s="1"/>
  <c r="E642" i="1" s="1"/>
  <c r="C1149" i="1"/>
  <c r="D1149" i="1" s="1"/>
  <c r="B1150" i="1"/>
  <c r="W654" i="1"/>
  <c r="U654" i="1"/>
  <c r="Y654" i="1"/>
  <c r="V654" i="1" s="1"/>
  <c r="R697" i="1" l="1"/>
  <c r="N698" i="1" s="1"/>
  <c r="K642" i="1"/>
  <c r="I642" i="1"/>
  <c r="M642" i="1"/>
  <c r="J642" i="1" s="1"/>
  <c r="C1150" i="1"/>
  <c r="D1150" i="1" s="1"/>
  <c r="B1151" i="1"/>
  <c r="X654" i="1"/>
  <c r="T655" i="1" s="1"/>
  <c r="G655" i="1" s="1"/>
  <c r="F698" i="1" l="1"/>
  <c r="O698" i="1"/>
  <c r="S698" i="1"/>
  <c r="P698" i="1" s="1"/>
  <c r="Q698" i="1"/>
  <c r="R698" i="1" s="1"/>
  <c r="N699" i="1" s="1"/>
  <c r="C1151" i="1"/>
  <c r="D1151" i="1" s="1"/>
  <c r="B1152" i="1"/>
  <c r="L642" i="1"/>
  <c r="H643" i="1" s="1"/>
  <c r="Y655" i="1"/>
  <c r="V655" i="1" s="1"/>
  <c r="U655" i="1"/>
  <c r="W655" i="1"/>
  <c r="M643" i="1" l="1"/>
  <c r="J643" i="1" s="1"/>
  <c r="E643" i="1"/>
  <c r="F699" i="1"/>
  <c r="Q699" i="1"/>
  <c r="O699" i="1"/>
  <c r="S699" i="1"/>
  <c r="P699" i="1" s="1"/>
  <c r="K643" i="1"/>
  <c r="L643" i="1" s="1"/>
  <c r="H644" i="1" s="1"/>
  <c r="E644" i="1" s="1"/>
  <c r="I643" i="1"/>
  <c r="B1153" i="1"/>
  <c r="C1152" i="1"/>
  <c r="D1152" i="1" s="1"/>
  <c r="X655" i="1"/>
  <c r="T656" i="1" s="1"/>
  <c r="G656" i="1" s="1"/>
  <c r="R699" i="1" l="1"/>
  <c r="N700" i="1" s="1"/>
  <c r="C1153" i="1"/>
  <c r="D1153" i="1" s="1"/>
  <c r="B1154" i="1"/>
  <c r="U656" i="1"/>
  <c r="Y656" i="1"/>
  <c r="V656" i="1" s="1"/>
  <c r="W656" i="1"/>
  <c r="M644" i="1"/>
  <c r="J644" i="1" s="1"/>
  <c r="I644" i="1"/>
  <c r="K644" i="1"/>
  <c r="F700" i="1" l="1"/>
  <c r="S700" i="1"/>
  <c r="P700" i="1" s="1"/>
  <c r="O700" i="1"/>
  <c r="Q700" i="1"/>
  <c r="R700" i="1" s="1"/>
  <c r="N701" i="1" s="1"/>
  <c r="B1155" i="1"/>
  <c r="C1154" i="1"/>
  <c r="D1154" i="1" s="1"/>
  <c r="X656" i="1"/>
  <c r="T657" i="1" s="1"/>
  <c r="G657" i="1" s="1"/>
  <c r="L644" i="1"/>
  <c r="H645" i="1" s="1"/>
  <c r="E645" i="1" s="1"/>
  <c r="F701" i="1" l="1"/>
  <c r="Q701" i="1"/>
  <c r="S701" i="1"/>
  <c r="P701" i="1" s="1"/>
  <c r="O701" i="1"/>
  <c r="C1155" i="1"/>
  <c r="D1155" i="1" s="1"/>
  <c r="B1156" i="1"/>
  <c r="U657" i="1"/>
  <c r="W657" i="1"/>
  <c r="Y657" i="1"/>
  <c r="V657" i="1" s="1"/>
  <c r="I645" i="1"/>
  <c r="K645" i="1"/>
  <c r="M645" i="1"/>
  <c r="J645" i="1" s="1"/>
  <c r="R701" i="1" l="1"/>
  <c r="N702" i="1" s="1"/>
  <c r="X657" i="1"/>
  <c r="T658" i="1" s="1"/>
  <c r="G658" i="1" s="1"/>
  <c r="B1157" i="1"/>
  <c r="C1156" i="1"/>
  <c r="D1156" i="1" s="1"/>
  <c r="U658" i="1"/>
  <c r="Y658" i="1"/>
  <c r="V658" i="1" s="1"/>
  <c r="L645" i="1"/>
  <c r="H646" i="1" s="1"/>
  <c r="E646" i="1" s="1"/>
  <c r="W658" i="1" l="1"/>
  <c r="F702" i="1"/>
  <c r="O702" i="1"/>
  <c r="Q702" i="1"/>
  <c r="S702" i="1"/>
  <c r="P702" i="1" s="1"/>
  <c r="X658" i="1"/>
  <c r="T659" i="1" s="1"/>
  <c r="G659" i="1" s="1"/>
  <c r="C1157" i="1"/>
  <c r="D1157" i="1" s="1"/>
  <c r="B1158" i="1"/>
  <c r="I646" i="1"/>
  <c r="K646" i="1"/>
  <c r="M646" i="1"/>
  <c r="J646" i="1" s="1"/>
  <c r="R702" i="1" l="1"/>
  <c r="N703" i="1" s="1"/>
  <c r="W659" i="1"/>
  <c r="U659" i="1"/>
  <c r="Y659" i="1"/>
  <c r="V659" i="1" s="1"/>
  <c r="X659" i="1" s="1"/>
  <c r="T660" i="1" s="1"/>
  <c r="G660" i="1" s="1"/>
  <c r="C1158" i="1"/>
  <c r="D1158" i="1" s="1"/>
  <c r="B1159" i="1"/>
  <c r="L646" i="1"/>
  <c r="H647" i="1" s="1"/>
  <c r="M647" i="1" l="1"/>
  <c r="J647" i="1" s="1"/>
  <c r="E647" i="1"/>
  <c r="F703" i="1"/>
  <c r="O703" i="1"/>
  <c r="Q703" i="1"/>
  <c r="S703" i="1"/>
  <c r="P703" i="1" s="1"/>
  <c r="I647" i="1"/>
  <c r="K647" i="1"/>
  <c r="L647" i="1" s="1"/>
  <c r="H648" i="1" s="1"/>
  <c r="B1160" i="1"/>
  <c r="C1159" i="1"/>
  <c r="D1159" i="1" s="1"/>
  <c r="W660" i="1"/>
  <c r="Y660" i="1"/>
  <c r="V660" i="1" s="1"/>
  <c r="U660" i="1"/>
  <c r="M648" i="1" l="1"/>
  <c r="J648" i="1" s="1"/>
  <c r="E648" i="1"/>
  <c r="R703" i="1"/>
  <c r="N704" i="1" s="1"/>
  <c r="B1161" i="1"/>
  <c r="C1160" i="1"/>
  <c r="D1160" i="1" s="1"/>
  <c r="X660" i="1"/>
  <c r="T661" i="1" s="1"/>
  <c r="G661" i="1" s="1"/>
  <c r="I648" i="1"/>
  <c r="K648" i="1"/>
  <c r="L648" i="1" l="1"/>
  <c r="H649" i="1" s="1"/>
  <c r="E649" i="1" s="1"/>
  <c r="F704" i="1"/>
  <c r="O704" i="1"/>
  <c r="S704" i="1"/>
  <c r="P704" i="1" s="1"/>
  <c r="Q704" i="1"/>
  <c r="R704" i="1" s="1"/>
  <c r="N705" i="1" s="1"/>
  <c r="C1161" i="1"/>
  <c r="D1161" i="1" s="1"/>
  <c r="B1162" i="1"/>
  <c r="U661" i="1"/>
  <c r="W661" i="1"/>
  <c r="Y661" i="1"/>
  <c r="V661" i="1" s="1"/>
  <c r="M649" i="1"/>
  <c r="J649" i="1" s="1"/>
  <c r="K649" i="1"/>
  <c r="I649" i="1"/>
  <c r="F705" i="1" l="1"/>
  <c r="O705" i="1"/>
  <c r="S705" i="1"/>
  <c r="P705" i="1" s="1"/>
  <c r="Q705" i="1"/>
  <c r="B1163" i="1"/>
  <c r="C1162" i="1"/>
  <c r="D1162" i="1" s="1"/>
  <c r="X661" i="1"/>
  <c r="T662" i="1" s="1"/>
  <c r="G662" i="1" s="1"/>
  <c r="L649" i="1"/>
  <c r="H650" i="1" s="1"/>
  <c r="E650" i="1" s="1"/>
  <c r="R705" i="1" l="1"/>
  <c r="N706" i="1" s="1"/>
  <c r="C1163" i="1"/>
  <c r="D1163" i="1" s="1"/>
  <c r="B1164" i="1"/>
  <c r="W662" i="1"/>
  <c r="Y662" i="1"/>
  <c r="V662" i="1" s="1"/>
  <c r="U662" i="1"/>
  <c r="K650" i="1"/>
  <c r="M650" i="1"/>
  <c r="J650" i="1" s="1"/>
  <c r="I650" i="1"/>
  <c r="F706" i="1" l="1"/>
  <c r="S706" i="1"/>
  <c r="P706" i="1" s="1"/>
  <c r="Q706" i="1"/>
  <c r="O706" i="1"/>
  <c r="B1165" i="1"/>
  <c r="C1164" i="1"/>
  <c r="D1164" i="1" s="1"/>
  <c r="X662" i="1"/>
  <c r="T663" i="1" s="1"/>
  <c r="G663" i="1" s="1"/>
  <c r="L650" i="1"/>
  <c r="H651" i="1" s="1"/>
  <c r="E651" i="1" s="1"/>
  <c r="R706" i="1" l="1"/>
  <c r="N707" i="1" s="1"/>
  <c r="B1166" i="1"/>
  <c r="C1165" i="1"/>
  <c r="D1165" i="1" s="1"/>
  <c r="Y663" i="1"/>
  <c r="V663" i="1" s="1"/>
  <c r="U663" i="1"/>
  <c r="W663" i="1"/>
  <c r="M651" i="1"/>
  <c r="J651" i="1" s="1"/>
  <c r="K651" i="1"/>
  <c r="I651" i="1"/>
  <c r="F707" i="1" l="1"/>
  <c r="O707" i="1"/>
  <c r="Q707" i="1"/>
  <c r="S707" i="1"/>
  <c r="P707" i="1" s="1"/>
  <c r="B1167" i="1"/>
  <c r="C1166" i="1"/>
  <c r="D1166" i="1" s="1"/>
  <c r="X663" i="1"/>
  <c r="T664" i="1" s="1"/>
  <c r="G664" i="1" s="1"/>
  <c r="L651" i="1"/>
  <c r="H652" i="1" s="1"/>
  <c r="E652" i="1" s="1"/>
  <c r="R707" i="1" l="1"/>
  <c r="N708" i="1" s="1"/>
  <c r="B1168" i="1"/>
  <c r="C1167" i="1"/>
  <c r="D1167" i="1" s="1"/>
  <c r="Y664" i="1"/>
  <c r="V664" i="1" s="1"/>
  <c r="W664" i="1"/>
  <c r="U664" i="1"/>
  <c r="M652" i="1"/>
  <c r="J652" i="1" s="1"/>
  <c r="I652" i="1"/>
  <c r="K652" i="1"/>
  <c r="F708" i="1" l="1"/>
  <c r="Q708" i="1"/>
  <c r="O708" i="1"/>
  <c r="S708" i="1"/>
  <c r="P708" i="1" s="1"/>
  <c r="X664" i="1"/>
  <c r="T665" i="1" s="1"/>
  <c r="G665" i="1" s="1"/>
  <c r="B1169" i="1"/>
  <c r="C1168" i="1"/>
  <c r="D1168" i="1" s="1"/>
  <c r="L652" i="1"/>
  <c r="H653" i="1" s="1"/>
  <c r="E653" i="1" s="1"/>
  <c r="U665" i="1" l="1"/>
  <c r="R708" i="1"/>
  <c r="N709" i="1" s="1"/>
  <c r="Y665" i="1"/>
  <c r="V665" i="1" s="1"/>
  <c r="W665" i="1"/>
  <c r="X665" i="1" s="1"/>
  <c r="T666" i="1" s="1"/>
  <c r="G666" i="1" s="1"/>
  <c r="C1169" i="1"/>
  <c r="D1169" i="1" s="1"/>
  <c r="B1170" i="1"/>
  <c r="I653" i="1"/>
  <c r="M653" i="1"/>
  <c r="J653" i="1" s="1"/>
  <c r="K653" i="1"/>
  <c r="F709" i="1" l="1"/>
  <c r="S709" i="1"/>
  <c r="P709" i="1" s="1"/>
  <c r="O709" i="1"/>
  <c r="Q709" i="1"/>
  <c r="B1171" i="1"/>
  <c r="C1170" i="1"/>
  <c r="D1170" i="1" s="1"/>
  <c r="W666" i="1"/>
  <c r="Y666" i="1"/>
  <c r="V666" i="1" s="1"/>
  <c r="U666" i="1"/>
  <c r="L653" i="1"/>
  <c r="H654" i="1" s="1"/>
  <c r="E654" i="1" s="1"/>
  <c r="R709" i="1" l="1"/>
  <c r="N710" i="1" s="1"/>
  <c r="C1171" i="1"/>
  <c r="D1171" i="1" s="1"/>
  <c r="B1172" i="1"/>
  <c r="X666" i="1"/>
  <c r="T667" i="1" s="1"/>
  <c r="G667" i="1" s="1"/>
  <c r="K654" i="1"/>
  <c r="I654" i="1"/>
  <c r="M654" i="1"/>
  <c r="J654" i="1" s="1"/>
  <c r="F710" i="1" l="1"/>
  <c r="Q710" i="1"/>
  <c r="S710" i="1"/>
  <c r="P710" i="1" s="1"/>
  <c r="O710" i="1"/>
  <c r="B1173" i="1"/>
  <c r="C1172" i="1"/>
  <c r="D1172" i="1" s="1"/>
  <c r="Y667" i="1"/>
  <c r="V667" i="1" s="1"/>
  <c r="U667" i="1"/>
  <c r="W667" i="1"/>
  <c r="L654" i="1"/>
  <c r="H655" i="1" s="1"/>
  <c r="E655" i="1" s="1"/>
  <c r="R710" i="1" l="1"/>
  <c r="N711" i="1" s="1"/>
  <c r="B1174" i="1"/>
  <c r="C1173" i="1"/>
  <c r="D1173" i="1" s="1"/>
  <c r="X667" i="1"/>
  <c r="T668" i="1" s="1"/>
  <c r="G668" i="1" s="1"/>
  <c r="K655" i="1"/>
  <c r="I655" i="1"/>
  <c r="M655" i="1"/>
  <c r="J655" i="1" s="1"/>
  <c r="F711" i="1" l="1"/>
  <c r="Q711" i="1"/>
  <c r="S711" i="1"/>
  <c r="P711" i="1" s="1"/>
  <c r="O711" i="1"/>
  <c r="C1174" i="1"/>
  <c r="D1174" i="1" s="1"/>
  <c r="B1175" i="1"/>
  <c r="Y668" i="1"/>
  <c r="V668" i="1" s="1"/>
  <c r="U668" i="1"/>
  <c r="W668" i="1"/>
  <c r="L655" i="1"/>
  <c r="H656" i="1" s="1"/>
  <c r="E656" i="1" s="1"/>
  <c r="R711" i="1" l="1"/>
  <c r="N712" i="1" s="1"/>
  <c r="X668" i="1"/>
  <c r="T669" i="1" s="1"/>
  <c r="G669" i="1" s="1"/>
  <c r="C1175" i="1"/>
  <c r="D1175" i="1" s="1"/>
  <c r="B1176" i="1"/>
  <c r="U669" i="1"/>
  <c r="W669" i="1"/>
  <c r="Y669" i="1"/>
  <c r="V669" i="1" s="1"/>
  <c r="M656" i="1"/>
  <c r="J656" i="1" s="1"/>
  <c r="K656" i="1"/>
  <c r="I656" i="1"/>
  <c r="F712" i="1" l="1"/>
  <c r="Q712" i="1"/>
  <c r="S712" i="1"/>
  <c r="P712" i="1" s="1"/>
  <c r="O712" i="1"/>
  <c r="C1176" i="1"/>
  <c r="D1176" i="1" s="1"/>
  <c r="B1177" i="1"/>
  <c r="X669" i="1"/>
  <c r="T670" i="1" s="1"/>
  <c r="G670" i="1" s="1"/>
  <c r="L656" i="1"/>
  <c r="H657" i="1" s="1"/>
  <c r="E657" i="1" s="1"/>
  <c r="R712" i="1" l="1"/>
  <c r="N713" i="1" s="1"/>
  <c r="B1178" i="1"/>
  <c r="C1177" i="1"/>
  <c r="D1177" i="1" s="1"/>
  <c r="W670" i="1"/>
  <c r="U670" i="1"/>
  <c r="Y670" i="1"/>
  <c r="V670" i="1" s="1"/>
  <c r="M657" i="1"/>
  <c r="J657" i="1" s="1"/>
  <c r="I657" i="1"/>
  <c r="K657" i="1"/>
  <c r="F713" i="1" l="1"/>
  <c r="Q713" i="1"/>
  <c r="O713" i="1"/>
  <c r="S713" i="1"/>
  <c r="P713" i="1" s="1"/>
  <c r="C1178" i="1"/>
  <c r="D1178" i="1" s="1"/>
  <c r="B1179" i="1"/>
  <c r="X670" i="1"/>
  <c r="T671" i="1" s="1"/>
  <c r="G671" i="1" s="1"/>
  <c r="L657" i="1"/>
  <c r="H658" i="1" s="1"/>
  <c r="E658" i="1" s="1"/>
  <c r="R713" i="1" l="1"/>
  <c r="N714" i="1" s="1"/>
  <c r="C1179" i="1"/>
  <c r="D1179" i="1" s="1"/>
  <c r="B1180" i="1"/>
  <c r="Y671" i="1"/>
  <c r="V671" i="1" s="1"/>
  <c r="U671" i="1"/>
  <c r="W671" i="1"/>
  <c r="K658" i="1"/>
  <c r="I658" i="1"/>
  <c r="M658" i="1"/>
  <c r="J658" i="1" s="1"/>
  <c r="F714" i="1" l="1"/>
  <c r="O714" i="1"/>
  <c r="Q714" i="1"/>
  <c r="S714" i="1"/>
  <c r="P714" i="1" s="1"/>
  <c r="B1181" i="1"/>
  <c r="C1180" i="1"/>
  <c r="D1180" i="1" s="1"/>
  <c r="X671" i="1"/>
  <c r="T672" i="1" s="1"/>
  <c r="G672" i="1" s="1"/>
  <c r="L658" i="1"/>
  <c r="H659" i="1" s="1"/>
  <c r="E659" i="1" s="1"/>
  <c r="R714" i="1" l="1"/>
  <c r="N715" i="1" s="1"/>
  <c r="C1181" i="1"/>
  <c r="D1181" i="1" s="1"/>
  <c r="B1182" i="1"/>
  <c r="U672" i="1"/>
  <c r="W672" i="1"/>
  <c r="Y672" i="1"/>
  <c r="V672" i="1" s="1"/>
  <c r="K659" i="1"/>
  <c r="I659" i="1"/>
  <c r="M659" i="1"/>
  <c r="J659" i="1" s="1"/>
  <c r="F715" i="1" l="1"/>
  <c r="O715" i="1"/>
  <c r="Q715" i="1"/>
  <c r="S715" i="1"/>
  <c r="P715" i="1" s="1"/>
  <c r="X672" i="1"/>
  <c r="T673" i="1" s="1"/>
  <c r="C1182" i="1"/>
  <c r="D1182" i="1" s="1"/>
  <c r="B1183" i="1"/>
  <c r="L659" i="1"/>
  <c r="H660" i="1" s="1"/>
  <c r="E660" i="1" s="1"/>
  <c r="U673" i="1" l="1"/>
  <c r="G673" i="1"/>
  <c r="R715" i="1"/>
  <c r="N716" i="1" s="1"/>
  <c r="Y673" i="1"/>
  <c r="V673" i="1" s="1"/>
  <c r="X673" i="1" s="1"/>
  <c r="T674" i="1" s="1"/>
  <c r="G674" i="1" s="1"/>
  <c r="W673" i="1"/>
  <c r="B1184" i="1"/>
  <c r="C1183" i="1"/>
  <c r="D1183" i="1" s="1"/>
  <c r="M660" i="1"/>
  <c r="J660" i="1" s="1"/>
  <c r="K660" i="1"/>
  <c r="I660" i="1"/>
  <c r="F716" i="1" l="1"/>
  <c r="S716" i="1"/>
  <c r="P716" i="1" s="1"/>
  <c r="O716" i="1"/>
  <c r="Q716" i="1"/>
  <c r="R716" i="1" s="1"/>
  <c r="N717" i="1" s="1"/>
  <c r="B1185" i="1"/>
  <c r="C1184" i="1"/>
  <c r="D1184" i="1" s="1"/>
  <c r="W674" i="1"/>
  <c r="U674" i="1"/>
  <c r="Y674" i="1"/>
  <c r="V674" i="1" s="1"/>
  <c r="L660" i="1"/>
  <c r="H661" i="1" s="1"/>
  <c r="F717" i="1" l="1"/>
  <c r="S717" i="1"/>
  <c r="P717" i="1" s="1"/>
  <c r="O717" i="1"/>
  <c r="Q717" i="1"/>
  <c r="R717" i="1" s="1"/>
  <c r="N718" i="1" s="1"/>
  <c r="M661" i="1"/>
  <c r="J661" i="1" s="1"/>
  <c r="E661" i="1"/>
  <c r="C1185" i="1"/>
  <c r="D1185" i="1" s="1"/>
  <c r="B1186" i="1"/>
  <c r="X674" i="1"/>
  <c r="T675" i="1" s="1"/>
  <c r="G675" i="1" s="1"/>
  <c r="I661" i="1"/>
  <c r="K661" i="1"/>
  <c r="F718" i="1" l="1"/>
  <c r="Q718" i="1"/>
  <c r="S718" i="1"/>
  <c r="P718" i="1" s="1"/>
  <c r="O718" i="1"/>
  <c r="C1186" i="1"/>
  <c r="D1186" i="1" s="1"/>
  <c r="B1187" i="1"/>
  <c r="Y675" i="1"/>
  <c r="V675" i="1" s="1"/>
  <c r="W675" i="1"/>
  <c r="U675" i="1"/>
  <c r="L661" i="1"/>
  <c r="H662" i="1" s="1"/>
  <c r="E662" i="1" s="1"/>
  <c r="R718" i="1" l="1"/>
  <c r="N719" i="1" s="1"/>
  <c r="C1187" i="1"/>
  <c r="D1187" i="1" s="1"/>
  <c r="B1188" i="1"/>
  <c r="X675" i="1"/>
  <c r="T676" i="1" s="1"/>
  <c r="G676" i="1" s="1"/>
  <c r="M662" i="1"/>
  <c r="J662" i="1" s="1"/>
  <c r="I662" i="1"/>
  <c r="K662" i="1"/>
  <c r="F719" i="1" l="1"/>
  <c r="O719" i="1"/>
  <c r="S719" i="1"/>
  <c r="P719" i="1" s="1"/>
  <c r="Q719" i="1"/>
  <c r="R719" i="1" s="1"/>
  <c r="N720" i="1" s="1"/>
  <c r="B1189" i="1"/>
  <c r="C1188" i="1"/>
  <c r="D1188" i="1" s="1"/>
  <c r="U676" i="1"/>
  <c r="W676" i="1"/>
  <c r="Y676" i="1"/>
  <c r="V676" i="1" s="1"/>
  <c r="L662" i="1"/>
  <c r="H663" i="1" s="1"/>
  <c r="E663" i="1" s="1"/>
  <c r="F720" i="1" l="1"/>
  <c r="O720" i="1"/>
  <c r="Q720" i="1"/>
  <c r="S720" i="1"/>
  <c r="P720" i="1" s="1"/>
  <c r="X676" i="1"/>
  <c r="T677" i="1" s="1"/>
  <c r="G677" i="1" s="1"/>
  <c r="C1189" i="1"/>
  <c r="D1189" i="1" s="1"/>
  <c r="B1190" i="1"/>
  <c r="U677" i="1"/>
  <c r="I663" i="1"/>
  <c r="M663" i="1"/>
  <c r="J663" i="1" s="1"/>
  <c r="K663" i="1"/>
  <c r="R720" i="1" l="1"/>
  <c r="N721" i="1" s="1"/>
  <c r="Y677" i="1"/>
  <c r="V677" i="1" s="1"/>
  <c r="W677" i="1"/>
  <c r="C1190" i="1"/>
  <c r="D1190" i="1" s="1"/>
  <c r="B1191" i="1"/>
  <c r="L663" i="1"/>
  <c r="H664" i="1" s="1"/>
  <c r="X677" i="1"/>
  <c r="T678" i="1" s="1"/>
  <c r="G678" i="1" s="1"/>
  <c r="K664" i="1" l="1"/>
  <c r="E664" i="1"/>
  <c r="M664" i="1"/>
  <c r="J664" i="1" s="1"/>
  <c r="Q721" i="1"/>
  <c r="F721" i="1"/>
  <c r="O721" i="1"/>
  <c r="S721" i="1"/>
  <c r="P721" i="1" s="1"/>
  <c r="I664" i="1"/>
  <c r="L664" i="1" s="1"/>
  <c r="H665" i="1" s="1"/>
  <c r="C1191" i="1"/>
  <c r="D1191" i="1" s="1"/>
  <c r="B1192" i="1"/>
  <c r="W678" i="1"/>
  <c r="U678" i="1"/>
  <c r="Y678" i="1"/>
  <c r="V678" i="1" s="1"/>
  <c r="K665" i="1" l="1"/>
  <c r="E665" i="1"/>
  <c r="R721" i="1"/>
  <c r="N722" i="1" s="1"/>
  <c r="B1193" i="1"/>
  <c r="C1192" i="1"/>
  <c r="D1192" i="1" s="1"/>
  <c r="X678" i="1"/>
  <c r="T679" i="1" s="1"/>
  <c r="G679" i="1" s="1"/>
  <c r="I665" i="1"/>
  <c r="M665" i="1"/>
  <c r="J665" i="1" s="1"/>
  <c r="F722" i="1" l="1"/>
  <c r="S722" i="1"/>
  <c r="P722" i="1" s="1"/>
  <c r="Q722" i="1"/>
  <c r="O722" i="1"/>
  <c r="L665" i="1"/>
  <c r="H666" i="1" s="1"/>
  <c r="E666" i="1" s="1"/>
  <c r="C1193" i="1"/>
  <c r="D1193" i="1" s="1"/>
  <c r="B1194" i="1"/>
  <c r="Y679" i="1"/>
  <c r="V679" i="1" s="1"/>
  <c r="W679" i="1"/>
  <c r="U679" i="1"/>
  <c r="K666" i="1" l="1"/>
  <c r="M666" i="1"/>
  <c r="J666" i="1" s="1"/>
  <c r="R722" i="1"/>
  <c r="N723" i="1" s="1"/>
  <c r="I666" i="1"/>
  <c r="L666" i="1" s="1"/>
  <c r="H667" i="1" s="1"/>
  <c r="E667" i="1" s="1"/>
  <c r="B1195" i="1"/>
  <c r="C1194" i="1"/>
  <c r="D1194" i="1" s="1"/>
  <c r="X679" i="1"/>
  <c r="T680" i="1" s="1"/>
  <c r="G680" i="1" s="1"/>
  <c r="F723" i="1" l="1"/>
  <c r="O723" i="1"/>
  <c r="Q723" i="1"/>
  <c r="S723" i="1"/>
  <c r="P723" i="1" s="1"/>
  <c r="C1195" i="1"/>
  <c r="D1195" i="1" s="1"/>
  <c r="B1196" i="1"/>
  <c r="U680" i="1"/>
  <c r="W680" i="1"/>
  <c r="Y680" i="1"/>
  <c r="V680" i="1" s="1"/>
  <c r="K667" i="1"/>
  <c r="M667" i="1"/>
  <c r="J667" i="1" s="1"/>
  <c r="I667" i="1"/>
  <c r="R723" i="1" l="1"/>
  <c r="N724" i="1" s="1"/>
  <c r="B1197" i="1"/>
  <c r="C1196" i="1"/>
  <c r="D1196" i="1" s="1"/>
  <c r="X680" i="1"/>
  <c r="T681" i="1" s="1"/>
  <c r="G681" i="1" s="1"/>
  <c r="L667" i="1"/>
  <c r="H668" i="1" s="1"/>
  <c r="K668" i="1" l="1"/>
  <c r="E668" i="1"/>
  <c r="S724" i="1"/>
  <c r="P724" i="1" s="1"/>
  <c r="F724" i="1"/>
  <c r="O724" i="1"/>
  <c r="Q724" i="1"/>
  <c r="B1198" i="1"/>
  <c r="C1197" i="1"/>
  <c r="D1197" i="1" s="1"/>
  <c r="U681" i="1"/>
  <c r="W681" i="1"/>
  <c r="Y681" i="1"/>
  <c r="V681" i="1" s="1"/>
  <c r="I668" i="1"/>
  <c r="M668" i="1"/>
  <c r="J668" i="1" s="1"/>
  <c r="R724" i="1" l="1"/>
  <c r="N725" i="1" s="1"/>
  <c r="C1198" i="1"/>
  <c r="D1198" i="1" s="1"/>
  <c r="B1199" i="1"/>
  <c r="X681" i="1"/>
  <c r="T682" i="1" s="1"/>
  <c r="G682" i="1" s="1"/>
  <c r="L668" i="1"/>
  <c r="H669" i="1" s="1"/>
  <c r="K669" i="1" l="1"/>
  <c r="E669" i="1"/>
  <c r="F725" i="1"/>
  <c r="S725" i="1"/>
  <c r="P725" i="1" s="1"/>
  <c r="O725" i="1"/>
  <c r="Q725" i="1"/>
  <c r="R725" i="1" s="1"/>
  <c r="N726" i="1" s="1"/>
  <c r="B1200" i="1"/>
  <c r="C1199" i="1"/>
  <c r="D1199" i="1" s="1"/>
  <c r="W682" i="1"/>
  <c r="U682" i="1"/>
  <c r="Y682" i="1"/>
  <c r="V682" i="1" s="1"/>
  <c r="I669" i="1"/>
  <c r="M669" i="1"/>
  <c r="J669" i="1" s="1"/>
  <c r="F726" i="1" l="1"/>
  <c r="Q726" i="1"/>
  <c r="S726" i="1"/>
  <c r="P726" i="1" s="1"/>
  <c r="O726" i="1"/>
  <c r="L669" i="1"/>
  <c r="H670" i="1" s="1"/>
  <c r="E670" i="1" s="1"/>
  <c r="B1201" i="1"/>
  <c r="C1200" i="1"/>
  <c r="D1200" i="1" s="1"/>
  <c r="X682" i="1"/>
  <c r="T683" i="1" s="1"/>
  <c r="G683" i="1" s="1"/>
  <c r="R726" i="1" l="1"/>
  <c r="N727" i="1" s="1"/>
  <c r="K670" i="1"/>
  <c r="I670" i="1"/>
  <c r="M670" i="1"/>
  <c r="J670" i="1" s="1"/>
  <c r="L670" i="1" s="1"/>
  <c r="H671" i="1" s="1"/>
  <c r="E671" i="1" s="1"/>
  <c r="B1202" i="1"/>
  <c r="C1201" i="1"/>
  <c r="D1201" i="1" s="1"/>
  <c r="Y683" i="1"/>
  <c r="V683" i="1" s="1"/>
  <c r="W683" i="1"/>
  <c r="U683" i="1"/>
  <c r="F727" i="1" l="1"/>
  <c r="Q727" i="1"/>
  <c r="O727" i="1"/>
  <c r="S727" i="1"/>
  <c r="P727" i="1" s="1"/>
  <c r="B1203" i="1"/>
  <c r="C1202" i="1"/>
  <c r="D1202" i="1" s="1"/>
  <c r="X683" i="1"/>
  <c r="T684" i="1" s="1"/>
  <c r="G684" i="1" s="1"/>
  <c r="K671" i="1"/>
  <c r="M671" i="1"/>
  <c r="J671" i="1" s="1"/>
  <c r="I671" i="1"/>
  <c r="R727" i="1" l="1"/>
  <c r="N728" i="1" s="1"/>
  <c r="C1203" i="1"/>
  <c r="D1203" i="1" s="1"/>
  <c r="B1204" i="1"/>
  <c r="U684" i="1"/>
  <c r="W684" i="1"/>
  <c r="Y684" i="1"/>
  <c r="V684" i="1" s="1"/>
  <c r="L671" i="1"/>
  <c r="H672" i="1" s="1"/>
  <c r="E672" i="1" s="1"/>
  <c r="F728" i="1" l="1"/>
  <c r="Q728" i="1"/>
  <c r="S728" i="1"/>
  <c r="P728" i="1" s="1"/>
  <c r="O728" i="1"/>
  <c r="C1204" i="1"/>
  <c r="D1204" i="1" s="1"/>
  <c r="B1205" i="1"/>
  <c r="X684" i="1"/>
  <c r="T685" i="1" s="1"/>
  <c r="G685" i="1" s="1"/>
  <c r="K672" i="1"/>
  <c r="M672" i="1"/>
  <c r="J672" i="1" s="1"/>
  <c r="I672" i="1"/>
  <c r="R728" i="1" l="1"/>
  <c r="N729" i="1" s="1"/>
  <c r="B1206" i="1"/>
  <c r="C1205" i="1"/>
  <c r="D1205" i="1" s="1"/>
  <c r="U685" i="1"/>
  <c r="W685" i="1"/>
  <c r="Y685" i="1"/>
  <c r="V685" i="1" s="1"/>
  <c r="L672" i="1"/>
  <c r="H673" i="1" s="1"/>
  <c r="E673" i="1" s="1"/>
  <c r="F729" i="1" l="1"/>
  <c r="O729" i="1"/>
  <c r="Q729" i="1"/>
  <c r="S729" i="1"/>
  <c r="P729" i="1" s="1"/>
  <c r="C1206" i="1"/>
  <c r="D1206" i="1" s="1"/>
  <c r="B1207" i="1"/>
  <c r="X685" i="1"/>
  <c r="T686" i="1" s="1"/>
  <c r="G686" i="1" s="1"/>
  <c r="M673" i="1"/>
  <c r="J673" i="1" s="1"/>
  <c r="K673" i="1"/>
  <c r="I673" i="1"/>
  <c r="R729" i="1" l="1"/>
  <c r="N730" i="1" s="1"/>
  <c r="C1207" i="1"/>
  <c r="D1207" i="1" s="1"/>
  <c r="B1208" i="1"/>
  <c r="W686" i="1"/>
  <c r="Y686" i="1"/>
  <c r="V686" i="1" s="1"/>
  <c r="U686" i="1"/>
  <c r="L673" i="1"/>
  <c r="H674" i="1" s="1"/>
  <c r="M674" i="1" l="1"/>
  <c r="J674" i="1" s="1"/>
  <c r="E674" i="1"/>
  <c r="F730" i="1"/>
  <c r="S730" i="1"/>
  <c r="P730" i="1" s="1"/>
  <c r="O730" i="1"/>
  <c r="Q730" i="1"/>
  <c r="C1208" i="1"/>
  <c r="D1208" i="1" s="1"/>
  <c r="B1209" i="1"/>
  <c r="X686" i="1"/>
  <c r="T687" i="1" s="1"/>
  <c r="G687" i="1" s="1"/>
  <c r="K674" i="1"/>
  <c r="I674" i="1"/>
  <c r="R730" i="1" l="1"/>
  <c r="N731" i="1" s="1"/>
  <c r="B1210" i="1"/>
  <c r="C1209" i="1"/>
  <c r="D1209" i="1" s="1"/>
  <c r="Y687" i="1"/>
  <c r="V687" i="1" s="1"/>
  <c r="U687" i="1"/>
  <c r="W687" i="1"/>
  <c r="L674" i="1"/>
  <c r="H675" i="1" s="1"/>
  <c r="K675" i="1" l="1"/>
  <c r="E675" i="1"/>
  <c r="S731" i="1"/>
  <c r="P731" i="1" s="1"/>
  <c r="F731" i="1"/>
  <c r="Q731" i="1"/>
  <c r="O731" i="1"/>
  <c r="C1210" i="1"/>
  <c r="D1210" i="1" s="1"/>
  <c r="B1211" i="1"/>
  <c r="X687" i="1"/>
  <c r="T688" i="1" s="1"/>
  <c r="G688" i="1" s="1"/>
  <c r="M675" i="1"/>
  <c r="J675" i="1" s="1"/>
  <c r="I675" i="1"/>
  <c r="R731" i="1" l="1"/>
  <c r="N732" i="1" s="1"/>
  <c r="C1211" i="1"/>
  <c r="D1211" i="1" s="1"/>
  <c r="B1212" i="1"/>
  <c r="L675" i="1"/>
  <c r="H676" i="1" s="1"/>
  <c r="W688" i="1"/>
  <c r="Y688" i="1"/>
  <c r="V688" i="1" s="1"/>
  <c r="U688" i="1"/>
  <c r="K676" i="1" l="1"/>
  <c r="E676" i="1"/>
  <c r="F732" i="1"/>
  <c r="Q732" i="1"/>
  <c r="S732" i="1"/>
  <c r="P732" i="1" s="1"/>
  <c r="O732" i="1"/>
  <c r="B1213" i="1"/>
  <c r="C1212" i="1"/>
  <c r="D1212" i="1" s="1"/>
  <c r="X688" i="1"/>
  <c r="T689" i="1" s="1"/>
  <c r="G689" i="1" s="1"/>
  <c r="I676" i="1"/>
  <c r="M676" i="1"/>
  <c r="J676" i="1" s="1"/>
  <c r="R732" i="1" l="1"/>
  <c r="N733" i="1" s="1"/>
  <c r="L676" i="1"/>
  <c r="H677" i="1" s="1"/>
  <c r="E677" i="1" s="1"/>
  <c r="B1214" i="1"/>
  <c r="C1213" i="1"/>
  <c r="D1213" i="1" s="1"/>
  <c r="Y689" i="1"/>
  <c r="V689" i="1" s="1"/>
  <c r="U689" i="1"/>
  <c r="W689" i="1"/>
  <c r="M677" i="1"/>
  <c r="J677" i="1" s="1"/>
  <c r="K677" i="1"/>
  <c r="I677" i="1"/>
  <c r="F733" i="1" l="1"/>
  <c r="Q733" i="1"/>
  <c r="O733" i="1"/>
  <c r="S733" i="1"/>
  <c r="P733" i="1" s="1"/>
  <c r="C1214" i="1"/>
  <c r="D1214" i="1" s="1"/>
  <c r="B1215" i="1"/>
  <c r="X689" i="1"/>
  <c r="T690" i="1" s="1"/>
  <c r="G690" i="1" s="1"/>
  <c r="L677" i="1"/>
  <c r="H678" i="1" s="1"/>
  <c r="R733" i="1" l="1"/>
  <c r="N734" i="1" s="1"/>
  <c r="M678" i="1"/>
  <c r="J678" i="1" s="1"/>
  <c r="E678" i="1"/>
  <c r="B1216" i="1"/>
  <c r="C1215" i="1"/>
  <c r="D1215" i="1" s="1"/>
  <c r="U690" i="1"/>
  <c r="W690" i="1"/>
  <c r="Y690" i="1"/>
  <c r="V690" i="1" s="1"/>
  <c r="I678" i="1"/>
  <c r="K678" i="1"/>
  <c r="F734" i="1" l="1"/>
  <c r="O734" i="1"/>
  <c r="S734" i="1"/>
  <c r="P734" i="1" s="1"/>
  <c r="Q734" i="1"/>
  <c r="R734" i="1" s="1"/>
  <c r="N735" i="1" s="1"/>
  <c r="C1216" i="1"/>
  <c r="D1216" i="1" s="1"/>
  <c r="B1217" i="1"/>
  <c r="X690" i="1"/>
  <c r="T691" i="1" s="1"/>
  <c r="G691" i="1" s="1"/>
  <c r="L678" i="1"/>
  <c r="H679" i="1" s="1"/>
  <c r="E679" i="1" s="1"/>
  <c r="F735" i="1" l="1"/>
  <c r="S735" i="1"/>
  <c r="P735" i="1" s="1"/>
  <c r="O735" i="1"/>
  <c r="Q735" i="1"/>
  <c r="R735" i="1" s="1"/>
  <c r="N736" i="1" s="1"/>
  <c r="C1217" i="1"/>
  <c r="D1217" i="1" s="1"/>
  <c r="B1218" i="1"/>
  <c r="U691" i="1"/>
  <c r="W691" i="1"/>
  <c r="Y691" i="1"/>
  <c r="V691" i="1" s="1"/>
  <c r="K679" i="1"/>
  <c r="M679" i="1"/>
  <c r="J679" i="1" s="1"/>
  <c r="I679" i="1"/>
  <c r="F736" i="1" l="1"/>
  <c r="O736" i="1"/>
  <c r="S736" i="1"/>
  <c r="P736" i="1" s="1"/>
  <c r="Q736" i="1"/>
  <c r="L679" i="1"/>
  <c r="H680" i="1" s="1"/>
  <c r="E680" i="1" s="1"/>
  <c r="C1218" i="1"/>
  <c r="D1218" i="1" s="1"/>
  <c r="B1219" i="1"/>
  <c r="X691" i="1"/>
  <c r="T692" i="1" s="1"/>
  <c r="G692" i="1" s="1"/>
  <c r="R736" i="1" l="1"/>
  <c r="N737" i="1" s="1"/>
  <c r="K680" i="1"/>
  <c r="M680" i="1"/>
  <c r="J680" i="1" s="1"/>
  <c r="I680" i="1"/>
  <c r="L680" i="1" s="1"/>
  <c r="H681" i="1" s="1"/>
  <c r="E681" i="1" s="1"/>
  <c r="B1220" i="1"/>
  <c r="C1219" i="1"/>
  <c r="D1219" i="1" s="1"/>
  <c r="W692" i="1"/>
  <c r="Y692" i="1"/>
  <c r="V692" i="1" s="1"/>
  <c r="U692" i="1"/>
  <c r="F737" i="1" l="1"/>
  <c r="O737" i="1"/>
  <c r="Q737" i="1"/>
  <c r="S737" i="1"/>
  <c r="P737" i="1" s="1"/>
  <c r="C1220" i="1"/>
  <c r="D1220" i="1" s="1"/>
  <c r="B1221" i="1"/>
  <c r="X692" i="1"/>
  <c r="T693" i="1" s="1"/>
  <c r="G693" i="1" s="1"/>
  <c r="K681" i="1"/>
  <c r="I681" i="1"/>
  <c r="M681" i="1"/>
  <c r="J681" i="1" s="1"/>
  <c r="R737" i="1" l="1"/>
  <c r="N738" i="1" s="1"/>
  <c r="C1221" i="1"/>
  <c r="D1221" i="1" s="1"/>
  <c r="B1222" i="1"/>
  <c r="Y693" i="1"/>
  <c r="V693" i="1" s="1"/>
  <c r="U693" i="1"/>
  <c r="W693" i="1"/>
  <c r="L681" i="1"/>
  <c r="H682" i="1" s="1"/>
  <c r="E682" i="1" s="1"/>
  <c r="F738" i="1" l="1"/>
  <c r="H6" i="2" s="1"/>
  <c r="O738" i="1"/>
  <c r="S738" i="1"/>
  <c r="P738" i="1" s="1"/>
  <c r="Q738" i="1"/>
  <c r="X693" i="1"/>
  <c r="T694" i="1" s="1"/>
  <c r="G694" i="1" s="1"/>
  <c r="B1223" i="1"/>
  <c r="C1222" i="1"/>
  <c r="D1222" i="1" s="1"/>
  <c r="U694" i="1"/>
  <c r="W694" i="1"/>
  <c r="M682" i="1"/>
  <c r="J682" i="1" s="1"/>
  <c r="K682" i="1"/>
  <c r="I682" i="1"/>
  <c r="J6" i="2"/>
  <c r="I6" i="2"/>
  <c r="P6" i="2" l="1"/>
  <c r="R738" i="1"/>
  <c r="N739" i="1" s="1"/>
  <c r="Y694" i="1"/>
  <c r="V694" i="1" s="1"/>
  <c r="X694" i="1" s="1"/>
  <c r="T695" i="1" s="1"/>
  <c r="G695" i="1" s="1"/>
  <c r="B1224" i="1"/>
  <c r="C1223" i="1"/>
  <c r="D1223" i="1" s="1"/>
  <c r="L682" i="1"/>
  <c r="H683" i="1" s="1"/>
  <c r="E683" i="1" s="1"/>
  <c r="F739" i="1" l="1"/>
  <c r="Q739" i="1"/>
  <c r="O739" i="1"/>
  <c r="S739" i="1"/>
  <c r="P739" i="1" s="1"/>
  <c r="B1225" i="1"/>
  <c r="C1224" i="1"/>
  <c r="D1224" i="1" s="1"/>
  <c r="U695" i="1"/>
  <c r="W695" i="1"/>
  <c r="Y695" i="1"/>
  <c r="V695" i="1" s="1"/>
  <c r="K683" i="1"/>
  <c r="M683" i="1"/>
  <c r="J683" i="1" s="1"/>
  <c r="I683" i="1"/>
  <c r="R739" i="1" l="1"/>
  <c r="N740" i="1" s="1"/>
  <c r="B1226" i="1"/>
  <c r="C1225" i="1"/>
  <c r="D1225" i="1" s="1"/>
  <c r="X695" i="1"/>
  <c r="T696" i="1" s="1"/>
  <c r="G696" i="1" s="1"/>
  <c r="L683" i="1"/>
  <c r="H684" i="1" s="1"/>
  <c r="E684" i="1" s="1"/>
  <c r="F740" i="1" l="1"/>
  <c r="Q740" i="1"/>
  <c r="S740" i="1"/>
  <c r="P740" i="1" s="1"/>
  <c r="O740" i="1"/>
  <c r="B1227" i="1"/>
  <c r="C1226" i="1"/>
  <c r="D1226" i="1" s="1"/>
  <c r="W696" i="1"/>
  <c r="Y696" i="1"/>
  <c r="V696" i="1" s="1"/>
  <c r="U696" i="1"/>
  <c r="M684" i="1"/>
  <c r="J684" i="1" s="1"/>
  <c r="K684" i="1"/>
  <c r="I684" i="1"/>
  <c r="R740" i="1" l="1"/>
  <c r="N741" i="1" s="1"/>
  <c r="C1227" i="1"/>
  <c r="D1227" i="1" s="1"/>
  <c r="B1228" i="1"/>
  <c r="X696" i="1"/>
  <c r="T697" i="1" s="1"/>
  <c r="G697" i="1" s="1"/>
  <c r="L684" i="1"/>
  <c r="H685" i="1" s="1"/>
  <c r="E685" i="1" s="1"/>
  <c r="F741" i="1" l="1"/>
  <c r="Q741" i="1"/>
  <c r="S741" i="1"/>
  <c r="P741" i="1" s="1"/>
  <c r="O741" i="1"/>
  <c r="C1228" i="1"/>
  <c r="D1228" i="1" s="1"/>
  <c r="B1229" i="1"/>
  <c r="Y697" i="1"/>
  <c r="V697" i="1" s="1"/>
  <c r="U697" i="1"/>
  <c r="W697" i="1"/>
  <c r="I685" i="1"/>
  <c r="K685" i="1"/>
  <c r="M685" i="1"/>
  <c r="J685" i="1" s="1"/>
  <c r="R741" i="1" l="1"/>
  <c r="N742" i="1" s="1"/>
  <c r="X697" i="1"/>
  <c r="T698" i="1" s="1"/>
  <c r="G698" i="1" s="1"/>
  <c r="B1230" i="1"/>
  <c r="C1229" i="1"/>
  <c r="D1229" i="1" s="1"/>
  <c r="U698" i="1"/>
  <c r="W698" i="1"/>
  <c r="Y698" i="1"/>
  <c r="V698" i="1" s="1"/>
  <c r="L685" i="1"/>
  <c r="H686" i="1" s="1"/>
  <c r="E686" i="1" s="1"/>
  <c r="F742" i="1" l="1"/>
  <c r="O742" i="1"/>
  <c r="S742" i="1"/>
  <c r="P742" i="1" s="1"/>
  <c r="Q742" i="1"/>
  <c r="R742" i="1" s="1"/>
  <c r="N743" i="1" s="1"/>
  <c r="C1230" i="1"/>
  <c r="D1230" i="1" s="1"/>
  <c r="B1231" i="1"/>
  <c r="X698" i="1"/>
  <c r="T699" i="1" s="1"/>
  <c r="G699" i="1" s="1"/>
  <c r="I686" i="1"/>
  <c r="M686" i="1"/>
  <c r="J686" i="1" s="1"/>
  <c r="K686" i="1"/>
  <c r="F743" i="1" l="1"/>
  <c r="O743" i="1"/>
  <c r="S743" i="1"/>
  <c r="P743" i="1" s="1"/>
  <c r="Q743" i="1"/>
  <c r="B1232" i="1"/>
  <c r="C1231" i="1"/>
  <c r="D1231" i="1" s="1"/>
  <c r="L686" i="1"/>
  <c r="H687" i="1" s="1"/>
  <c r="U699" i="1"/>
  <c r="W699" i="1"/>
  <c r="Y699" i="1"/>
  <c r="V699" i="1" s="1"/>
  <c r="K687" i="1" l="1"/>
  <c r="E687" i="1"/>
  <c r="R743" i="1"/>
  <c r="N744" i="1" s="1"/>
  <c r="C1232" i="1"/>
  <c r="D1232" i="1" s="1"/>
  <c r="B1233" i="1"/>
  <c r="X699" i="1"/>
  <c r="T700" i="1" s="1"/>
  <c r="G700" i="1" s="1"/>
  <c r="I687" i="1"/>
  <c r="M687" i="1"/>
  <c r="J687" i="1" s="1"/>
  <c r="F744" i="1" l="1"/>
  <c r="S744" i="1"/>
  <c r="P744" i="1" s="1"/>
  <c r="Q744" i="1"/>
  <c r="R744" i="1" s="1"/>
  <c r="N745" i="1" s="1"/>
  <c r="O744" i="1"/>
  <c r="L687" i="1"/>
  <c r="H688" i="1" s="1"/>
  <c r="C1233" i="1"/>
  <c r="D1233" i="1" s="1"/>
  <c r="B1234" i="1"/>
  <c r="W700" i="1"/>
  <c r="Y700" i="1"/>
  <c r="V700" i="1" s="1"/>
  <c r="U700" i="1"/>
  <c r="I688" i="1" l="1"/>
  <c r="E688" i="1"/>
  <c r="F745" i="1"/>
  <c r="S745" i="1"/>
  <c r="P745" i="1" s="1"/>
  <c r="Q745" i="1"/>
  <c r="O745" i="1"/>
  <c r="C1234" i="1"/>
  <c r="D1234" i="1" s="1"/>
  <c r="B1235" i="1"/>
  <c r="X700" i="1"/>
  <c r="T701" i="1" s="1"/>
  <c r="G701" i="1" s="1"/>
  <c r="K688" i="1"/>
  <c r="M688" i="1"/>
  <c r="J688" i="1" s="1"/>
  <c r="L688" i="1" s="1"/>
  <c r="H689" i="1" s="1"/>
  <c r="E689" i="1" s="1"/>
  <c r="R745" i="1" l="1"/>
  <c r="N746" i="1" s="1"/>
  <c r="C1235" i="1"/>
  <c r="D1235" i="1" s="1"/>
  <c r="B1236" i="1"/>
  <c r="Y701" i="1"/>
  <c r="V701" i="1" s="1"/>
  <c r="U701" i="1"/>
  <c r="W701" i="1"/>
  <c r="M689" i="1"/>
  <c r="J689" i="1" s="1"/>
  <c r="K689" i="1"/>
  <c r="I689" i="1"/>
  <c r="F746" i="1" l="1"/>
  <c r="O746" i="1"/>
  <c r="Q746" i="1"/>
  <c r="R746" i="1" s="1"/>
  <c r="N747" i="1" s="1"/>
  <c r="S746" i="1"/>
  <c r="P746" i="1" s="1"/>
  <c r="C1236" i="1"/>
  <c r="D1236" i="1" s="1"/>
  <c r="B1237" i="1"/>
  <c r="X701" i="1"/>
  <c r="T702" i="1" s="1"/>
  <c r="G702" i="1" s="1"/>
  <c r="L689" i="1"/>
  <c r="H690" i="1" s="1"/>
  <c r="K690" i="1" l="1"/>
  <c r="E690" i="1"/>
  <c r="F747" i="1"/>
  <c r="O747" i="1"/>
  <c r="Q747" i="1"/>
  <c r="S747" i="1"/>
  <c r="P747" i="1" s="1"/>
  <c r="C1237" i="1"/>
  <c r="D1237" i="1" s="1"/>
  <c r="B1238" i="1"/>
  <c r="U702" i="1"/>
  <c r="W702" i="1"/>
  <c r="Y702" i="1"/>
  <c r="V702" i="1" s="1"/>
  <c r="I690" i="1"/>
  <c r="M690" i="1"/>
  <c r="J690" i="1" s="1"/>
  <c r="R747" i="1" l="1"/>
  <c r="N748" i="1" s="1"/>
  <c r="C1238" i="1"/>
  <c r="D1238" i="1" s="1"/>
  <c r="B1239" i="1"/>
  <c r="X702" i="1"/>
  <c r="T703" i="1" s="1"/>
  <c r="G703" i="1" s="1"/>
  <c r="L690" i="1"/>
  <c r="H691" i="1" s="1"/>
  <c r="E691" i="1" s="1"/>
  <c r="F748" i="1" l="1"/>
  <c r="Q748" i="1"/>
  <c r="O748" i="1"/>
  <c r="S748" i="1"/>
  <c r="P748" i="1" s="1"/>
  <c r="M691" i="1"/>
  <c r="J691" i="1" s="1"/>
  <c r="I691" i="1"/>
  <c r="K691" i="1"/>
  <c r="L691" i="1" s="1"/>
  <c r="H692" i="1" s="1"/>
  <c r="C1239" i="1"/>
  <c r="D1239" i="1" s="1"/>
  <c r="B1240" i="1"/>
  <c r="U703" i="1"/>
  <c r="W703" i="1"/>
  <c r="Y703" i="1"/>
  <c r="V703" i="1" s="1"/>
  <c r="M692" i="1" l="1"/>
  <c r="J692" i="1" s="1"/>
  <c r="E692" i="1"/>
  <c r="R748" i="1"/>
  <c r="N749" i="1" s="1"/>
  <c r="C1240" i="1"/>
  <c r="D1240" i="1" s="1"/>
  <c r="B1241" i="1"/>
  <c r="X703" i="1"/>
  <c r="T704" i="1" s="1"/>
  <c r="G704" i="1" s="1"/>
  <c r="I692" i="1"/>
  <c r="K692" i="1"/>
  <c r="F749" i="1" l="1"/>
  <c r="Q749" i="1"/>
  <c r="O749" i="1"/>
  <c r="S749" i="1"/>
  <c r="P749" i="1" s="1"/>
  <c r="B1242" i="1"/>
  <c r="C1241" i="1"/>
  <c r="D1241" i="1" s="1"/>
  <c r="W704" i="1"/>
  <c r="Y704" i="1"/>
  <c r="V704" i="1" s="1"/>
  <c r="U704" i="1"/>
  <c r="L692" i="1"/>
  <c r="H693" i="1" s="1"/>
  <c r="E693" i="1" s="1"/>
  <c r="R749" i="1" l="1"/>
  <c r="N750" i="1" s="1"/>
  <c r="B1243" i="1"/>
  <c r="C1242" i="1"/>
  <c r="D1242" i="1" s="1"/>
  <c r="X704" i="1"/>
  <c r="T705" i="1" s="1"/>
  <c r="G705" i="1" s="1"/>
  <c r="K693" i="1"/>
  <c r="M693" i="1"/>
  <c r="J693" i="1" s="1"/>
  <c r="I693" i="1"/>
  <c r="F750" i="1" l="1"/>
  <c r="S750" i="1"/>
  <c r="P750" i="1" s="1"/>
  <c r="O750" i="1"/>
  <c r="Q750" i="1"/>
  <c r="R750" i="1" s="1"/>
  <c r="N751" i="1" s="1"/>
  <c r="C1243" i="1"/>
  <c r="D1243" i="1" s="1"/>
  <c r="B1244" i="1"/>
  <c r="Y705" i="1"/>
  <c r="V705" i="1" s="1"/>
  <c r="U705" i="1"/>
  <c r="W705" i="1"/>
  <c r="L693" i="1"/>
  <c r="H694" i="1" s="1"/>
  <c r="K694" i="1" l="1"/>
  <c r="E694" i="1"/>
  <c r="F751" i="1"/>
  <c r="Q751" i="1"/>
  <c r="O751" i="1"/>
  <c r="S751" i="1"/>
  <c r="P751" i="1" s="1"/>
  <c r="C1244" i="1"/>
  <c r="D1244" i="1" s="1"/>
  <c r="B1245" i="1"/>
  <c r="X705" i="1"/>
  <c r="T706" i="1" s="1"/>
  <c r="G706" i="1" s="1"/>
  <c r="I694" i="1"/>
  <c r="M694" i="1"/>
  <c r="J694" i="1" s="1"/>
  <c r="R751" i="1" l="1"/>
  <c r="N752" i="1" s="1"/>
  <c r="L694" i="1"/>
  <c r="H695" i="1" s="1"/>
  <c r="E695" i="1" s="1"/>
  <c r="C1245" i="1"/>
  <c r="D1245" i="1" s="1"/>
  <c r="B1246" i="1"/>
  <c r="U706" i="1"/>
  <c r="W706" i="1"/>
  <c r="Y706" i="1"/>
  <c r="V706" i="1" s="1"/>
  <c r="M695" i="1"/>
  <c r="J695" i="1" s="1"/>
  <c r="K695" i="1"/>
  <c r="I695" i="1"/>
  <c r="F752" i="1" l="1"/>
  <c r="O752" i="1"/>
  <c r="Q752" i="1"/>
  <c r="S752" i="1"/>
  <c r="P752" i="1" s="1"/>
  <c r="C1246" i="1"/>
  <c r="D1246" i="1" s="1"/>
  <c r="B1247" i="1"/>
  <c r="X706" i="1"/>
  <c r="T707" i="1" s="1"/>
  <c r="G707" i="1" s="1"/>
  <c r="L695" i="1"/>
  <c r="H696" i="1" s="1"/>
  <c r="E696" i="1" s="1"/>
  <c r="R752" i="1" l="1"/>
  <c r="N753" i="1" s="1"/>
  <c r="C1247" i="1"/>
  <c r="D1247" i="1" s="1"/>
  <c r="B1248" i="1"/>
  <c r="U707" i="1"/>
  <c r="W707" i="1"/>
  <c r="Y707" i="1"/>
  <c r="V707" i="1" s="1"/>
  <c r="M696" i="1"/>
  <c r="J696" i="1" s="1"/>
  <c r="I696" i="1"/>
  <c r="K696" i="1"/>
  <c r="F753" i="1" l="1"/>
  <c r="S753" i="1"/>
  <c r="P753" i="1" s="1"/>
  <c r="O753" i="1"/>
  <c r="Q753" i="1"/>
  <c r="R753" i="1" s="1"/>
  <c r="N754" i="1" s="1"/>
  <c r="B1249" i="1"/>
  <c r="C1248" i="1"/>
  <c r="D1248" i="1" s="1"/>
  <c r="X707" i="1"/>
  <c r="T708" i="1" s="1"/>
  <c r="G708" i="1" s="1"/>
  <c r="L696" i="1"/>
  <c r="H697" i="1" s="1"/>
  <c r="F754" i="1" l="1"/>
  <c r="O754" i="1"/>
  <c r="S754" i="1"/>
  <c r="P754" i="1" s="1"/>
  <c r="Q754" i="1"/>
  <c r="R754" i="1" s="1"/>
  <c r="N755" i="1" s="1"/>
  <c r="M697" i="1"/>
  <c r="J697" i="1" s="1"/>
  <c r="E697" i="1"/>
  <c r="B1250" i="1"/>
  <c r="C1249" i="1"/>
  <c r="D1249" i="1" s="1"/>
  <c r="W708" i="1"/>
  <c r="Y708" i="1"/>
  <c r="V708" i="1" s="1"/>
  <c r="U708" i="1"/>
  <c r="I697" i="1"/>
  <c r="K697" i="1"/>
  <c r="F755" i="1" l="1"/>
  <c r="Q755" i="1"/>
  <c r="S755" i="1"/>
  <c r="P755" i="1" s="1"/>
  <c r="O755" i="1"/>
  <c r="C1250" i="1"/>
  <c r="D1250" i="1" s="1"/>
  <c r="B1251" i="1"/>
  <c r="X708" i="1"/>
  <c r="T709" i="1" s="1"/>
  <c r="G709" i="1" s="1"/>
  <c r="L697" i="1"/>
  <c r="H698" i="1" s="1"/>
  <c r="E698" i="1" s="1"/>
  <c r="R755" i="1" l="1"/>
  <c r="N756" i="1" s="1"/>
  <c r="C1251" i="1"/>
  <c r="D1251" i="1" s="1"/>
  <c r="B1252" i="1"/>
  <c r="Y709" i="1"/>
  <c r="V709" i="1" s="1"/>
  <c r="U709" i="1"/>
  <c r="W709" i="1"/>
  <c r="K698" i="1"/>
  <c r="I698" i="1"/>
  <c r="M698" i="1"/>
  <c r="J698" i="1" s="1"/>
  <c r="F756" i="1" l="1"/>
  <c r="O756" i="1"/>
  <c r="Q756" i="1"/>
  <c r="S756" i="1"/>
  <c r="P756" i="1" s="1"/>
  <c r="B1253" i="1"/>
  <c r="C1252" i="1"/>
  <c r="D1252" i="1" s="1"/>
  <c r="X709" i="1"/>
  <c r="T710" i="1" s="1"/>
  <c r="G710" i="1" s="1"/>
  <c r="L698" i="1"/>
  <c r="H699" i="1" s="1"/>
  <c r="R756" i="1" l="1"/>
  <c r="N757" i="1" s="1"/>
  <c r="M699" i="1"/>
  <c r="J699" i="1" s="1"/>
  <c r="E699" i="1"/>
  <c r="C1253" i="1"/>
  <c r="D1253" i="1" s="1"/>
  <c r="B1254" i="1"/>
  <c r="U710" i="1"/>
  <c r="W710" i="1"/>
  <c r="Y710" i="1"/>
  <c r="V710" i="1" s="1"/>
  <c r="I699" i="1"/>
  <c r="K699" i="1"/>
  <c r="F757" i="1" l="1"/>
  <c r="O757" i="1"/>
  <c r="S757" i="1"/>
  <c r="P757" i="1" s="1"/>
  <c r="Q757" i="1"/>
  <c r="R757" i="1" s="1"/>
  <c r="N758" i="1" s="1"/>
  <c r="C1254" i="1"/>
  <c r="D1254" i="1" s="1"/>
  <c r="B1255" i="1"/>
  <c r="X710" i="1"/>
  <c r="T711" i="1" s="1"/>
  <c r="G711" i="1" s="1"/>
  <c r="L699" i="1"/>
  <c r="H700" i="1" s="1"/>
  <c r="F758" i="1" l="1"/>
  <c r="O758" i="1"/>
  <c r="Q758" i="1"/>
  <c r="S758" i="1"/>
  <c r="P758" i="1" s="1"/>
  <c r="M700" i="1"/>
  <c r="J700" i="1" s="1"/>
  <c r="E700" i="1"/>
  <c r="C1255" i="1"/>
  <c r="D1255" i="1" s="1"/>
  <c r="B1256" i="1"/>
  <c r="U711" i="1"/>
  <c r="W711" i="1"/>
  <c r="Y711" i="1"/>
  <c r="V711" i="1" s="1"/>
  <c r="I700" i="1"/>
  <c r="K700" i="1"/>
  <c r="R758" i="1" l="1"/>
  <c r="N759" i="1" s="1"/>
  <c r="L700" i="1"/>
  <c r="H701" i="1" s="1"/>
  <c r="E701" i="1" s="1"/>
  <c r="B1257" i="1"/>
  <c r="C1256" i="1"/>
  <c r="D1256" i="1" s="1"/>
  <c r="X711" i="1"/>
  <c r="T712" i="1" s="1"/>
  <c r="G712" i="1" s="1"/>
  <c r="I701" i="1"/>
  <c r="M701" i="1"/>
  <c r="J701" i="1" s="1"/>
  <c r="K701" i="1" l="1"/>
  <c r="F759" i="1"/>
  <c r="O759" i="1"/>
  <c r="S759" i="1"/>
  <c r="P759" i="1" s="1"/>
  <c r="Q759" i="1"/>
  <c r="B1258" i="1"/>
  <c r="C1257" i="1"/>
  <c r="D1257" i="1" s="1"/>
  <c r="W712" i="1"/>
  <c r="Y712" i="1"/>
  <c r="V712" i="1" s="1"/>
  <c r="U712" i="1"/>
  <c r="L701" i="1"/>
  <c r="H702" i="1" s="1"/>
  <c r="E702" i="1" s="1"/>
  <c r="R759" i="1" l="1"/>
  <c r="N760" i="1" s="1"/>
  <c r="C1258" i="1"/>
  <c r="D1258" i="1" s="1"/>
  <c r="B1259" i="1"/>
  <c r="X712" i="1"/>
  <c r="T713" i="1" s="1"/>
  <c r="G713" i="1" s="1"/>
  <c r="M702" i="1"/>
  <c r="J702" i="1" s="1"/>
  <c r="K702" i="1"/>
  <c r="I702" i="1"/>
  <c r="F760" i="1" l="1"/>
  <c r="Q760" i="1"/>
  <c r="O760" i="1"/>
  <c r="S760" i="1"/>
  <c r="P760" i="1" s="1"/>
  <c r="C1259" i="1"/>
  <c r="D1259" i="1" s="1"/>
  <c r="B1260" i="1"/>
  <c r="Y713" i="1"/>
  <c r="V713" i="1" s="1"/>
  <c r="U713" i="1"/>
  <c r="W713" i="1"/>
  <c r="L702" i="1"/>
  <c r="H703" i="1" s="1"/>
  <c r="E703" i="1" s="1"/>
  <c r="R760" i="1" l="1"/>
  <c r="N761" i="1" s="1"/>
  <c r="C1260" i="1"/>
  <c r="D1260" i="1" s="1"/>
  <c r="B1261" i="1"/>
  <c r="X713" i="1"/>
  <c r="T714" i="1" s="1"/>
  <c r="G714" i="1" s="1"/>
  <c r="M703" i="1"/>
  <c r="J703" i="1" s="1"/>
  <c r="I703" i="1"/>
  <c r="K703" i="1"/>
  <c r="F761" i="1" l="1"/>
  <c r="S761" i="1"/>
  <c r="P761" i="1" s="1"/>
  <c r="O761" i="1"/>
  <c r="Q761" i="1"/>
  <c r="R761" i="1" s="1"/>
  <c r="N762" i="1" s="1"/>
  <c r="C1261" i="1"/>
  <c r="D1261" i="1" s="1"/>
  <c r="B1262" i="1"/>
  <c r="U714" i="1"/>
  <c r="W714" i="1"/>
  <c r="Y714" i="1"/>
  <c r="V714" i="1" s="1"/>
  <c r="L703" i="1"/>
  <c r="H704" i="1" s="1"/>
  <c r="E704" i="1" s="1"/>
  <c r="F762" i="1" l="1"/>
  <c r="O762" i="1"/>
  <c r="Q762" i="1"/>
  <c r="R762" i="1" s="1"/>
  <c r="N763" i="1" s="1"/>
  <c r="S762" i="1"/>
  <c r="P762" i="1" s="1"/>
  <c r="B1263" i="1"/>
  <c r="C1262" i="1"/>
  <c r="D1262" i="1" s="1"/>
  <c r="X714" i="1"/>
  <c r="T715" i="1" s="1"/>
  <c r="G715" i="1" s="1"/>
  <c r="K704" i="1"/>
  <c r="I704" i="1"/>
  <c r="M704" i="1"/>
  <c r="J704" i="1" s="1"/>
  <c r="F763" i="1" l="1"/>
  <c r="S763" i="1"/>
  <c r="P763" i="1" s="1"/>
  <c r="O763" i="1"/>
  <c r="Q763" i="1"/>
  <c r="R763" i="1" s="1"/>
  <c r="N764" i="1" s="1"/>
  <c r="C1263" i="1"/>
  <c r="D1263" i="1" s="1"/>
  <c r="B1264" i="1"/>
  <c r="U715" i="1"/>
  <c r="W715" i="1"/>
  <c r="Y715" i="1"/>
  <c r="V715" i="1" s="1"/>
  <c r="L704" i="1"/>
  <c r="H705" i="1" s="1"/>
  <c r="E705" i="1" s="1"/>
  <c r="F764" i="1" l="1"/>
  <c r="O764" i="1"/>
  <c r="S764" i="1"/>
  <c r="P764" i="1" s="1"/>
  <c r="Q764" i="1"/>
  <c r="B1265" i="1"/>
  <c r="C1264" i="1"/>
  <c r="D1264" i="1" s="1"/>
  <c r="X715" i="1"/>
  <c r="T716" i="1" s="1"/>
  <c r="G716" i="1" s="1"/>
  <c r="I705" i="1"/>
  <c r="M705" i="1"/>
  <c r="J705" i="1" s="1"/>
  <c r="K705" i="1"/>
  <c r="R764" i="1" l="1"/>
  <c r="N765" i="1" s="1"/>
  <c r="L705" i="1"/>
  <c r="H706" i="1" s="1"/>
  <c r="C1265" i="1"/>
  <c r="D1265" i="1" s="1"/>
  <c r="B1266" i="1"/>
  <c r="W716" i="1"/>
  <c r="Y716" i="1"/>
  <c r="V716" i="1" s="1"/>
  <c r="U716" i="1"/>
  <c r="K706" i="1" l="1"/>
  <c r="E706" i="1"/>
  <c r="F765" i="1"/>
  <c r="O765" i="1"/>
  <c r="Q765" i="1"/>
  <c r="S765" i="1"/>
  <c r="P765" i="1" s="1"/>
  <c r="B1267" i="1"/>
  <c r="C1266" i="1"/>
  <c r="D1266" i="1" s="1"/>
  <c r="X716" i="1"/>
  <c r="T717" i="1" s="1"/>
  <c r="G717" i="1" s="1"/>
  <c r="M706" i="1"/>
  <c r="J706" i="1" s="1"/>
  <c r="I706" i="1"/>
  <c r="R765" i="1" l="1"/>
  <c r="N766" i="1" s="1"/>
  <c r="L706" i="1"/>
  <c r="H707" i="1" s="1"/>
  <c r="C1267" i="1"/>
  <c r="D1267" i="1" s="1"/>
  <c r="B1268" i="1"/>
  <c r="Y717" i="1"/>
  <c r="V717" i="1" s="1"/>
  <c r="U717" i="1"/>
  <c r="W717" i="1"/>
  <c r="K707" i="1" l="1"/>
  <c r="E707" i="1"/>
  <c r="I707" i="1"/>
  <c r="F766" i="1"/>
  <c r="S766" i="1"/>
  <c r="P766" i="1" s="1"/>
  <c r="Q766" i="1"/>
  <c r="R766" i="1" s="1"/>
  <c r="N767" i="1" s="1"/>
  <c r="O766" i="1"/>
  <c r="M707" i="1"/>
  <c r="J707" i="1" s="1"/>
  <c r="L707" i="1" s="1"/>
  <c r="H708" i="1" s="1"/>
  <c r="E708" i="1" s="1"/>
  <c r="B1269" i="1"/>
  <c r="C1268" i="1"/>
  <c r="D1268" i="1" s="1"/>
  <c r="X717" i="1"/>
  <c r="T718" i="1" s="1"/>
  <c r="G718" i="1" s="1"/>
  <c r="S767" i="1" l="1"/>
  <c r="P767" i="1" s="1"/>
  <c r="F767" i="1"/>
  <c r="O767" i="1"/>
  <c r="Q767" i="1"/>
  <c r="C1269" i="1"/>
  <c r="D1269" i="1" s="1"/>
  <c r="B1270" i="1"/>
  <c r="U718" i="1"/>
  <c r="W718" i="1"/>
  <c r="Y718" i="1"/>
  <c r="V718" i="1" s="1"/>
  <c r="M708" i="1"/>
  <c r="J708" i="1" s="1"/>
  <c r="I708" i="1"/>
  <c r="K708" i="1"/>
  <c r="R767" i="1" l="1"/>
  <c r="N768" i="1" s="1"/>
  <c r="B1271" i="1"/>
  <c r="C1270" i="1"/>
  <c r="D1270" i="1" s="1"/>
  <c r="X718" i="1"/>
  <c r="T719" i="1" s="1"/>
  <c r="G719" i="1" s="1"/>
  <c r="L708" i="1"/>
  <c r="H709" i="1" s="1"/>
  <c r="E709" i="1" s="1"/>
  <c r="F768" i="1" l="1"/>
  <c r="S768" i="1"/>
  <c r="P768" i="1" s="1"/>
  <c r="O768" i="1"/>
  <c r="Q768" i="1"/>
  <c r="R768" i="1" s="1"/>
  <c r="N769" i="1" s="1"/>
  <c r="C1271" i="1"/>
  <c r="D1271" i="1" s="1"/>
  <c r="B1272" i="1"/>
  <c r="U719" i="1"/>
  <c r="W719" i="1"/>
  <c r="Y719" i="1"/>
  <c r="V719" i="1" s="1"/>
  <c r="K709" i="1"/>
  <c r="M709" i="1"/>
  <c r="J709" i="1" s="1"/>
  <c r="I709" i="1"/>
  <c r="F769" i="1" l="1"/>
  <c r="O769" i="1"/>
  <c r="Q769" i="1"/>
  <c r="S769" i="1"/>
  <c r="P769" i="1" s="1"/>
  <c r="C1272" i="1"/>
  <c r="D1272" i="1" s="1"/>
  <c r="B1273" i="1"/>
  <c r="X719" i="1"/>
  <c r="T720" i="1" s="1"/>
  <c r="G720" i="1" s="1"/>
  <c r="L709" i="1"/>
  <c r="H710" i="1" s="1"/>
  <c r="E710" i="1" s="1"/>
  <c r="R769" i="1" l="1"/>
  <c r="N770" i="1" s="1"/>
  <c r="B1274" i="1"/>
  <c r="C1273" i="1"/>
  <c r="D1273" i="1" s="1"/>
  <c r="W720" i="1"/>
  <c r="Y720" i="1"/>
  <c r="V720" i="1" s="1"/>
  <c r="U720" i="1"/>
  <c r="K710" i="1"/>
  <c r="M710" i="1"/>
  <c r="J710" i="1" s="1"/>
  <c r="I710" i="1"/>
  <c r="F770" i="1" l="1"/>
  <c r="O770" i="1"/>
  <c r="Q770" i="1"/>
  <c r="S770" i="1"/>
  <c r="P770" i="1" s="1"/>
  <c r="B1275" i="1"/>
  <c r="C1274" i="1"/>
  <c r="D1274" i="1" s="1"/>
  <c r="X720" i="1"/>
  <c r="T721" i="1" s="1"/>
  <c r="G721" i="1" s="1"/>
  <c r="L710" i="1"/>
  <c r="H711" i="1" s="1"/>
  <c r="E711" i="1" s="1"/>
  <c r="R770" i="1" l="1"/>
  <c r="N771" i="1" s="1"/>
  <c r="C1275" i="1"/>
  <c r="D1275" i="1" s="1"/>
  <c r="B1276" i="1"/>
  <c r="Y721" i="1"/>
  <c r="V721" i="1" s="1"/>
  <c r="U721" i="1"/>
  <c r="W721" i="1"/>
  <c r="K711" i="1"/>
  <c r="M711" i="1"/>
  <c r="J711" i="1" s="1"/>
  <c r="I711" i="1"/>
  <c r="F771" i="1" l="1"/>
  <c r="O771" i="1"/>
  <c r="S771" i="1"/>
  <c r="P771" i="1" s="1"/>
  <c r="Q771" i="1"/>
  <c r="R771" i="1" s="1"/>
  <c r="N772" i="1" s="1"/>
  <c r="C1276" i="1"/>
  <c r="D1276" i="1" s="1"/>
  <c r="B1277" i="1"/>
  <c r="X721" i="1"/>
  <c r="T722" i="1" s="1"/>
  <c r="G722" i="1" s="1"/>
  <c r="L711" i="1"/>
  <c r="H712" i="1" s="1"/>
  <c r="E712" i="1" s="1"/>
  <c r="F772" i="1" l="1"/>
  <c r="Q772" i="1"/>
  <c r="S772" i="1"/>
  <c r="P772" i="1" s="1"/>
  <c r="O772" i="1"/>
  <c r="C1277" i="1"/>
  <c r="D1277" i="1" s="1"/>
  <c r="B1278" i="1"/>
  <c r="U722" i="1"/>
  <c r="W722" i="1"/>
  <c r="Y722" i="1"/>
  <c r="V722" i="1" s="1"/>
  <c r="I712" i="1"/>
  <c r="K712" i="1"/>
  <c r="M712" i="1"/>
  <c r="J712" i="1" s="1"/>
  <c r="R772" i="1" l="1"/>
  <c r="N773" i="1" s="1"/>
  <c r="B1279" i="1"/>
  <c r="C1278" i="1"/>
  <c r="D1278" i="1" s="1"/>
  <c r="X722" i="1"/>
  <c r="T723" i="1" s="1"/>
  <c r="G723" i="1" s="1"/>
  <c r="L712" i="1"/>
  <c r="H713" i="1" s="1"/>
  <c r="E713" i="1" s="1"/>
  <c r="F773" i="1" l="1"/>
  <c r="Q773" i="1"/>
  <c r="S773" i="1"/>
  <c r="P773" i="1" s="1"/>
  <c r="O773" i="1"/>
  <c r="B1280" i="1"/>
  <c r="C1279" i="1"/>
  <c r="D1279" i="1" s="1"/>
  <c r="U723" i="1"/>
  <c r="W723" i="1"/>
  <c r="Y723" i="1"/>
  <c r="V723" i="1" s="1"/>
  <c r="M713" i="1"/>
  <c r="J713" i="1" s="1"/>
  <c r="I713" i="1"/>
  <c r="K713" i="1"/>
  <c r="R773" i="1" l="1"/>
  <c r="N774" i="1" s="1"/>
  <c r="L713" i="1"/>
  <c r="H714" i="1" s="1"/>
  <c r="E714" i="1" s="1"/>
  <c r="C1280" i="1"/>
  <c r="D1280" i="1" s="1"/>
  <c r="B1281" i="1"/>
  <c r="X723" i="1"/>
  <c r="T724" i="1" s="1"/>
  <c r="G724" i="1" s="1"/>
  <c r="F774" i="1" l="1"/>
  <c r="Q774" i="1"/>
  <c r="S774" i="1"/>
  <c r="P774" i="1" s="1"/>
  <c r="O774" i="1"/>
  <c r="B1282" i="1"/>
  <c r="C1281" i="1"/>
  <c r="D1281" i="1" s="1"/>
  <c r="W724" i="1"/>
  <c r="Y724" i="1"/>
  <c r="V724" i="1" s="1"/>
  <c r="U724" i="1"/>
  <c r="K714" i="1"/>
  <c r="M714" i="1"/>
  <c r="J714" i="1" s="1"/>
  <c r="I714" i="1"/>
  <c r="R774" i="1" l="1"/>
  <c r="N775" i="1" s="1"/>
  <c r="C1282" i="1"/>
  <c r="D1282" i="1" s="1"/>
  <c r="B1283" i="1"/>
  <c r="X724" i="1"/>
  <c r="T725" i="1" s="1"/>
  <c r="G725" i="1" s="1"/>
  <c r="L714" i="1"/>
  <c r="H715" i="1" s="1"/>
  <c r="E715" i="1" s="1"/>
  <c r="F775" i="1" l="1"/>
  <c r="O775" i="1"/>
  <c r="Q775" i="1"/>
  <c r="S775" i="1"/>
  <c r="P775" i="1" s="1"/>
  <c r="B1284" i="1"/>
  <c r="C1283" i="1"/>
  <c r="D1283" i="1" s="1"/>
  <c r="Y725" i="1"/>
  <c r="V725" i="1" s="1"/>
  <c r="U725" i="1"/>
  <c r="W725" i="1"/>
  <c r="I715" i="1"/>
  <c r="M715" i="1"/>
  <c r="J715" i="1" s="1"/>
  <c r="K715" i="1"/>
  <c r="R775" i="1" l="1"/>
  <c r="N776" i="1" s="1"/>
  <c r="L715" i="1"/>
  <c r="H716" i="1" s="1"/>
  <c r="E716" i="1" s="1"/>
  <c r="B1285" i="1"/>
  <c r="C1284" i="1"/>
  <c r="D1284" i="1" s="1"/>
  <c r="X725" i="1"/>
  <c r="T726" i="1" s="1"/>
  <c r="G726" i="1" s="1"/>
  <c r="F776" i="1" l="1"/>
  <c r="S776" i="1"/>
  <c r="P776" i="1" s="1"/>
  <c r="O776" i="1"/>
  <c r="Q776" i="1"/>
  <c r="R776" i="1" s="1"/>
  <c r="N777" i="1" s="1"/>
  <c r="C1285" i="1"/>
  <c r="D1285" i="1" s="1"/>
  <c r="B1286" i="1"/>
  <c r="U726" i="1"/>
  <c r="W726" i="1"/>
  <c r="Y726" i="1"/>
  <c r="V726" i="1" s="1"/>
  <c r="K716" i="1"/>
  <c r="M716" i="1"/>
  <c r="J716" i="1" s="1"/>
  <c r="I716" i="1"/>
  <c r="F777" i="1" l="1"/>
  <c r="Q777" i="1"/>
  <c r="O777" i="1"/>
  <c r="S777" i="1"/>
  <c r="P777" i="1" s="1"/>
  <c r="B1287" i="1"/>
  <c r="C1286" i="1"/>
  <c r="D1286" i="1" s="1"/>
  <c r="X726" i="1"/>
  <c r="T727" i="1" s="1"/>
  <c r="G727" i="1" s="1"/>
  <c r="L716" i="1"/>
  <c r="H717" i="1" s="1"/>
  <c r="E717" i="1" s="1"/>
  <c r="R777" i="1" l="1"/>
  <c r="N778" i="1" s="1"/>
  <c r="B1288" i="1"/>
  <c r="C1287" i="1"/>
  <c r="D1287" i="1" s="1"/>
  <c r="U727" i="1"/>
  <c r="W727" i="1"/>
  <c r="Y727" i="1"/>
  <c r="V727" i="1" s="1"/>
  <c r="K717" i="1"/>
  <c r="M717" i="1"/>
  <c r="J717" i="1" s="1"/>
  <c r="I717" i="1"/>
  <c r="F778" i="1" l="1"/>
  <c r="O778" i="1"/>
  <c r="S778" i="1"/>
  <c r="P778" i="1" s="1"/>
  <c r="Q778" i="1"/>
  <c r="B1289" i="1"/>
  <c r="C1288" i="1"/>
  <c r="D1288" i="1" s="1"/>
  <c r="X727" i="1"/>
  <c r="T728" i="1" s="1"/>
  <c r="G728" i="1" s="1"/>
  <c r="L717" i="1"/>
  <c r="H718" i="1" s="1"/>
  <c r="E718" i="1" s="1"/>
  <c r="R778" i="1" l="1"/>
  <c r="N779" i="1" s="1"/>
  <c r="C1289" i="1"/>
  <c r="D1289" i="1" s="1"/>
  <c r="B1290" i="1"/>
  <c r="W728" i="1"/>
  <c r="Y728" i="1"/>
  <c r="V728" i="1" s="1"/>
  <c r="U728" i="1"/>
  <c r="I718" i="1"/>
  <c r="K718" i="1"/>
  <c r="M718" i="1"/>
  <c r="J718" i="1" s="1"/>
  <c r="F779" i="1" l="1"/>
  <c r="S779" i="1"/>
  <c r="P779" i="1" s="1"/>
  <c r="Q779" i="1"/>
  <c r="R779" i="1" s="1"/>
  <c r="N780" i="1" s="1"/>
  <c r="O779" i="1"/>
  <c r="C1290" i="1"/>
  <c r="D1290" i="1" s="1"/>
  <c r="B1291" i="1"/>
  <c r="X728" i="1"/>
  <c r="T729" i="1" s="1"/>
  <c r="G729" i="1" s="1"/>
  <c r="L718" i="1"/>
  <c r="H719" i="1" s="1"/>
  <c r="E719" i="1" s="1"/>
  <c r="F780" i="1" l="1"/>
  <c r="O780" i="1"/>
  <c r="Q780" i="1"/>
  <c r="S780" i="1"/>
  <c r="P780" i="1" s="1"/>
  <c r="C1291" i="1"/>
  <c r="D1291" i="1" s="1"/>
  <c r="B1292" i="1"/>
  <c r="Y729" i="1"/>
  <c r="V729" i="1" s="1"/>
  <c r="U729" i="1"/>
  <c r="W729" i="1"/>
  <c r="K719" i="1"/>
  <c r="M719" i="1"/>
  <c r="J719" i="1" s="1"/>
  <c r="I719" i="1"/>
  <c r="R780" i="1" l="1"/>
  <c r="N781" i="1" s="1"/>
  <c r="C1292" i="1"/>
  <c r="D1292" i="1" s="1"/>
  <c r="B1293" i="1"/>
  <c r="X729" i="1"/>
  <c r="T730" i="1" s="1"/>
  <c r="G730" i="1" s="1"/>
  <c r="L719" i="1"/>
  <c r="H720" i="1" s="1"/>
  <c r="E720" i="1" s="1"/>
  <c r="F781" i="1" l="1"/>
  <c r="O781" i="1"/>
  <c r="S781" i="1"/>
  <c r="P781" i="1" s="1"/>
  <c r="Q781" i="1"/>
  <c r="C1293" i="1"/>
  <c r="D1293" i="1" s="1"/>
  <c r="B1294" i="1"/>
  <c r="U730" i="1"/>
  <c r="W730" i="1"/>
  <c r="Y730" i="1"/>
  <c r="V730" i="1" s="1"/>
  <c r="K720" i="1"/>
  <c r="I720" i="1"/>
  <c r="M720" i="1"/>
  <c r="J720" i="1" s="1"/>
  <c r="R781" i="1" l="1"/>
  <c r="N782" i="1" s="1"/>
  <c r="L720" i="1"/>
  <c r="B1295" i="1"/>
  <c r="C1294" i="1"/>
  <c r="D1294" i="1" s="1"/>
  <c r="X730" i="1"/>
  <c r="T731" i="1" s="1"/>
  <c r="G731" i="1" s="1"/>
  <c r="H721" i="1"/>
  <c r="E721" i="1" s="1"/>
  <c r="F782" i="1" l="1"/>
  <c r="Q782" i="1"/>
  <c r="S782" i="1"/>
  <c r="P782" i="1" s="1"/>
  <c r="O782" i="1"/>
  <c r="C1295" i="1"/>
  <c r="D1295" i="1" s="1"/>
  <c r="B1296" i="1"/>
  <c r="U731" i="1"/>
  <c r="W731" i="1"/>
  <c r="Y731" i="1"/>
  <c r="V731" i="1" s="1"/>
  <c r="M721" i="1"/>
  <c r="J721" i="1" s="1"/>
  <c r="I721" i="1"/>
  <c r="K721" i="1"/>
  <c r="R782" i="1" l="1"/>
  <c r="N783" i="1" s="1"/>
  <c r="B1297" i="1"/>
  <c r="C1296" i="1"/>
  <c r="D1296" i="1" s="1"/>
  <c r="X731" i="1"/>
  <c r="T732" i="1" s="1"/>
  <c r="G732" i="1" s="1"/>
  <c r="L721" i="1"/>
  <c r="H722" i="1" s="1"/>
  <c r="M722" i="1" l="1"/>
  <c r="J722" i="1" s="1"/>
  <c r="E722" i="1"/>
  <c r="F783" i="1"/>
  <c r="O783" i="1"/>
  <c r="S783" i="1"/>
  <c r="P783" i="1" s="1"/>
  <c r="Q783" i="1"/>
  <c r="R783" i="1" s="1"/>
  <c r="N784" i="1" s="1"/>
  <c r="B1298" i="1"/>
  <c r="C1297" i="1"/>
  <c r="D1297" i="1" s="1"/>
  <c r="W732" i="1"/>
  <c r="Y732" i="1"/>
  <c r="V732" i="1" s="1"/>
  <c r="U732" i="1"/>
  <c r="K722" i="1"/>
  <c r="I722" i="1"/>
  <c r="F784" i="1" l="1"/>
  <c r="Q784" i="1"/>
  <c r="S784" i="1"/>
  <c r="P784" i="1" s="1"/>
  <c r="O784" i="1"/>
  <c r="B1299" i="1"/>
  <c r="C1298" i="1"/>
  <c r="D1298" i="1" s="1"/>
  <c r="X732" i="1"/>
  <c r="T733" i="1" s="1"/>
  <c r="G733" i="1" s="1"/>
  <c r="L722" i="1"/>
  <c r="H723" i="1" s="1"/>
  <c r="E723" i="1" s="1"/>
  <c r="R784" i="1" l="1"/>
  <c r="N785" i="1" s="1"/>
  <c r="B1300" i="1"/>
  <c r="C1299" i="1"/>
  <c r="D1299" i="1" s="1"/>
  <c r="Y733" i="1"/>
  <c r="V733" i="1" s="1"/>
  <c r="U733" i="1"/>
  <c r="W733" i="1"/>
  <c r="K723" i="1"/>
  <c r="M723" i="1"/>
  <c r="I723" i="1"/>
  <c r="J723" i="1"/>
  <c r="O785" i="1" l="1"/>
  <c r="F785" i="1"/>
  <c r="S785" i="1"/>
  <c r="P785" i="1" s="1"/>
  <c r="Q785" i="1"/>
  <c r="R785" i="1" s="1"/>
  <c r="N786" i="1" s="1"/>
  <c r="L723" i="1"/>
  <c r="H724" i="1" s="1"/>
  <c r="E724" i="1" s="1"/>
  <c r="B1301" i="1"/>
  <c r="C1300" i="1"/>
  <c r="D1300" i="1" s="1"/>
  <c r="X733" i="1"/>
  <c r="T734" i="1" s="1"/>
  <c r="G734" i="1" s="1"/>
  <c r="F786" i="1" l="1"/>
  <c r="O786" i="1"/>
  <c r="Q786" i="1"/>
  <c r="S786" i="1"/>
  <c r="P786" i="1" s="1"/>
  <c r="K724" i="1"/>
  <c r="M724" i="1"/>
  <c r="J724" i="1" s="1"/>
  <c r="I724" i="1"/>
  <c r="C1301" i="1"/>
  <c r="D1301" i="1" s="1"/>
  <c r="B1302" i="1"/>
  <c r="U734" i="1"/>
  <c r="W734" i="1"/>
  <c r="Y734" i="1"/>
  <c r="V734" i="1" s="1"/>
  <c r="L724" i="1" l="1"/>
  <c r="H725" i="1" s="1"/>
  <c r="R786" i="1"/>
  <c r="N787" i="1" s="1"/>
  <c r="B1303" i="1"/>
  <c r="C1302" i="1"/>
  <c r="D1302" i="1" s="1"/>
  <c r="X734" i="1"/>
  <c r="T735" i="1" s="1"/>
  <c r="G735" i="1" s="1"/>
  <c r="M725" i="1"/>
  <c r="J725" i="1" s="1"/>
  <c r="I725" i="1"/>
  <c r="F787" i="1" l="1"/>
  <c r="Q787" i="1"/>
  <c r="S787" i="1"/>
  <c r="P787" i="1" s="1"/>
  <c r="O787" i="1"/>
  <c r="K725" i="1"/>
  <c r="E725" i="1"/>
  <c r="B1304" i="1"/>
  <c r="C1303" i="1"/>
  <c r="D1303" i="1" s="1"/>
  <c r="U735" i="1"/>
  <c r="W735" i="1"/>
  <c r="Y735" i="1"/>
  <c r="V735" i="1" s="1"/>
  <c r="L725" i="1"/>
  <c r="H726" i="1" s="1"/>
  <c r="E726" i="1" s="1"/>
  <c r="R787" i="1" l="1"/>
  <c r="N788" i="1" s="1"/>
  <c r="M726" i="1"/>
  <c r="J726" i="1" s="1"/>
  <c r="I726" i="1"/>
  <c r="K726" i="1"/>
  <c r="L726" i="1" s="1"/>
  <c r="H727" i="1" s="1"/>
  <c r="E727" i="1" s="1"/>
  <c r="C1304" i="1"/>
  <c r="D1304" i="1" s="1"/>
  <c r="B1305" i="1"/>
  <c r="X735" i="1"/>
  <c r="T736" i="1" s="1"/>
  <c r="G736" i="1" s="1"/>
  <c r="F788" i="1" l="1"/>
  <c r="Q788" i="1"/>
  <c r="S788" i="1"/>
  <c r="P788" i="1" s="1"/>
  <c r="O788" i="1"/>
  <c r="C1305" i="1"/>
  <c r="D1305" i="1" s="1"/>
  <c r="B1306" i="1"/>
  <c r="W736" i="1"/>
  <c r="Y736" i="1"/>
  <c r="V736" i="1" s="1"/>
  <c r="U736" i="1"/>
  <c r="M727" i="1"/>
  <c r="J727" i="1" s="1"/>
  <c r="I727" i="1"/>
  <c r="K727" i="1"/>
  <c r="R788" i="1" l="1"/>
  <c r="N789" i="1" s="1"/>
  <c r="B1307" i="1"/>
  <c r="C1306" i="1"/>
  <c r="D1306" i="1" s="1"/>
  <c r="X736" i="1"/>
  <c r="T737" i="1" s="1"/>
  <c r="G737" i="1" s="1"/>
  <c r="L727" i="1"/>
  <c r="H728" i="1" s="1"/>
  <c r="M728" i="1" l="1"/>
  <c r="J728" i="1" s="1"/>
  <c r="E728" i="1"/>
  <c r="F789" i="1"/>
  <c r="Q789" i="1"/>
  <c r="O789" i="1"/>
  <c r="S789" i="1"/>
  <c r="P789" i="1" s="1"/>
  <c r="C1307" i="1"/>
  <c r="D1307" i="1" s="1"/>
  <c r="B1308" i="1"/>
  <c r="Y737" i="1"/>
  <c r="V737" i="1" s="1"/>
  <c r="U737" i="1"/>
  <c r="W737" i="1"/>
  <c r="K728" i="1"/>
  <c r="I728" i="1"/>
  <c r="R789" i="1" l="1"/>
  <c r="N790" i="1" s="1"/>
  <c r="C1308" i="1"/>
  <c r="D1308" i="1" s="1"/>
  <c r="B1309" i="1"/>
  <c r="X737" i="1"/>
  <c r="T738" i="1" s="1"/>
  <c r="G738" i="1" s="1"/>
  <c r="K6" i="2" s="1"/>
  <c r="L728" i="1"/>
  <c r="H729" i="1" s="1"/>
  <c r="E729" i="1" s="1"/>
  <c r="M6" i="2"/>
  <c r="L6" i="2"/>
  <c r="F790" i="1" l="1"/>
  <c r="Q790" i="1"/>
  <c r="S790" i="1"/>
  <c r="P790" i="1" s="1"/>
  <c r="O790" i="1"/>
  <c r="C1309" i="1"/>
  <c r="D1309" i="1" s="1"/>
  <c r="B1310" i="1"/>
  <c r="U738" i="1"/>
  <c r="W738" i="1"/>
  <c r="Y738" i="1"/>
  <c r="V738" i="1" s="1"/>
  <c r="M729" i="1"/>
  <c r="J729" i="1" s="1"/>
  <c r="K729" i="1"/>
  <c r="I729" i="1"/>
  <c r="R790" i="1" l="1"/>
  <c r="N791" i="1" s="1"/>
  <c r="C1310" i="1"/>
  <c r="D1310" i="1" s="1"/>
  <c r="B1311" i="1"/>
  <c r="X738" i="1"/>
  <c r="T739" i="1" s="1"/>
  <c r="G739" i="1" s="1"/>
  <c r="L729" i="1"/>
  <c r="H730" i="1" s="1"/>
  <c r="E730" i="1" s="1"/>
  <c r="F791" i="1" l="1"/>
  <c r="Q791" i="1"/>
  <c r="S791" i="1"/>
  <c r="P791" i="1" s="1"/>
  <c r="O791" i="1"/>
  <c r="C1311" i="1"/>
  <c r="D1311" i="1" s="1"/>
  <c r="B1312" i="1"/>
  <c r="U739" i="1"/>
  <c r="W739" i="1"/>
  <c r="Y739" i="1"/>
  <c r="V739" i="1" s="1"/>
  <c r="K730" i="1"/>
  <c r="I730" i="1"/>
  <c r="M730" i="1"/>
  <c r="J730" i="1" s="1"/>
  <c r="R791" i="1" l="1"/>
  <c r="N792" i="1" s="1"/>
  <c r="C1312" i="1"/>
  <c r="D1312" i="1" s="1"/>
  <c r="B1313" i="1"/>
  <c r="X739" i="1"/>
  <c r="T740" i="1" s="1"/>
  <c r="G740" i="1" s="1"/>
  <c r="L730" i="1"/>
  <c r="H731" i="1" s="1"/>
  <c r="E731" i="1" s="1"/>
  <c r="F792" i="1" l="1"/>
  <c r="O792" i="1"/>
  <c r="Q792" i="1"/>
  <c r="S792" i="1"/>
  <c r="P792" i="1" s="1"/>
  <c r="C1313" i="1"/>
  <c r="D1313" i="1" s="1"/>
  <c r="B1314" i="1"/>
  <c r="W740" i="1"/>
  <c r="Y740" i="1"/>
  <c r="V740" i="1" s="1"/>
  <c r="U740" i="1"/>
  <c r="M731" i="1"/>
  <c r="J731" i="1" s="1"/>
  <c r="I731" i="1"/>
  <c r="K731" i="1"/>
  <c r="R792" i="1" l="1"/>
  <c r="N793" i="1" s="1"/>
  <c r="C1314" i="1"/>
  <c r="D1314" i="1" s="1"/>
  <c r="B1315" i="1"/>
  <c r="X740" i="1"/>
  <c r="T741" i="1" s="1"/>
  <c r="G741" i="1" s="1"/>
  <c r="L731" i="1"/>
  <c r="H732" i="1" s="1"/>
  <c r="E732" i="1" s="1"/>
  <c r="F793" i="1" l="1"/>
  <c r="Q793" i="1"/>
  <c r="O793" i="1"/>
  <c r="S793" i="1"/>
  <c r="P793" i="1" s="1"/>
  <c r="B1316" i="1"/>
  <c r="C1315" i="1"/>
  <c r="D1315" i="1" s="1"/>
  <c r="Y741" i="1"/>
  <c r="V741" i="1" s="1"/>
  <c r="U741" i="1"/>
  <c r="W741" i="1"/>
  <c r="I732" i="1"/>
  <c r="M732" i="1"/>
  <c r="J732" i="1" s="1"/>
  <c r="K732" i="1"/>
  <c r="R793" i="1" l="1"/>
  <c r="N794" i="1" s="1"/>
  <c r="L732" i="1"/>
  <c r="H733" i="1" s="1"/>
  <c r="C1316" i="1"/>
  <c r="D1316" i="1" s="1"/>
  <c r="B1317" i="1"/>
  <c r="X741" i="1"/>
  <c r="T742" i="1" s="1"/>
  <c r="G742" i="1" s="1"/>
  <c r="K733" i="1" l="1"/>
  <c r="E733" i="1"/>
  <c r="F794" i="1"/>
  <c r="Q794" i="1"/>
  <c r="O794" i="1"/>
  <c r="S794" i="1"/>
  <c r="P794" i="1" s="1"/>
  <c r="I733" i="1"/>
  <c r="C1317" i="1"/>
  <c r="D1317" i="1" s="1"/>
  <c r="B1318" i="1"/>
  <c r="M733" i="1"/>
  <c r="J733" i="1" s="1"/>
  <c r="U742" i="1"/>
  <c r="W742" i="1"/>
  <c r="Y742" i="1"/>
  <c r="V742" i="1" s="1"/>
  <c r="R794" i="1" l="1"/>
  <c r="N795" i="1" s="1"/>
  <c r="L733" i="1"/>
  <c r="H734" i="1" s="1"/>
  <c r="E734" i="1" s="1"/>
  <c r="K734" i="1"/>
  <c r="I734" i="1"/>
  <c r="C1318" i="1"/>
  <c r="D1318" i="1" s="1"/>
  <c r="B1319" i="1"/>
  <c r="X742" i="1"/>
  <c r="T743" i="1" s="1"/>
  <c r="G743" i="1" s="1"/>
  <c r="M734" i="1" l="1"/>
  <c r="J734" i="1" s="1"/>
  <c r="L734" i="1" s="1"/>
  <c r="H735" i="1" s="1"/>
  <c r="E735" i="1" s="1"/>
  <c r="F795" i="1"/>
  <c r="Q795" i="1"/>
  <c r="O795" i="1"/>
  <c r="S795" i="1"/>
  <c r="P795" i="1" s="1"/>
  <c r="C1319" i="1"/>
  <c r="D1319" i="1" s="1"/>
  <c r="B1320" i="1"/>
  <c r="U743" i="1"/>
  <c r="W743" i="1"/>
  <c r="Y743" i="1"/>
  <c r="V743" i="1" s="1"/>
  <c r="R795" i="1" l="1"/>
  <c r="N796" i="1" s="1"/>
  <c r="B1321" i="1"/>
  <c r="C1320" i="1"/>
  <c r="D1320" i="1" s="1"/>
  <c r="I735" i="1"/>
  <c r="M735" i="1"/>
  <c r="J735" i="1" s="1"/>
  <c r="K735" i="1"/>
  <c r="X743" i="1"/>
  <c r="T744" i="1" s="1"/>
  <c r="G744" i="1" s="1"/>
  <c r="F796" i="1" l="1"/>
  <c r="O796" i="1"/>
  <c r="S796" i="1"/>
  <c r="P796" i="1" s="1"/>
  <c r="Q796" i="1"/>
  <c r="R796" i="1" s="1"/>
  <c r="N797" i="1" s="1"/>
  <c r="L735" i="1"/>
  <c r="H736" i="1" s="1"/>
  <c r="E736" i="1" s="1"/>
  <c r="C1321" i="1"/>
  <c r="D1321" i="1" s="1"/>
  <c r="B1322" i="1"/>
  <c r="W744" i="1"/>
  <c r="Y744" i="1"/>
  <c r="V744" i="1" s="1"/>
  <c r="U744" i="1"/>
  <c r="F797" i="1" l="1"/>
  <c r="Q797" i="1"/>
  <c r="O797" i="1"/>
  <c r="S797" i="1"/>
  <c r="P797" i="1" s="1"/>
  <c r="B1323" i="1"/>
  <c r="C1322" i="1"/>
  <c r="D1322" i="1" s="1"/>
  <c r="M736" i="1"/>
  <c r="J736" i="1" s="1"/>
  <c r="K736" i="1"/>
  <c r="I736" i="1"/>
  <c r="X744" i="1"/>
  <c r="T745" i="1" s="1"/>
  <c r="G745" i="1" s="1"/>
  <c r="R797" i="1" l="1"/>
  <c r="N798" i="1" s="1"/>
  <c r="L736" i="1"/>
  <c r="H737" i="1" s="1"/>
  <c r="E737" i="1" s="1"/>
  <c r="C1323" i="1"/>
  <c r="D1323" i="1" s="1"/>
  <c r="B1324" i="1"/>
  <c r="Y745" i="1"/>
  <c r="V745" i="1" s="1"/>
  <c r="U745" i="1"/>
  <c r="W745" i="1"/>
  <c r="F798" i="1" l="1"/>
  <c r="O798" i="1"/>
  <c r="Q798" i="1"/>
  <c r="S798" i="1"/>
  <c r="P798" i="1" s="1"/>
  <c r="B1325" i="1"/>
  <c r="C1324" i="1"/>
  <c r="D1324" i="1" s="1"/>
  <c r="K737" i="1"/>
  <c r="M737" i="1"/>
  <c r="J737" i="1" s="1"/>
  <c r="I737" i="1"/>
  <c r="X745" i="1"/>
  <c r="T746" i="1" s="1"/>
  <c r="R798" i="1" l="1"/>
  <c r="N799" i="1" s="1"/>
  <c r="W746" i="1"/>
  <c r="G746" i="1"/>
  <c r="U746" i="1"/>
  <c r="L737" i="1"/>
  <c r="H738" i="1" s="1"/>
  <c r="E738" i="1" s="1"/>
  <c r="E6" i="2" s="1"/>
  <c r="Y746" i="1"/>
  <c r="V746" i="1" s="1"/>
  <c r="X746" i="1" s="1"/>
  <c r="T747" i="1" s="1"/>
  <c r="G747" i="1" s="1"/>
  <c r="B1326" i="1"/>
  <c r="C1325" i="1"/>
  <c r="D1325" i="1" s="1"/>
  <c r="G19" i="2" l="1"/>
  <c r="E19" i="2"/>
  <c r="F799" i="1"/>
  <c r="S799" i="1"/>
  <c r="P799" i="1" s="1"/>
  <c r="O799" i="1"/>
  <c r="Q799" i="1"/>
  <c r="B1327" i="1"/>
  <c r="C1326" i="1"/>
  <c r="D1326" i="1" s="1"/>
  <c r="M738" i="1"/>
  <c r="J738" i="1" s="1"/>
  <c r="I738" i="1"/>
  <c r="K738" i="1"/>
  <c r="U747" i="1"/>
  <c r="W747" i="1"/>
  <c r="Y747" i="1"/>
  <c r="V747" i="1" s="1"/>
  <c r="H19" i="2"/>
  <c r="F19" i="2"/>
  <c r="I19" i="2" l="1"/>
  <c r="K19" i="2" s="1"/>
  <c r="J19" i="2"/>
  <c r="R799" i="1"/>
  <c r="N800" i="1" s="1"/>
  <c r="L738" i="1"/>
  <c r="H739" i="1" s="1"/>
  <c r="E739" i="1" s="1"/>
  <c r="I739" i="1"/>
  <c r="C1327" i="1"/>
  <c r="D1327" i="1" s="1"/>
  <c r="B1328" i="1"/>
  <c r="X747" i="1"/>
  <c r="T748" i="1" s="1"/>
  <c r="G748" i="1" s="1"/>
  <c r="M739" i="1" l="1"/>
  <c r="J739" i="1" s="1"/>
  <c r="F800" i="1"/>
  <c r="O800" i="1"/>
  <c r="Q800" i="1"/>
  <c r="S800" i="1"/>
  <c r="P800" i="1" s="1"/>
  <c r="K739" i="1"/>
  <c r="L739" i="1" s="1"/>
  <c r="H740" i="1" s="1"/>
  <c r="E740" i="1" s="1"/>
  <c r="B1329" i="1"/>
  <c r="C1328" i="1"/>
  <c r="D1328" i="1" s="1"/>
  <c r="W748" i="1"/>
  <c r="Y748" i="1"/>
  <c r="V748" i="1" s="1"/>
  <c r="U748" i="1"/>
  <c r="R800" i="1" l="1"/>
  <c r="N801" i="1" s="1"/>
  <c r="K740" i="1"/>
  <c r="I740" i="1"/>
  <c r="M740" i="1"/>
  <c r="J740" i="1" s="1"/>
  <c r="C1329" i="1"/>
  <c r="D1329" i="1" s="1"/>
  <c r="B1330" i="1"/>
  <c r="X748" i="1"/>
  <c r="T749" i="1" s="1"/>
  <c r="G749" i="1" s="1"/>
  <c r="F801" i="1" l="1"/>
  <c r="Q801" i="1"/>
  <c r="S801" i="1"/>
  <c r="P801" i="1" s="1"/>
  <c r="O801" i="1"/>
  <c r="C1330" i="1"/>
  <c r="D1330" i="1" s="1"/>
  <c r="B1331" i="1"/>
  <c r="L740" i="1"/>
  <c r="H741" i="1" s="1"/>
  <c r="E741" i="1" s="1"/>
  <c r="Y749" i="1"/>
  <c r="V749" i="1" s="1"/>
  <c r="U749" i="1"/>
  <c r="W749" i="1"/>
  <c r="R801" i="1" l="1"/>
  <c r="N802" i="1" s="1"/>
  <c r="I741" i="1"/>
  <c r="K741" i="1"/>
  <c r="M741" i="1"/>
  <c r="J741" i="1" s="1"/>
  <c r="C1331" i="1"/>
  <c r="D1331" i="1" s="1"/>
  <c r="B1332" i="1"/>
  <c r="X749" i="1"/>
  <c r="T750" i="1" s="1"/>
  <c r="G750" i="1" s="1"/>
  <c r="F802" i="1" l="1"/>
  <c r="O802" i="1"/>
  <c r="Q802" i="1"/>
  <c r="R802" i="1" s="1"/>
  <c r="N803" i="1" s="1"/>
  <c r="S802" i="1"/>
  <c r="P802" i="1" s="1"/>
  <c r="B1333" i="1"/>
  <c r="C1332" i="1"/>
  <c r="D1332" i="1" s="1"/>
  <c r="L741" i="1"/>
  <c r="H742" i="1" s="1"/>
  <c r="E742" i="1" s="1"/>
  <c r="U750" i="1"/>
  <c r="W750" i="1"/>
  <c r="Y750" i="1"/>
  <c r="V750" i="1" s="1"/>
  <c r="F803" i="1" l="1"/>
  <c r="O803" i="1"/>
  <c r="Q803" i="1"/>
  <c r="S803" i="1"/>
  <c r="P803" i="1" s="1"/>
  <c r="M742" i="1"/>
  <c r="J742" i="1" s="1"/>
  <c r="I742" i="1"/>
  <c r="K742" i="1"/>
  <c r="C1333" i="1"/>
  <c r="D1333" i="1" s="1"/>
  <c r="B1334" i="1"/>
  <c r="X750" i="1"/>
  <c r="T751" i="1" s="1"/>
  <c r="G751" i="1" s="1"/>
  <c r="R803" i="1" l="1"/>
  <c r="N804" i="1" s="1"/>
  <c r="C1334" i="1"/>
  <c r="D1334" i="1" s="1"/>
  <c r="B1335" i="1"/>
  <c r="L742" i="1"/>
  <c r="H743" i="1" s="1"/>
  <c r="E743" i="1" s="1"/>
  <c r="U751" i="1"/>
  <c r="W751" i="1"/>
  <c r="Y751" i="1"/>
  <c r="V751" i="1" s="1"/>
  <c r="F804" i="1" l="1"/>
  <c r="S804" i="1"/>
  <c r="P804" i="1" s="1"/>
  <c r="O804" i="1"/>
  <c r="Q804" i="1"/>
  <c r="M743" i="1"/>
  <c r="J743" i="1" s="1"/>
  <c r="I743" i="1"/>
  <c r="K743" i="1"/>
  <c r="C1335" i="1"/>
  <c r="D1335" i="1" s="1"/>
  <c r="B1336" i="1"/>
  <c r="X751" i="1"/>
  <c r="T752" i="1" s="1"/>
  <c r="G752" i="1" s="1"/>
  <c r="L743" i="1" l="1"/>
  <c r="H744" i="1" s="1"/>
  <c r="E744" i="1" s="1"/>
  <c r="R804" i="1"/>
  <c r="N805" i="1" s="1"/>
  <c r="C1336" i="1"/>
  <c r="D1336" i="1" s="1"/>
  <c r="B1337" i="1"/>
  <c r="M744" i="1"/>
  <c r="J744" i="1" s="1"/>
  <c r="I744" i="1"/>
  <c r="K744" i="1"/>
  <c r="W752" i="1"/>
  <c r="Y752" i="1"/>
  <c r="V752" i="1" s="1"/>
  <c r="U752" i="1"/>
  <c r="L744" i="1" l="1"/>
  <c r="H745" i="1" s="1"/>
  <c r="E745" i="1" s="1"/>
  <c r="F805" i="1"/>
  <c r="O805" i="1"/>
  <c r="S805" i="1"/>
  <c r="P805" i="1" s="1"/>
  <c r="Q805" i="1"/>
  <c r="I745" i="1"/>
  <c r="K745" i="1"/>
  <c r="M745" i="1"/>
  <c r="J745" i="1" s="1"/>
  <c r="B1338" i="1"/>
  <c r="C1337" i="1"/>
  <c r="D1337" i="1" s="1"/>
  <c r="X752" i="1"/>
  <c r="T753" i="1" s="1"/>
  <c r="G753" i="1" s="1"/>
  <c r="R805" i="1" l="1"/>
  <c r="N806" i="1" s="1"/>
  <c r="L745" i="1"/>
  <c r="H746" i="1" s="1"/>
  <c r="E746" i="1" s="1"/>
  <c r="B1339" i="1"/>
  <c r="C1338" i="1"/>
  <c r="D1338" i="1" s="1"/>
  <c r="Y753" i="1"/>
  <c r="V753" i="1" s="1"/>
  <c r="U753" i="1"/>
  <c r="W753" i="1"/>
  <c r="F806" i="1" l="1"/>
  <c r="O806" i="1"/>
  <c r="Q806" i="1"/>
  <c r="S806" i="1"/>
  <c r="P806" i="1" s="1"/>
  <c r="C1339" i="1"/>
  <c r="D1339" i="1" s="1"/>
  <c r="B1340" i="1"/>
  <c r="I746" i="1"/>
  <c r="K746" i="1"/>
  <c r="M746" i="1"/>
  <c r="J746" i="1" s="1"/>
  <c r="X753" i="1"/>
  <c r="T754" i="1" s="1"/>
  <c r="G754" i="1" s="1"/>
  <c r="R806" i="1" l="1"/>
  <c r="N807" i="1" s="1"/>
  <c r="L746" i="1"/>
  <c r="H747" i="1" s="1"/>
  <c r="K747" i="1"/>
  <c r="M747" i="1"/>
  <c r="J747" i="1" s="1"/>
  <c r="C1340" i="1"/>
  <c r="D1340" i="1" s="1"/>
  <c r="B1341" i="1"/>
  <c r="U754" i="1"/>
  <c r="W754" i="1"/>
  <c r="Y754" i="1"/>
  <c r="V754" i="1" s="1"/>
  <c r="I747" i="1" l="1"/>
  <c r="L747" i="1" s="1"/>
  <c r="H748" i="1" s="1"/>
  <c r="E747" i="1"/>
  <c r="F807" i="1"/>
  <c r="Q807" i="1"/>
  <c r="O807" i="1"/>
  <c r="S807" i="1"/>
  <c r="P807" i="1" s="1"/>
  <c r="C1341" i="1"/>
  <c r="D1341" i="1" s="1"/>
  <c r="B1342" i="1"/>
  <c r="X754" i="1"/>
  <c r="T755" i="1" s="1"/>
  <c r="G755" i="1" s="1"/>
  <c r="E748" i="1" l="1"/>
  <c r="M748" i="1"/>
  <c r="J748" i="1" s="1"/>
  <c r="I748" i="1"/>
  <c r="K748" i="1"/>
  <c r="R807" i="1"/>
  <c r="N808" i="1" s="1"/>
  <c r="C1342" i="1"/>
  <c r="D1342" i="1" s="1"/>
  <c r="B1343" i="1"/>
  <c r="U755" i="1"/>
  <c r="W755" i="1"/>
  <c r="Y755" i="1"/>
  <c r="V755" i="1" s="1"/>
  <c r="L748" i="1"/>
  <c r="H749" i="1" s="1"/>
  <c r="F808" i="1" l="1"/>
  <c r="S808" i="1"/>
  <c r="P808" i="1" s="1"/>
  <c r="O808" i="1"/>
  <c r="Q808" i="1"/>
  <c r="R808" i="1" s="1"/>
  <c r="N809" i="1" s="1"/>
  <c r="I749" i="1"/>
  <c r="E749" i="1"/>
  <c r="M749" i="1"/>
  <c r="J749" i="1" s="1"/>
  <c r="K749" i="1"/>
  <c r="L749" i="1" s="1"/>
  <c r="H750" i="1" s="1"/>
  <c r="E750" i="1" s="1"/>
  <c r="C1343" i="1"/>
  <c r="D1343" i="1" s="1"/>
  <c r="B1344" i="1"/>
  <c r="X755" i="1"/>
  <c r="T756" i="1" s="1"/>
  <c r="G756" i="1" s="1"/>
  <c r="F809" i="1" l="1"/>
  <c r="S809" i="1"/>
  <c r="P809" i="1" s="1"/>
  <c r="O809" i="1"/>
  <c r="Q809" i="1"/>
  <c r="R809" i="1" s="1"/>
  <c r="N810" i="1" s="1"/>
  <c r="B1345" i="1"/>
  <c r="C1344" i="1"/>
  <c r="D1344" i="1" s="1"/>
  <c r="W756" i="1"/>
  <c r="Y756" i="1"/>
  <c r="V756" i="1" s="1"/>
  <c r="U756" i="1"/>
  <c r="I750" i="1"/>
  <c r="M750" i="1"/>
  <c r="J750" i="1" s="1"/>
  <c r="K750" i="1"/>
  <c r="F810" i="1" l="1"/>
  <c r="O810" i="1"/>
  <c r="Q810" i="1"/>
  <c r="R810" i="1" s="1"/>
  <c r="N811" i="1" s="1"/>
  <c r="S810" i="1"/>
  <c r="P810" i="1" s="1"/>
  <c r="B1346" i="1"/>
  <c r="C1345" i="1"/>
  <c r="D1345" i="1" s="1"/>
  <c r="X756" i="1"/>
  <c r="T757" i="1" s="1"/>
  <c r="G757" i="1" s="1"/>
  <c r="L750" i="1"/>
  <c r="H751" i="1" s="1"/>
  <c r="E751" i="1" s="1"/>
  <c r="Q811" i="1" l="1"/>
  <c r="F811" i="1"/>
  <c r="S811" i="1"/>
  <c r="P811" i="1" s="1"/>
  <c r="O811" i="1"/>
  <c r="C1346" i="1"/>
  <c r="D1346" i="1" s="1"/>
  <c r="B1347" i="1"/>
  <c r="Y757" i="1"/>
  <c r="V757" i="1" s="1"/>
  <c r="U757" i="1"/>
  <c r="W757" i="1"/>
  <c r="K751" i="1"/>
  <c r="M751" i="1"/>
  <c r="J751" i="1" s="1"/>
  <c r="I751" i="1"/>
  <c r="R811" i="1" l="1"/>
  <c r="N812" i="1" s="1"/>
  <c r="C1347" i="1"/>
  <c r="D1347" i="1" s="1"/>
  <c r="B1348" i="1"/>
  <c r="L751" i="1"/>
  <c r="H752" i="1" s="1"/>
  <c r="E752" i="1" s="1"/>
  <c r="X757" i="1"/>
  <c r="T758" i="1" s="1"/>
  <c r="G758" i="1" s="1"/>
  <c r="F812" i="1" l="1"/>
  <c r="S812" i="1"/>
  <c r="P812" i="1" s="1"/>
  <c r="O812" i="1"/>
  <c r="Q812" i="1"/>
  <c r="R812" i="1" s="1"/>
  <c r="N813" i="1" s="1"/>
  <c r="B1349" i="1"/>
  <c r="C1348" i="1"/>
  <c r="D1348" i="1" s="1"/>
  <c r="U758" i="1"/>
  <c r="W758" i="1"/>
  <c r="Y758" i="1"/>
  <c r="V758" i="1" s="1"/>
  <c r="K752" i="1"/>
  <c r="M752" i="1"/>
  <c r="J752" i="1" s="1"/>
  <c r="I752" i="1"/>
  <c r="F813" i="1" l="1"/>
  <c r="O813" i="1"/>
  <c r="Q813" i="1"/>
  <c r="R813" i="1" s="1"/>
  <c r="N814" i="1" s="1"/>
  <c r="S813" i="1"/>
  <c r="P813" i="1" s="1"/>
  <c r="B1350" i="1"/>
  <c r="C1349" i="1"/>
  <c r="D1349" i="1" s="1"/>
  <c r="X758" i="1"/>
  <c r="T759" i="1" s="1"/>
  <c r="G759" i="1" s="1"/>
  <c r="L752" i="1"/>
  <c r="H753" i="1" s="1"/>
  <c r="E753" i="1" s="1"/>
  <c r="F814" i="1" l="1"/>
  <c r="S814" i="1"/>
  <c r="P814" i="1" s="1"/>
  <c r="Q814" i="1"/>
  <c r="O814" i="1"/>
  <c r="C1350" i="1"/>
  <c r="D1350" i="1" s="1"/>
  <c r="B1351" i="1"/>
  <c r="U759" i="1"/>
  <c r="W759" i="1"/>
  <c r="Y759" i="1"/>
  <c r="V759" i="1" s="1"/>
  <c r="K753" i="1"/>
  <c r="I753" i="1"/>
  <c r="M753" i="1"/>
  <c r="J753" i="1" s="1"/>
  <c r="R814" i="1" l="1"/>
  <c r="N815" i="1" s="1"/>
  <c r="C1351" i="1"/>
  <c r="D1351" i="1" s="1"/>
  <c r="B1352" i="1"/>
  <c r="X759" i="1"/>
  <c r="T760" i="1" s="1"/>
  <c r="G760" i="1" s="1"/>
  <c r="L753" i="1"/>
  <c r="H754" i="1" s="1"/>
  <c r="E754" i="1" s="1"/>
  <c r="F815" i="1" l="1"/>
  <c r="S815" i="1"/>
  <c r="P815" i="1" s="1"/>
  <c r="Q815" i="1"/>
  <c r="O815" i="1"/>
  <c r="C1352" i="1"/>
  <c r="D1352" i="1" s="1"/>
  <c r="B1353" i="1"/>
  <c r="W760" i="1"/>
  <c r="Y760" i="1"/>
  <c r="V760" i="1" s="1"/>
  <c r="U760" i="1"/>
  <c r="K754" i="1"/>
  <c r="M754" i="1"/>
  <c r="J754" i="1" s="1"/>
  <c r="I754" i="1"/>
  <c r="R815" i="1" l="1"/>
  <c r="N816" i="1" s="1"/>
  <c r="L754" i="1"/>
  <c r="C1353" i="1"/>
  <c r="D1353" i="1" s="1"/>
  <c r="B1354" i="1"/>
  <c r="X760" i="1"/>
  <c r="T761" i="1" s="1"/>
  <c r="G761" i="1" s="1"/>
  <c r="H755" i="1"/>
  <c r="E755" i="1" s="1"/>
  <c r="F816" i="1" l="1"/>
  <c r="Q816" i="1"/>
  <c r="S816" i="1"/>
  <c r="P816" i="1" s="1"/>
  <c r="O816" i="1"/>
  <c r="C1354" i="1"/>
  <c r="D1354" i="1" s="1"/>
  <c r="B1355" i="1"/>
  <c r="Y761" i="1"/>
  <c r="V761" i="1" s="1"/>
  <c r="U761" i="1"/>
  <c r="W761" i="1"/>
  <c r="I755" i="1"/>
  <c r="M755" i="1"/>
  <c r="J755" i="1" s="1"/>
  <c r="K755" i="1"/>
  <c r="R816" i="1" l="1"/>
  <c r="N817" i="1" s="1"/>
  <c r="X761" i="1"/>
  <c r="T762" i="1" s="1"/>
  <c r="G762" i="1" s="1"/>
  <c r="C1355" i="1"/>
  <c r="D1355" i="1" s="1"/>
  <c r="B1356" i="1"/>
  <c r="L755" i="1"/>
  <c r="H756" i="1" s="1"/>
  <c r="E756" i="1" s="1"/>
  <c r="U762" i="1"/>
  <c r="W762" i="1"/>
  <c r="Y762" i="1"/>
  <c r="V762" i="1" s="1"/>
  <c r="F817" i="1" l="1"/>
  <c r="Q817" i="1"/>
  <c r="O817" i="1"/>
  <c r="S817" i="1"/>
  <c r="P817" i="1" s="1"/>
  <c r="C1356" i="1"/>
  <c r="D1356" i="1" s="1"/>
  <c r="B1357" i="1"/>
  <c r="X762" i="1"/>
  <c r="T763" i="1" s="1"/>
  <c r="G763" i="1" s="1"/>
  <c r="K756" i="1"/>
  <c r="I756" i="1"/>
  <c r="M756" i="1"/>
  <c r="J756" i="1" s="1"/>
  <c r="R817" i="1" l="1"/>
  <c r="N818" i="1" s="1"/>
  <c r="B1358" i="1"/>
  <c r="C1357" i="1"/>
  <c r="D1357" i="1" s="1"/>
  <c r="U763" i="1"/>
  <c r="W763" i="1"/>
  <c r="Y763" i="1"/>
  <c r="V763" i="1" s="1"/>
  <c r="L756" i="1"/>
  <c r="H757" i="1" s="1"/>
  <c r="E757" i="1" s="1"/>
  <c r="F818" i="1" l="1"/>
  <c r="Q818" i="1"/>
  <c r="S818" i="1"/>
  <c r="P818" i="1" s="1"/>
  <c r="O818" i="1"/>
  <c r="C1358" i="1"/>
  <c r="D1358" i="1" s="1"/>
  <c r="B1359" i="1"/>
  <c r="X763" i="1"/>
  <c r="T764" i="1" s="1"/>
  <c r="G764" i="1" s="1"/>
  <c r="M757" i="1"/>
  <c r="J757" i="1" s="1"/>
  <c r="K757" i="1"/>
  <c r="I757" i="1"/>
  <c r="R818" i="1" l="1"/>
  <c r="N819" i="1" s="1"/>
  <c r="B1360" i="1"/>
  <c r="C1359" i="1"/>
  <c r="D1359" i="1" s="1"/>
  <c r="W764" i="1"/>
  <c r="Y764" i="1"/>
  <c r="V764" i="1" s="1"/>
  <c r="U764" i="1"/>
  <c r="L757" i="1"/>
  <c r="H758" i="1" s="1"/>
  <c r="E758" i="1" s="1"/>
  <c r="F819" i="1" l="1"/>
  <c r="O819" i="1"/>
  <c r="Q819" i="1"/>
  <c r="R819" i="1" s="1"/>
  <c r="N820" i="1" s="1"/>
  <c r="S819" i="1"/>
  <c r="P819" i="1" s="1"/>
  <c r="B1361" i="1"/>
  <c r="C1360" i="1"/>
  <c r="D1360" i="1" s="1"/>
  <c r="X764" i="1"/>
  <c r="T765" i="1" s="1"/>
  <c r="G765" i="1" s="1"/>
  <c r="I758" i="1"/>
  <c r="K758" i="1"/>
  <c r="M758" i="1"/>
  <c r="J758" i="1" s="1"/>
  <c r="F820" i="1" l="1"/>
  <c r="O820" i="1"/>
  <c r="Q820" i="1"/>
  <c r="R820" i="1" s="1"/>
  <c r="N821" i="1" s="1"/>
  <c r="S820" i="1"/>
  <c r="P820" i="1" s="1"/>
  <c r="C1361" i="1"/>
  <c r="D1361" i="1" s="1"/>
  <c r="B1362" i="1"/>
  <c r="Y765" i="1"/>
  <c r="V765" i="1" s="1"/>
  <c r="U765" i="1"/>
  <c r="W765" i="1"/>
  <c r="L758" i="1"/>
  <c r="H759" i="1" s="1"/>
  <c r="E759" i="1" s="1"/>
  <c r="F821" i="1" l="1"/>
  <c r="O821" i="1"/>
  <c r="S821" i="1"/>
  <c r="P821" i="1" s="1"/>
  <c r="Q821" i="1"/>
  <c r="X765" i="1"/>
  <c r="T766" i="1" s="1"/>
  <c r="G766" i="1" s="1"/>
  <c r="C1362" i="1"/>
  <c r="D1362" i="1" s="1"/>
  <c r="B1363" i="1"/>
  <c r="U766" i="1"/>
  <c r="I759" i="1"/>
  <c r="K759" i="1"/>
  <c r="M759" i="1"/>
  <c r="J759" i="1" s="1"/>
  <c r="R821" i="1" l="1"/>
  <c r="N822" i="1" s="1"/>
  <c r="Y766" i="1"/>
  <c r="V766" i="1" s="1"/>
  <c r="W766" i="1"/>
  <c r="C1363" i="1"/>
  <c r="D1363" i="1" s="1"/>
  <c r="B1364" i="1"/>
  <c r="X766" i="1"/>
  <c r="T767" i="1" s="1"/>
  <c r="G767" i="1" s="1"/>
  <c r="L759" i="1"/>
  <c r="H760" i="1" s="1"/>
  <c r="E760" i="1" s="1"/>
  <c r="F822" i="1" l="1"/>
  <c r="Q822" i="1"/>
  <c r="S822" i="1"/>
  <c r="P822" i="1" s="1"/>
  <c r="O822" i="1"/>
  <c r="C1364" i="1"/>
  <c r="D1364" i="1" s="1"/>
  <c r="B1365" i="1"/>
  <c r="U767" i="1"/>
  <c r="W767" i="1"/>
  <c r="Y767" i="1"/>
  <c r="V767" i="1" s="1"/>
  <c r="M760" i="1"/>
  <c r="J760" i="1" s="1"/>
  <c r="I760" i="1"/>
  <c r="K760" i="1"/>
  <c r="R822" i="1" l="1"/>
  <c r="N823" i="1" s="1"/>
  <c r="B1366" i="1"/>
  <c r="C1365" i="1"/>
  <c r="D1365" i="1" s="1"/>
  <c r="X767" i="1"/>
  <c r="T768" i="1" s="1"/>
  <c r="G768" i="1" s="1"/>
  <c r="L760" i="1"/>
  <c r="H761" i="1" s="1"/>
  <c r="E761" i="1" s="1"/>
  <c r="F823" i="1" l="1"/>
  <c r="O823" i="1"/>
  <c r="S823" i="1"/>
  <c r="P823" i="1" s="1"/>
  <c r="R823" i="1" s="1"/>
  <c r="N824" i="1" s="1"/>
  <c r="Q823" i="1"/>
  <c r="C1366" i="1"/>
  <c r="D1366" i="1" s="1"/>
  <c r="B1367" i="1"/>
  <c r="W768" i="1"/>
  <c r="Y768" i="1"/>
  <c r="V768" i="1" s="1"/>
  <c r="U768" i="1"/>
  <c r="K761" i="1"/>
  <c r="I761" i="1"/>
  <c r="M761" i="1"/>
  <c r="J761" i="1" s="1"/>
  <c r="F824" i="1" l="1"/>
  <c r="O824" i="1"/>
  <c r="Q824" i="1"/>
  <c r="R824" i="1" s="1"/>
  <c r="N825" i="1" s="1"/>
  <c r="S824" i="1"/>
  <c r="P824" i="1" s="1"/>
  <c r="C1367" i="1"/>
  <c r="D1367" i="1" s="1"/>
  <c r="B1368" i="1"/>
  <c r="X768" i="1"/>
  <c r="T769" i="1" s="1"/>
  <c r="G769" i="1" s="1"/>
  <c r="L761" i="1"/>
  <c r="H762" i="1" s="1"/>
  <c r="I762" i="1" l="1"/>
  <c r="E762" i="1"/>
  <c r="O825" i="1"/>
  <c r="F825" i="1"/>
  <c r="Q825" i="1"/>
  <c r="S825" i="1"/>
  <c r="P825" i="1" s="1"/>
  <c r="C1368" i="1"/>
  <c r="D1368" i="1" s="1"/>
  <c r="B1369" i="1"/>
  <c r="Y769" i="1"/>
  <c r="V769" i="1" s="1"/>
  <c r="U769" i="1"/>
  <c r="W769" i="1"/>
  <c r="K762" i="1"/>
  <c r="M762" i="1"/>
  <c r="J762" i="1" s="1"/>
  <c r="R825" i="1" l="1"/>
  <c r="N826" i="1" s="1"/>
  <c r="L762" i="1"/>
  <c r="B1370" i="1"/>
  <c r="C1369" i="1"/>
  <c r="D1369" i="1" s="1"/>
  <c r="X769" i="1"/>
  <c r="T770" i="1" s="1"/>
  <c r="G770" i="1" s="1"/>
  <c r="H763" i="1"/>
  <c r="E763" i="1" s="1"/>
  <c r="F826" i="1" l="1"/>
  <c r="O826" i="1"/>
  <c r="S826" i="1"/>
  <c r="P826" i="1" s="1"/>
  <c r="Q826" i="1"/>
  <c r="C1370" i="1"/>
  <c r="D1370" i="1" s="1"/>
  <c r="B1371" i="1"/>
  <c r="U770" i="1"/>
  <c r="W770" i="1"/>
  <c r="Y770" i="1"/>
  <c r="V770" i="1" s="1"/>
  <c r="I763" i="1"/>
  <c r="M763" i="1"/>
  <c r="J763" i="1" s="1"/>
  <c r="K763" i="1"/>
  <c r="R826" i="1" l="1"/>
  <c r="N827" i="1" s="1"/>
  <c r="B1372" i="1"/>
  <c r="C1371" i="1"/>
  <c r="D1371" i="1" s="1"/>
  <c r="X770" i="1"/>
  <c r="T771" i="1" s="1"/>
  <c r="G771" i="1" s="1"/>
  <c r="L763" i="1"/>
  <c r="H764" i="1" s="1"/>
  <c r="M764" i="1" l="1"/>
  <c r="J764" i="1" s="1"/>
  <c r="E764" i="1"/>
  <c r="F827" i="1"/>
  <c r="O827" i="1"/>
  <c r="Q827" i="1"/>
  <c r="R827" i="1" s="1"/>
  <c r="N828" i="1" s="1"/>
  <c r="S827" i="1"/>
  <c r="P827" i="1" s="1"/>
  <c r="B1373" i="1"/>
  <c r="C1372" i="1"/>
  <c r="D1372" i="1" s="1"/>
  <c r="U771" i="1"/>
  <c r="W771" i="1"/>
  <c r="Y771" i="1"/>
  <c r="V771" i="1" s="1"/>
  <c r="I764" i="1"/>
  <c r="K764" i="1"/>
  <c r="F828" i="1" l="1"/>
  <c r="O828" i="1"/>
  <c r="S828" i="1"/>
  <c r="P828" i="1" s="1"/>
  <c r="Q828" i="1"/>
  <c r="C1373" i="1"/>
  <c r="D1373" i="1" s="1"/>
  <c r="B1374" i="1"/>
  <c r="X771" i="1"/>
  <c r="T772" i="1" s="1"/>
  <c r="G772" i="1" s="1"/>
  <c r="L764" i="1"/>
  <c r="H765" i="1" s="1"/>
  <c r="E765" i="1" s="1"/>
  <c r="R828" i="1" l="1"/>
  <c r="N829" i="1" s="1"/>
  <c r="C1374" i="1"/>
  <c r="D1374" i="1" s="1"/>
  <c r="B1375" i="1"/>
  <c r="W772" i="1"/>
  <c r="Y772" i="1"/>
  <c r="V772" i="1" s="1"/>
  <c r="U772" i="1"/>
  <c r="K765" i="1"/>
  <c r="I765" i="1"/>
  <c r="M765" i="1"/>
  <c r="J765" i="1" s="1"/>
  <c r="F829" i="1" l="1"/>
  <c r="Q829" i="1"/>
  <c r="O829" i="1"/>
  <c r="S829" i="1"/>
  <c r="P829" i="1" s="1"/>
  <c r="L765" i="1"/>
  <c r="H766" i="1" s="1"/>
  <c r="E766" i="1" s="1"/>
  <c r="B1376" i="1"/>
  <c r="C1375" i="1"/>
  <c r="D1375" i="1" s="1"/>
  <c r="X772" i="1"/>
  <c r="T773" i="1" s="1"/>
  <c r="G773" i="1" s="1"/>
  <c r="I766" i="1" l="1"/>
  <c r="R829" i="1"/>
  <c r="N830" i="1" s="1"/>
  <c r="M766" i="1"/>
  <c r="J766" i="1" s="1"/>
  <c r="L766" i="1" s="1"/>
  <c r="H767" i="1" s="1"/>
  <c r="E767" i="1" s="1"/>
  <c r="K766" i="1"/>
  <c r="C1376" i="1"/>
  <c r="D1376" i="1" s="1"/>
  <c r="B1377" i="1"/>
  <c r="Y773" i="1"/>
  <c r="V773" i="1" s="1"/>
  <c r="U773" i="1"/>
  <c r="W773" i="1"/>
  <c r="F830" i="1" l="1"/>
  <c r="S830" i="1"/>
  <c r="P830" i="1" s="1"/>
  <c r="Q830" i="1"/>
  <c r="O830" i="1"/>
  <c r="B1378" i="1"/>
  <c r="C1377" i="1"/>
  <c r="D1377" i="1" s="1"/>
  <c r="X773" i="1"/>
  <c r="T774" i="1" s="1"/>
  <c r="G774" i="1" s="1"/>
  <c r="M767" i="1"/>
  <c r="J767" i="1" s="1"/>
  <c r="K767" i="1"/>
  <c r="I767" i="1"/>
  <c r="R830" i="1" l="1"/>
  <c r="N831" i="1" s="1"/>
  <c r="C1378" i="1"/>
  <c r="D1378" i="1" s="1"/>
  <c r="B1379" i="1"/>
  <c r="U774" i="1"/>
  <c r="W774" i="1"/>
  <c r="Y774" i="1"/>
  <c r="V774" i="1" s="1"/>
  <c r="L767" i="1"/>
  <c r="H768" i="1" s="1"/>
  <c r="E768" i="1" s="1"/>
  <c r="F831" i="1" l="1"/>
  <c r="Q831" i="1"/>
  <c r="S831" i="1"/>
  <c r="P831" i="1" s="1"/>
  <c r="O831" i="1"/>
  <c r="B1380" i="1"/>
  <c r="C1379" i="1"/>
  <c r="D1379" i="1" s="1"/>
  <c r="X774" i="1"/>
  <c r="T775" i="1" s="1"/>
  <c r="G775" i="1" s="1"/>
  <c r="M768" i="1"/>
  <c r="J768" i="1" s="1"/>
  <c r="K768" i="1"/>
  <c r="I768" i="1"/>
  <c r="R831" i="1" l="1"/>
  <c r="N832" i="1" s="1"/>
  <c r="B1381" i="1"/>
  <c r="C1380" i="1"/>
  <c r="D1380" i="1" s="1"/>
  <c r="U775" i="1"/>
  <c r="W775" i="1"/>
  <c r="Y775" i="1"/>
  <c r="V775" i="1" s="1"/>
  <c r="L768" i="1"/>
  <c r="H769" i="1" s="1"/>
  <c r="E769" i="1" s="1"/>
  <c r="F832" i="1" l="1"/>
  <c r="S832" i="1"/>
  <c r="P832" i="1" s="1"/>
  <c r="Q832" i="1"/>
  <c r="O832" i="1"/>
  <c r="C1381" i="1"/>
  <c r="D1381" i="1" s="1"/>
  <c r="B1382" i="1"/>
  <c r="X775" i="1"/>
  <c r="T776" i="1" s="1"/>
  <c r="G776" i="1" s="1"/>
  <c r="M769" i="1"/>
  <c r="J769" i="1" s="1"/>
  <c r="K769" i="1"/>
  <c r="I769" i="1"/>
  <c r="R832" i="1" l="1"/>
  <c r="N833" i="1" s="1"/>
  <c r="C1382" i="1"/>
  <c r="D1382" i="1" s="1"/>
  <c r="B1383" i="1"/>
  <c r="W776" i="1"/>
  <c r="Y776" i="1"/>
  <c r="V776" i="1" s="1"/>
  <c r="U776" i="1"/>
  <c r="L769" i="1"/>
  <c r="H770" i="1" s="1"/>
  <c r="E770" i="1" s="1"/>
  <c r="F833" i="1" l="1"/>
  <c r="S833" i="1"/>
  <c r="P833" i="1" s="1"/>
  <c r="Q833" i="1"/>
  <c r="O833" i="1"/>
  <c r="B1384" i="1"/>
  <c r="C1383" i="1"/>
  <c r="D1383" i="1" s="1"/>
  <c r="X776" i="1"/>
  <c r="T777" i="1" s="1"/>
  <c r="G777" i="1" s="1"/>
  <c r="K770" i="1"/>
  <c r="I770" i="1"/>
  <c r="M770" i="1"/>
  <c r="J770" i="1" s="1"/>
  <c r="R833" i="1" l="1"/>
  <c r="N834" i="1" s="1"/>
  <c r="B1385" i="1"/>
  <c r="C1384" i="1"/>
  <c r="D1384" i="1" s="1"/>
  <c r="Y777" i="1"/>
  <c r="V777" i="1" s="1"/>
  <c r="U777" i="1"/>
  <c r="W777" i="1"/>
  <c r="L770" i="1"/>
  <c r="H771" i="1" s="1"/>
  <c r="E771" i="1" s="1"/>
  <c r="F834" i="1" l="1"/>
  <c r="O834" i="1"/>
  <c r="Q834" i="1"/>
  <c r="S834" i="1"/>
  <c r="P834" i="1" s="1"/>
  <c r="B1386" i="1"/>
  <c r="C1385" i="1"/>
  <c r="D1385" i="1" s="1"/>
  <c r="X777" i="1"/>
  <c r="T778" i="1" s="1"/>
  <c r="G778" i="1" s="1"/>
  <c r="K771" i="1"/>
  <c r="M771" i="1"/>
  <c r="J771" i="1" s="1"/>
  <c r="I771" i="1"/>
  <c r="R834" i="1" l="1"/>
  <c r="N835" i="1" s="1"/>
  <c r="C1386" i="1"/>
  <c r="D1386" i="1" s="1"/>
  <c r="B1387" i="1"/>
  <c r="U778" i="1"/>
  <c r="W778" i="1"/>
  <c r="Y778" i="1"/>
  <c r="V778" i="1" s="1"/>
  <c r="L771" i="1"/>
  <c r="H772" i="1" s="1"/>
  <c r="E772" i="1" s="1"/>
  <c r="Q835" i="1" l="1"/>
  <c r="F835" i="1"/>
  <c r="S835" i="1"/>
  <c r="P835" i="1" s="1"/>
  <c r="R835" i="1" s="1"/>
  <c r="N836" i="1" s="1"/>
  <c r="O835" i="1"/>
  <c r="X778" i="1"/>
  <c r="T779" i="1" s="1"/>
  <c r="G779" i="1" s="1"/>
  <c r="B1388" i="1"/>
  <c r="C1387" i="1"/>
  <c r="D1387" i="1" s="1"/>
  <c r="M772" i="1"/>
  <c r="J772" i="1" s="1"/>
  <c r="I772" i="1"/>
  <c r="K772" i="1"/>
  <c r="U779" i="1" l="1"/>
  <c r="O836" i="1"/>
  <c r="F836" i="1"/>
  <c r="S836" i="1"/>
  <c r="P836" i="1" s="1"/>
  <c r="Q836" i="1"/>
  <c r="Y779" i="1"/>
  <c r="V779" i="1" s="1"/>
  <c r="W779" i="1"/>
  <c r="X779" i="1" s="1"/>
  <c r="T780" i="1" s="1"/>
  <c r="G780" i="1" s="1"/>
  <c r="L772" i="1"/>
  <c r="H773" i="1" s="1"/>
  <c r="E773" i="1" s="1"/>
  <c r="C1388" i="1"/>
  <c r="D1388" i="1" s="1"/>
  <c r="B1389" i="1"/>
  <c r="R836" i="1" l="1"/>
  <c r="N837" i="1" s="1"/>
  <c r="B1390" i="1"/>
  <c r="C1389" i="1"/>
  <c r="D1389" i="1" s="1"/>
  <c r="W780" i="1"/>
  <c r="Y780" i="1"/>
  <c r="V780" i="1" s="1"/>
  <c r="U780" i="1"/>
  <c r="M773" i="1"/>
  <c r="J773" i="1" s="1"/>
  <c r="I773" i="1"/>
  <c r="K773" i="1"/>
  <c r="Q837" i="1" l="1"/>
  <c r="F837" i="1"/>
  <c r="O837" i="1"/>
  <c r="S837" i="1"/>
  <c r="P837" i="1" s="1"/>
  <c r="X780" i="1"/>
  <c r="T781" i="1" s="1"/>
  <c r="G781" i="1" s="1"/>
  <c r="C1390" i="1"/>
  <c r="D1390" i="1" s="1"/>
  <c r="B1391" i="1"/>
  <c r="Y781" i="1"/>
  <c r="V781" i="1" s="1"/>
  <c r="L773" i="1"/>
  <c r="H774" i="1" s="1"/>
  <c r="E774" i="1" s="1"/>
  <c r="W781" i="1" l="1"/>
  <c r="U781" i="1"/>
  <c r="R837" i="1"/>
  <c r="N838" i="1" s="1"/>
  <c r="X781" i="1"/>
  <c r="T782" i="1" s="1"/>
  <c r="G782" i="1" s="1"/>
  <c r="C1391" i="1"/>
  <c r="D1391" i="1" s="1"/>
  <c r="B1392" i="1"/>
  <c r="U782" i="1"/>
  <c r="W782" i="1"/>
  <c r="I774" i="1"/>
  <c r="M774" i="1"/>
  <c r="J774" i="1" s="1"/>
  <c r="K774" i="1"/>
  <c r="F838" i="1" l="1"/>
  <c r="Q838" i="1"/>
  <c r="S838" i="1"/>
  <c r="P838" i="1" s="1"/>
  <c r="O838" i="1"/>
  <c r="Y782" i="1"/>
  <c r="V782" i="1" s="1"/>
  <c r="X782" i="1" s="1"/>
  <c r="T783" i="1" s="1"/>
  <c r="C1392" i="1"/>
  <c r="D1392" i="1" s="1"/>
  <c r="B1393" i="1"/>
  <c r="L774" i="1"/>
  <c r="H775" i="1" s="1"/>
  <c r="E775" i="1" s="1"/>
  <c r="G783" i="1" l="1"/>
  <c r="U783" i="1"/>
  <c r="W783" i="1"/>
  <c r="Y783" i="1"/>
  <c r="V783" i="1" s="1"/>
  <c r="R838" i="1"/>
  <c r="N839" i="1" s="1"/>
  <c r="B1394" i="1"/>
  <c r="C1393" i="1"/>
  <c r="D1393" i="1" s="1"/>
  <c r="X783" i="1"/>
  <c r="T784" i="1" s="1"/>
  <c r="G784" i="1" s="1"/>
  <c r="K775" i="1"/>
  <c r="I775" i="1"/>
  <c r="M775" i="1"/>
  <c r="J775" i="1" s="1"/>
  <c r="F839" i="1" l="1"/>
  <c r="O839" i="1"/>
  <c r="Q839" i="1"/>
  <c r="S839" i="1"/>
  <c r="P839" i="1" s="1"/>
  <c r="C1394" i="1"/>
  <c r="D1394" i="1" s="1"/>
  <c r="B1395" i="1"/>
  <c r="W784" i="1"/>
  <c r="Y784" i="1"/>
  <c r="V784" i="1" s="1"/>
  <c r="U784" i="1"/>
  <c r="L775" i="1"/>
  <c r="H776" i="1" s="1"/>
  <c r="R839" i="1" l="1"/>
  <c r="N840" i="1" s="1"/>
  <c r="K776" i="1"/>
  <c r="E776" i="1"/>
  <c r="I776" i="1"/>
  <c r="M776" i="1"/>
  <c r="J776" i="1" s="1"/>
  <c r="L776" i="1" s="1"/>
  <c r="H777" i="1" s="1"/>
  <c r="E777" i="1" s="1"/>
  <c r="C1395" i="1"/>
  <c r="D1395" i="1" s="1"/>
  <c r="B1396" i="1"/>
  <c r="X784" i="1"/>
  <c r="T785" i="1" s="1"/>
  <c r="G785" i="1" s="1"/>
  <c r="F840" i="1" l="1"/>
  <c r="S840" i="1"/>
  <c r="P840" i="1" s="1"/>
  <c r="O840" i="1"/>
  <c r="Q840" i="1"/>
  <c r="R840" i="1" s="1"/>
  <c r="N841" i="1" s="1"/>
  <c r="M777" i="1"/>
  <c r="J777" i="1" s="1"/>
  <c r="I777" i="1"/>
  <c r="K777" i="1"/>
  <c r="C1396" i="1"/>
  <c r="D1396" i="1" s="1"/>
  <c r="B1397" i="1"/>
  <c r="Y785" i="1"/>
  <c r="V785" i="1" s="1"/>
  <c r="U785" i="1"/>
  <c r="W785" i="1"/>
  <c r="Q841" i="1" l="1"/>
  <c r="F841" i="1"/>
  <c r="O841" i="1"/>
  <c r="S841" i="1"/>
  <c r="P841" i="1" s="1"/>
  <c r="R841" i="1" s="1"/>
  <c r="N842" i="1" s="1"/>
  <c r="C1397" i="1"/>
  <c r="D1397" i="1" s="1"/>
  <c r="B1398" i="1"/>
  <c r="L777" i="1"/>
  <c r="H778" i="1" s="1"/>
  <c r="X785" i="1"/>
  <c r="T786" i="1" s="1"/>
  <c r="G786" i="1" s="1"/>
  <c r="M778" i="1" l="1"/>
  <c r="J778" i="1" s="1"/>
  <c r="E778" i="1"/>
  <c r="F842" i="1"/>
  <c r="Q842" i="1"/>
  <c r="O842" i="1"/>
  <c r="S842" i="1"/>
  <c r="P842" i="1" s="1"/>
  <c r="I778" i="1"/>
  <c r="K778" i="1"/>
  <c r="L778" i="1" s="1"/>
  <c r="H779" i="1" s="1"/>
  <c r="E779" i="1" s="1"/>
  <c r="C1398" i="1"/>
  <c r="D1398" i="1" s="1"/>
  <c r="B1399" i="1"/>
  <c r="U786" i="1"/>
  <c r="W786" i="1"/>
  <c r="Y786" i="1"/>
  <c r="V786" i="1" s="1"/>
  <c r="R842" i="1" l="1"/>
  <c r="N843" i="1" s="1"/>
  <c r="C1399" i="1"/>
  <c r="D1399" i="1" s="1"/>
  <c r="B1400" i="1"/>
  <c r="X786" i="1"/>
  <c r="T787" i="1" s="1"/>
  <c r="G787" i="1" s="1"/>
  <c r="K779" i="1"/>
  <c r="I779" i="1"/>
  <c r="M779" i="1"/>
  <c r="J779" i="1" s="1"/>
  <c r="F843" i="1" l="1"/>
  <c r="S843" i="1"/>
  <c r="P843" i="1" s="1"/>
  <c r="Q843" i="1"/>
  <c r="O843" i="1"/>
  <c r="C1400" i="1"/>
  <c r="D1400" i="1" s="1"/>
  <c r="B1401" i="1"/>
  <c r="U787" i="1"/>
  <c r="W787" i="1"/>
  <c r="Y787" i="1"/>
  <c r="V787" i="1" s="1"/>
  <c r="L779" i="1"/>
  <c r="H780" i="1" s="1"/>
  <c r="E780" i="1" s="1"/>
  <c r="R843" i="1" l="1"/>
  <c r="N844" i="1" s="1"/>
  <c r="B1402" i="1"/>
  <c r="C1401" i="1"/>
  <c r="D1401" i="1" s="1"/>
  <c r="X787" i="1"/>
  <c r="T788" i="1" s="1"/>
  <c r="G788" i="1" s="1"/>
  <c r="K780" i="1"/>
  <c r="M780" i="1"/>
  <c r="J780" i="1" s="1"/>
  <c r="I780" i="1"/>
  <c r="F844" i="1" l="1"/>
  <c r="O844" i="1"/>
  <c r="Q844" i="1"/>
  <c r="S844" i="1"/>
  <c r="P844" i="1" s="1"/>
  <c r="C1402" i="1"/>
  <c r="D1402" i="1" s="1"/>
  <c r="B1403" i="1"/>
  <c r="W788" i="1"/>
  <c r="Y788" i="1"/>
  <c r="V788" i="1" s="1"/>
  <c r="U788" i="1"/>
  <c r="L780" i="1"/>
  <c r="H781" i="1" s="1"/>
  <c r="E781" i="1" s="1"/>
  <c r="R844" i="1" l="1"/>
  <c r="N845" i="1" s="1"/>
  <c r="B1404" i="1"/>
  <c r="C1403" i="1"/>
  <c r="D1403" i="1" s="1"/>
  <c r="X788" i="1"/>
  <c r="T789" i="1" s="1"/>
  <c r="G789" i="1" s="1"/>
  <c r="K781" i="1"/>
  <c r="M781" i="1"/>
  <c r="J781" i="1" s="1"/>
  <c r="I781" i="1"/>
  <c r="F845" i="1" l="1"/>
  <c r="O845" i="1"/>
  <c r="S845" i="1"/>
  <c r="P845" i="1" s="1"/>
  <c r="Q845" i="1"/>
  <c r="C1404" i="1"/>
  <c r="D1404" i="1" s="1"/>
  <c r="B1405" i="1"/>
  <c r="Y789" i="1"/>
  <c r="V789" i="1" s="1"/>
  <c r="U789" i="1"/>
  <c r="W789" i="1"/>
  <c r="L781" i="1"/>
  <c r="H782" i="1" s="1"/>
  <c r="E782" i="1" s="1"/>
  <c r="R845" i="1" l="1"/>
  <c r="N846" i="1" s="1"/>
  <c r="C1405" i="1"/>
  <c r="D1405" i="1" s="1"/>
  <c r="B1406" i="1"/>
  <c r="X789" i="1"/>
  <c r="T790" i="1" s="1"/>
  <c r="G790" i="1" s="1"/>
  <c r="K782" i="1"/>
  <c r="M782" i="1"/>
  <c r="J782" i="1" s="1"/>
  <c r="I782" i="1"/>
  <c r="F846" i="1" l="1"/>
  <c r="S846" i="1"/>
  <c r="P846" i="1" s="1"/>
  <c r="O846" i="1"/>
  <c r="Q846" i="1"/>
  <c r="R846" i="1" s="1"/>
  <c r="N847" i="1" s="1"/>
  <c r="C1406" i="1"/>
  <c r="D1406" i="1" s="1"/>
  <c r="B1407" i="1"/>
  <c r="U790" i="1"/>
  <c r="W790" i="1"/>
  <c r="Y790" i="1"/>
  <c r="V790" i="1" s="1"/>
  <c r="L782" i="1"/>
  <c r="H783" i="1" s="1"/>
  <c r="E783" i="1" s="1"/>
  <c r="F847" i="1" l="1"/>
  <c r="Q847" i="1"/>
  <c r="O847" i="1"/>
  <c r="S847" i="1"/>
  <c r="P847" i="1" s="1"/>
  <c r="C1407" i="1"/>
  <c r="D1407" i="1" s="1"/>
  <c r="B1408" i="1"/>
  <c r="X790" i="1"/>
  <c r="T791" i="1" s="1"/>
  <c r="G791" i="1" s="1"/>
  <c r="K783" i="1"/>
  <c r="M783" i="1"/>
  <c r="J783" i="1" s="1"/>
  <c r="I783" i="1"/>
  <c r="R847" i="1" l="1"/>
  <c r="N848" i="1" s="1"/>
  <c r="B1409" i="1"/>
  <c r="C1408" i="1"/>
  <c r="D1408" i="1" s="1"/>
  <c r="U791" i="1"/>
  <c r="W791" i="1"/>
  <c r="Y791" i="1"/>
  <c r="V791" i="1" s="1"/>
  <c r="L783" i="1"/>
  <c r="H784" i="1" s="1"/>
  <c r="E784" i="1" s="1"/>
  <c r="F848" i="1" l="1"/>
  <c r="S848" i="1"/>
  <c r="P848" i="1" s="1"/>
  <c r="O848" i="1"/>
  <c r="Q848" i="1"/>
  <c r="R848" i="1" s="1"/>
  <c r="N849" i="1" s="1"/>
  <c r="C1409" i="1"/>
  <c r="D1409" i="1" s="1"/>
  <c r="B1410" i="1"/>
  <c r="X791" i="1"/>
  <c r="T792" i="1" s="1"/>
  <c r="G792" i="1" s="1"/>
  <c r="K784" i="1"/>
  <c r="I784" i="1"/>
  <c r="M784" i="1"/>
  <c r="J784" i="1" s="1"/>
  <c r="F849" i="1" l="1"/>
  <c r="S849" i="1"/>
  <c r="P849" i="1" s="1"/>
  <c r="Q849" i="1"/>
  <c r="O849" i="1"/>
  <c r="B1411" i="1"/>
  <c r="C1410" i="1"/>
  <c r="D1410" i="1" s="1"/>
  <c r="W792" i="1"/>
  <c r="Y792" i="1"/>
  <c r="V792" i="1" s="1"/>
  <c r="U792" i="1"/>
  <c r="L784" i="1"/>
  <c r="H785" i="1" s="1"/>
  <c r="E785" i="1" s="1"/>
  <c r="R849" i="1" l="1"/>
  <c r="N850" i="1" s="1"/>
  <c r="B1412" i="1"/>
  <c r="C1411" i="1"/>
  <c r="D1411" i="1" s="1"/>
  <c r="X792" i="1"/>
  <c r="T793" i="1" s="1"/>
  <c r="G793" i="1" s="1"/>
  <c r="K785" i="1"/>
  <c r="M785" i="1"/>
  <c r="J785" i="1" s="1"/>
  <c r="I785" i="1"/>
  <c r="F850" i="1" l="1"/>
  <c r="Q850" i="1"/>
  <c r="S850" i="1"/>
  <c r="P850" i="1" s="1"/>
  <c r="O850" i="1"/>
  <c r="L785" i="1"/>
  <c r="B1413" i="1"/>
  <c r="C1412" i="1"/>
  <c r="D1412" i="1" s="1"/>
  <c r="Y793" i="1"/>
  <c r="V793" i="1" s="1"/>
  <c r="U793" i="1"/>
  <c r="W793" i="1"/>
  <c r="H786" i="1"/>
  <c r="E786" i="1" s="1"/>
  <c r="R850" i="1" l="1"/>
  <c r="N851" i="1" s="1"/>
  <c r="C1413" i="1"/>
  <c r="D1413" i="1" s="1"/>
  <c r="B1414" i="1"/>
  <c r="X793" i="1"/>
  <c r="T794" i="1" s="1"/>
  <c r="G794" i="1" s="1"/>
  <c r="I786" i="1"/>
  <c r="M786" i="1"/>
  <c r="J786" i="1" s="1"/>
  <c r="K786" i="1"/>
  <c r="F851" i="1" l="1"/>
  <c r="O851" i="1"/>
  <c r="Q851" i="1"/>
  <c r="R851" i="1" s="1"/>
  <c r="N852" i="1" s="1"/>
  <c r="S851" i="1"/>
  <c r="P851" i="1" s="1"/>
  <c r="L786" i="1"/>
  <c r="B1415" i="1"/>
  <c r="C1414" i="1"/>
  <c r="D1414" i="1" s="1"/>
  <c r="U794" i="1"/>
  <c r="W794" i="1"/>
  <c r="Y794" i="1"/>
  <c r="V794" i="1" s="1"/>
  <c r="H787" i="1"/>
  <c r="E787" i="1" s="1"/>
  <c r="F852" i="1" l="1"/>
  <c r="O852" i="1"/>
  <c r="Q852" i="1"/>
  <c r="R852" i="1" s="1"/>
  <c r="N853" i="1" s="1"/>
  <c r="S852" i="1"/>
  <c r="P852" i="1" s="1"/>
  <c r="B1416" i="1"/>
  <c r="C1415" i="1"/>
  <c r="D1415" i="1" s="1"/>
  <c r="X794" i="1"/>
  <c r="T795" i="1" s="1"/>
  <c r="G795" i="1" s="1"/>
  <c r="K787" i="1"/>
  <c r="I787" i="1"/>
  <c r="M787" i="1"/>
  <c r="J787" i="1" s="1"/>
  <c r="F853" i="1" l="1"/>
  <c r="Q853" i="1"/>
  <c r="O853" i="1"/>
  <c r="S853" i="1"/>
  <c r="P853" i="1" s="1"/>
  <c r="B1417" i="1"/>
  <c r="C1416" i="1"/>
  <c r="D1416" i="1" s="1"/>
  <c r="U795" i="1"/>
  <c r="W795" i="1"/>
  <c r="Y795" i="1"/>
  <c r="V795" i="1" s="1"/>
  <c r="L787" i="1"/>
  <c r="H788" i="1" s="1"/>
  <c r="E788" i="1" s="1"/>
  <c r="R853" i="1" l="1"/>
  <c r="N854" i="1" s="1"/>
  <c r="C1417" i="1"/>
  <c r="D1417" i="1" s="1"/>
  <c r="B1418" i="1"/>
  <c r="X795" i="1"/>
  <c r="T796" i="1" s="1"/>
  <c r="G796" i="1" s="1"/>
  <c r="K788" i="1"/>
  <c r="I788" i="1"/>
  <c r="M788" i="1"/>
  <c r="J788" i="1" s="1"/>
  <c r="F854" i="1" l="1"/>
  <c r="O854" i="1"/>
  <c r="Q854" i="1"/>
  <c r="S854" i="1"/>
  <c r="P854" i="1" s="1"/>
  <c r="B1419" i="1"/>
  <c r="C1418" i="1"/>
  <c r="D1418" i="1" s="1"/>
  <c r="W796" i="1"/>
  <c r="Y796" i="1"/>
  <c r="V796" i="1" s="1"/>
  <c r="U796" i="1"/>
  <c r="L788" i="1"/>
  <c r="H789" i="1" s="1"/>
  <c r="E789" i="1" s="1"/>
  <c r="R854" i="1" l="1"/>
  <c r="N855" i="1" s="1"/>
  <c r="X796" i="1"/>
  <c r="T797" i="1" s="1"/>
  <c r="B1420" i="1"/>
  <c r="C1419" i="1"/>
  <c r="D1419" i="1" s="1"/>
  <c r="K789" i="1"/>
  <c r="M789" i="1"/>
  <c r="J789" i="1" s="1"/>
  <c r="I789" i="1"/>
  <c r="U797" i="1" l="1"/>
  <c r="G797" i="1"/>
  <c r="W797" i="1"/>
  <c r="Y797" i="1"/>
  <c r="V797" i="1" s="1"/>
  <c r="X797" i="1" s="1"/>
  <c r="T798" i="1" s="1"/>
  <c r="F855" i="1"/>
  <c r="O855" i="1"/>
  <c r="Q855" i="1"/>
  <c r="S855" i="1"/>
  <c r="P855" i="1" s="1"/>
  <c r="C1420" i="1"/>
  <c r="D1420" i="1" s="1"/>
  <c r="B1421" i="1"/>
  <c r="L789" i="1"/>
  <c r="H790" i="1" s="1"/>
  <c r="E790" i="1" s="1"/>
  <c r="Y798" i="1" l="1"/>
  <c r="V798" i="1" s="1"/>
  <c r="G798" i="1"/>
  <c r="R855" i="1"/>
  <c r="N856" i="1" s="1"/>
  <c r="U798" i="1"/>
  <c r="W798" i="1"/>
  <c r="X798" i="1" s="1"/>
  <c r="T799" i="1" s="1"/>
  <c r="G799" i="1" s="1"/>
  <c r="C1421" i="1"/>
  <c r="D1421" i="1" s="1"/>
  <c r="B1422" i="1"/>
  <c r="K790" i="1"/>
  <c r="M790" i="1"/>
  <c r="J790" i="1" s="1"/>
  <c r="I790" i="1"/>
  <c r="F856" i="1" l="1"/>
  <c r="O856" i="1"/>
  <c r="Q856" i="1"/>
  <c r="S856" i="1"/>
  <c r="P856" i="1" s="1"/>
  <c r="C1422" i="1"/>
  <c r="D1422" i="1" s="1"/>
  <c r="B1423" i="1"/>
  <c r="U799" i="1"/>
  <c r="W799" i="1"/>
  <c r="Y799" i="1"/>
  <c r="V799" i="1" s="1"/>
  <c r="L790" i="1"/>
  <c r="H791" i="1" s="1"/>
  <c r="E791" i="1" s="1"/>
  <c r="R856" i="1" l="1"/>
  <c r="N857" i="1" s="1"/>
  <c r="B1424" i="1"/>
  <c r="C1423" i="1"/>
  <c r="D1423" i="1" s="1"/>
  <c r="X799" i="1"/>
  <c r="T800" i="1" s="1"/>
  <c r="G800" i="1" s="1"/>
  <c r="I791" i="1"/>
  <c r="M791" i="1"/>
  <c r="J791" i="1" s="1"/>
  <c r="K791" i="1"/>
  <c r="F857" i="1" l="1"/>
  <c r="S857" i="1"/>
  <c r="P857" i="1" s="1"/>
  <c r="Q857" i="1"/>
  <c r="R857" i="1" s="1"/>
  <c r="N858" i="1" s="1"/>
  <c r="O857" i="1"/>
  <c r="L791" i="1"/>
  <c r="C1424" i="1"/>
  <c r="D1424" i="1" s="1"/>
  <c r="B1425" i="1"/>
  <c r="W800" i="1"/>
  <c r="Y800" i="1"/>
  <c r="V800" i="1" s="1"/>
  <c r="U800" i="1"/>
  <c r="H792" i="1"/>
  <c r="E792" i="1" s="1"/>
  <c r="F858" i="1" l="1"/>
  <c r="O858" i="1"/>
  <c r="Q858" i="1"/>
  <c r="S858" i="1"/>
  <c r="P858" i="1" s="1"/>
  <c r="B1426" i="1"/>
  <c r="C1425" i="1"/>
  <c r="D1425" i="1" s="1"/>
  <c r="X800" i="1"/>
  <c r="T801" i="1" s="1"/>
  <c r="G801" i="1" s="1"/>
  <c r="K792" i="1"/>
  <c r="I792" i="1"/>
  <c r="M792" i="1"/>
  <c r="J792" i="1" s="1"/>
  <c r="R858" i="1" l="1"/>
  <c r="N859" i="1" s="1"/>
  <c r="B1427" i="1"/>
  <c r="C1426" i="1"/>
  <c r="D1426" i="1" s="1"/>
  <c r="Y801" i="1"/>
  <c r="V801" i="1" s="1"/>
  <c r="U801" i="1"/>
  <c r="W801" i="1"/>
  <c r="L792" i="1"/>
  <c r="H793" i="1" s="1"/>
  <c r="E793" i="1" s="1"/>
  <c r="F859" i="1" l="1"/>
  <c r="Q859" i="1"/>
  <c r="S859" i="1"/>
  <c r="P859" i="1" s="1"/>
  <c r="O859" i="1"/>
  <c r="X801" i="1"/>
  <c r="T802" i="1" s="1"/>
  <c r="G802" i="1" s="1"/>
  <c r="C1427" i="1"/>
  <c r="D1427" i="1" s="1"/>
  <c r="B1428" i="1"/>
  <c r="M793" i="1"/>
  <c r="J793" i="1" s="1"/>
  <c r="K793" i="1"/>
  <c r="I793" i="1"/>
  <c r="Y802" i="1" l="1"/>
  <c r="V802" i="1" s="1"/>
  <c r="R859" i="1"/>
  <c r="N860" i="1" s="1"/>
  <c r="W802" i="1"/>
  <c r="U802" i="1"/>
  <c r="X802" i="1" s="1"/>
  <c r="T803" i="1" s="1"/>
  <c r="C1428" i="1"/>
  <c r="D1428" i="1" s="1"/>
  <c r="B1429" i="1"/>
  <c r="L793" i="1"/>
  <c r="H794" i="1" s="1"/>
  <c r="E794" i="1" s="1"/>
  <c r="G803" i="1" l="1"/>
  <c r="U803" i="1"/>
  <c r="W803" i="1"/>
  <c r="X803" i="1" s="1"/>
  <c r="T804" i="1" s="1"/>
  <c r="G804" i="1" s="1"/>
  <c r="Y803" i="1"/>
  <c r="V803" i="1" s="1"/>
  <c r="F860" i="1"/>
  <c r="S860" i="1"/>
  <c r="P860" i="1" s="1"/>
  <c r="O860" i="1"/>
  <c r="Q860" i="1"/>
  <c r="R860" i="1" s="1"/>
  <c r="N861" i="1" s="1"/>
  <c r="C1429" i="1"/>
  <c r="D1429" i="1" s="1"/>
  <c r="B1430" i="1"/>
  <c r="M794" i="1"/>
  <c r="J794" i="1" s="1"/>
  <c r="K794" i="1"/>
  <c r="I794" i="1"/>
  <c r="F861" i="1" l="1"/>
  <c r="O861" i="1"/>
  <c r="Q861" i="1"/>
  <c r="S861" i="1"/>
  <c r="P861" i="1" s="1"/>
  <c r="B1431" i="1"/>
  <c r="C1430" i="1"/>
  <c r="D1430" i="1" s="1"/>
  <c r="W804" i="1"/>
  <c r="Y804" i="1"/>
  <c r="V804" i="1" s="1"/>
  <c r="U804" i="1"/>
  <c r="L794" i="1"/>
  <c r="H795" i="1" s="1"/>
  <c r="E795" i="1" s="1"/>
  <c r="R861" i="1" l="1"/>
  <c r="N862" i="1" s="1"/>
  <c r="X804" i="1"/>
  <c r="T805" i="1" s="1"/>
  <c r="G805" i="1" s="1"/>
  <c r="C1431" i="1"/>
  <c r="D1431" i="1" s="1"/>
  <c r="B1432" i="1"/>
  <c r="Y805" i="1"/>
  <c r="V805" i="1" s="1"/>
  <c r="U805" i="1"/>
  <c r="W805" i="1"/>
  <c r="M795" i="1"/>
  <c r="J795" i="1" s="1"/>
  <c r="I795" i="1"/>
  <c r="K795" i="1"/>
  <c r="F862" i="1" l="1"/>
  <c r="O862" i="1"/>
  <c r="Q862" i="1"/>
  <c r="R862" i="1" s="1"/>
  <c r="N863" i="1" s="1"/>
  <c r="S862" i="1"/>
  <c r="P862" i="1" s="1"/>
  <c r="L795" i="1"/>
  <c r="H796" i="1" s="1"/>
  <c r="E796" i="1" s="1"/>
  <c r="C1432" i="1"/>
  <c r="D1432" i="1" s="1"/>
  <c r="B1433" i="1"/>
  <c r="X805" i="1"/>
  <c r="T806" i="1" s="1"/>
  <c r="G806" i="1" s="1"/>
  <c r="O863" i="1" l="1"/>
  <c r="F863" i="1"/>
  <c r="S863" i="1"/>
  <c r="P863" i="1" s="1"/>
  <c r="Q863" i="1"/>
  <c r="B1434" i="1"/>
  <c r="C1433" i="1"/>
  <c r="D1433" i="1" s="1"/>
  <c r="U806" i="1"/>
  <c r="W806" i="1"/>
  <c r="Y806" i="1"/>
  <c r="V806" i="1" s="1"/>
  <c r="K796" i="1"/>
  <c r="M796" i="1"/>
  <c r="J796" i="1" s="1"/>
  <c r="I796" i="1"/>
  <c r="R863" i="1" l="1"/>
  <c r="N864" i="1" s="1"/>
  <c r="B1435" i="1"/>
  <c r="C1434" i="1"/>
  <c r="D1434" i="1" s="1"/>
  <c r="X806" i="1"/>
  <c r="T807" i="1" s="1"/>
  <c r="G807" i="1" s="1"/>
  <c r="L796" i="1"/>
  <c r="H797" i="1" s="1"/>
  <c r="E797" i="1" s="1"/>
  <c r="F864" i="1" l="1"/>
  <c r="O864" i="1"/>
  <c r="Q864" i="1"/>
  <c r="S864" i="1"/>
  <c r="P864" i="1" s="1"/>
  <c r="B1436" i="1"/>
  <c r="C1435" i="1"/>
  <c r="D1435" i="1" s="1"/>
  <c r="U807" i="1"/>
  <c r="W807" i="1"/>
  <c r="Y807" i="1"/>
  <c r="V807" i="1" s="1"/>
  <c r="M797" i="1"/>
  <c r="J797" i="1" s="1"/>
  <c r="I797" i="1"/>
  <c r="K797" i="1"/>
  <c r="L797" i="1" s="1"/>
  <c r="R864" i="1" l="1"/>
  <c r="N865" i="1" s="1"/>
  <c r="B1437" i="1"/>
  <c r="C1436" i="1"/>
  <c r="D1436" i="1" s="1"/>
  <c r="X807" i="1"/>
  <c r="T808" i="1" s="1"/>
  <c r="G808" i="1" s="1"/>
  <c r="H798" i="1"/>
  <c r="E798" i="1" s="1"/>
  <c r="F865" i="1" l="1"/>
  <c r="S865" i="1"/>
  <c r="P865" i="1" s="1"/>
  <c r="Q865" i="1"/>
  <c r="R865" i="1" s="1"/>
  <c r="N866" i="1" s="1"/>
  <c r="O865" i="1"/>
  <c r="C1437" i="1"/>
  <c r="D1437" i="1" s="1"/>
  <c r="B1438" i="1"/>
  <c r="W808" i="1"/>
  <c r="Y808" i="1"/>
  <c r="V808" i="1" s="1"/>
  <c r="U808" i="1"/>
  <c r="K798" i="1"/>
  <c r="M798" i="1"/>
  <c r="J798" i="1" s="1"/>
  <c r="I798" i="1"/>
  <c r="F866" i="1" l="1"/>
  <c r="O866" i="1"/>
  <c r="Q866" i="1"/>
  <c r="R866" i="1" s="1"/>
  <c r="N867" i="1" s="1"/>
  <c r="S866" i="1"/>
  <c r="P866" i="1" s="1"/>
  <c r="C1438" i="1"/>
  <c r="D1438" i="1" s="1"/>
  <c r="B1439" i="1"/>
  <c r="X808" i="1"/>
  <c r="T809" i="1" s="1"/>
  <c r="G809" i="1" s="1"/>
  <c r="L798" i="1"/>
  <c r="H799" i="1" s="1"/>
  <c r="E799" i="1" s="1"/>
  <c r="F867" i="1" l="1"/>
  <c r="O867" i="1"/>
  <c r="Q867" i="1"/>
  <c r="S867" i="1"/>
  <c r="P867" i="1" s="1"/>
  <c r="R867" i="1" s="1"/>
  <c r="N868" i="1" s="1"/>
  <c r="C1439" i="1"/>
  <c r="D1439" i="1" s="1"/>
  <c r="B1440" i="1"/>
  <c r="Y809" i="1"/>
  <c r="V809" i="1" s="1"/>
  <c r="U809" i="1"/>
  <c r="W809" i="1"/>
  <c r="I799" i="1"/>
  <c r="M799" i="1"/>
  <c r="J799" i="1" s="1"/>
  <c r="K799" i="1"/>
  <c r="F868" i="1" l="1"/>
  <c r="S868" i="1"/>
  <c r="P868" i="1" s="1"/>
  <c r="Q868" i="1"/>
  <c r="R868" i="1" s="1"/>
  <c r="N869" i="1" s="1"/>
  <c r="O868" i="1"/>
  <c r="L799" i="1"/>
  <c r="H800" i="1" s="1"/>
  <c r="E800" i="1" s="1"/>
  <c r="C1440" i="1"/>
  <c r="D1440" i="1" s="1"/>
  <c r="B1441" i="1"/>
  <c r="X809" i="1"/>
  <c r="T810" i="1" s="1"/>
  <c r="G810" i="1" s="1"/>
  <c r="F869" i="1" l="1"/>
  <c r="S869" i="1"/>
  <c r="P869" i="1" s="1"/>
  <c r="Q869" i="1"/>
  <c r="O869" i="1"/>
  <c r="C1441" i="1"/>
  <c r="D1441" i="1" s="1"/>
  <c r="B1442" i="1"/>
  <c r="U810" i="1"/>
  <c r="W810" i="1"/>
  <c r="Y810" i="1"/>
  <c r="V810" i="1" s="1"/>
  <c r="M800" i="1"/>
  <c r="J800" i="1" s="1"/>
  <c r="K800" i="1"/>
  <c r="I800" i="1"/>
  <c r="R869" i="1" l="1"/>
  <c r="N870" i="1" s="1"/>
  <c r="B1443" i="1"/>
  <c r="C1442" i="1"/>
  <c r="D1442" i="1" s="1"/>
  <c r="X810" i="1"/>
  <c r="T811" i="1" s="1"/>
  <c r="G811" i="1" s="1"/>
  <c r="L800" i="1"/>
  <c r="H801" i="1" s="1"/>
  <c r="E801" i="1" s="1"/>
  <c r="F870" i="1" l="1"/>
  <c r="S870" i="1"/>
  <c r="P870" i="1" s="1"/>
  <c r="O870" i="1"/>
  <c r="Q870" i="1"/>
  <c r="R870" i="1" s="1"/>
  <c r="N871" i="1" s="1"/>
  <c r="C1443" i="1"/>
  <c r="D1443" i="1" s="1"/>
  <c r="B1444" i="1"/>
  <c r="U811" i="1"/>
  <c r="W811" i="1"/>
  <c r="Y811" i="1"/>
  <c r="V811" i="1" s="1"/>
  <c r="K801" i="1"/>
  <c r="M801" i="1"/>
  <c r="J801" i="1" s="1"/>
  <c r="I801" i="1"/>
  <c r="F871" i="1" l="1"/>
  <c r="Q871" i="1"/>
  <c r="S871" i="1"/>
  <c r="P871" i="1" s="1"/>
  <c r="O871" i="1"/>
  <c r="L801" i="1"/>
  <c r="H802" i="1" s="1"/>
  <c r="E802" i="1" s="1"/>
  <c r="C1444" i="1"/>
  <c r="D1444" i="1" s="1"/>
  <c r="B1445" i="1"/>
  <c r="X811" i="1"/>
  <c r="T812" i="1" s="1"/>
  <c r="G812" i="1" s="1"/>
  <c r="R871" i="1" l="1"/>
  <c r="N872" i="1" s="1"/>
  <c r="C1445" i="1"/>
  <c r="D1445" i="1" s="1"/>
  <c r="B1446" i="1"/>
  <c r="W812" i="1"/>
  <c r="Y812" i="1"/>
  <c r="V812" i="1" s="1"/>
  <c r="U812" i="1"/>
  <c r="K802" i="1"/>
  <c r="I802" i="1"/>
  <c r="M802" i="1"/>
  <c r="J802" i="1" s="1"/>
  <c r="F872" i="1" l="1"/>
  <c r="S872" i="1"/>
  <c r="P872" i="1" s="1"/>
  <c r="O872" i="1"/>
  <c r="Q872" i="1"/>
  <c r="R872" i="1" s="1"/>
  <c r="N873" i="1" s="1"/>
  <c r="C1446" i="1"/>
  <c r="D1446" i="1" s="1"/>
  <c r="B1447" i="1"/>
  <c r="X812" i="1"/>
  <c r="T813" i="1" s="1"/>
  <c r="G813" i="1" s="1"/>
  <c r="L802" i="1"/>
  <c r="H803" i="1" s="1"/>
  <c r="E803" i="1" s="1"/>
  <c r="F873" i="1" l="1"/>
  <c r="S873" i="1"/>
  <c r="P873" i="1" s="1"/>
  <c r="O873" i="1"/>
  <c r="Q873" i="1"/>
  <c r="R873" i="1" s="1"/>
  <c r="N874" i="1" s="1"/>
  <c r="C1447" i="1"/>
  <c r="D1447" i="1" s="1"/>
  <c r="B1448" i="1"/>
  <c r="Y813" i="1"/>
  <c r="V813" i="1" s="1"/>
  <c r="U813" i="1"/>
  <c r="W813" i="1"/>
  <c r="M803" i="1"/>
  <c r="J803" i="1" s="1"/>
  <c r="K803" i="1"/>
  <c r="I803" i="1"/>
  <c r="F874" i="1" l="1"/>
  <c r="S874" i="1"/>
  <c r="P874" i="1" s="1"/>
  <c r="O874" i="1"/>
  <c r="Q874" i="1"/>
  <c r="R874" i="1" s="1"/>
  <c r="N875" i="1" s="1"/>
  <c r="X813" i="1"/>
  <c r="T814" i="1" s="1"/>
  <c r="G814" i="1" s="1"/>
  <c r="B1449" i="1"/>
  <c r="C1448" i="1"/>
  <c r="D1448" i="1" s="1"/>
  <c r="L803" i="1"/>
  <c r="H804" i="1" s="1"/>
  <c r="E804" i="1" s="1"/>
  <c r="Y814" i="1" l="1"/>
  <c r="V814" i="1" s="1"/>
  <c r="F875" i="1"/>
  <c r="S875" i="1"/>
  <c r="P875" i="1" s="1"/>
  <c r="O875" i="1"/>
  <c r="Q875" i="1"/>
  <c r="W814" i="1"/>
  <c r="U814" i="1"/>
  <c r="X814" i="1" s="1"/>
  <c r="T815" i="1" s="1"/>
  <c r="C1449" i="1"/>
  <c r="D1449" i="1" s="1"/>
  <c r="B1450" i="1"/>
  <c r="K804" i="1"/>
  <c r="M804" i="1"/>
  <c r="J804" i="1" s="1"/>
  <c r="I804" i="1"/>
  <c r="G815" i="1" l="1"/>
  <c r="U815" i="1"/>
  <c r="W815" i="1"/>
  <c r="X815" i="1" s="1"/>
  <c r="T816" i="1" s="1"/>
  <c r="G816" i="1" s="1"/>
  <c r="Y815" i="1"/>
  <c r="V815" i="1" s="1"/>
  <c r="L804" i="1"/>
  <c r="H805" i="1" s="1"/>
  <c r="E805" i="1" s="1"/>
  <c r="R875" i="1"/>
  <c r="N876" i="1" s="1"/>
  <c r="C1450" i="1"/>
  <c r="D1450" i="1" s="1"/>
  <c r="B1451" i="1"/>
  <c r="F876" i="1" l="1"/>
  <c r="O876" i="1"/>
  <c r="Q876" i="1"/>
  <c r="S876" i="1"/>
  <c r="P876" i="1" s="1"/>
  <c r="C1451" i="1"/>
  <c r="D1451" i="1" s="1"/>
  <c r="B1452" i="1"/>
  <c r="W816" i="1"/>
  <c r="Y816" i="1"/>
  <c r="V816" i="1" s="1"/>
  <c r="U816" i="1"/>
  <c r="K805" i="1"/>
  <c r="I805" i="1"/>
  <c r="M805" i="1"/>
  <c r="J805" i="1" s="1"/>
  <c r="R876" i="1" l="1"/>
  <c r="N877" i="1" s="1"/>
  <c r="C1452" i="1"/>
  <c r="D1452" i="1" s="1"/>
  <c r="B1453" i="1"/>
  <c r="X816" i="1"/>
  <c r="T817" i="1" s="1"/>
  <c r="G817" i="1" s="1"/>
  <c r="L805" i="1"/>
  <c r="H806" i="1" s="1"/>
  <c r="E806" i="1" s="1"/>
  <c r="F877" i="1" l="1"/>
  <c r="S877" i="1"/>
  <c r="P877" i="1" s="1"/>
  <c r="Q877" i="1"/>
  <c r="O877" i="1"/>
  <c r="C1453" i="1"/>
  <c r="D1453" i="1" s="1"/>
  <c r="B1454" i="1"/>
  <c r="Y817" i="1"/>
  <c r="V817" i="1" s="1"/>
  <c r="U817" i="1"/>
  <c r="W817" i="1"/>
  <c r="M806" i="1"/>
  <c r="J806" i="1" s="1"/>
  <c r="K806" i="1"/>
  <c r="I806" i="1"/>
  <c r="R877" i="1" l="1"/>
  <c r="N878" i="1" s="1"/>
  <c r="B1455" i="1"/>
  <c r="C1454" i="1"/>
  <c r="D1454" i="1" s="1"/>
  <c r="X817" i="1"/>
  <c r="T818" i="1" s="1"/>
  <c r="G818" i="1" s="1"/>
  <c r="L806" i="1"/>
  <c r="H807" i="1" s="1"/>
  <c r="E807" i="1" s="1"/>
  <c r="F878" i="1" l="1"/>
  <c r="O878" i="1"/>
  <c r="Q878" i="1"/>
  <c r="S878" i="1"/>
  <c r="P878" i="1" s="1"/>
  <c r="B1456" i="1"/>
  <c r="C1455" i="1"/>
  <c r="D1455" i="1" s="1"/>
  <c r="U818" i="1"/>
  <c r="W818" i="1"/>
  <c r="Y818" i="1"/>
  <c r="V818" i="1" s="1"/>
  <c r="K807" i="1"/>
  <c r="I807" i="1"/>
  <c r="M807" i="1"/>
  <c r="J807" i="1" s="1"/>
  <c r="R878" i="1" l="1"/>
  <c r="N879" i="1" s="1"/>
  <c r="C1456" i="1"/>
  <c r="D1456" i="1" s="1"/>
  <c r="B1457" i="1"/>
  <c r="X818" i="1"/>
  <c r="T819" i="1" s="1"/>
  <c r="G819" i="1" s="1"/>
  <c r="L807" i="1"/>
  <c r="H808" i="1" s="1"/>
  <c r="K808" i="1" l="1"/>
  <c r="E808" i="1"/>
  <c r="F879" i="1"/>
  <c r="S879" i="1"/>
  <c r="P879" i="1" s="1"/>
  <c r="Q879" i="1"/>
  <c r="O879" i="1"/>
  <c r="M808" i="1"/>
  <c r="J808" i="1" s="1"/>
  <c r="B1458" i="1"/>
  <c r="C1457" i="1"/>
  <c r="D1457" i="1" s="1"/>
  <c r="I808" i="1"/>
  <c r="U819" i="1"/>
  <c r="W819" i="1"/>
  <c r="Y819" i="1"/>
  <c r="V819" i="1" s="1"/>
  <c r="R879" i="1" l="1"/>
  <c r="N880" i="1" s="1"/>
  <c r="L808" i="1"/>
  <c r="H809" i="1" s="1"/>
  <c r="E809" i="1" s="1"/>
  <c r="C1458" i="1"/>
  <c r="D1458" i="1" s="1"/>
  <c r="B1459" i="1"/>
  <c r="X819" i="1"/>
  <c r="T820" i="1" s="1"/>
  <c r="G820" i="1" s="1"/>
  <c r="K809" i="1"/>
  <c r="M809" i="1"/>
  <c r="J809" i="1" s="1"/>
  <c r="I809" i="1"/>
  <c r="F880" i="1" l="1"/>
  <c r="S880" i="1"/>
  <c r="P880" i="1" s="1"/>
  <c r="O880" i="1"/>
  <c r="Q880" i="1"/>
  <c r="R880" i="1" s="1"/>
  <c r="N881" i="1" s="1"/>
  <c r="C1459" i="1"/>
  <c r="D1459" i="1" s="1"/>
  <c r="B1460" i="1"/>
  <c r="W820" i="1"/>
  <c r="Y820" i="1"/>
  <c r="V820" i="1" s="1"/>
  <c r="U820" i="1"/>
  <c r="L809" i="1"/>
  <c r="H810" i="1" s="1"/>
  <c r="E810" i="1" s="1"/>
  <c r="F881" i="1" l="1"/>
  <c r="O881" i="1"/>
  <c r="Q881" i="1"/>
  <c r="S881" i="1"/>
  <c r="P881" i="1" s="1"/>
  <c r="B1461" i="1"/>
  <c r="C1460" i="1"/>
  <c r="D1460" i="1" s="1"/>
  <c r="X820" i="1"/>
  <c r="T821" i="1" s="1"/>
  <c r="G821" i="1" s="1"/>
  <c r="M810" i="1"/>
  <c r="J810" i="1" s="1"/>
  <c r="I810" i="1"/>
  <c r="K810" i="1"/>
  <c r="R881" i="1" l="1"/>
  <c r="N882" i="1" s="1"/>
  <c r="B1462" i="1"/>
  <c r="C1461" i="1"/>
  <c r="D1461" i="1" s="1"/>
  <c r="Y821" i="1"/>
  <c r="V821" i="1" s="1"/>
  <c r="U821" i="1"/>
  <c r="W821" i="1"/>
  <c r="L810" i="1"/>
  <c r="H811" i="1" s="1"/>
  <c r="E811" i="1" s="1"/>
  <c r="F882" i="1" l="1"/>
  <c r="O882" i="1"/>
  <c r="Q882" i="1"/>
  <c r="S882" i="1"/>
  <c r="P882" i="1" s="1"/>
  <c r="C1462" i="1"/>
  <c r="D1462" i="1" s="1"/>
  <c r="B1463" i="1"/>
  <c r="X821" i="1"/>
  <c r="T822" i="1" s="1"/>
  <c r="G822" i="1" s="1"/>
  <c r="M811" i="1"/>
  <c r="J811" i="1" s="1"/>
  <c r="K811" i="1"/>
  <c r="I811" i="1"/>
  <c r="R882" i="1" l="1"/>
  <c r="N883" i="1" s="1"/>
  <c r="B1464" i="1"/>
  <c r="C1463" i="1"/>
  <c r="D1463" i="1" s="1"/>
  <c r="U822" i="1"/>
  <c r="W822" i="1"/>
  <c r="Y822" i="1"/>
  <c r="V822" i="1" s="1"/>
  <c r="L811" i="1"/>
  <c r="H812" i="1" s="1"/>
  <c r="E812" i="1" s="1"/>
  <c r="O883" i="1" l="1"/>
  <c r="F883" i="1"/>
  <c r="Q883" i="1"/>
  <c r="S883" i="1"/>
  <c r="P883" i="1" s="1"/>
  <c r="B1465" i="1"/>
  <c r="C1464" i="1"/>
  <c r="D1464" i="1" s="1"/>
  <c r="X822" i="1"/>
  <c r="T823" i="1" s="1"/>
  <c r="G823" i="1" s="1"/>
  <c r="K812" i="1"/>
  <c r="I812" i="1"/>
  <c r="M812" i="1"/>
  <c r="J812" i="1" s="1"/>
  <c r="R883" i="1" l="1"/>
  <c r="N884" i="1" s="1"/>
  <c r="C1465" i="1"/>
  <c r="D1465" i="1" s="1"/>
  <c r="B1466" i="1"/>
  <c r="U823" i="1"/>
  <c r="W823" i="1"/>
  <c r="Y823" i="1"/>
  <c r="V823" i="1" s="1"/>
  <c r="L812" i="1"/>
  <c r="H813" i="1" s="1"/>
  <c r="E813" i="1" s="1"/>
  <c r="F884" i="1" l="1"/>
  <c r="S884" i="1"/>
  <c r="P884" i="1" s="1"/>
  <c r="Q884" i="1"/>
  <c r="O884" i="1"/>
  <c r="B1467" i="1"/>
  <c r="C1466" i="1"/>
  <c r="D1466" i="1" s="1"/>
  <c r="X823" i="1"/>
  <c r="T824" i="1" s="1"/>
  <c r="G824" i="1" s="1"/>
  <c r="K813" i="1"/>
  <c r="M813" i="1"/>
  <c r="J813" i="1" s="1"/>
  <c r="I813" i="1"/>
  <c r="R884" i="1" l="1"/>
  <c r="N885" i="1" s="1"/>
  <c r="C1467" i="1"/>
  <c r="D1467" i="1" s="1"/>
  <c r="B1468" i="1"/>
  <c r="W824" i="1"/>
  <c r="Y824" i="1"/>
  <c r="V824" i="1" s="1"/>
  <c r="U824" i="1"/>
  <c r="L813" i="1"/>
  <c r="H814" i="1" s="1"/>
  <c r="E814" i="1" s="1"/>
  <c r="F885" i="1" l="1"/>
  <c r="S885" i="1"/>
  <c r="P885" i="1" s="1"/>
  <c r="O885" i="1"/>
  <c r="Q885" i="1"/>
  <c r="C1468" i="1"/>
  <c r="D1468" i="1" s="1"/>
  <c r="B1469" i="1"/>
  <c r="X824" i="1"/>
  <c r="T825" i="1" s="1"/>
  <c r="G825" i="1" s="1"/>
  <c r="K814" i="1"/>
  <c r="I814" i="1"/>
  <c r="M814" i="1"/>
  <c r="J814" i="1" s="1"/>
  <c r="R885" i="1" l="1"/>
  <c r="N886" i="1" s="1"/>
  <c r="C1469" i="1"/>
  <c r="B1470" i="1"/>
  <c r="Y825" i="1"/>
  <c r="V825" i="1" s="1"/>
  <c r="U825" i="1"/>
  <c r="W825" i="1"/>
  <c r="L814" i="1"/>
  <c r="H815" i="1" s="1"/>
  <c r="E815" i="1" s="1"/>
  <c r="F886" i="1" l="1"/>
  <c r="S886" i="1"/>
  <c r="P886" i="1" s="1"/>
  <c r="Q886" i="1"/>
  <c r="O886" i="1"/>
  <c r="C1470" i="1"/>
  <c r="D1470" i="1" s="1"/>
  <c r="B1471" i="1"/>
  <c r="D1469" i="1"/>
  <c r="D8" i="2"/>
  <c r="D6" i="2"/>
  <c r="D5" i="2"/>
  <c r="D7" i="2"/>
  <c r="X825" i="1"/>
  <c r="T826" i="1" s="1"/>
  <c r="G826" i="1" s="1"/>
  <c r="M815" i="1"/>
  <c r="J815" i="1" s="1"/>
  <c r="I815" i="1"/>
  <c r="K815" i="1"/>
  <c r="G5" i="2"/>
  <c r="F5" i="2"/>
  <c r="F6" i="2"/>
  <c r="G6" i="2"/>
  <c r="G8" i="5" l="1"/>
  <c r="R886" i="1"/>
  <c r="N887" i="1" s="1"/>
  <c r="N6" i="2"/>
  <c r="O6" i="2" s="1"/>
  <c r="Q6" i="2"/>
  <c r="Q5" i="2"/>
  <c r="C1471" i="1"/>
  <c r="D1471" i="1" s="1"/>
  <c r="B1472" i="1"/>
  <c r="U826" i="1"/>
  <c r="W826" i="1"/>
  <c r="Y826" i="1"/>
  <c r="V826" i="1" s="1"/>
  <c r="L815" i="1"/>
  <c r="H816" i="1" s="1"/>
  <c r="E816" i="1" s="1"/>
  <c r="F887" i="1" l="1"/>
  <c r="O887" i="1"/>
  <c r="S887" i="1"/>
  <c r="P887" i="1" s="1"/>
  <c r="Q887" i="1"/>
  <c r="L30" i="5"/>
  <c r="P30" i="5" s="1"/>
  <c r="K8" i="5"/>
  <c r="C1472" i="1"/>
  <c r="D1472" i="1" s="1"/>
  <c r="B1473" i="1"/>
  <c r="X826" i="1"/>
  <c r="T827" i="1" s="1"/>
  <c r="G827" i="1" s="1"/>
  <c r="I816" i="1"/>
  <c r="K816" i="1"/>
  <c r="M816" i="1"/>
  <c r="J816" i="1" s="1"/>
  <c r="M8" i="5" l="1"/>
  <c r="M7" i="5" s="1"/>
  <c r="M6" i="5" s="1"/>
  <c r="L8" i="5"/>
  <c r="R887" i="1"/>
  <c r="N888" i="1" s="1"/>
  <c r="C1473" i="1"/>
  <c r="D1473" i="1" s="1"/>
  <c r="B1474" i="1"/>
  <c r="U827" i="1"/>
  <c r="W827" i="1"/>
  <c r="Y827" i="1"/>
  <c r="V827" i="1" s="1"/>
  <c r="L816" i="1"/>
  <c r="H817" i="1" s="1"/>
  <c r="E817" i="1" s="1"/>
  <c r="F888" i="1" l="1"/>
  <c r="S888" i="1"/>
  <c r="P888" i="1" s="1"/>
  <c r="O888" i="1"/>
  <c r="Q888" i="1"/>
  <c r="R888" i="1" s="1"/>
  <c r="N889" i="1" s="1"/>
  <c r="L9" i="5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F27" i="5"/>
  <c r="F28" i="5" s="1"/>
  <c r="C1474" i="1"/>
  <c r="D1474" i="1" s="1"/>
  <c r="B1475" i="1"/>
  <c r="X827" i="1"/>
  <c r="T828" i="1" s="1"/>
  <c r="G828" i="1" s="1"/>
  <c r="K817" i="1"/>
  <c r="I817" i="1"/>
  <c r="M817" i="1"/>
  <c r="J817" i="1" s="1"/>
  <c r="F889" i="1" l="1"/>
  <c r="Q889" i="1"/>
  <c r="O889" i="1"/>
  <c r="S889" i="1"/>
  <c r="P889" i="1" s="1"/>
  <c r="R889" i="1" s="1"/>
  <c r="N890" i="1" s="1"/>
  <c r="O31" i="5"/>
  <c r="P31" i="5" s="1"/>
  <c r="J31" i="5"/>
  <c r="F29" i="5"/>
  <c r="B1476" i="1"/>
  <c r="C1475" i="1"/>
  <c r="D1475" i="1" s="1"/>
  <c r="W828" i="1"/>
  <c r="Y828" i="1"/>
  <c r="V828" i="1" s="1"/>
  <c r="U828" i="1"/>
  <c r="L817" i="1"/>
  <c r="H818" i="1" s="1"/>
  <c r="E818" i="1" s="1"/>
  <c r="K31" i="5" l="1"/>
  <c r="Q31" i="5" s="1"/>
  <c r="K30" i="5"/>
  <c r="Q30" i="5" s="1"/>
  <c r="K29" i="5"/>
  <c r="Q29" i="5" s="1"/>
  <c r="K28" i="5"/>
  <c r="Q28" i="5" s="1"/>
  <c r="F890" i="1"/>
  <c r="O890" i="1"/>
  <c r="Q890" i="1"/>
  <c r="R890" i="1" s="1"/>
  <c r="N891" i="1" s="1"/>
  <c r="S890" i="1"/>
  <c r="P890" i="1" s="1"/>
  <c r="C1476" i="1"/>
  <c r="D1476" i="1" s="1"/>
  <c r="B1477" i="1"/>
  <c r="X828" i="1"/>
  <c r="T829" i="1" s="1"/>
  <c r="G829" i="1" s="1"/>
  <c r="M818" i="1"/>
  <c r="J818" i="1" s="1"/>
  <c r="K818" i="1"/>
  <c r="I818" i="1"/>
  <c r="F30" i="5" l="1"/>
  <c r="N5" i="2" s="1"/>
  <c r="O5" i="2" s="1"/>
  <c r="F891" i="1"/>
  <c r="Q891" i="1"/>
  <c r="S891" i="1"/>
  <c r="P891" i="1" s="1"/>
  <c r="O891" i="1"/>
  <c r="B1478" i="1"/>
  <c r="C1477" i="1"/>
  <c r="D1477" i="1" s="1"/>
  <c r="Y829" i="1"/>
  <c r="V829" i="1" s="1"/>
  <c r="U829" i="1"/>
  <c r="W829" i="1"/>
  <c r="L818" i="1"/>
  <c r="H819" i="1" s="1"/>
  <c r="E819" i="1" s="1"/>
  <c r="R891" i="1" l="1"/>
  <c r="N892" i="1" s="1"/>
  <c r="C1478" i="1"/>
  <c r="D1478" i="1" s="1"/>
  <c r="B1479" i="1"/>
  <c r="X829" i="1"/>
  <c r="T830" i="1" s="1"/>
  <c r="G830" i="1" s="1"/>
  <c r="I819" i="1"/>
  <c r="M819" i="1"/>
  <c r="J819" i="1" s="1"/>
  <c r="K819" i="1"/>
  <c r="F892" i="1" l="1"/>
  <c r="O892" i="1"/>
  <c r="Q892" i="1"/>
  <c r="S892" i="1"/>
  <c r="P892" i="1" s="1"/>
  <c r="C1479" i="1"/>
  <c r="D1479" i="1" s="1"/>
  <c r="B1480" i="1"/>
  <c r="L819" i="1"/>
  <c r="H820" i="1" s="1"/>
  <c r="E820" i="1" s="1"/>
  <c r="U830" i="1"/>
  <c r="W830" i="1"/>
  <c r="Y830" i="1"/>
  <c r="V830" i="1" s="1"/>
  <c r="R892" i="1" l="1"/>
  <c r="N893" i="1" s="1"/>
  <c r="B1481" i="1"/>
  <c r="C1480" i="1"/>
  <c r="D1480" i="1" s="1"/>
  <c r="X830" i="1"/>
  <c r="T831" i="1" s="1"/>
  <c r="G831" i="1" s="1"/>
  <c r="I820" i="1"/>
  <c r="K820" i="1"/>
  <c r="M820" i="1"/>
  <c r="J820" i="1" s="1"/>
  <c r="F893" i="1" l="1"/>
  <c r="Q893" i="1"/>
  <c r="O893" i="1"/>
  <c r="S893" i="1"/>
  <c r="P893" i="1" s="1"/>
  <c r="C1481" i="1"/>
  <c r="D1481" i="1" s="1"/>
  <c r="B1482" i="1"/>
  <c r="U831" i="1"/>
  <c r="W831" i="1"/>
  <c r="Y831" i="1"/>
  <c r="V831" i="1" s="1"/>
  <c r="L820" i="1"/>
  <c r="H821" i="1" s="1"/>
  <c r="E821" i="1" s="1"/>
  <c r="R893" i="1" l="1"/>
  <c r="N894" i="1" s="1"/>
  <c r="B1483" i="1"/>
  <c r="C1482" i="1"/>
  <c r="D1482" i="1" s="1"/>
  <c r="X831" i="1"/>
  <c r="T832" i="1" s="1"/>
  <c r="G832" i="1" s="1"/>
  <c r="K821" i="1"/>
  <c r="M821" i="1"/>
  <c r="J821" i="1" s="1"/>
  <c r="I821" i="1"/>
  <c r="F894" i="1" l="1"/>
  <c r="Q894" i="1"/>
  <c r="S894" i="1"/>
  <c r="P894" i="1" s="1"/>
  <c r="O894" i="1"/>
  <c r="B1484" i="1"/>
  <c r="C1483" i="1"/>
  <c r="D1483" i="1" s="1"/>
  <c r="W832" i="1"/>
  <c r="Y832" i="1"/>
  <c r="V832" i="1" s="1"/>
  <c r="U832" i="1"/>
  <c r="L821" i="1"/>
  <c r="H822" i="1" s="1"/>
  <c r="E822" i="1" s="1"/>
  <c r="R894" i="1" l="1"/>
  <c r="N895" i="1" s="1"/>
  <c r="B1485" i="1"/>
  <c r="C1484" i="1"/>
  <c r="D1484" i="1" s="1"/>
  <c r="X832" i="1"/>
  <c r="T833" i="1" s="1"/>
  <c r="G833" i="1" s="1"/>
  <c r="K822" i="1"/>
  <c r="M822" i="1"/>
  <c r="J822" i="1" s="1"/>
  <c r="I822" i="1"/>
  <c r="F895" i="1" l="1"/>
  <c r="Q895" i="1"/>
  <c r="S895" i="1"/>
  <c r="P895" i="1" s="1"/>
  <c r="O895" i="1"/>
  <c r="C1485" i="1"/>
  <c r="D1485" i="1" s="1"/>
  <c r="B1486" i="1"/>
  <c r="Y833" i="1"/>
  <c r="V833" i="1" s="1"/>
  <c r="U833" i="1"/>
  <c r="W833" i="1"/>
  <c r="L822" i="1"/>
  <c r="H823" i="1" s="1"/>
  <c r="E823" i="1" s="1"/>
  <c r="R895" i="1" l="1"/>
  <c r="N896" i="1" s="1"/>
  <c r="C1486" i="1"/>
  <c r="D1486" i="1" s="1"/>
  <c r="B1487" i="1"/>
  <c r="X833" i="1"/>
  <c r="T834" i="1" s="1"/>
  <c r="G834" i="1" s="1"/>
  <c r="K823" i="1"/>
  <c r="M823" i="1"/>
  <c r="J823" i="1" s="1"/>
  <c r="I823" i="1"/>
  <c r="F896" i="1" l="1"/>
  <c r="Q896" i="1"/>
  <c r="O896" i="1"/>
  <c r="S896" i="1"/>
  <c r="P896" i="1" s="1"/>
  <c r="B1488" i="1"/>
  <c r="C1487" i="1"/>
  <c r="D1487" i="1" s="1"/>
  <c r="U834" i="1"/>
  <c r="W834" i="1"/>
  <c r="Y834" i="1"/>
  <c r="V834" i="1" s="1"/>
  <c r="L823" i="1"/>
  <c r="H824" i="1" s="1"/>
  <c r="E824" i="1" s="1"/>
  <c r="R896" i="1" l="1"/>
  <c r="N897" i="1" s="1"/>
  <c r="C1488" i="1"/>
  <c r="D1488" i="1" s="1"/>
  <c r="B1489" i="1"/>
  <c r="X834" i="1"/>
  <c r="T835" i="1" s="1"/>
  <c r="G835" i="1" s="1"/>
  <c r="K824" i="1"/>
  <c r="M824" i="1"/>
  <c r="J824" i="1" s="1"/>
  <c r="I824" i="1"/>
  <c r="F897" i="1" l="1"/>
  <c r="O897" i="1"/>
  <c r="S897" i="1"/>
  <c r="P897" i="1" s="1"/>
  <c r="Q897" i="1"/>
  <c r="C1489" i="1"/>
  <c r="D1489" i="1" s="1"/>
  <c r="B1490" i="1"/>
  <c r="U835" i="1"/>
  <c r="W835" i="1"/>
  <c r="Y835" i="1"/>
  <c r="V835" i="1" s="1"/>
  <c r="L824" i="1"/>
  <c r="H825" i="1" s="1"/>
  <c r="E825" i="1" s="1"/>
  <c r="R897" i="1" l="1"/>
  <c r="N898" i="1" s="1"/>
  <c r="C1490" i="1"/>
  <c r="D1490" i="1" s="1"/>
  <c r="B1491" i="1"/>
  <c r="X835" i="1"/>
  <c r="T836" i="1" s="1"/>
  <c r="G836" i="1" s="1"/>
  <c r="K825" i="1"/>
  <c r="M825" i="1"/>
  <c r="J825" i="1" s="1"/>
  <c r="I825" i="1"/>
  <c r="F898" i="1" l="1"/>
  <c r="S898" i="1"/>
  <c r="P898" i="1" s="1"/>
  <c r="O898" i="1"/>
  <c r="Q898" i="1"/>
  <c r="R898" i="1" s="1"/>
  <c r="N899" i="1" s="1"/>
  <c r="C1491" i="1"/>
  <c r="D1491" i="1" s="1"/>
  <c r="B1492" i="1"/>
  <c r="W836" i="1"/>
  <c r="Y836" i="1"/>
  <c r="V836" i="1" s="1"/>
  <c r="U836" i="1"/>
  <c r="L825" i="1"/>
  <c r="H826" i="1" s="1"/>
  <c r="E826" i="1" s="1"/>
  <c r="F899" i="1" l="1"/>
  <c r="S899" i="1"/>
  <c r="P899" i="1" s="1"/>
  <c r="Q899" i="1"/>
  <c r="R899" i="1" s="1"/>
  <c r="N900" i="1" s="1"/>
  <c r="O899" i="1"/>
  <c r="B1493" i="1"/>
  <c r="C1492" i="1"/>
  <c r="D1492" i="1" s="1"/>
  <c r="X836" i="1"/>
  <c r="T837" i="1" s="1"/>
  <c r="G837" i="1" s="1"/>
  <c r="K826" i="1"/>
  <c r="M826" i="1"/>
  <c r="J826" i="1" s="1"/>
  <c r="I826" i="1"/>
  <c r="F900" i="1" l="1"/>
  <c r="S900" i="1"/>
  <c r="P900" i="1" s="1"/>
  <c r="Q900" i="1"/>
  <c r="O900" i="1"/>
  <c r="L826" i="1"/>
  <c r="H827" i="1" s="1"/>
  <c r="E827" i="1" s="1"/>
  <c r="B1494" i="1"/>
  <c r="C1493" i="1"/>
  <c r="D1493" i="1" s="1"/>
  <c r="Y837" i="1"/>
  <c r="V837" i="1" s="1"/>
  <c r="U837" i="1"/>
  <c r="W837" i="1"/>
  <c r="R900" i="1" l="1"/>
  <c r="N901" i="1" s="1"/>
  <c r="C1494" i="1"/>
  <c r="D1494" i="1" s="1"/>
  <c r="B1495" i="1"/>
  <c r="X837" i="1"/>
  <c r="T838" i="1" s="1"/>
  <c r="G838" i="1" s="1"/>
  <c r="I827" i="1"/>
  <c r="M827" i="1"/>
  <c r="J827" i="1" s="1"/>
  <c r="K827" i="1"/>
  <c r="F901" i="1" l="1"/>
  <c r="S901" i="1"/>
  <c r="P901" i="1" s="1"/>
  <c r="Q901" i="1"/>
  <c r="O901" i="1"/>
  <c r="B1496" i="1"/>
  <c r="C1495" i="1"/>
  <c r="D1495" i="1" s="1"/>
  <c r="U838" i="1"/>
  <c r="W838" i="1"/>
  <c r="Y838" i="1"/>
  <c r="V838" i="1" s="1"/>
  <c r="L827" i="1"/>
  <c r="H828" i="1" s="1"/>
  <c r="E828" i="1" s="1"/>
  <c r="R901" i="1" l="1"/>
  <c r="N902" i="1" s="1"/>
  <c r="B1497" i="1"/>
  <c r="C1496" i="1"/>
  <c r="D1496" i="1" s="1"/>
  <c r="X838" i="1"/>
  <c r="T839" i="1" s="1"/>
  <c r="G839" i="1" s="1"/>
  <c r="K828" i="1"/>
  <c r="I828" i="1"/>
  <c r="M828" i="1"/>
  <c r="J828" i="1" s="1"/>
  <c r="F902" i="1" l="1"/>
  <c r="O902" i="1"/>
  <c r="S902" i="1"/>
  <c r="P902" i="1" s="1"/>
  <c r="Q902" i="1"/>
  <c r="R902" i="1" s="1"/>
  <c r="N903" i="1" s="1"/>
  <c r="C1497" i="1"/>
  <c r="D1497" i="1" s="1"/>
  <c r="B1498" i="1"/>
  <c r="U839" i="1"/>
  <c r="W839" i="1"/>
  <c r="Y839" i="1"/>
  <c r="V839" i="1" s="1"/>
  <c r="L828" i="1"/>
  <c r="H829" i="1" s="1"/>
  <c r="E829" i="1" s="1"/>
  <c r="F903" i="1" l="1"/>
  <c r="O903" i="1"/>
  <c r="S903" i="1"/>
  <c r="P903" i="1" s="1"/>
  <c r="Q903" i="1"/>
  <c r="R903" i="1" s="1"/>
  <c r="N904" i="1" s="1"/>
  <c r="B1499" i="1"/>
  <c r="C1498" i="1"/>
  <c r="D1498" i="1" s="1"/>
  <c r="X839" i="1"/>
  <c r="T840" i="1" s="1"/>
  <c r="G840" i="1" s="1"/>
  <c r="K829" i="1"/>
  <c r="M829" i="1"/>
  <c r="J829" i="1" s="1"/>
  <c r="I829" i="1"/>
  <c r="F904" i="1" l="1"/>
  <c r="Q904" i="1"/>
  <c r="S904" i="1"/>
  <c r="P904" i="1" s="1"/>
  <c r="O904" i="1"/>
  <c r="B1500" i="1"/>
  <c r="C1499" i="1"/>
  <c r="D1499" i="1" s="1"/>
  <c r="W840" i="1"/>
  <c r="Y840" i="1"/>
  <c r="V840" i="1" s="1"/>
  <c r="U840" i="1"/>
  <c r="L829" i="1"/>
  <c r="H830" i="1" s="1"/>
  <c r="E830" i="1" s="1"/>
  <c r="R904" i="1" l="1"/>
  <c r="N905" i="1" s="1"/>
  <c r="B1501" i="1"/>
  <c r="C1500" i="1"/>
  <c r="D1500" i="1" s="1"/>
  <c r="X840" i="1"/>
  <c r="T841" i="1" s="1"/>
  <c r="G841" i="1" s="1"/>
  <c r="K830" i="1"/>
  <c r="M830" i="1"/>
  <c r="J830" i="1" s="1"/>
  <c r="I830" i="1"/>
  <c r="F905" i="1" l="1"/>
  <c r="Q905" i="1"/>
  <c r="S905" i="1"/>
  <c r="P905" i="1" s="1"/>
  <c r="O905" i="1"/>
  <c r="C1501" i="1"/>
  <c r="D1501" i="1" s="1"/>
  <c r="B1502" i="1"/>
  <c r="Y841" i="1"/>
  <c r="V841" i="1" s="1"/>
  <c r="U841" i="1"/>
  <c r="W841" i="1"/>
  <c r="L830" i="1"/>
  <c r="H831" i="1" s="1"/>
  <c r="E831" i="1" s="1"/>
  <c r="R905" i="1" l="1"/>
  <c r="N906" i="1" s="1"/>
  <c r="B1503" i="1"/>
  <c r="C1502" i="1"/>
  <c r="D1502" i="1" s="1"/>
  <c r="X841" i="1"/>
  <c r="T842" i="1" s="1"/>
  <c r="G842" i="1" s="1"/>
  <c r="K831" i="1"/>
  <c r="M831" i="1"/>
  <c r="J831" i="1" s="1"/>
  <c r="I831" i="1"/>
  <c r="O906" i="1" l="1"/>
  <c r="F906" i="1"/>
  <c r="Q906" i="1"/>
  <c r="S906" i="1"/>
  <c r="P906" i="1" s="1"/>
  <c r="C1503" i="1"/>
  <c r="D1503" i="1" s="1"/>
  <c r="B1504" i="1"/>
  <c r="U842" i="1"/>
  <c r="W842" i="1"/>
  <c r="Y842" i="1"/>
  <c r="V842" i="1" s="1"/>
  <c r="L831" i="1"/>
  <c r="H832" i="1" s="1"/>
  <c r="E832" i="1" s="1"/>
  <c r="R906" i="1" l="1"/>
  <c r="N907" i="1" s="1"/>
  <c r="C1504" i="1"/>
  <c r="D1504" i="1" s="1"/>
  <c r="B1505" i="1"/>
  <c r="X842" i="1"/>
  <c r="T843" i="1" s="1"/>
  <c r="G843" i="1" s="1"/>
  <c r="K832" i="1"/>
  <c r="M832" i="1"/>
  <c r="J832" i="1" s="1"/>
  <c r="I832" i="1"/>
  <c r="F907" i="1" l="1"/>
  <c r="Q907" i="1"/>
  <c r="S907" i="1"/>
  <c r="P907" i="1" s="1"/>
  <c r="O907" i="1"/>
  <c r="L832" i="1"/>
  <c r="H833" i="1" s="1"/>
  <c r="E833" i="1" s="1"/>
  <c r="B1506" i="1"/>
  <c r="C1505" i="1"/>
  <c r="D1505" i="1" s="1"/>
  <c r="U843" i="1"/>
  <c r="W843" i="1"/>
  <c r="Y843" i="1"/>
  <c r="V843" i="1" s="1"/>
  <c r="R907" i="1" l="1"/>
  <c r="N908" i="1" s="1"/>
  <c r="B1507" i="1"/>
  <c r="C1506" i="1"/>
  <c r="D1506" i="1" s="1"/>
  <c r="X843" i="1"/>
  <c r="T844" i="1" s="1"/>
  <c r="G844" i="1" s="1"/>
  <c r="I833" i="1"/>
  <c r="K833" i="1"/>
  <c r="M833" i="1"/>
  <c r="J833" i="1" s="1"/>
  <c r="F908" i="1" l="1"/>
  <c r="S908" i="1"/>
  <c r="P908" i="1" s="1"/>
  <c r="O908" i="1"/>
  <c r="Q908" i="1"/>
  <c r="B1508" i="1"/>
  <c r="C1507" i="1"/>
  <c r="D1507" i="1" s="1"/>
  <c r="W844" i="1"/>
  <c r="Y844" i="1"/>
  <c r="V844" i="1" s="1"/>
  <c r="U844" i="1"/>
  <c r="L833" i="1"/>
  <c r="H834" i="1" s="1"/>
  <c r="E834" i="1" s="1"/>
  <c r="R908" i="1" l="1"/>
  <c r="N909" i="1" s="1"/>
  <c r="B1509" i="1"/>
  <c r="C1508" i="1"/>
  <c r="D1508" i="1" s="1"/>
  <c r="X844" i="1"/>
  <c r="T845" i="1" s="1"/>
  <c r="G845" i="1" s="1"/>
  <c r="I834" i="1"/>
  <c r="K834" i="1"/>
  <c r="M834" i="1"/>
  <c r="J834" i="1" s="1"/>
  <c r="Q909" i="1" l="1"/>
  <c r="F909" i="1"/>
  <c r="S909" i="1"/>
  <c r="P909" i="1" s="1"/>
  <c r="O909" i="1"/>
  <c r="B1510" i="1"/>
  <c r="C1509" i="1"/>
  <c r="D1509" i="1" s="1"/>
  <c r="Y845" i="1"/>
  <c r="V845" i="1" s="1"/>
  <c r="U845" i="1"/>
  <c r="W845" i="1"/>
  <c r="L834" i="1"/>
  <c r="H835" i="1" s="1"/>
  <c r="E835" i="1" s="1"/>
  <c r="R909" i="1" l="1"/>
  <c r="N910" i="1" s="1"/>
  <c r="C1510" i="1"/>
  <c r="D1510" i="1" s="1"/>
  <c r="B1511" i="1"/>
  <c r="X845" i="1"/>
  <c r="T846" i="1" s="1"/>
  <c r="G846" i="1" s="1"/>
  <c r="K835" i="1"/>
  <c r="M835" i="1"/>
  <c r="J835" i="1" s="1"/>
  <c r="I835" i="1"/>
  <c r="F910" i="1" l="1"/>
  <c r="Q910" i="1"/>
  <c r="S910" i="1"/>
  <c r="P910" i="1" s="1"/>
  <c r="O910" i="1"/>
  <c r="B1512" i="1"/>
  <c r="C1511" i="1"/>
  <c r="D1511" i="1" s="1"/>
  <c r="U846" i="1"/>
  <c r="W846" i="1"/>
  <c r="Y846" i="1"/>
  <c r="V846" i="1" s="1"/>
  <c r="L835" i="1"/>
  <c r="H836" i="1" s="1"/>
  <c r="E836" i="1" s="1"/>
  <c r="R910" i="1" l="1"/>
  <c r="N911" i="1" s="1"/>
  <c r="C1512" i="1"/>
  <c r="D1512" i="1" s="1"/>
  <c r="B1513" i="1"/>
  <c r="X846" i="1"/>
  <c r="T847" i="1" s="1"/>
  <c r="G847" i="1" s="1"/>
  <c r="I836" i="1"/>
  <c r="M836" i="1"/>
  <c r="J836" i="1" s="1"/>
  <c r="K836" i="1"/>
  <c r="S911" i="1" l="1"/>
  <c r="P911" i="1" s="1"/>
  <c r="F911" i="1"/>
  <c r="Q911" i="1"/>
  <c r="O911" i="1"/>
  <c r="B1514" i="1"/>
  <c r="C1513" i="1"/>
  <c r="D1513" i="1" s="1"/>
  <c r="L836" i="1"/>
  <c r="H837" i="1" s="1"/>
  <c r="E837" i="1" s="1"/>
  <c r="U847" i="1"/>
  <c r="W847" i="1"/>
  <c r="Y847" i="1"/>
  <c r="V847" i="1" s="1"/>
  <c r="R911" i="1" l="1"/>
  <c r="N912" i="1" s="1"/>
  <c r="C1514" i="1"/>
  <c r="D1514" i="1" s="1"/>
  <c r="B1515" i="1"/>
  <c r="X847" i="1"/>
  <c r="T848" i="1" s="1"/>
  <c r="G848" i="1" s="1"/>
  <c r="I837" i="1"/>
  <c r="M837" i="1"/>
  <c r="J837" i="1" s="1"/>
  <c r="K837" i="1"/>
  <c r="F912" i="1" l="1"/>
  <c r="Q912" i="1"/>
  <c r="S912" i="1"/>
  <c r="P912" i="1" s="1"/>
  <c r="O912" i="1"/>
  <c r="C1515" i="1"/>
  <c r="D1515" i="1" s="1"/>
  <c r="B1516" i="1"/>
  <c r="W848" i="1"/>
  <c r="Y848" i="1"/>
  <c r="V848" i="1" s="1"/>
  <c r="U848" i="1"/>
  <c r="L837" i="1"/>
  <c r="H838" i="1" s="1"/>
  <c r="E838" i="1" s="1"/>
  <c r="R912" i="1" l="1"/>
  <c r="N913" i="1" s="1"/>
  <c r="C1516" i="1"/>
  <c r="D1516" i="1" s="1"/>
  <c r="B1517" i="1"/>
  <c r="X848" i="1"/>
  <c r="T849" i="1" s="1"/>
  <c r="G849" i="1" s="1"/>
  <c r="K838" i="1"/>
  <c r="I838" i="1"/>
  <c r="M838" i="1"/>
  <c r="J838" i="1" s="1"/>
  <c r="S913" i="1" l="1"/>
  <c r="P913" i="1" s="1"/>
  <c r="F913" i="1"/>
  <c r="O913" i="1"/>
  <c r="Q913" i="1"/>
  <c r="C1517" i="1"/>
  <c r="D1517" i="1" s="1"/>
  <c r="B1518" i="1"/>
  <c r="Y849" i="1"/>
  <c r="V849" i="1" s="1"/>
  <c r="U849" i="1"/>
  <c r="W849" i="1"/>
  <c r="L838" i="1"/>
  <c r="H839" i="1" s="1"/>
  <c r="E839" i="1" s="1"/>
  <c r="R913" i="1" l="1"/>
  <c r="N914" i="1" s="1"/>
  <c r="C1518" i="1"/>
  <c r="D1518" i="1" s="1"/>
  <c r="B1519" i="1"/>
  <c r="X849" i="1"/>
  <c r="T850" i="1" s="1"/>
  <c r="G850" i="1" s="1"/>
  <c r="K839" i="1"/>
  <c r="M839" i="1"/>
  <c r="J839" i="1" s="1"/>
  <c r="I839" i="1"/>
  <c r="F914" i="1" l="1"/>
  <c r="O914" i="1"/>
  <c r="Q914" i="1"/>
  <c r="S914" i="1"/>
  <c r="P914" i="1" s="1"/>
  <c r="B1520" i="1"/>
  <c r="C1519" i="1"/>
  <c r="D1519" i="1" s="1"/>
  <c r="U850" i="1"/>
  <c r="W850" i="1"/>
  <c r="Y850" i="1"/>
  <c r="V850" i="1" s="1"/>
  <c r="L839" i="1"/>
  <c r="H840" i="1" s="1"/>
  <c r="E840" i="1" s="1"/>
  <c r="R914" i="1" l="1"/>
  <c r="N915" i="1" s="1"/>
  <c r="B1521" i="1"/>
  <c r="C1520" i="1"/>
  <c r="D1520" i="1" s="1"/>
  <c r="X850" i="1"/>
  <c r="T851" i="1" s="1"/>
  <c r="G851" i="1" s="1"/>
  <c r="M840" i="1"/>
  <c r="J840" i="1" s="1"/>
  <c r="I840" i="1"/>
  <c r="K840" i="1"/>
  <c r="S915" i="1" l="1"/>
  <c r="P915" i="1" s="1"/>
  <c r="F915" i="1"/>
  <c r="O915" i="1"/>
  <c r="Q915" i="1"/>
  <c r="R915" i="1" s="1"/>
  <c r="N916" i="1" s="1"/>
  <c r="L840" i="1"/>
  <c r="H841" i="1" s="1"/>
  <c r="E841" i="1" s="1"/>
  <c r="C1521" i="1"/>
  <c r="D1521" i="1" s="1"/>
  <c r="B1522" i="1"/>
  <c r="U851" i="1"/>
  <c r="W851" i="1"/>
  <c r="Y851" i="1"/>
  <c r="V851" i="1" s="1"/>
  <c r="S916" i="1" l="1"/>
  <c r="P916" i="1" s="1"/>
  <c r="F916" i="1"/>
  <c r="Q916" i="1"/>
  <c r="O916" i="1"/>
  <c r="C1522" i="1"/>
  <c r="D1522" i="1" s="1"/>
  <c r="B1523" i="1"/>
  <c r="X851" i="1"/>
  <c r="T852" i="1" s="1"/>
  <c r="G852" i="1" s="1"/>
  <c r="K841" i="1"/>
  <c r="M841" i="1"/>
  <c r="J841" i="1" s="1"/>
  <c r="I841" i="1"/>
  <c r="R916" i="1" l="1"/>
  <c r="N917" i="1" s="1"/>
  <c r="C1523" i="1"/>
  <c r="D1523" i="1" s="1"/>
  <c r="B1524" i="1"/>
  <c r="W852" i="1"/>
  <c r="Y852" i="1"/>
  <c r="V852" i="1" s="1"/>
  <c r="U852" i="1"/>
  <c r="L841" i="1"/>
  <c r="H842" i="1" s="1"/>
  <c r="E842" i="1" s="1"/>
  <c r="F917" i="1" l="1"/>
  <c r="Q917" i="1"/>
  <c r="S917" i="1"/>
  <c r="P917" i="1" s="1"/>
  <c r="O917" i="1"/>
  <c r="C1524" i="1"/>
  <c r="D1524" i="1" s="1"/>
  <c r="B1525" i="1"/>
  <c r="X852" i="1"/>
  <c r="T853" i="1" s="1"/>
  <c r="G853" i="1" s="1"/>
  <c r="K842" i="1"/>
  <c r="M842" i="1"/>
  <c r="J842" i="1" s="1"/>
  <c r="I842" i="1"/>
  <c r="R917" i="1" l="1"/>
  <c r="N918" i="1" s="1"/>
  <c r="C1525" i="1"/>
  <c r="D1525" i="1" s="1"/>
  <c r="B1526" i="1"/>
  <c r="Y853" i="1"/>
  <c r="V853" i="1" s="1"/>
  <c r="U853" i="1"/>
  <c r="W853" i="1"/>
  <c r="L842" i="1"/>
  <c r="H843" i="1" s="1"/>
  <c r="E843" i="1" s="1"/>
  <c r="F918" i="1" l="1"/>
  <c r="Q918" i="1"/>
  <c r="S918" i="1"/>
  <c r="P918" i="1" s="1"/>
  <c r="O918" i="1"/>
  <c r="B1527" i="1"/>
  <c r="C1526" i="1"/>
  <c r="D1526" i="1" s="1"/>
  <c r="X853" i="1"/>
  <c r="T854" i="1" s="1"/>
  <c r="G854" i="1" s="1"/>
  <c r="I843" i="1"/>
  <c r="M843" i="1"/>
  <c r="J843" i="1" s="1"/>
  <c r="K843" i="1"/>
  <c r="R918" i="1" l="1"/>
  <c r="N919" i="1" s="1"/>
  <c r="L843" i="1"/>
  <c r="B1528" i="1"/>
  <c r="C1527" i="1"/>
  <c r="D1527" i="1" s="1"/>
  <c r="U854" i="1"/>
  <c r="W854" i="1"/>
  <c r="Y854" i="1"/>
  <c r="V854" i="1" s="1"/>
  <c r="H844" i="1"/>
  <c r="M844" i="1" l="1"/>
  <c r="J844" i="1" s="1"/>
  <c r="E844" i="1"/>
  <c r="F919" i="1"/>
  <c r="O919" i="1"/>
  <c r="Q919" i="1"/>
  <c r="S919" i="1"/>
  <c r="P919" i="1" s="1"/>
  <c r="C1528" i="1"/>
  <c r="D1528" i="1" s="1"/>
  <c r="B1529" i="1"/>
  <c r="X854" i="1"/>
  <c r="T855" i="1" s="1"/>
  <c r="G855" i="1" s="1"/>
  <c r="I844" i="1"/>
  <c r="K844" i="1"/>
  <c r="R919" i="1" l="1"/>
  <c r="N920" i="1" s="1"/>
  <c r="L844" i="1"/>
  <c r="H845" i="1" s="1"/>
  <c r="B1530" i="1"/>
  <c r="C1529" i="1"/>
  <c r="D1529" i="1" s="1"/>
  <c r="U855" i="1"/>
  <c r="W855" i="1"/>
  <c r="Y855" i="1"/>
  <c r="V855" i="1" s="1"/>
  <c r="K845" i="1"/>
  <c r="I845" i="1"/>
  <c r="M845" i="1" l="1"/>
  <c r="J845" i="1" s="1"/>
  <c r="E845" i="1"/>
  <c r="F920" i="1"/>
  <c r="O920" i="1"/>
  <c r="Q920" i="1"/>
  <c r="S920" i="1"/>
  <c r="P920" i="1" s="1"/>
  <c r="B1531" i="1"/>
  <c r="C1530" i="1"/>
  <c r="D1530" i="1" s="1"/>
  <c r="X855" i="1"/>
  <c r="T856" i="1" s="1"/>
  <c r="G856" i="1" s="1"/>
  <c r="L845" i="1"/>
  <c r="H846" i="1" s="1"/>
  <c r="K846" i="1" l="1"/>
  <c r="E846" i="1"/>
  <c r="R920" i="1"/>
  <c r="N921" i="1" s="1"/>
  <c r="M846" i="1"/>
  <c r="J846" i="1" s="1"/>
  <c r="I846" i="1"/>
  <c r="B1532" i="1"/>
  <c r="C1531" i="1"/>
  <c r="D1531" i="1" s="1"/>
  <c r="W856" i="1"/>
  <c r="Y856" i="1"/>
  <c r="V856" i="1" s="1"/>
  <c r="U856" i="1"/>
  <c r="F921" i="1" l="1"/>
  <c r="S921" i="1"/>
  <c r="P921" i="1" s="1"/>
  <c r="O921" i="1"/>
  <c r="Q921" i="1"/>
  <c r="R921" i="1" s="1"/>
  <c r="N922" i="1" s="1"/>
  <c r="B1533" i="1"/>
  <c r="C1532" i="1"/>
  <c r="D1532" i="1" s="1"/>
  <c r="L846" i="1"/>
  <c r="H847" i="1" s="1"/>
  <c r="E847" i="1" s="1"/>
  <c r="X856" i="1"/>
  <c r="T857" i="1" s="1"/>
  <c r="G857" i="1" s="1"/>
  <c r="F922" i="1" l="1"/>
  <c r="Q922" i="1"/>
  <c r="S922" i="1"/>
  <c r="P922" i="1" s="1"/>
  <c r="O922" i="1"/>
  <c r="M847" i="1"/>
  <c r="J847" i="1" s="1"/>
  <c r="K847" i="1"/>
  <c r="I847" i="1"/>
  <c r="B1534" i="1"/>
  <c r="C1533" i="1"/>
  <c r="D1533" i="1" s="1"/>
  <c r="Y857" i="1"/>
  <c r="V857" i="1" s="1"/>
  <c r="U857" i="1"/>
  <c r="W857" i="1"/>
  <c r="R922" i="1" l="1"/>
  <c r="N923" i="1" s="1"/>
  <c r="L847" i="1"/>
  <c r="H848" i="1" s="1"/>
  <c r="M848" i="1" s="1"/>
  <c r="J848" i="1" s="1"/>
  <c r="C1534" i="1"/>
  <c r="D1534" i="1" s="1"/>
  <c r="B1535" i="1"/>
  <c r="X857" i="1"/>
  <c r="T858" i="1" s="1"/>
  <c r="G858" i="1" s="1"/>
  <c r="I848" i="1" l="1"/>
  <c r="E848" i="1"/>
  <c r="F923" i="1"/>
  <c r="O923" i="1"/>
  <c r="S923" i="1"/>
  <c r="P923" i="1" s="1"/>
  <c r="Q923" i="1"/>
  <c r="R923" i="1" s="1"/>
  <c r="N924" i="1" s="1"/>
  <c r="K848" i="1"/>
  <c r="L848" i="1" s="1"/>
  <c r="H849" i="1" s="1"/>
  <c r="E849" i="1" s="1"/>
  <c r="B1536" i="1"/>
  <c r="C1535" i="1"/>
  <c r="D1535" i="1" s="1"/>
  <c r="U858" i="1"/>
  <c r="W858" i="1"/>
  <c r="Y858" i="1"/>
  <c r="V858" i="1" s="1"/>
  <c r="F924" i="1" l="1"/>
  <c r="Q924" i="1"/>
  <c r="S924" i="1"/>
  <c r="P924" i="1" s="1"/>
  <c r="O924" i="1"/>
  <c r="M849" i="1"/>
  <c r="J849" i="1" s="1"/>
  <c r="L849" i="1" s="1"/>
  <c r="H850" i="1" s="1"/>
  <c r="E850" i="1" s="1"/>
  <c r="K849" i="1"/>
  <c r="I849" i="1"/>
  <c r="C1536" i="1"/>
  <c r="D1536" i="1" s="1"/>
  <c r="B1537" i="1"/>
  <c r="X858" i="1"/>
  <c r="T859" i="1" s="1"/>
  <c r="G859" i="1" s="1"/>
  <c r="R924" i="1" l="1"/>
  <c r="N925" i="1" s="1"/>
  <c r="B1538" i="1"/>
  <c r="C1537" i="1"/>
  <c r="D1537" i="1" s="1"/>
  <c r="U859" i="1"/>
  <c r="W859" i="1"/>
  <c r="Y859" i="1"/>
  <c r="V859" i="1" s="1"/>
  <c r="M850" i="1"/>
  <c r="J850" i="1" s="1"/>
  <c r="K850" i="1"/>
  <c r="I850" i="1"/>
  <c r="F925" i="1" l="1"/>
  <c r="S925" i="1"/>
  <c r="P925" i="1" s="1"/>
  <c r="Q925" i="1"/>
  <c r="O925" i="1"/>
  <c r="C1538" i="1"/>
  <c r="D1538" i="1" s="1"/>
  <c r="B1539" i="1"/>
  <c r="X859" i="1"/>
  <c r="T860" i="1" s="1"/>
  <c r="G860" i="1" s="1"/>
  <c r="L850" i="1"/>
  <c r="H851" i="1" s="1"/>
  <c r="E851" i="1" s="1"/>
  <c r="R925" i="1" l="1"/>
  <c r="N926" i="1" s="1"/>
  <c r="B1540" i="1"/>
  <c r="C1539" i="1"/>
  <c r="D1539" i="1" s="1"/>
  <c r="W860" i="1"/>
  <c r="Y860" i="1"/>
  <c r="V860" i="1" s="1"/>
  <c r="U860" i="1"/>
  <c r="M851" i="1"/>
  <c r="J851" i="1" s="1"/>
  <c r="I851" i="1"/>
  <c r="K851" i="1"/>
  <c r="F926" i="1" l="1"/>
  <c r="Q926" i="1"/>
  <c r="S926" i="1"/>
  <c r="P926" i="1" s="1"/>
  <c r="O926" i="1"/>
  <c r="B1541" i="1"/>
  <c r="C1540" i="1"/>
  <c r="D1540" i="1" s="1"/>
  <c r="X860" i="1"/>
  <c r="T861" i="1" s="1"/>
  <c r="G861" i="1" s="1"/>
  <c r="L851" i="1"/>
  <c r="H852" i="1" s="1"/>
  <c r="E852" i="1" s="1"/>
  <c r="R926" i="1" l="1"/>
  <c r="N927" i="1" s="1"/>
  <c r="C1541" i="1"/>
  <c r="D1541" i="1" s="1"/>
  <c r="B1542" i="1"/>
  <c r="Y861" i="1"/>
  <c r="V861" i="1" s="1"/>
  <c r="U861" i="1"/>
  <c r="W861" i="1"/>
  <c r="I852" i="1"/>
  <c r="K852" i="1"/>
  <c r="M852" i="1"/>
  <c r="J852" i="1" s="1"/>
  <c r="F927" i="1" l="1"/>
  <c r="Q927" i="1"/>
  <c r="S927" i="1"/>
  <c r="P927" i="1" s="1"/>
  <c r="O927" i="1"/>
  <c r="C1542" i="1"/>
  <c r="D1542" i="1" s="1"/>
  <c r="B1543" i="1"/>
  <c r="X861" i="1"/>
  <c r="T862" i="1" s="1"/>
  <c r="G862" i="1" s="1"/>
  <c r="L852" i="1"/>
  <c r="H853" i="1" s="1"/>
  <c r="E853" i="1" s="1"/>
  <c r="R927" i="1" l="1"/>
  <c r="N928" i="1" s="1"/>
  <c r="C1543" i="1"/>
  <c r="D1543" i="1" s="1"/>
  <c r="B1544" i="1"/>
  <c r="U862" i="1"/>
  <c r="W862" i="1"/>
  <c r="Y862" i="1"/>
  <c r="V862" i="1" s="1"/>
  <c r="M853" i="1"/>
  <c r="J853" i="1" s="1"/>
  <c r="K853" i="1"/>
  <c r="I853" i="1"/>
  <c r="F928" i="1" l="1"/>
  <c r="O928" i="1"/>
  <c r="S928" i="1"/>
  <c r="P928" i="1" s="1"/>
  <c r="Q928" i="1"/>
  <c r="B1545" i="1"/>
  <c r="C1544" i="1"/>
  <c r="D1544" i="1" s="1"/>
  <c r="X862" i="1"/>
  <c r="T863" i="1" s="1"/>
  <c r="G863" i="1" s="1"/>
  <c r="L853" i="1"/>
  <c r="H854" i="1" s="1"/>
  <c r="E854" i="1" s="1"/>
  <c r="R928" i="1" l="1"/>
  <c r="N929" i="1" s="1"/>
  <c r="B1546" i="1"/>
  <c r="C1545" i="1"/>
  <c r="D1545" i="1" s="1"/>
  <c r="U863" i="1"/>
  <c r="Y863" i="1"/>
  <c r="V863" i="1" s="1"/>
  <c r="W863" i="1"/>
  <c r="M854" i="1"/>
  <c r="J854" i="1" s="1"/>
  <c r="I854" i="1"/>
  <c r="K854" i="1"/>
  <c r="F929" i="1" l="1"/>
  <c r="S929" i="1"/>
  <c r="P929" i="1" s="1"/>
  <c r="Q929" i="1"/>
  <c r="R929" i="1" s="1"/>
  <c r="N930" i="1" s="1"/>
  <c r="O929" i="1"/>
  <c r="B1547" i="1"/>
  <c r="C1546" i="1"/>
  <c r="D1546" i="1" s="1"/>
  <c r="X863" i="1"/>
  <c r="T864" i="1" s="1"/>
  <c r="G864" i="1" s="1"/>
  <c r="L854" i="1"/>
  <c r="H855" i="1" s="1"/>
  <c r="E855" i="1" s="1"/>
  <c r="F930" i="1" l="1"/>
  <c r="O930" i="1"/>
  <c r="Q930" i="1"/>
  <c r="R930" i="1" s="1"/>
  <c r="N931" i="1" s="1"/>
  <c r="S930" i="1"/>
  <c r="P930" i="1" s="1"/>
  <c r="C1547" i="1"/>
  <c r="D1547" i="1" s="1"/>
  <c r="B1548" i="1"/>
  <c r="W864" i="1"/>
  <c r="Y864" i="1"/>
  <c r="V864" i="1" s="1"/>
  <c r="U864" i="1"/>
  <c r="I855" i="1"/>
  <c r="K855" i="1"/>
  <c r="M855" i="1"/>
  <c r="J855" i="1" s="1"/>
  <c r="O931" i="1" l="1"/>
  <c r="F931" i="1"/>
  <c r="Q931" i="1"/>
  <c r="S931" i="1"/>
  <c r="P931" i="1" s="1"/>
  <c r="B1549" i="1"/>
  <c r="C1548" i="1"/>
  <c r="D1548" i="1" s="1"/>
  <c r="X864" i="1"/>
  <c r="T865" i="1" s="1"/>
  <c r="G865" i="1" s="1"/>
  <c r="L855" i="1"/>
  <c r="H856" i="1" s="1"/>
  <c r="E856" i="1" s="1"/>
  <c r="R931" i="1" l="1"/>
  <c r="N932" i="1" s="1"/>
  <c r="B1550" i="1"/>
  <c r="C1549" i="1"/>
  <c r="D1549" i="1" s="1"/>
  <c r="Y865" i="1"/>
  <c r="V865" i="1" s="1"/>
  <c r="U865" i="1"/>
  <c r="W865" i="1"/>
  <c r="M856" i="1"/>
  <c r="J856" i="1" s="1"/>
  <c r="I856" i="1"/>
  <c r="K856" i="1"/>
  <c r="F932" i="1" l="1"/>
  <c r="S932" i="1"/>
  <c r="P932" i="1" s="1"/>
  <c r="Q932" i="1"/>
  <c r="R932" i="1" s="1"/>
  <c r="N933" i="1" s="1"/>
  <c r="O932" i="1"/>
  <c r="X865" i="1"/>
  <c r="T866" i="1" s="1"/>
  <c r="U866" i="1" s="1"/>
  <c r="C1550" i="1"/>
  <c r="D1550" i="1" s="1"/>
  <c r="B1551" i="1"/>
  <c r="L856" i="1"/>
  <c r="H857" i="1" s="1"/>
  <c r="E857" i="1" s="1"/>
  <c r="Y866" i="1" l="1"/>
  <c r="V866" i="1" s="1"/>
  <c r="G866" i="1"/>
  <c r="W866" i="1"/>
  <c r="F933" i="1"/>
  <c r="Q933" i="1"/>
  <c r="S933" i="1"/>
  <c r="P933" i="1" s="1"/>
  <c r="O933" i="1"/>
  <c r="B1552" i="1"/>
  <c r="C1551" i="1"/>
  <c r="D1551" i="1" s="1"/>
  <c r="X866" i="1"/>
  <c r="T867" i="1" s="1"/>
  <c r="G867" i="1" s="1"/>
  <c r="I857" i="1"/>
  <c r="M857" i="1"/>
  <c r="J857" i="1" s="1"/>
  <c r="K857" i="1"/>
  <c r="R933" i="1" l="1"/>
  <c r="N934" i="1" s="1"/>
  <c r="C1552" i="1"/>
  <c r="D1552" i="1" s="1"/>
  <c r="B1553" i="1"/>
  <c r="U867" i="1"/>
  <c r="W867" i="1"/>
  <c r="Y867" i="1"/>
  <c r="V867" i="1" s="1"/>
  <c r="L857" i="1"/>
  <c r="H858" i="1" s="1"/>
  <c r="E858" i="1" s="1"/>
  <c r="F934" i="1" l="1"/>
  <c r="O934" i="1"/>
  <c r="S934" i="1"/>
  <c r="P934" i="1" s="1"/>
  <c r="Q934" i="1"/>
  <c r="B1554" i="1"/>
  <c r="C1553" i="1"/>
  <c r="D1553" i="1" s="1"/>
  <c r="X867" i="1"/>
  <c r="T868" i="1" s="1"/>
  <c r="G868" i="1" s="1"/>
  <c r="K858" i="1"/>
  <c r="M858" i="1"/>
  <c r="J858" i="1" s="1"/>
  <c r="I858" i="1"/>
  <c r="R934" i="1" l="1"/>
  <c r="N935" i="1" s="1"/>
  <c r="C1554" i="1"/>
  <c r="D1554" i="1" s="1"/>
  <c r="B1555" i="1"/>
  <c r="W868" i="1"/>
  <c r="Y868" i="1"/>
  <c r="V868" i="1" s="1"/>
  <c r="U868" i="1"/>
  <c r="L858" i="1"/>
  <c r="H859" i="1" s="1"/>
  <c r="E859" i="1" s="1"/>
  <c r="F935" i="1" l="1"/>
  <c r="Q935" i="1"/>
  <c r="S935" i="1"/>
  <c r="P935" i="1" s="1"/>
  <c r="O935" i="1"/>
  <c r="B1556" i="1"/>
  <c r="C1555" i="1"/>
  <c r="D1555" i="1" s="1"/>
  <c r="X868" i="1"/>
  <c r="T869" i="1" s="1"/>
  <c r="G869" i="1" s="1"/>
  <c r="K859" i="1"/>
  <c r="M859" i="1"/>
  <c r="J859" i="1" s="1"/>
  <c r="I859" i="1"/>
  <c r="R935" i="1" l="1"/>
  <c r="N936" i="1" s="1"/>
  <c r="B1557" i="1"/>
  <c r="C1556" i="1"/>
  <c r="D1556" i="1" s="1"/>
  <c r="Y869" i="1"/>
  <c r="V869" i="1" s="1"/>
  <c r="U869" i="1"/>
  <c r="W869" i="1"/>
  <c r="L859" i="1"/>
  <c r="H860" i="1" s="1"/>
  <c r="E860" i="1" s="1"/>
  <c r="F936" i="1" l="1"/>
  <c r="S936" i="1"/>
  <c r="P936" i="1" s="1"/>
  <c r="O936" i="1"/>
  <c r="Q936" i="1"/>
  <c r="R936" i="1" s="1"/>
  <c r="N937" i="1" s="1"/>
  <c r="B1558" i="1"/>
  <c r="C1557" i="1"/>
  <c r="D1557" i="1" s="1"/>
  <c r="X869" i="1"/>
  <c r="T870" i="1" s="1"/>
  <c r="G870" i="1" s="1"/>
  <c r="K860" i="1"/>
  <c r="M860" i="1"/>
  <c r="J860" i="1" s="1"/>
  <c r="I860" i="1"/>
  <c r="F937" i="1" l="1"/>
  <c r="O937" i="1"/>
  <c r="S937" i="1"/>
  <c r="P937" i="1" s="1"/>
  <c r="Q937" i="1"/>
  <c r="R937" i="1" s="1"/>
  <c r="N938" i="1" s="1"/>
  <c r="C1558" i="1"/>
  <c r="D1558" i="1" s="1"/>
  <c r="B1559" i="1"/>
  <c r="U870" i="1"/>
  <c r="W870" i="1"/>
  <c r="Y870" i="1"/>
  <c r="V870" i="1" s="1"/>
  <c r="L860" i="1"/>
  <c r="H861" i="1" s="1"/>
  <c r="E861" i="1" s="1"/>
  <c r="F938" i="1" l="1"/>
  <c r="O938" i="1"/>
  <c r="Q938" i="1"/>
  <c r="S938" i="1"/>
  <c r="P938" i="1" s="1"/>
  <c r="B1560" i="1"/>
  <c r="C1559" i="1"/>
  <c r="D1559" i="1" s="1"/>
  <c r="X870" i="1"/>
  <c r="T871" i="1" s="1"/>
  <c r="G871" i="1" s="1"/>
  <c r="M861" i="1"/>
  <c r="J861" i="1" s="1"/>
  <c r="K861" i="1"/>
  <c r="I861" i="1"/>
  <c r="R938" i="1" l="1"/>
  <c r="N939" i="1" s="1"/>
  <c r="C1560" i="1"/>
  <c r="D1560" i="1" s="1"/>
  <c r="B1561" i="1"/>
  <c r="U871" i="1"/>
  <c r="W871" i="1"/>
  <c r="Y871" i="1"/>
  <c r="V871" i="1" s="1"/>
  <c r="L861" i="1"/>
  <c r="H862" i="1" s="1"/>
  <c r="E862" i="1" s="1"/>
  <c r="F939" i="1" l="1"/>
  <c r="Q939" i="1"/>
  <c r="O939" i="1"/>
  <c r="S939" i="1"/>
  <c r="P939" i="1" s="1"/>
  <c r="B1562" i="1"/>
  <c r="C1561" i="1"/>
  <c r="D1561" i="1" s="1"/>
  <c r="X871" i="1"/>
  <c r="T872" i="1" s="1"/>
  <c r="G872" i="1" s="1"/>
  <c r="K862" i="1"/>
  <c r="M862" i="1"/>
  <c r="J862" i="1" s="1"/>
  <c r="I862" i="1"/>
  <c r="R939" i="1" l="1"/>
  <c r="N940" i="1" s="1"/>
  <c r="B1563" i="1"/>
  <c r="C1562" i="1"/>
  <c r="D1562" i="1" s="1"/>
  <c r="W872" i="1"/>
  <c r="Y872" i="1"/>
  <c r="V872" i="1" s="1"/>
  <c r="U872" i="1"/>
  <c r="L862" i="1"/>
  <c r="H863" i="1" s="1"/>
  <c r="E863" i="1" s="1"/>
  <c r="F940" i="1" l="1"/>
  <c r="S940" i="1"/>
  <c r="P940" i="1" s="1"/>
  <c r="Q940" i="1"/>
  <c r="O940" i="1"/>
  <c r="C1563" i="1"/>
  <c r="D1563" i="1" s="1"/>
  <c r="B1564" i="1"/>
  <c r="X872" i="1"/>
  <c r="T873" i="1" s="1"/>
  <c r="G873" i="1" s="1"/>
  <c r="K863" i="1"/>
  <c r="M863" i="1"/>
  <c r="J863" i="1" s="1"/>
  <c r="I863" i="1"/>
  <c r="R940" i="1" l="1"/>
  <c r="N941" i="1" s="1"/>
  <c r="C1564" i="1"/>
  <c r="D1564" i="1" s="1"/>
  <c r="B1565" i="1"/>
  <c r="Y873" i="1"/>
  <c r="V873" i="1" s="1"/>
  <c r="U873" i="1"/>
  <c r="W873" i="1"/>
  <c r="L863" i="1"/>
  <c r="H864" i="1" s="1"/>
  <c r="E864" i="1" s="1"/>
  <c r="F941" i="1" l="1"/>
  <c r="O941" i="1"/>
  <c r="Q941" i="1"/>
  <c r="S941" i="1"/>
  <c r="P941" i="1" s="1"/>
  <c r="R941" i="1" s="1"/>
  <c r="N942" i="1" s="1"/>
  <c r="B1566" i="1"/>
  <c r="C1565" i="1"/>
  <c r="D1565" i="1" s="1"/>
  <c r="X873" i="1"/>
  <c r="T874" i="1" s="1"/>
  <c r="G874" i="1" s="1"/>
  <c r="M864" i="1"/>
  <c r="J864" i="1" s="1"/>
  <c r="K864" i="1"/>
  <c r="I864" i="1"/>
  <c r="F942" i="1" l="1"/>
  <c r="Q942" i="1"/>
  <c r="S942" i="1"/>
  <c r="P942" i="1" s="1"/>
  <c r="R942" i="1" s="1"/>
  <c r="N943" i="1" s="1"/>
  <c r="O942" i="1"/>
  <c r="B1567" i="1"/>
  <c r="C1566" i="1"/>
  <c r="D1566" i="1" s="1"/>
  <c r="U874" i="1"/>
  <c r="W874" i="1"/>
  <c r="Y874" i="1"/>
  <c r="V874" i="1" s="1"/>
  <c r="L864" i="1"/>
  <c r="H865" i="1" s="1"/>
  <c r="E865" i="1" s="1"/>
  <c r="F943" i="1" l="1"/>
  <c r="S943" i="1"/>
  <c r="P943" i="1" s="1"/>
  <c r="O943" i="1"/>
  <c r="Q943" i="1"/>
  <c r="R943" i="1" s="1"/>
  <c r="N944" i="1" s="1"/>
  <c r="C1567" i="1"/>
  <c r="D1567" i="1" s="1"/>
  <c r="B1568" i="1"/>
  <c r="X874" i="1"/>
  <c r="T875" i="1" s="1"/>
  <c r="G875" i="1" s="1"/>
  <c r="M865" i="1"/>
  <c r="J865" i="1" s="1"/>
  <c r="K865" i="1"/>
  <c r="I865" i="1"/>
  <c r="F944" i="1" l="1"/>
  <c r="O944" i="1"/>
  <c r="Q944" i="1"/>
  <c r="R944" i="1" s="1"/>
  <c r="N945" i="1" s="1"/>
  <c r="S944" i="1"/>
  <c r="P944" i="1" s="1"/>
  <c r="B1569" i="1"/>
  <c r="C1568" i="1"/>
  <c r="D1568" i="1" s="1"/>
  <c r="U875" i="1"/>
  <c r="W875" i="1"/>
  <c r="Y875" i="1"/>
  <c r="V875" i="1" s="1"/>
  <c r="L865" i="1"/>
  <c r="H866" i="1" s="1"/>
  <c r="E866" i="1" s="1"/>
  <c r="F945" i="1" l="1"/>
  <c r="O945" i="1"/>
  <c r="S945" i="1"/>
  <c r="P945" i="1" s="1"/>
  <c r="Q945" i="1"/>
  <c r="C1569" i="1"/>
  <c r="D1569" i="1" s="1"/>
  <c r="B1570" i="1"/>
  <c r="X875" i="1"/>
  <c r="T876" i="1" s="1"/>
  <c r="G876" i="1" s="1"/>
  <c r="M866" i="1"/>
  <c r="J866" i="1" s="1"/>
  <c r="I866" i="1"/>
  <c r="K866" i="1"/>
  <c r="R945" i="1" l="1"/>
  <c r="N946" i="1" s="1"/>
  <c r="B1571" i="1"/>
  <c r="C1570" i="1"/>
  <c r="D1570" i="1" s="1"/>
  <c r="W876" i="1"/>
  <c r="Y876" i="1"/>
  <c r="V876" i="1" s="1"/>
  <c r="U876" i="1"/>
  <c r="L866" i="1"/>
  <c r="H867" i="1" s="1"/>
  <c r="E867" i="1" s="1"/>
  <c r="F946" i="1" l="1"/>
  <c r="S946" i="1"/>
  <c r="P946" i="1" s="1"/>
  <c r="Q946" i="1"/>
  <c r="R946" i="1" s="1"/>
  <c r="N947" i="1" s="1"/>
  <c r="O946" i="1"/>
  <c r="B1572" i="1"/>
  <c r="C1571" i="1"/>
  <c r="D1571" i="1" s="1"/>
  <c r="X876" i="1"/>
  <c r="T877" i="1" s="1"/>
  <c r="G877" i="1" s="1"/>
  <c r="I867" i="1"/>
  <c r="K867" i="1"/>
  <c r="M867" i="1"/>
  <c r="J867" i="1" s="1"/>
  <c r="F947" i="1" l="1"/>
  <c r="Q947" i="1"/>
  <c r="O947" i="1"/>
  <c r="S947" i="1"/>
  <c r="P947" i="1" s="1"/>
  <c r="C1572" i="1"/>
  <c r="D1572" i="1" s="1"/>
  <c r="B1573" i="1"/>
  <c r="Y877" i="1"/>
  <c r="V877" i="1" s="1"/>
  <c r="U877" i="1"/>
  <c r="W877" i="1"/>
  <c r="L867" i="1"/>
  <c r="H868" i="1" s="1"/>
  <c r="E868" i="1" s="1"/>
  <c r="R947" i="1" l="1"/>
  <c r="N948" i="1" s="1"/>
  <c r="B1574" i="1"/>
  <c r="C1573" i="1"/>
  <c r="D1573" i="1" s="1"/>
  <c r="X877" i="1"/>
  <c r="T878" i="1" s="1"/>
  <c r="G878" i="1" s="1"/>
  <c r="K868" i="1"/>
  <c r="M868" i="1"/>
  <c r="J868" i="1" s="1"/>
  <c r="I868" i="1"/>
  <c r="F948" i="1" l="1"/>
  <c r="Q948" i="1"/>
  <c r="O948" i="1"/>
  <c r="S948" i="1"/>
  <c r="P948" i="1" s="1"/>
  <c r="B1575" i="1"/>
  <c r="C1574" i="1"/>
  <c r="D1574" i="1" s="1"/>
  <c r="U878" i="1"/>
  <c r="W878" i="1"/>
  <c r="Y878" i="1"/>
  <c r="V878" i="1" s="1"/>
  <c r="L868" i="1"/>
  <c r="H869" i="1" s="1"/>
  <c r="E869" i="1" s="1"/>
  <c r="R948" i="1" l="1"/>
  <c r="N949" i="1" s="1"/>
  <c r="C1575" i="1"/>
  <c r="D1575" i="1" s="1"/>
  <c r="B1576" i="1"/>
  <c r="X878" i="1"/>
  <c r="T879" i="1" s="1"/>
  <c r="G879" i="1" s="1"/>
  <c r="K869" i="1"/>
  <c r="M869" i="1"/>
  <c r="J869" i="1" s="1"/>
  <c r="I869" i="1"/>
  <c r="O949" i="1" l="1"/>
  <c r="F949" i="1"/>
  <c r="Q949" i="1"/>
  <c r="S949" i="1"/>
  <c r="P949" i="1" s="1"/>
  <c r="L869" i="1"/>
  <c r="H870" i="1" s="1"/>
  <c r="E870" i="1" s="1"/>
  <c r="B1577" i="1"/>
  <c r="C1576" i="1"/>
  <c r="D1576" i="1" s="1"/>
  <c r="U879" i="1"/>
  <c r="W879" i="1"/>
  <c r="Y879" i="1"/>
  <c r="V879" i="1" s="1"/>
  <c r="R949" i="1" l="1"/>
  <c r="N950" i="1" s="1"/>
  <c r="B1578" i="1"/>
  <c r="C1577" i="1"/>
  <c r="D1577" i="1" s="1"/>
  <c r="X879" i="1"/>
  <c r="T880" i="1" s="1"/>
  <c r="G880" i="1" s="1"/>
  <c r="K870" i="1"/>
  <c r="M870" i="1"/>
  <c r="J870" i="1" s="1"/>
  <c r="I870" i="1"/>
  <c r="F950" i="1" l="1"/>
  <c r="Q950" i="1"/>
  <c r="O950" i="1"/>
  <c r="S950" i="1"/>
  <c r="P950" i="1" s="1"/>
  <c r="C1578" i="1"/>
  <c r="D1578" i="1" s="1"/>
  <c r="B1579" i="1"/>
  <c r="W880" i="1"/>
  <c r="Y880" i="1"/>
  <c r="V880" i="1" s="1"/>
  <c r="U880" i="1"/>
  <c r="L870" i="1"/>
  <c r="H871" i="1" s="1"/>
  <c r="E871" i="1" s="1"/>
  <c r="R950" i="1" l="1"/>
  <c r="N951" i="1" s="1"/>
  <c r="B1580" i="1"/>
  <c r="C1579" i="1"/>
  <c r="D1579" i="1" s="1"/>
  <c r="X880" i="1"/>
  <c r="T881" i="1" s="1"/>
  <c r="G881" i="1" s="1"/>
  <c r="I871" i="1"/>
  <c r="K871" i="1"/>
  <c r="M871" i="1"/>
  <c r="J871" i="1" s="1"/>
  <c r="F951" i="1" l="1"/>
  <c r="S951" i="1"/>
  <c r="P951" i="1" s="1"/>
  <c r="Q951" i="1"/>
  <c r="O951" i="1"/>
  <c r="B1581" i="1"/>
  <c r="C1580" i="1"/>
  <c r="D1580" i="1" s="1"/>
  <c r="Y881" i="1"/>
  <c r="V881" i="1" s="1"/>
  <c r="U881" i="1"/>
  <c r="W881" i="1"/>
  <c r="L871" i="1"/>
  <c r="H872" i="1" s="1"/>
  <c r="E872" i="1" s="1"/>
  <c r="R951" i="1" l="1"/>
  <c r="N952" i="1" s="1"/>
  <c r="C1581" i="1"/>
  <c r="D1581" i="1" s="1"/>
  <c r="B1582" i="1"/>
  <c r="X881" i="1"/>
  <c r="T882" i="1" s="1"/>
  <c r="G882" i="1" s="1"/>
  <c r="K872" i="1"/>
  <c r="M872" i="1"/>
  <c r="J872" i="1" s="1"/>
  <c r="I872" i="1"/>
  <c r="F952" i="1" l="1"/>
  <c r="Q952" i="1"/>
  <c r="S952" i="1"/>
  <c r="P952" i="1" s="1"/>
  <c r="O952" i="1"/>
  <c r="C1582" i="1"/>
  <c r="D1582" i="1" s="1"/>
  <c r="B1583" i="1"/>
  <c r="U882" i="1"/>
  <c r="W882" i="1"/>
  <c r="Y882" i="1"/>
  <c r="V882" i="1" s="1"/>
  <c r="L872" i="1"/>
  <c r="H873" i="1" s="1"/>
  <c r="E873" i="1" s="1"/>
  <c r="R952" i="1" l="1"/>
  <c r="N953" i="1" s="1"/>
  <c r="C1583" i="1"/>
  <c r="D1583" i="1" s="1"/>
  <c r="B1584" i="1"/>
  <c r="X882" i="1"/>
  <c r="T883" i="1" s="1"/>
  <c r="G883" i="1" s="1"/>
  <c r="K873" i="1"/>
  <c r="I873" i="1"/>
  <c r="M873" i="1"/>
  <c r="J873" i="1" s="1"/>
  <c r="F953" i="1" l="1"/>
  <c r="O953" i="1"/>
  <c r="Q953" i="1"/>
  <c r="R953" i="1" s="1"/>
  <c r="N954" i="1" s="1"/>
  <c r="S953" i="1"/>
  <c r="P953" i="1" s="1"/>
  <c r="B1585" i="1"/>
  <c r="C1584" i="1"/>
  <c r="D1584" i="1" s="1"/>
  <c r="U883" i="1"/>
  <c r="W883" i="1"/>
  <c r="Y883" i="1"/>
  <c r="V883" i="1" s="1"/>
  <c r="L873" i="1"/>
  <c r="H874" i="1" s="1"/>
  <c r="E874" i="1" s="1"/>
  <c r="F954" i="1" l="1"/>
  <c r="S954" i="1"/>
  <c r="P954" i="1" s="1"/>
  <c r="Q954" i="1"/>
  <c r="O954" i="1"/>
  <c r="B1586" i="1"/>
  <c r="C1585" i="1"/>
  <c r="D1585" i="1" s="1"/>
  <c r="X883" i="1"/>
  <c r="T884" i="1" s="1"/>
  <c r="G884" i="1" s="1"/>
  <c r="M874" i="1"/>
  <c r="J874" i="1" s="1"/>
  <c r="I874" i="1"/>
  <c r="K874" i="1"/>
  <c r="R954" i="1" l="1"/>
  <c r="N955" i="1" s="1"/>
  <c r="C1586" i="1"/>
  <c r="D1586" i="1" s="1"/>
  <c r="B1587" i="1"/>
  <c r="W884" i="1"/>
  <c r="Y884" i="1"/>
  <c r="V884" i="1" s="1"/>
  <c r="U884" i="1"/>
  <c r="L874" i="1"/>
  <c r="H875" i="1" s="1"/>
  <c r="E875" i="1" s="1"/>
  <c r="F955" i="1" l="1"/>
  <c r="S955" i="1"/>
  <c r="P955" i="1" s="1"/>
  <c r="Q955" i="1"/>
  <c r="O955" i="1"/>
  <c r="C1587" i="1"/>
  <c r="D1587" i="1" s="1"/>
  <c r="B1588" i="1"/>
  <c r="X884" i="1"/>
  <c r="T885" i="1" s="1"/>
  <c r="G885" i="1" s="1"/>
  <c r="K875" i="1"/>
  <c r="M875" i="1"/>
  <c r="J875" i="1" s="1"/>
  <c r="I875" i="1"/>
  <c r="R955" i="1" l="1"/>
  <c r="N956" i="1" s="1"/>
  <c r="B1589" i="1"/>
  <c r="C1588" i="1"/>
  <c r="D1588" i="1" s="1"/>
  <c r="Y885" i="1"/>
  <c r="V885" i="1" s="1"/>
  <c r="U885" i="1"/>
  <c r="W885" i="1"/>
  <c r="L875" i="1"/>
  <c r="H876" i="1" s="1"/>
  <c r="E876" i="1" s="1"/>
  <c r="F956" i="1" l="1"/>
  <c r="O956" i="1"/>
  <c r="Q956" i="1"/>
  <c r="R956" i="1" s="1"/>
  <c r="N957" i="1" s="1"/>
  <c r="S956" i="1"/>
  <c r="P956" i="1" s="1"/>
  <c r="X885" i="1"/>
  <c r="T886" i="1" s="1"/>
  <c r="B1590" i="1"/>
  <c r="C1589" i="1"/>
  <c r="D1589" i="1" s="1"/>
  <c r="K876" i="1"/>
  <c r="M876" i="1"/>
  <c r="J876" i="1" s="1"/>
  <c r="I876" i="1"/>
  <c r="U886" i="1" l="1"/>
  <c r="G886" i="1"/>
  <c r="F957" i="1"/>
  <c r="O957" i="1"/>
  <c r="Q957" i="1"/>
  <c r="S957" i="1"/>
  <c r="P957" i="1" s="1"/>
  <c r="Y886" i="1"/>
  <c r="V886" i="1" s="1"/>
  <c r="W886" i="1"/>
  <c r="X886" i="1" s="1"/>
  <c r="T887" i="1" s="1"/>
  <c r="G887" i="1" s="1"/>
  <c r="C1590" i="1"/>
  <c r="D1590" i="1" s="1"/>
  <c r="B1591" i="1"/>
  <c r="L876" i="1"/>
  <c r="H877" i="1" s="1"/>
  <c r="E877" i="1" s="1"/>
  <c r="R957" i="1" l="1"/>
  <c r="N958" i="1" s="1"/>
  <c r="C1591" i="1"/>
  <c r="D1591" i="1" s="1"/>
  <c r="B1592" i="1"/>
  <c r="U887" i="1"/>
  <c r="W887" i="1"/>
  <c r="Y887" i="1"/>
  <c r="V887" i="1" s="1"/>
  <c r="M877" i="1"/>
  <c r="J877" i="1" s="1"/>
  <c r="K877" i="1"/>
  <c r="I877" i="1"/>
  <c r="F958" i="1" l="1"/>
  <c r="O958" i="1"/>
  <c r="S958" i="1"/>
  <c r="P958" i="1" s="1"/>
  <c r="Q958" i="1"/>
  <c r="C1592" i="1"/>
  <c r="D1592" i="1" s="1"/>
  <c r="B1593" i="1"/>
  <c r="X887" i="1"/>
  <c r="T888" i="1" s="1"/>
  <c r="G888" i="1" s="1"/>
  <c r="L877" i="1"/>
  <c r="H878" i="1" s="1"/>
  <c r="E878" i="1" s="1"/>
  <c r="R958" i="1" l="1"/>
  <c r="N959" i="1" s="1"/>
  <c r="C1593" i="1"/>
  <c r="D1593" i="1" s="1"/>
  <c r="B1594" i="1"/>
  <c r="W888" i="1"/>
  <c r="Y888" i="1"/>
  <c r="V888" i="1" s="1"/>
  <c r="U888" i="1"/>
  <c r="K878" i="1"/>
  <c r="M878" i="1"/>
  <c r="J878" i="1" s="1"/>
  <c r="I878" i="1"/>
  <c r="F959" i="1" l="1"/>
  <c r="S959" i="1"/>
  <c r="P959" i="1" s="1"/>
  <c r="Q959" i="1"/>
  <c r="R959" i="1" s="1"/>
  <c r="N960" i="1" s="1"/>
  <c r="O959" i="1"/>
  <c r="B1595" i="1"/>
  <c r="C1594" i="1"/>
  <c r="D1594" i="1" s="1"/>
  <c r="L878" i="1"/>
  <c r="H879" i="1" s="1"/>
  <c r="E879" i="1" s="1"/>
  <c r="X888" i="1"/>
  <c r="T889" i="1" s="1"/>
  <c r="G889" i="1" s="1"/>
  <c r="F960" i="1" l="1"/>
  <c r="S960" i="1"/>
  <c r="P960" i="1" s="1"/>
  <c r="Q960" i="1"/>
  <c r="O960" i="1"/>
  <c r="B1596" i="1"/>
  <c r="C1595" i="1"/>
  <c r="D1595" i="1" s="1"/>
  <c r="Y889" i="1"/>
  <c r="V889" i="1" s="1"/>
  <c r="U889" i="1"/>
  <c r="W889" i="1"/>
  <c r="M879" i="1"/>
  <c r="J879" i="1" s="1"/>
  <c r="K879" i="1"/>
  <c r="I879" i="1"/>
  <c r="R960" i="1" l="1"/>
  <c r="N961" i="1" s="1"/>
  <c r="B1597" i="1"/>
  <c r="C1596" i="1"/>
  <c r="D1596" i="1" s="1"/>
  <c r="X889" i="1"/>
  <c r="T890" i="1" s="1"/>
  <c r="G890" i="1" s="1"/>
  <c r="L879" i="1"/>
  <c r="H880" i="1" s="1"/>
  <c r="E880" i="1" s="1"/>
  <c r="O961" i="1" l="1"/>
  <c r="F961" i="1"/>
  <c r="S961" i="1"/>
  <c r="P961" i="1" s="1"/>
  <c r="Q961" i="1"/>
  <c r="C1597" i="1"/>
  <c r="D1597" i="1" s="1"/>
  <c r="B1598" i="1"/>
  <c r="U890" i="1"/>
  <c r="W890" i="1"/>
  <c r="Y890" i="1"/>
  <c r="V890" i="1" s="1"/>
  <c r="I880" i="1"/>
  <c r="K880" i="1"/>
  <c r="M880" i="1"/>
  <c r="J880" i="1" s="1"/>
  <c r="R961" i="1" l="1"/>
  <c r="N962" i="1" s="1"/>
  <c r="C1598" i="1"/>
  <c r="D1598" i="1" s="1"/>
  <c r="B1599" i="1"/>
  <c r="X890" i="1"/>
  <c r="T891" i="1" s="1"/>
  <c r="G891" i="1" s="1"/>
  <c r="L880" i="1"/>
  <c r="H881" i="1" s="1"/>
  <c r="E881" i="1" s="1"/>
  <c r="F962" i="1" l="1"/>
  <c r="S962" i="1"/>
  <c r="P962" i="1" s="1"/>
  <c r="O962" i="1"/>
  <c r="Q962" i="1"/>
  <c r="R962" i="1" s="1"/>
  <c r="N963" i="1" s="1"/>
  <c r="C1599" i="1"/>
  <c r="D1599" i="1" s="1"/>
  <c r="B1600" i="1"/>
  <c r="U891" i="1"/>
  <c r="W891" i="1"/>
  <c r="Y891" i="1"/>
  <c r="V891" i="1" s="1"/>
  <c r="I881" i="1"/>
  <c r="K881" i="1"/>
  <c r="M881" i="1"/>
  <c r="J881" i="1" s="1"/>
  <c r="F963" i="1" l="1"/>
  <c r="S963" i="1"/>
  <c r="P963" i="1" s="1"/>
  <c r="O963" i="1"/>
  <c r="Q963" i="1"/>
  <c r="R963" i="1" s="1"/>
  <c r="N964" i="1" s="1"/>
  <c r="C1600" i="1"/>
  <c r="D1600" i="1" s="1"/>
  <c r="B1601" i="1"/>
  <c r="X891" i="1"/>
  <c r="T892" i="1" s="1"/>
  <c r="G892" i="1" s="1"/>
  <c r="L881" i="1"/>
  <c r="H882" i="1" s="1"/>
  <c r="E882" i="1" s="1"/>
  <c r="F964" i="1" l="1"/>
  <c r="O964" i="1"/>
  <c r="Q964" i="1"/>
  <c r="S964" i="1"/>
  <c r="P964" i="1" s="1"/>
  <c r="B1602" i="1"/>
  <c r="C1601" i="1"/>
  <c r="D1601" i="1" s="1"/>
  <c r="W892" i="1"/>
  <c r="Y892" i="1"/>
  <c r="V892" i="1" s="1"/>
  <c r="U892" i="1"/>
  <c r="K882" i="1"/>
  <c r="M882" i="1"/>
  <c r="J882" i="1" s="1"/>
  <c r="I882" i="1"/>
  <c r="R964" i="1" l="1"/>
  <c r="N965" i="1" s="1"/>
  <c r="L882" i="1"/>
  <c r="H883" i="1" s="1"/>
  <c r="E883" i="1" s="1"/>
  <c r="C1602" i="1"/>
  <c r="D1602" i="1" s="1"/>
  <c r="B1603" i="1"/>
  <c r="X892" i="1"/>
  <c r="T893" i="1" s="1"/>
  <c r="G893" i="1" s="1"/>
  <c r="F965" i="1" l="1"/>
  <c r="O965" i="1"/>
  <c r="S965" i="1"/>
  <c r="P965" i="1" s="1"/>
  <c r="Q965" i="1"/>
  <c r="B1604" i="1"/>
  <c r="C1603" i="1"/>
  <c r="D1603" i="1" s="1"/>
  <c r="Y893" i="1"/>
  <c r="V893" i="1" s="1"/>
  <c r="U893" i="1"/>
  <c r="W893" i="1"/>
  <c r="M883" i="1"/>
  <c r="J883" i="1" s="1"/>
  <c r="I883" i="1"/>
  <c r="K883" i="1"/>
  <c r="R965" i="1" l="1"/>
  <c r="N966" i="1" s="1"/>
  <c r="B1605" i="1"/>
  <c r="C1604" i="1"/>
  <c r="D1604" i="1" s="1"/>
  <c r="X893" i="1"/>
  <c r="T894" i="1" s="1"/>
  <c r="G894" i="1" s="1"/>
  <c r="L883" i="1"/>
  <c r="H884" i="1" s="1"/>
  <c r="E884" i="1" s="1"/>
  <c r="F966" i="1" l="1"/>
  <c r="Q966" i="1"/>
  <c r="S966" i="1"/>
  <c r="P966" i="1" s="1"/>
  <c r="O966" i="1"/>
  <c r="B1606" i="1"/>
  <c r="C1605" i="1"/>
  <c r="D1605" i="1" s="1"/>
  <c r="U894" i="1"/>
  <c r="W894" i="1"/>
  <c r="Y894" i="1"/>
  <c r="V894" i="1" s="1"/>
  <c r="I884" i="1"/>
  <c r="K884" i="1"/>
  <c r="M884" i="1"/>
  <c r="J884" i="1" s="1"/>
  <c r="R966" i="1" l="1"/>
  <c r="N967" i="1" s="1"/>
  <c r="C1606" i="1"/>
  <c r="D1606" i="1" s="1"/>
  <c r="B1607" i="1"/>
  <c r="X894" i="1"/>
  <c r="T895" i="1" s="1"/>
  <c r="G895" i="1" s="1"/>
  <c r="L884" i="1"/>
  <c r="H885" i="1" s="1"/>
  <c r="E885" i="1" s="1"/>
  <c r="F967" i="1" l="1"/>
  <c r="Q967" i="1"/>
  <c r="S967" i="1"/>
  <c r="P967" i="1" s="1"/>
  <c r="O967" i="1"/>
  <c r="B1608" i="1"/>
  <c r="C1607" i="1"/>
  <c r="D1607" i="1" s="1"/>
  <c r="U895" i="1"/>
  <c r="W895" i="1"/>
  <c r="Y895" i="1"/>
  <c r="V895" i="1" s="1"/>
  <c r="K885" i="1"/>
  <c r="M885" i="1"/>
  <c r="J885" i="1" s="1"/>
  <c r="I885" i="1"/>
  <c r="R967" i="1" l="1"/>
  <c r="N968" i="1" s="1"/>
  <c r="L885" i="1"/>
  <c r="H886" i="1" s="1"/>
  <c r="E886" i="1" s="1"/>
  <c r="B1609" i="1"/>
  <c r="C1608" i="1"/>
  <c r="D1608" i="1" s="1"/>
  <c r="X895" i="1"/>
  <c r="T896" i="1" s="1"/>
  <c r="G896" i="1" s="1"/>
  <c r="F968" i="1" l="1"/>
  <c r="Q968" i="1"/>
  <c r="S968" i="1"/>
  <c r="P968" i="1" s="1"/>
  <c r="O968" i="1"/>
  <c r="B1610" i="1"/>
  <c r="C1609" i="1"/>
  <c r="D1609" i="1" s="1"/>
  <c r="W896" i="1"/>
  <c r="Y896" i="1"/>
  <c r="V896" i="1" s="1"/>
  <c r="U896" i="1"/>
  <c r="M886" i="1"/>
  <c r="J886" i="1" s="1"/>
  <c r="K886" i="1"/>
  <c r="I886" i="1"/>
  <c r="R968" i="1" l="1"/>
  <c r="N969" i="1" s="1"/>
  <c r="B1611" i="1"/>
  <c r="C1610" i="1"/>
  <c r="D1610" i="1" s="1"/>
  <c r="X896" i="1"/>
  <c r="T897" i="1" s="1"/>
  <c r="G897" i="1" s="1"/>
  <c r="L886" i="1"/>
  <c r="H887" i="1" s="1"/>
  <c r="E887" i="1" s="1"/>
  <c r="O969" i="1" l="1"/>
  <c r="F969" i="1"/>
  <c r="S969" i="1"/>
  <c r="P969" i="1" s="1"/>
  <c r="Q969" i="1"/>
  <c r="B1612" i="1"/>
  <c r="C1611" i="1"/>
  <c r="D1611" i="1" s="1"/>
  <c r="Y897" i="1"/>
  <c r="V897" i="1" s="1"/>
  <c r="U897" i="1"/>
  <c r="W897" i="1"/>
  <c r="K887" i="1"/>
  <c r="M887" i="1"/>
  <c r="J887" i="1" s="1"/>
  <c r="I887" i="1"/>
  <c r="R969" i="1" l="1"/>
  <c r="N970" i="1" s="1"/>
  <c r="B1613" i="1"/>
  <c r="C1612" i="1"/>
  <c r="D1612" i="1" s="1"/>
  <c r="X897" i="1"/>
  <c r="T898" i="1" s="1"/>
  <c r="G898" i="1" s="1"/>
  <c r="L887" i="1"/>
  <c r="H888" i="1" s="1"/>
  <c r="E888" i="1" s="1"/>
  <c r="F970" i="1" l="1"/>
  <c r="Q970" i="1"/>
  <c r="S970" i="1"/>
  <c r="P970" i="1" s="1"/>
  <c r="O970" i="1"/>
  <c r="B1614" i="1"/>
  <c r="C1613" i="1"/>
  <c r="D1613" i="1" s="1"/>
  <c r="U898" i="1"/>
  <c r="W898" i="1"/>
  <c r="Y898" i="1"/>
  <c r="V898" i="1" s="1"/>
  <c r="M888" i="1"/>
  <c r="J888" i="1" s="1"/>
  <c r="I888" i="1"/>
  <c r="K888" i="1"/>
  <c r="R970" i="1" l="1"/>
  <c r="N971" i="1" s="1"/>
  <c r="C1614" i="1"/>
  <c r="D1614" i="1" s="1"/>
  <c r="B1615" i="1"/>
  <c r="X898" i="1"/>
  <c r="T899" i="1" s="1"/>
  <c r="G899" i="1" s="1"/>
  <c r="L888" i="1"/>
  <c r="H889" i="1" s="1"/>
  <c r="E889" i="1" s="1"/>
  <c r="F971" i="1" l="1"/>
  <c r="S971" i="1"/>
  <c r="P971" i="1" s="1"/>
  <c r="Q971" i="1"/>
  <c r="R971" i="1" s="1"/>
  <c r="N972" i="1" s="1"/>
  <c r="O971" i="1"/>
  <c r="C1615" i="1"/>
  <c r="D1615" i="1" s="1"/>
  <c r="B1616" i="1"/>
  <c r="U899" i="1"/>
  <c r="W899" i="1"/>
  <c r="Y899" i="1"/>
  <c r="V899" i="1" s="1"/>
  <c r="M889" i="1"/>
  <c r="J889" i="1" s="1"/>
  <c r="K889" i="1"/>
  <c r="I889" i="1"/>
  <c r="F972" i="1" l="1"/>
  <c r="S972" i="1"/>
  <c r="P972" i="1" s="1"/>
  <c r="Q972" i="1"/>
  <c r="O972" i="1"/>
  <c r="B1617" i="1"/>
  <c r="C1616" i="1"/>
  <c r="D1616" i="1" s="1"/>
  <c r="X899" i="1"/>
  <c r="T900" i="1" s="1"/>
  <c r="G900" i="1" s="1"/>
  <c r="L889" i="1"/>
  <c r="H890" i="1" s="1"/>
  <c r="E890" i="1" s="1"/>
  <c r="R972" i="1" l="1"/>
  <c r="N973" i="1" s="1"/>
  <c r="B1618" i="1"/>
  <c r="C1617" i="1"/>
  <c r="D1617" i="1" s="1"/>
  <c r="W900" i="1"/>
  <c r="Y900" i="1"/>
  <c r="V900" i="1" s="1"/>
  <c r="U900" i="1"/>
  <c r="M890" i="1"/>
  <c r="J890" i="1" s="1"/>
  <c r="I890" i="1"/>
  <c r="K890" i="1"/>
  <c r="F973" i="1" l="1"/>
  <c r="S973" i="1"/>
  <c r="P973" i="1" s="1"/>
  <c r="O973" i="1"/>
  <c r="Q973" i="1"/>
  <c r="R973" i="1" s="1"/>
  <c r="N974" i="1" s="1"/>
  <c r="B1619" i="1"/>
  <c r="C1618" i="1"/>
  <c r="D1618" i="1" s="1"/>
  <c r="X900" i="1"/>
  <c r="T901" i="1" s="1"/>
  <c r="G901" i="1" s="1"/>
  <c r="L890" i="1"/>
  <c r="H891" i="1" s="1"/>
  <c r="E891" i="1" s="1"/>
  <c r="F974" i="1" l="1"/>
  <c r="Q974" i="1"/>
  <c r="O974" i="1"/>
  <c r="S974" i="1"/>
  <c r="P974" i="1" s="1"/>
  <c r="C1619" i="1"/>
  <c r="D1619" i="1" s="1"/>
  <c r="B1620" i="1"/>
  <c r="Y901" i="1"/>
  <c r="V901" i="1" s="1"/>
  <c r="U901" i="1"/>
  <c r="W901" i="1"/>
  <c r="K891" i="1"/>
  <c r="I891" i="1"/>
  <c r="M891" i="1"/>
  <c r="J891" i="1" s="1"/>
  <c r="R974" i="1" l="1"/>
  <c r="N975" i="1" s="1"/>
  <c r="B1621" i="1"/>
  <c r="C1620" i="1"/>
  <c r="D1620" i="1" s="1"/>
  <c r="X901" i="1"/>
  <c r="T902" i="1" s="1"/>
  <c r="G902" i="1" s="1"/>
  <c r="L891" i="1"/>
  <c r="H892" i="1" s="1"/>
  <c r="E892" i="1" s="1"/>
  <c r="F975" i="1" l="1"/>
  <c r="S975" i="1"/>
  <c r="P975" i="1" s="1"/>
  <c r="O975" i="1"/>
  <c r="Q975" i="1"/>
  <c r="R975" i="1" s="1"/>
  <c r="N976" i="1" s="1"/>
  <c r="C1621" i="1"/>
  <c r="D1621" i="1" s="1"/>
  <c r="B1622" i="1"/>
  <c r="U902" i="1"/>
  <c r="W902" i="1"/>
  <c r="Y902" i="1"/>
  <c r="V902" i="1" s="1"/>
  <c r="K892" i="1"/>
  <c r="I892" i="1"/>
  <c r="M892" i="1"/>
  <c r="J892" i="1" s="1"/>
  <c r="F976" i="1" l="1"/>
  <c r="O976" i="1"/>
  <c r="Q976" i="1"/>
  <c r="S976" i="1"/>
  <c r="P976" i="1" s="1"/>
  <c r="R976" i="1" s="1"/>
  <c r="N977" i="1" s="1"/>
  <c r="B1623" i="1"/>
  <c r="C1622" i="1"/>
  <c r="D1622" i="1" s="1"/>
  <c r="X902" i="1"/>
  <c r="T903" i="1" s="1"/>
  <c r="G903" i="1" s="1"/>
  <c r="L892" i="1"/>
  <c r="H893" i="1" s="1"/>
  <c r="E893" i="1" s="1"/>
  <c r="F977" i="1" l="1"/>
  <c r="O977" i="1"/>
  <c r="Q977" i="1"/>
  <c r="S977" i="1"/>
  <c r="P977" i="1" s="1"/>
  <c r="R977" i="1" s="1"/>
  <c r="N978" i="1" s="1"/>
  <c r="B1624" i="1"/>
  <c r="C1623" i="1"/>
  <c r="D1623" i="1" s="1"/>
  <c r="U903" i="1"/>
  <c r="W903" i="1"/>
  <c r="Y903" i="1"/>
  <c r="V903" i="1" s="1"/>
  <c r="K893" i="1"/>
  <c r="M893" i="1"/>
  <c r="J893" i="1" s="1"/>
  <c r="I893" i="1"/>
  <c r="F978" i="1" l="1"/>
  <c r="O978" i="1"/>
  <c r="S978" i="1"/>
  <c r="P978" i="1" s="1"/>
  <c r="Q978" i="1"/>
  <c r="R978" i="1" s="1"/>
  <c r="N979" i="1" s="1"/>
  <c r="B1625" i="1"/>
  <c r="C1624" i="1"/>
  <c r="D1624" i="1" s="1"/>
  <c r="X903" i="1"/>
  <c r="T904" i="1" s="1"/>
  <c r="G904" i="1" s="1"/>
  <c r="L893" i="1"/>
  <c r="H894" i="1" s="1"/>
  <c r="E894" i="1" s="1"/>
  <c r="F979" i="1" l="1"/>
  <c r="S979" i="1"/>
  <c r="P979" i="1" s="1"/>
  <c r="O979" i="1"/>
  <c r="Q979" i="1"/>
  <c r="R979" i="1" s="1"/>
  <c r="N980" i="1" s="1"/>
  <c r="C1625" i="1"/>
  <c r="D1625" i="1" s="1"/>
  <c r="B1626" i="1"/>
  <c r="W904" i="1"/>
  <c r="Y904" i="1"/>
  <c r="V904" i="1" s="1"/>
  <c r="U904" i="1"/>
  <c r="M894" i="1"/>
  <c r="J894" i="1" s="1"/>
  <c r="K894" i="1"/>
  <c r="I894" i="1"/>
  <c r="F980" i="1" l="1"/>
  <c r="Q980" i="1"/>
  <c r="S980" i="1"/>
  <c r="P980" i="1" s="1"/>
  <c r="R980" i="1" s="1"/>
  <c r="N981" i="1" s="1"/>
  <c r="O980" i="1"/>
  <c r="C1626" i="1"/>
  <c r="D1626" i="1" s="1"/>
  <c r="B1627" i="1"/>
  <c r="X904" i="1"/>
  <c r="T905" i="1" s="1"/>
  <c r="G905" i="1" s="1"/>
  <c r="L894" i="1"/>
  <c r="H895" i="1" s="1"/>
  <c r="E895" i="1" s="1"/>
  <c r="F981" i="1" l="1"/>
  <c r="Q981" i="1"/>
  <c r="S981" i="1"/>
  <c r="P981" i="1" s="1"/>
  <c r="O981" i="1"/>
  <c r="C1627" i="1"/>
  <c r="D1627" i="1" s="1"/>
  <c r="B1628" i="1"/>
  <c r="Y905" i="1"/>
  <c r="V905" i="1" s="1"/>
  <c r="U905" i="1"/>
  <c r="W905" i="1"/>
  <c r="K895" i="1"/>
  <c r="M895" i="1"/>
  <c r="J895" i="1" s="1"/>
  <c r="I895" i="1"/>
  <c r="R981" i="1" l="1"/>
  <c r="N982" i="1" s="1"/>
  <c r="L895" i="1"/>
  <c r="H896" i="1" s="1"/>
  <c r="E896" i="1" s="1"/>
  <c r="B1629" i="1"/>
  <c r="C1628" i="1"/>
  <c r="D1628" i="1" s="1"/>
  <c r="X905" i="1"/>
  <c r="T906" i="1" s="1"/>
  <c r="G906" i="1" s="1"/>
  <c r="F982" i="1" l="1"/>
  <c r="Q982" i="1"/>
  <c r="S982" i="1"/>
  <c r="P982" i="1" s="1"/>
  <c r="O982" i="1"/>
  <c r="C1629" i="1"/>
  <c r="D1629" i="1" s="1"/>
  <c r="B1630" i="1"/>
  <c r="U906" i="1"/>
  <c r="W906" i="1"/>
  <c r="Y906" i="1"/>
  <c r="V906" i="1" s="1"/>
  <c r="K896" i="1"/>
  <c r="M896" i="1"/>
  <c r="J896" i="1" s="1"/>
  <c r="I896" i="1"/>
  <c r="R982" i="1" l="1"/>
  <c r="N983" i="1" s="1"/>
  <c r="B1631" i="1"/>
  <c r="C1630" i="1"/>
  <c r="D1630" i="1" s="1"/>
  <c r="X906" i="1"/>
  <c r="T907" i="1" s="1"/>
  <c r="G907" i="1" s="1"/>
  <c r="L896" i="1"/>
  <c r="H897" i="1" s="1"/>
  <c r="E897" i="1" s="1"/>
  <c r="F983" i="1" l="1"/>
  <c r="O983" i="1"/>
  <c r="S983" i="1"/>
  <c r="P983" i="1" s="1"/>
  <c r="Q983" i="1"/>
  <c r="B1632" i="1"/>
  <c r="C1631" i="1"/>
  <c r="D1631" i="1" s="1"/>
  <c r="U907" i="1"/>
  <c r="W907" i="1"/>
  <c r="Y907" i="1"/>
  <c r="V907" i="1" s="1"/>
  <c r="K897" i="1"/>
  <c r="M897" i="1"/>
  <c r="J897" i="1" s="1"/>
  <c r="I897" i="1"/>
  <c r="R983" i="1" l="1"/>
  <c r="N984" i="1" s="1"/>
  <c r="C1632" i="1"/>
  <c r="D1632" i="1" s="1"/>
  <c r="B1633" i="1"/>
  <c r="X907" i="1"/>
  <c r="T908" i="1" s="1"/>
  <c r="G908" i="1" s="1"/>
  <c r="L897" i="1"/>
  <c r="H898" i="1" s="1"/>
  <c r="E898" i="1" s="1"/>
  <c r="F984" i="1" l="1"/>
  <c r="Q984" i="1"/>
  <c r="O984" i="1"/>
  <c r="S984" i="1"/>
  <c r="P984" i="1" s="1"/>
  <c r="B1634" i="1"/>
  <c r="C1633" i="1"/>
  <c r="D1633" i="1" s="1"/>
  <c r="W908" i="1"/>
  <c r="Y908" i="1"/>
  <c r="V908" i="1" s="1"/>
  <c r="U908" i="1"/>
  <c r="K898" i="1"/>
  <c r="M898" i="1"/>
  <c r="J898" i="1" s="1"/>
  <c r="I898" i="1"/>
  <c r="R984" i="1" l="1"/>
  <c r="N985" i="1" s="1"/>
  <c r="C1634" i="1"/>
  <c r="D1634" i="1" s="1"/>
  <c r="B1635" i="1"/>
  <c r="L898" i="1"/>
  <c r="X908" i="1"/>
  <c r="T909" i="1" s="1"/>
  <c r="G909" i="1" s="1"/>
  <c r="H899" i="1"/>
  <c r="E899" i="1" s="1"/>
  <c r="F985" i="1" l="1"/>
  <c r="O985" i="1"/>
  <c r="Q985" i="1"/>
  <c r="S985" i="1"/>
  <c r="P985" i="1" s="1"/>
  <c r="B1636" i="1"/>
  <c r="C1635" i="1"/>
  <c r="D1635" i="1" s="1"/>
  <c r="Y909" i="1"/>
  <c r="V909" i="1" s="1"/>
  <c r="U909" i="1"/>
  <c r="W909" i="1"/>
  <c r="K899" i="1"/>
  <c r="M899" i="1"/>
  <c r="J899" i="1" s="1"/>
  <c r="I899" i="1"/>
  <c r="R985" i="1" l="1"/>
  <c r="N986" i="1" s="1"/>
  <c r="X909" i="1"/>
  <c r="T910" i="1" s="1"/>
  <c r="G910" i="1" s="1"/>
  <c r="C1636" i="1"/>
  <c r="D1636" i="1" s="1"/>
  <c r="B1637" i="1"/>
  <c r="L899" i="1"/>
  <c r="H900" i="1" s="1"/>
  <c r="E900" i="1" s="1"/>
  <c r="U910" i="1" l="1"/>
  <c r="Y910" i="1"/>
  <c r="V910" i="1" s="1"/>
  <c r="W910" i="1"/>
  <c r="X910" i="1" s="1"/>
  <c r="T911" i="1" s="1"/>
  <c r="G911" i="1" s="1"/>
  <c r="F986" i="1"/>
  <c r="O986" i="1"/>
  <c r="Q986" i="1"/>
  <c r="S986" i="1"/>
  <c r="P986" i="1" s="1"/>
  <c r="C1637" i="1"/>
  <c r="D1637" i="1" s="1"/>
  <c r="B1638" i="1"/>
  <c r="M900" i="1"/>
  <c r="J900" i="1" s="1"/>
  <c r="I900" i="1"/>
  <c r="K900" i="1"/>
  <c r="R986" i="1" l="1"/>
  <c r="N987" i="1" s="1"/>
  <c r="C1638" i="1"/>
  <c r="D1638" i="1" s="1"/>
  <c r="B1639" i="1"/>
  <c r="U911" i="1"/>
  <c r="W911" i="1"/>
  <c r="Y911" i="1"/>
  <c r="V911" i="1" s="1"/>
  <c r="L900" i="1"/>
  <c r="H901" i="1" s="1"/>
  <c r="E901" i="1" s="1"/>
  <c r="F987" i="1" l="1"/>
  <c r="S987" i="1"/>
  <c r="P987" i="1" s="1"/>
  <c r="O987" i="1"/>
  <c r="Q987" i="1"/>
  <c r="R987" i="1" s="1"/>
  <c r="N988" i="1" s="1"/>
  <c r="B1640" i="1"/>
  <c r="C1639" i="1"/>
  <c r="D1639" i="1" s="1"/>
  <c r="X911" i="1"/>
  <c r="T912" i="1" s="1"/>
  <c r="G912" i="1" s="1"/>
  <c r="M901" i="1"/>
  <c r="J901" i="1" s="1"/>
  <c r="I901" i="1"/>
  <c r="K901" i="1"/>
  <c r="F988" i="1" l="1"/>
  <c r="Q988" i="1"/>
  <c r="S988" i="1"/>
  <c r="P988" i="1" s="1"/>
  <c r="O988" i="1"/>
  <c r="C1640" i="1"/>
  <c r="D1640" i="1" s="1"/>
  <c r="B1641" i="1"/>
  <c r="W912" i="1"/>
  <c r="Y912" i="1"/>
  <c r="V912" i="1" s="1"/>
  <c r="U912" i="1"/>
  <c r="L901" i="1"/>
  <c r="H902" i="1" s="1"/>
  <c r="E902" i="1" s="1"/>
  <c r="R988" i="1" l="1"/>
  <c r="N989" i="1" s="1"/>
  <c r="B1642" i="1"/>
  <c r="C1641" i="1"/>
  <c r="D1641" i="1" s="1"/>
  <c r="X912" i="1"/>
  <c r="T913" i="1" s="1"/>
  <c r="G913" i="1" s="1"/>
  <c r="K902" i="1"/>
  <c r="I902" i="1"/>
  <c r="M902" i="1"/>
  <c r="J902" i="1" s="1"/>
  <c r="F989" i="1" l="1"/>
  <c r="O989" i="1"/>
  <c r="Q989" i="1"/>
  <c r="S989" i="1"/>
  <c r="P989" i="1" s="1"/>
  <c r="C1642" i="1"/>
  <c r="D1642" i="1" s="1"/>
  <c r="B1643" i="1"/>
  <c r="Y913" i="1"/>
  <c r="V913" i="1" s="1"/>
  <c r="U913" i="1"/>
  <c r="W913" i="1"/>
  <c r="L902" i="1"/>
  <c r="H903" i="1" s="1"/>
  <c r="E903" i="1" s="1"/>
  <c r="R989" i="1" l="1"/>
  <c r="N990" i="1" s="1"/>
  <c r="C1643" i="1"/>
  <c r="D1643" i="1" s="1"/>
  <c r="B1644" i="1"/>
  <c r="X913" i="1"/>
  <c r="T914" i="1" s="1"/>
  <c r="G914" i="1" s="1"/>
  <c r="K903" i="1"/>
  <c r="M903" i="1"/>
  <c r="J903" i="1" s="1"/>
  <c r="I903" i="1"/>
  <c r="F990" i="1" l="1"/>
  <c r="Q990" i="1"/>
  <c r="O990" i="1"/>
  <c r="S990" i="1"/>
  <c r="P990" i="1" s="1"/>
  <c r="C1644" i="1"/>
  <c r="D1644" i="1" s="1"/>
  <c r="B1645" i="1"/>
  <c r="U914" i="1"/>
  <c r="W914" i="1"/>
  <c r="Y914" i="1"/>
  <c r="V914" i="1" s="1"/>
  <c r="L903" i="1"/>
  <c r="H904" i="1" s="1"/>
  <c r="E904" i="1" s="1"/>
  <c r="R990" i="1" l="1"/>
  <c r="N991" i="1" s="1"/>
  <c r="C1645" i="1"/>
  <c r="D1645" i="1" s="1"/>
  <c r="B1646" i="1"/>
  <c r="X914" i="1"/>
  <c r="T915" i="1" s="1"/>
  <c r="G915" i="1" s="1"/>
  <c r="K904" i="1"/>
  <c r="I904" i="1"/>
  <c r="M904" i="1"/>
  <c r="J904" i="1" s="1"/>
  <c r="F991" i="1" l="1"/>
  <c r="O991" i="1"/>
  <c r="Q991" i="1"/>
  <c r="S991" i="1"/>
  <c r="P991" i="1" s="1"/>
  <c r="R991" i="1" s="1"/>
  <c r="N992" i="1" s="1"/>
  <c r="L904" i="1"/>
  <c r="B1647" i="1"/>
  <c r="C1646" i="1"/>
  <c r="D1646" i="1" s="1"/>
  <c r="U915" i="1"/>
  <c r="W915" i="1"/>
  <c r="Y915" i="1"/>
  <c r="V915" i="1" s="1"/>
  <c r="H905" i="1"/>
  <c r="E905" i="1" s="1"/>
  <c r="F992" i="1" l="1"/>
  <c r="Q992" i="1"/>
  <c r="O992" i="1"/>
  <c r="S992" i="1"/>
  <c r="P992" i="1" s="1"/>
  <c r="B1648" i="1"/>
  <c r="C1647" i="1"/>
  <c r="D1647" i="1" s="1"/>
  <c r="X915" i="1"/>
  <c r="T916" i="1" s="1"/>
  <c r="G916" i="1" s="1"/>
  <c r="K905" i="1"/>
  <c r="M905" i="1"/>
  <c r="J905" i="1" s="1"/>
  <c r="I905" i="1"/>
  <c r="R992" i="1" l="1"/>
  <c r="N993" i="1" s="1"/>
  <c r="C1648" i="1"/>
  <c r="D1648" i="1" s="1"/>
  <c r="B1649" i="1"/>
  <c r="W916" i="1"/>
  <c r="Y916" i="1"/>
  <c r="V916" i="1" s="1"/>
  <c r="U916" i="1"/>
  <c r="L905" i="1"/>
  <c r="H906" i="1" s="1"/>
  <c r="E906" i="1" s="1"/>
  <c r="F993" i="1" l="1"/>
  <c r="Q993" i="1"/>
  <c r="O993" i="1"/>
  <c r="S993" i="1"/>
  <c r="P993" i="1" s="1"/>
  <c r="C1649" i="1"/>
  <c r="D1649" i="1" s="1"/>
  <c r="B1650" i="1"/>
  <c r="X916" i="1"/>
  <c r="T917" i="1" s="1"/>
  <c r="G917" i="1" s="1"/>
  <c r="I906" i="1"/>
  <c r="M906" i="1"/>
  <c r="J906" i="1" s="1"/>
  <c r="K906" i="1"/>
  <c r="R993" i="1" l="1"/>
  <c r="N994" i="1" s="1"/>
  <c r="L906" i="1"/>
  <c r="C1650" i="1"/>
  <c r="D1650" i="1" s="1"/>
  <c r="B1651" i="1"/>
  <c r="Y917" i="1"/>
  <c r="V917" i="1" s="1"/>
  <c r="U917" i="1"/>
  <c r="W917" i="1"/>
  <c r="H907" i="1"/>
  <c r="E907" i="1" s="1"/>
  <c r="F994" i="1" l="1"/>
  <c r="O994" i="1"/>
  <c r="Q994" i="1"/>
  <c r="S994" i="1"/>
  <c r="P994" i="1" s="1"/>
  <c r="C1651" i="1"/>
  <c r="D1651" i="1" s="1"/>
  <c r="B1652" i="1"/>
  <c r="X917" i="1"/>
  <c r="T918" i="1" s="1"/>
  <c r="G918" i="1" s="1"/>
  <c r="K907" i="1"/>
  <c r="I907" i="1"/>
  <c r="M907" i="1"/>
  <c r="J907" i="1" s="1"/>
  <c r="R994" i="1" l="1"/>
  <c r="N995" i="1" s="1"/>
  <c r="L907" i="1"/>
  <c r="H908" i="1" s="1"/>
  <c r="E908" i="1" s="1"/>
  <c r="C1652" i="1"/>
  <c r="D1652" i="1" s="1"/>
  <c r="B1653" i="1"/>
  <c r="U918" i="1"/>
  <c r="W918" i="1"/>
  <c r="Y918" i="1"/>
  <c r="V918" i="1" s="1"/>
  <c r="F995" i="1" l="1"/>
  <c r="Q995" i="1"/>
  <c r="S995" i="1"/>
  <c r="P995" i="1" s="1"/>
  <c r="O995" i="1"/>
  <c r="C1653" i="1"/>
  <c r="D1653" i="1" s="1"/>
  <c r="B1654" i="1"/>
  <c r="X918" i="1"/>
  <c r="T919" i="1" s="1"/>
  <c r="G919" i="1" s="1"/>
  <c r="K908" i="1"/>
  <c r="I908" i="1"/>
  <c r="M908" i="1"/>
  <c r="J908" i="1" s="1"/>
  <c r="R995" i="1" l="1"/>
  <c r="N996" i="1" s="1"/>
  <c r="C1654" i="1"/>
  <c r="D1654" i="1" s="1"/>
  <c r="B1655" i="1"/>
  <c r="U919" i="1"/>
  <c r="W919" i="1"/>
  <c r="Y919" i="1"/>
  <c r="V919" i="1" s="1"/>
  <c r="L908" i="1"/>
  <c r="H909" i="1" s="1"/>
  <c r="E909" i="1" s="1"/>
  <c r="F996" i="1" l="1"/>
  <c r="S996" i="1"/>
  <c r="P996" i="1" s="1"/>
  <c r="O996" i="1"/>
  <c r="Q996" i="1"/>
  <c r="R996" i="1" s="1"/>
  <c r="N997" i="1" s="1"/>
  <c r="B1656" i="1"/>
  <c r="C1655" i="1"/>
  <c r="D1655" i="1" s="1"/>
  <c r="X919" i="1"/>
  <c r="T920" i="1" s="1"/>
  <c r="G920" i="1" s="1"/>
  <c r="K909" i="1"/>
  <c r="M909" i="1"/>
  <c r="J909" i="1" s="1"/>
  <c r="I909" i="1"/>
  <c r="F997" i="1" l="1"/>
  <c r="Q997" i="1"/>
  <c r="S997" i="1"/>
  <c r="P997" i="1" s="1"/>
  <c r="O997" i="1"/>
  <c r="B1657" i="1"/>
  <c r="C1656" i="1"/>
  <c r="D1656" i="1" s="1"/>
  <c r="W920" i="1"/>
  <c r="Y920" i="1"/>
  <c r="V920" i="1" s="1"/>
  <c r="U920" i="1"/>
  <c r="L909" i="1"/>
  <c r="H910" i="1" s="1"/>
  <c r="E910" i="1" s="1"/>
  <c r="R997" i="1" l="1"/>
  <c r="N998" i="1" s="1"/>
  <c r="C1657" i="1"/>
  <c r="D1657" i="1" s="1"/>
  <c r="B1658" i="1"/>
  <c r="X920" i="1"/>
  <c r="T921" i="1" s="1"/>
  <c r="G921" i="1" s="1"/>
  <c r="M910" i="1"/>
  <c r="J910" i="1" s="1"/>
  <c r="K910" i="1"/>
  <c r="I910" i="1"/>
  <c r="F998" i="1" l="1"/>
  <c r="Q998" i="1"/>
  <c r="S998" i="1"/>
  <c r="P998" i="1" s="1"/>
  <c r="O998" i="1"/>
  <c r="C1658" i="1"/>
  <c r="D1658" i="1" s="1"/>
  <c r="B1659" i="1"/>
  <c r="Y921" i="1"/>
  <c r="V921" i="1" s="1"/>
  <c r="U921" i="1"/>
  <c r="W921" i="1"/>
  <c r="L910" i="1"/>
  <c r="H911" i="1" s="1"/>
  <c r="E911" i="1" s="1"/>
  <c r="R998" i="1" l="1"/>
  <c r="N999" i="1" s="1"/>
  <c r="B1660" i="1"/>
  <c r="C1659" i="1"/>
  <c r="D1659" i="1" s="1"/>
  <c r="X921" i="1"/>
  <c r="T922" i="1" s="1"/>
  <c r="G922" i="1" s="1"/>
  <c r="K911" i="1"/>
  <c r="M911" i="1"/>
  <c r="J911" i="1" s="1"/>
  <c r="I911" i="1"/>
  <c r="F999" i="1" l="1"/>
  <c r="S999" i="1"/>
  <c r="P999" i="1" s="1"/>
  <c r="R999" i="1" s="1"/>
  <c r="N1000" i="1" s="1"/>
  <c r="Q999" i="1"/>
  <c r="O999" i="1"/>
  <c r="C1660" i="1"/>
  <c r="D1660" i="1" s="1"/>
  <c r="B1661" i="1"/>
  <c r="U922" i="1"/>
  <c r="W922" i="1"/>
  <c r="Y922" i="1"/>
  <c r="V922" i="1" s="1"/>
  <c r="L911" i="1"/>
  <c r="H912" i="1" s="1"/>
  <c r="E912" i="1" s="1"/>
  <c r="F1000" i="1" l="1"/>
  <c r="O1000" i="1"/>
  <c r="Q1000" i="1"/>
  <c r="S1000" i="1"/>
  <c r="P1000" i="1" s="1"/>
  <c r="C1661" i="1"/>
  <c r="D1661" i="1" s="1"/>
  <c r="B1662" i="1"/>
  <c r="X922" i="1"/>
  <c r="T923" i="1" s="1"/>
  <c r="G923" i="1" s="1"/>
  <c r="K912" i="1"/>
  <c r="M912" i="1"/>
  <c r="J912" i="1" s="1"/>
  <c r="I912" i="1"/>
  <c r="R1000" i="1" l="1"/>
  <c r="N1001" i="1" s="1"/>
  <c r="C1662" i="1"/>
  <c r="D1662" i="1" s="1"/>
  <c r="B1663" i="1"/>
  <c r="U923" i="1"/>
  <c r="W923" i="1"/>
  <c r="Y923" i="1"/>
  <c r="V923" i="1" s="1"/>
  <c r="L912" i="1"/>
  <c r="H913" i="1" s="1"/>
  <c r="E913" i="1" s="1"/>
  <c r="F1001" i="1" l="1"/>
  <c r="Q1001" i="1"/>
  <c r="O1001" i="1"/>
  <c r="S1001" i="1"/>
  <c r="P1001" i="1" s="1"/>
  <c r="B1664" i="1"/>
  <c r="C1663" i="1"/>
  <c r="D1663" i="1" s="1"/>
  <c r="X923" i="1"/>
  <c r="T924" i="1" s="1"/>
  <c r="G924" i="1" s="1"/>
  <c r="K913" i="1"/>
  <c r="I913" i="1"/>
  <c r="M913" i="1"/>
  <c r="J913" i="1" s="1"/>
  <c r="R1001" i="1" l="1"/>
  <c r="N1002" i="1" s="1"/>
  <c r="C1664" i="1"/>
  <c r="D1664" i="1" s="1"/>
  <c r="B1665" i="1"/>
  <c r="W924" i="1"/>
  <c r="Y924" i="1"/>
  <c r="V924" i="1" s="1"/>
  <c r="U924" i="1"/>
  <c r="L913" i="1"/>
  <c r="H914" i="1" s="1"/>
  <c r="E914" i="1" s="1"/>
  <c r="F1002" i="1" l="1"/>
  <c r="S1002" i="1"/>
  <c r="P1002" i="1" s="1"/>
  <c r="O1002" i="1"/>
  <c r="Q1002" i="1"/>
  <c r="R1002" i="1" s="1"/>
  <c r="N1003" i="1" s="1"/>
  <c r="C1665" i="1"/>
  <c r="D1665" i="1" s="1"/>
  <c r="B1666" i="1"/>
  <c r="X924" i="1"/>
  <c r="T925" i="1" s="1"/>
  <c r="G925" i="1" s="1"/>
  <c r="I914" i="1"/>
  <c r="M914" i="1"/>
  <c r="J914" i="1" s="1"/>
  <c r="K914" i="1"/>
  <c r="F1003" i="1" l="1"/>
  <c r="Q1003" i="1"/>
  <c r="S1003" i="1"/>
  <c r="P1003" i="1" s="1"/>
  <c r="O1003" i="1"/>
  <c r="C1666" i="1"/>
  <c r="D1666" i="1" s="1"/>
  <c r="B1667" i="1"/>
  <c r="Y925" i="1"/>
  <c r="V925" i="1" s="1"/>
  <c r="U925" i="1"/>
  <c r="W925" i="1"/>
  <c r="L914" i="1"/>
  <c r="H915" i="1" s="1"/>
  <c r="E915" i="1" s="1"/>
  <c r="R1003" i="1" l="1"/>
  <c r="N1004" i="1" s="1"/>
  <c r="C1667" i="1"/>
  <c r="D1667" i="1" s="1"/>
  <c r="B1668" i="1"/>
  <c r="X925" i="1"/>
  <c r="T926" i="1" s="1"/>
  <c r="G926" i="1" s="1"/>
  <c r="M915" i="1"/>
  <c r="J915" i="1" s="1"/>
  <c r="I915" i="1"/>
  <c r="K915" i="1"/>
  <c r="F1004" i="1" l="1"/>
  <c r="S1004" i="1"/>
  <c r="P1004" i="1" s="1"/>
  <c r="O1004" i="1"/>
  <c r="Q1004" i="1"/>
  <c r="R1004" i="1" s="1"/>
  <c r="N1005" i="1" s="1"/>
  <c r="B1669" i="1"/>
  <c r="C1668" i="1"/>
  <c r="D1668" i="1" s="1"/>
  <c r="U926" i="1"/>
  <c r="W926" i="1"/>
  <c r="Y926" i="1"/>
  <c r="V926" i="1" s="1"/>
  <c r="L915" i="1"/>
  <c r="H916" i="1" s="1"/>
  <c r="E916" i="1" s="1"/>
  <c r="F1005" i="1" l="1"/>
  <c r="Q1005" i="1"/>
  <c r="O1005" i="1"/>
  <c r="S1005" i="1"/>
  <c r="P1005" i="1" s="1"/>
  <c r="B1670" i="1"/>
  <c r="C1669" i="1"/>
  <c r="D1669" i="1" s="1"/>
  <c r="X926" i="1"/>
  <c r="T927" i="1" s="1"/>
  <c r="G927" i="1" s="1"/>
  <c r="K916" i="1"/>
  <c r="M916" i="1"/>
  <c r="J916" i="1" s="1"/>
  <c r="I916" i="1"/>
  <c r="R1005" i="1" l="1"/>
  <c r="N1006" i="1" s="1"/>
  <c r="C1670" i="1"/>
  <c r="D1670" i="1" s="1"/>
  <c r="B1671" i="1"/>
  <c r="U927" i="1"/>
  <c r="W927" i="1"/>
  <c r="Y927" i="1"/>
  <c r="V927" i="1" s="1"/>
  <c r="L916" i="1"/>
  <c r="H917" i="1" s="1"/>
  <c r="E917" i="1" s="1"/>
  <c r="F1006" i="1" l="1"/>
  <c r="Q1006" i="1"/>
  <c r="O1006" i="1"/>
  <c r="S1006" i="1"/>
  <c r="P1006" i="1" s="1"/>
  <c r="C1671" i="1"/>
  <c r="D1671" i="1" s="1"/>
  <c r="B1672" i="1"/>
  <c r="X927" i="1"/>
  <c r="T928" i="1" s="1"/>
  <c r="G928" i="1" s="1"/>
  <c r="I917" i="1"/>
  <c r="K917" i="1"/>
  <c r="M917" i="1"/>
  <c r="J917" i="1" s="1"/>
  <c r="R1006" i="1" l="1"/>
  <c r="N1007" i="1" s="1"/>
  <c r="C1672" i="1"/>
  <c r="D1672" i="1" s="1"/>
  <c r="B1673" i="1"/>
  <c r="W928" i="1"/>
  <c r="Y928" i="1"/>
  <c r="V928" i="1" s="1"/>
  <c r="U928" i="1"/>
  <c r="L917" i="1"/>
  <c r="H918" i="1" s="1"/>
  <c r="E918" i="1" s="1"/>
  <c r="F1007" i="1" l="1"/>
  <c r="S1007" i="1"/>
  <c r="P1007" i="1" s="1"/>
  <c r="Q1007" i="1"/>
  <c r="O1007" i="1"/>
  <c r="C1673" i="1"/>
  <c r="D1673" i="1" s="1"/>
  <c r="B1674" i="1"/>
  <c r="X928" i="1"/>
  <c r="T929" i="1" s="1"/>
  <c r="G929" i="1" s="1"/>
  <c r="M918" i="1"/>
  <c r="J918" i="1" s="1"/>
  <c r="K918" i="1"/>
  <c r="I918" i="1"/>
  <c r="R1007" i="1" l="1"/>
  <c r="N1008" i="1" s="1"/>
  <c r="C1674" i="1"/>
  <c r="D1674" i="1" s="1"/>
  <c r="B1675" i="1"/>
  <c r="Y929" i="1"/>
  <c r="V929" i="1" s="1"/>
  <c r="U929" i="1"/>
  <c r="W929" i="1"/>
  <c r="L918" i="1"/>
  <c r="H919" i="1" s="1"/>
  <c r="E919" i="1" s="1"/>
  <c r="F1008" i="1" l="1"/>
  <c r="Q1008" i="1"/>
  <c r="S1008" i="1"/>
  <c r="P1008" i="1" s="1"/>
  <c r="O1008" i="1"/>
  <c r="B1676" i="1"/>
  <c r="C1675" i="1"/>
  <c r="D1675" i="1" s="1"/>
  <c r="X929" i="1"/>
  <c r="T930" i="1" s="1"/>
  <c r="G930" i="1" s="1"/>
  <c r="K919" i="1"/>
  <c r="I919" i="1"/>
  <c r="M919" i="1"/>
  <c r="J919" i="1" s="1"/>
  <c r="R1008" i="1" l="1"/>
  <c r="N1009" i="1" s="1"/>
  <c r="C1676" i="1"/>
  <c r="D1676" i="1" s="1"/>
  <c r="B1677" i="1"/>
  <c r="U930" i="1"/>
  <c r="W930" i="1"/>
  <c r="Y930" i="1"/>
  <c r="V930" i="1" s="1"/>
  <c r="L919" i="1"/>
  <c r="H920" i="1" s="1"/>
  <c r="E920" i="1" s="1"/>
  <c r="F1009" i="1" l="1"/>
  <c r="S1009" i="1"/>
  <c r="P1009" i="1" s="1"/>
  <c r="Q1009" i="1"/>
  <c r="O1009" i="1"/>
  <c r="C1677" i="1"/>
  <c r="D1677" i="1" s="1"/>
  <c r="B1678" i="1"/>
  <c r="X930" i="1"/>
  <c r="T931" i="1" s="1"/>
  <c r="G931" i="1" s="1"/>
  <c r="I920" i="1"/>
  <c r="K920" i="1"/>
  <c r="M920" i="1"/>
  <c r="J920" i="1" s="1"/>
  <c r="R1009" i="1" l="1"/>
  <c r="N1010" i="1" s="1"/>
  <c r="C1678" i="1"/>
  <c r="D1678" i="1" s="1"/>
  <c r="B1679" i="1"/>
  <c r="U931" i="1"/>
  <c r="W931" i="1"/>
  <c r="Y931" i="1"/>
  <c r="V931" i="1" s="1"/>
  <c r="L920" i="1"/>
  <c r="H921" i="1" s="1"/>
  <c r="E921" i="1" s="1"/>
  <c r="F1010" i="1" l="1"/>
  <c r="O1010" i="1"/>
  <c r="S1010" i="1"/>
  <c r="P1010" i="1" s="1"/>
  <c r="Q1010" i="1"/>
  <c r="R1010" i="1" s="1"/>
  <c r="N1011" i="1" s="1"/>
  <c r="B1680" i="1"/>
  <c r="C1679" i="1"/>
  <c r="D1679" i="1" s="1"/>
  <c r="X931" i="1"/>
  <c r="T932" i="1" s="1"/>
  <c r="G932" i="1" s="1"/>
  <c r="M921" i="1"/>
  <c r="J921" i="1" s="1"/>
  <c r="I921" i="1"/>
  <c r="K921" i="1"/>
  <c r="F1011" i="1" l="1"/>
  <c r="S1011" i="1"/>
  <c r="P1011" i="1" s="1"/>
  <c r="R1011" i="1" s="1"/>
  <c r="N1012" i="1" s="1"/>
  <c r="O1011" i="1"/>
  <c r="Q1011" i="1"/>
  <c r="C1680" i="1"/>
  <c r="D1680" i="1" s="1"/>
  <c r="B1681" i="1"/>
  <c r="W932" i="1"/>
  <c r="Y932" i="1"/>
  <c r="V932" i="1" s="1"/>
  <c r="U932" i="1"/>
  <c r="L921" i="1"/>
  <c r="H922" i="1" s="1"/>
  <c r="E922" i="1" s="1"/>
  <c r="F1012" i="1" l="1"/>
  <c r="S1012" i="1"/>
  <c r="P1012" i="1" s="1"/>
  <c r="Q1012" i="1"/>
  <c r="O1012" i="1"/>
  <c r="C1681" i="1"/>
  <c r="D1681" i="1" s="1"/>
  <c r="B1682" i="1"/>
  <c r="X932" i="1"/>
  <c r="T933" i="1" s="1"/>
  <c r="G933" i="1" s="1"/>
  <c r="I922" i="1"/>
  <c r="K922" i="1"/>
  <c r="M922" i="1"/>
  <c r="J922" i="1" s="1"/>
  <c r="R1012" i="1" l="1"/>
  <c r="N1013" i="1" s="1"/>
  <c r="C1682" i="1"/>
  <c r="D1682" i="1" s="1"/>
  <c r="B1683" i="1"/>
  <c r="Y933" i="1"/>
  <c r="V933" i="1" s="1"/>
  <c r="U933" i="1"/>
  <c r="W933" i="1"/>
  <c r="L922" i="1"/>
  <c r="H923" i="1" s="1"/>
  <c r="E923" i="1" s="1"/>
  <c r="F1013" i="1" l="1"/>
  <c r="Q1013" i="1"/>
  <c r="O1013" i="1"/>
  <c r="S1013" i="1"/>
  <c r="P1013" i="1" s="1"/>
  <c r="C1683" i="1"/>
  <c r="D1683" i="1" s="1"/>
  <c r="B1684" i="1"/>
  <c r="X933" i="1"/>
  <c r="T934" i="1" s="1"/>
  <c r="G934" i="1" s="1"/>
  <c r="I923" i="1"/>
  <c r="K923" i="1"/>
  <c r="M923" i="1"/>
  <c r="J923" i="1" s="1"/>
  <c r="R1013" i="1" l="1"/>
  <c r="N1014" i="1" s="1"/>
  <c r="C1684" i="1"/>
  <c r="D1684" i="1" s="1"/>
  <c r="B1685" i="1"/>
  <c r="U934" i="1"/>
  <c r="W934" i="1"/>
  <c r="Y934" i="1"/>
  <c r="V934" i="1" s="1"/>
  <c r="L923" i="1"/>
  <c r="H924" i="1" s="1"/>
  <c r="E924" i="1" s="1"/>
  <c r="F1014" i="1" l="1"/>
  <c r="O1014" i="1"/>
  <c r="Q1014" i="1"/>
  <c r="S1014" i="1"/>
  <c r="P1014" i="1" s="1"/>
  <c r="C1685" i="1"/>
  <c r="D1685" i="1" s="1"/>
  <c r="B1686" i="1"/>
  <c r="X934" i="1"/>
  <c r="T935" i="1" s="1"/>
  <c r="G935" i="1" s="1"/>
  <c r="I924" i="1"/>
  <c r="K924" i="1"/>
  <c r="M924" i="1"/>
  <c r="J924" i="1" s="1"/>
  <c r="R1014" i="1" l="1"/>
  <c r="N1015" i="1" s="1"/>
  <c r="B1687" i="1"/>
  <c r="C1686" i="1"/>
  <c r="D1686" i="1" s="1"/>
  <c r="U935" i="1"/>
  <c r="W935" i="1"/>
  <c r="Y935" i="1"/>
  <c r="V935" i="1" s="1"/>
  <c r="L924" i="1"/>
  <c r="H925" i="1" s="1"/>
  <c r="E925" i="1" s="1"/>
  <c r="F1015" i="1" l="1"/>
  <c r="O1015" i="1"/>
  <c r="Q1015" i="1"/>
  <c r="S1015" i="1"/>
  <c r="P1015" i="1" s="1"/>
  <c r="R1015" i="1" s="1"/>
  <c r="N1016" i="1" s="1"/>
  <c r="B1688" i="1"/>
  <c r="C1687" i="1"/>
  <c r="D1687" i="1" s="1"/>
  <c r="X935" i="1"/>
  <c r="T936" i="1" s="1"/>
  <c r="G936" i="1" s="1"/>
  <c r="I925" i="1"/>
  <c r="K925" i="1"/>
  <c r="M925" i="1"/>
  <c r="J925" i="1" s="1"/>
  <c r="F1016" i="1" l="1"/>
  <c r="O1016" i="1"/>
  <c r="Q1016" i="1"/>
  <c r="S1016" i="1"/>
  <c r="P1016" i="1" s="1"/>
  <c r="B1689" i="1"/>
  <c r="C1688" i="1"/>
  <c r="D1688" i="1" s="1"/>
  <c r="W936" i="1"/>
  <c r="Y936" i="1"/>
  <c r="V936" i="1" s="1"/>
  <c r="U936" i="1"/>
  <c r="L925" i="1"/>
  <c r="H926" i="1" s="1"/>
  <c r="E926" i="1" s="1"/>
  <c r="R1016" i="1" l="1"/>
  <c r="N1017" i="1" s="1"/>
  <c r="B1690" i="1"/>
  <c r="C1689" i="1"/>
  <c r="D1689" i="1" s="1"/>
  <c r="X936" i="1"/>
  <c r="T937" i="1" s="1"/>
  <c r="G937" i="1" s="1"/>
  <c r="M926" i="1"/>
  <c r="J926" i="1" s="1"/>
  <c r="I926" i="1"/>
  <c r="K926" i="1"/>
  <c r="F1017" i="1" l="1"/>
  <c r="S1017" i="1"/>
  <c r="P1017" i="1" s="1"/>
  <c r="Q1017" i="1"/>
  <c r="O1017" i="1"/>
  <c r="L926" i="1"/>
  <c r="H927" i="1" s="1"/>
  <c r="E927" i="1" s="1"/>
  <c r="C1690" i="1"/>
  <c r="D1690" i="1" s="1"/>
  <c r="B1691" i="1"/>
  <c r="Y937" i="1"/>
  <c r="V937" i="1" s="1"/>
  <c r="U937" i="1"/>
  <c r="W937" i="1"/>
  <c r="R1017" i="1" l="1"/>
  <c r="N1018" i="1" s="1"/>
  <c r="C1691" i="1"/>
  <c r="D1691" i="1" s="1"/>
  <c r="B1692" i="1"/>
  <c r="X937" i="1"/>
  <c r="T938" i="1" s="1"/>
  <c r="G938" i="1" s="1"/>
  <c r="I927" i="1"/>
  <c r="M927" i="1"/>
  <c r="J927" i="1" s="1"/>
  <c r="K927" i="1"/>
  <c r="F1018" i="1" l="1"/>
  <c r="Q1018" i="1"/>
  <c r="O1018" i="1"/>
  <c r="S1018" i="1"/>
  <c r="P1018" i="1" s="1"/>
  <c r="B1693" i="1"/>
  <c r="C1692" i="1"/>
  <c r="D1692" i="1" s="1"/>
  <c r="U938" i="1"/>
  <c r="W938" i="1"/>
  <c r="Y938" i="1"/>
  <c r="V938" i="1" s="1"/>
  <c r="L927" i="1"/>
  <c r="H928" i="1" s="1"/>
  <c r="E928" i="1" s="1"/>
  <c r="R1018" i="1" l="1"/>
  <c r="N1019" i="1" s="1"/>
  <c r="B1694" i="1"/>
  <c r="C1693" i="1"/>
  <c r="D1693" i="1" s="1"/>
  <c r="X938" i="1"/>
  <c r="T939" i="1" s="1"/>
  <c r="G939" i="1" s="1"/>
  <c r="K928" i="1"/>
  <c r="I928" i="1"/>
  <c r="M928" i="1"/>
  <c r="J928" i="1" s="1"/>
  <c r="F1019" i="1" l="1"/>
  <c r="O1019" i="1"/>
  <c r="Q1019" i="1"/>
  <c r="S1019" i="1"/>
  <c r="P1019" i="1" s="1"/>
  <c r="R1019" i="1" s="1"/>
  <c r="N1020" i="1" s="1"/>
  <c r="C1694" i="1"/>
  <c r="D1694" i="1" s="1"/>
  <c r="B1695" i="1"/>
  <c r="U939" i="1"/>
  <c r="W939" i="1"/>
  <c r="Y939" i="1"/>
  <c r="V939" i="1" s="1"/>
  <c r="L928" i="1"/>
  <c r="H929" i="1" s="1"/>
  <c r="E929" i="1" s="1"/>
  <c r="F1020" i="1" l="1"/>
  <c r="S1020" i="1"/>
  <c r="P1020" i="1" s="1"/>
  <c r="O1020" i="1"/>
  <c r="Q1020" i="1"/>
  <c r="R1020" i="1" s="1"/>
  <c r="N1021" i="1" s="1"/>
  <c r="B1696" i="1"/>
  <c r="C1695" i="1"/>
  <c r="D1695" i="1" s="1"/>
  <c r="X939" i="1"/>
  <c r="T940" i="1" s="1"/>
  <c r="G940" i="1" s="1"/>
  <c r="I929" i="1"/>
  <c r="M929" i="1"/>
  <c r="J929" i="1" s="1"/>
  <c r="K929" i="1"/>
  <c r="F1021" i="1" l="1"/>
  <c r="S1021" i="1"/>
  <c r="P1021" i="1" s="1"/>
  <c r="Q1021" i="1"/>
  <c r="O1021" i="1"/>
  <c r="C1696" i="1"/>
  <c r="D1696" i="1" s="1"/>
  <c r="B1697" i="1"/>
  <c r="L929" i="1"/>
  <c r="H930" i="1" s="1"/>
  <c r="E930" i="1" s="1"/>
  <c r="W940" i="1"/>
  <c r="Y940" i="1"/>
  <c r="V940" i="1" s="1"/>
  <c r="U940" i="1"/>
  <c r="R1021" i="1" l="1"/>
  <c r="N1022" i="1" s="1"/>
  <c r="C1697" i="1"/>
  <c r="D1697" i="1" s="1"/>
  <c r="B1698" i="1"/>
  <c r="X940" i="1"/>
  <c r="T941" i="1" s="1"/>
  <c r="G941" i="1" s="1"/>
  <c r="K930" i="1"/>
  <c r="M930" i="1"/>
  <c r="J930" i="1" s="1"/>
  <c r="I930" i="1"/>
  <c r="F1022" i="1" l="1"/>
  <c r="S1022" i="1"/>
  <c r="P1022" i="1" s="1"/>
  <c r="Q1022" i="1"/>
  <c r="O1022" i="1"/>
  <c r="C1698" i="1"/>
  <c r="D1698" i="1" s="1"/>
  <c r="B1699" i="1"/>
  <c r="Y941" i="1"/>
  <c r="V941" i="1" s="1"/>
  <c r="U941" i="1"/>
  <c r="W941" i="1"/>
  <c r="L930" i="1"/>
  <c r="H931" i="1" s="1"/>
  <c r="E931" i="1" s="1"/>
  <c r="R1022" i="1" l="1"/>
  <c r="N1023" i="1" s="1"/>
  <c r="C1699" i="1"/>
  <c r="D1699" i="1" s="1"/>
  <c r="B1700" i="1"/>
  <c r="X941" i="1"/>
  <c r="T942" i="1" s="1"/>
  <c r="G942" i="1" s="1"/>
  <c r="K931" i="1"/>
  <c r="M931" i="1"/>
  <c r="J931" i="1" s="1"/>
  <c r="I931" i="1"/>
  <c r="F1023" i="1" l="1"/>
  <c r="S1023" i="1"/>
  <c r="P1023" i="1" s="1"/>
  <c r="Q1023" i="1"/>
  <c r="O1023" i="1"/>
  <c r="B1701" i="1"/>
  <c r="C1700" i="1"/>
  <c r="D1700" i="1" s="1"/>
  <c r="U942" i="1"/>
  <c r="W942" i="1"/>
  <c r="Y942" i="1"/>
  <c r="V942" i="1" s="1"/>
  <c r="L931" i="1"/>
  <c r="H932" i="1"/>
  <c r="E932" i="1" s="1"/>
  <c r="R1023" i="1" l="1"/>
  <c r="N1024" i="1" s="1"/>
  <c r="C1701" i="1"/>
  <c r="D1701" i="1" s="1"/>
  <c r="B1702" i="1"/>
  <c r="X942" i="1"/>
  <c r="T943" i="1" s="1"/>
  <c r="G943" i="1" s="1"/>
  <c r="I932" i="1"/>
  <c r="K932" i="1"/>
  <c r="M932" i="1"/>
  <c r="J932" i="1" s="1"/>
  <c r="F1024" i="1" l="1"/>
  <c r="S1024" i="1"/>
  <c r="P1024" i="1" s="1"/>
  <c r="O1024" i="1"/>
  <c r="Q1024" i="1"/>
  <c r="R1024" i="1" s="1"/>
  <c r="N1025" i="1" s="1"/>
  <c r="C1702" i="1"/>
  <c r="D1702" i="1" s="1"/>
  <c r="B1703" i="1"/>
  <c r="U943" i="1"/>
  <c r="W943" i="1"/>
  <c r="Y943" i="1"/>
  <c r="V943" i="1" s="1"/>
  <c r="L932" i="1"/>
  <c r="H933" i="1" s="1"/>
  <c r="E933" i="1" s="1"/>
  <c r="F1025" i="1" l="1"/>
  <c r="S1025" i="1"/>
  <c r="P1025" i="1" s="1"/>
  <c r="Q1025" i="1"/>
  <c r="O1025" i="1"/>
  <c r="B1704" i="1"/>
  <c r="C1703" i="1"/>
  <c r="D1703" i="1" s="1"/>
  <c r="X943" i="1"/>
  <c r="T944" i="1" s="1"/>
  <c r="G944" i="1" s="1"/>
  <c r="K933" i="1"/>
  <c r="M933" i="1"/>
  <c r="J933" i="1" s="1"/>
  <c r="I933" i="1"/>
  <c r="R1025" i="1" l="1"/>
  <c r="N1026" i="1" s="1"/>
  <c r="C1704" i="1"/>
  <c r="D1704" i="1" s="1"/>
  <c r="B1705" i="1"/>
  <c r="W944" i="1"/>
  <c r="Y944" i="1"/>
  <c r="V944" i="1" s="1"/>
  <c r="U944" i="1"/>
  <c r="L933" i="1"/>
  <c r="H934" i="1" s="1"/>
  <c r="E934" i="1" s="1"/>
  <c r="F1026" i="1" l="1"/>
  <c r="S1026" i="1"/>
  <c r="P1026" i="1" s="1"/>
  <c r="O1026" i="1"/>
  <c r="Q1026" i="1"/>
  <c r="R1026" i="1" s="1"/>
  <c r="N1027" i="1" s="1"/>
  <c r="B1706" i="1"/>
  <c r="C1705" i="1"/>
  <c r="D1705" i="1" s="1"/>
  <c r="X944" i="1"/>
  <c r="T945" i="1" s="1"/>
  <c r="G945" i="1" s="1"/>
  <c r="I934" i="1"/>
  <c r="K934" i="1"/>
  <c r="M934" i="1"/>
  <c r="J934" i="1" s="1"/>
  <c r="F1027" i="1" l="1"/>
  <c r="Q1027" i="1"/>
  <c r="O1027" i="1"/>
  <c r="S1027" i="1"/>
  <c r="P1027" i="1" s="1"/>
  <c r="R1027" i="1" s="1"/>
  <c r="N1028" i="1" s="1"/>
  <c r="C1706" i="1"/>
  <c r="D1706" i="1" s="1"/>
  <c r="B1707" i="1"/>
  <c r="Y945" i="1"/>
  <c r="V945" i="1" s="1"/>
  <c r="U945" i="1"/>
  <c r="W945" i="1"/>
  <c r="L934" i="1"/>
  <c r="H935" i="1" s="1"/>
  <c r="E935" i="1" s="1"/>
  <c r="F1028" i="1" l="1"/>
  <c r="O1028" i="1"/>
  <c r="S1028" i="1"/>
  <c r="P1028" i="1" s="1"/>
  <c r="Q1028" i="1"/>
  <c r="R1028" i="1" s="1"/>
  <c r="N1029" i="1" s="1"/>
  <c r="B1708" i="1"/>
  <c r="C1707" i="1"/>
  <c r="D1707" i="1" s="1"/>
  <c r="X945" i="1"/>
  <c r="T946" i="1" s="1"/>
  <c r="G946" i="1" s="1"/>
  <c r="M935" i="1"/>
  <c r="J935" i="1" s="1"/>
  <c r="I935" i="1"/>
  <c r="K935" i="1"/>
  <c r="F1029" i="1" l="1"/>
  <c r="O1029" i="1"/>
  <c r="Q1029" i="1"/>
  <c r="S1029" i="1"/>
  <c r="P1029" i="1" s="1"/>
  <c r="B1709" i="1"/>
  <c r="C1708" i="1"/>
  <c r="D1708" i="1" s="1"/>
  <c r="U946" i="1"/>
  <c r="W946" i="1"/>
  <c r="Y946" i="1"/>
  <c r="V946" i="1" s="1"/>
  <c r="L935" i="1"/>
  <c r="H936" i="1" s="1"/>
  <c r="E936" i="1" s="1"/>
  <c r="R1029" i="1" l="1"/>
  <c r="N1030" i="1" s="1"/>
  <c r="C1709" i="1"/>
  <c r="D1709" i="1" s="1"/>
  <c r="B1710" i="1"/>
  <c r="X946" i="1"/>
  <c r="T947" i="1" s="1"/>
  <c r="G947" i="1" s="1"/>
  <c r="K936" i="1"/>
  <c r="M936" i="1"/>
  <c r="J936" i="1" s="1"/>
  <c r="I936" i="1"/>
  <c r="F1030" i="1" l="1"/>
  <c r="O1030" i="1"/>
  <c r="S1030" i="1"/>
  <c r="P1030" i="1" s="1"/>
  <c r="Q1030" i="1"/>
  <c r="R1030" i="1" s="1"/>
  <c r="N1031" i="1" s="1"/>
  <c r="C1710" i="1"/>
  <c r="D1710" i="1" s="1"/>
  <c r="B1711" i="1"/>
  <c r="U947" i="1"/>
  <c r="W947" i="1"/>
  <c r="Y947" i="1"/>
  <c r="V947" i="1" s="1"/>
  <c r="L936" i="1"/>
  <c r="H937" i="1" s="1"/>
  <c r="E937" i="1" s="1"/>
  <c r="F1031" i="1" l="1"/>
  <c r="S1031" i="1"/>
  <c r="P1031" i="1" s="1"/>
  <c r="O1031" i="1"/>
  <c r="Q1031" i="1"/>
  <c r="R1031" i="1" s="1"/>
  <c r="N1032" i="1" s="1"/>
  <c r="B1712" i="1"/>
  <c r="C1711" i="1"/>
  <c r="D1711" i="1" s="1"/>
  <c r="X947" i="1"/>
  <c r="T948" i="1" s="1"/>
  <c r="G948" i="1" s="1"/>
  <c r="K937" i="1"/>
  <c r="I937" i="1"/>
  <c r="M937" i="1"/>
  <c r="J937" i="1" s="1"/>
  <c r="F1032" i="1" l="1"/>
  <c r="O1032" i="1"/>
  <c r="S1032" i="1"/>
  <c r="P1032" i="1" s="1"/>
  <c r="Q1032" i="1"/>
  <c r="B1713" i="1"/>
  <c r="C1712" i="1"/>
  <c r="D1712" i="1" s="1"/>
  <c r="W948" i="1"/>
  <c r="Y948" i="1"/>
  <c r="V948" i="1" s="1"/>
  <c r="U948" i="1"/>
  <c r="L937" i="1"/>
  <c r="H938" i="1" s="1"/>
  <c r="E938" i="1" s="1"/>
  <c r="R1032" i="1" l="1"/>
  <c r="N1033" i="1" s="1"/>
  <c r="C1713" i="1"/>
  <c r="D1713" i="1" s="1"/>
  <c r="B1714" i="1"/>
  <c r="X948" i="1"/>
  <c r="T949" i="1" s="1"/>
  <c r="G949" i="1" s="1"/>
  <c r="K938" i="1"/>
  <c r="M938" i="1"/>
  <c r="J938" i="1" s="1"/>
  <c r="I938" i="1"/>
  <c r="F1033" i="1" l="1"/>
  <c r="S1033" i="1"/>
  <c r="P1033" i="1" s="1"/>
  <c r="O1033" i="1"/>
  <c r="Q1033" i="1"/>
  <c r="C1714" i="1"/>
  <c r="D1714" i="1" s="1"/>
  <c r="B1715" i="1"/>
  <c r="Y949" i="1"/>
  <c r="V949" i="1" s="1"/>
  <c r="U949" i="1"/>
  <c r="W949" i="1"/>
  <c r="L938" i="1"/>
  <c r="H939" i="1" s="1"/>
  <c r="E939" i="1" s="1"/>
  <c r="R1033" i="1" l="1"/>
  <c r="N1034" i="1" s="1"/>
  <c r="C1715" i="1"/>
  <c r="D1715" i="1" s="1"/>
  <c r="B1716" i="1"/>
  <c r="X949" i="1"/>
  <c r="T950" i="1" s="1"/>
  <c r="G950" i="1" s="1"/>
  <c r="I939" i="1"/>
  <c r="M939" i="1"/>
  <c r="J939" i="1" s="1"/>
  <c r="K939" i="1"/>
  <c r="F1034" i="1" l="1"/>
  <c r="O1034" i="1"/>
  <c r="S1034" i="1"/>
  <c r="P1034" i="1" s="1"/>
  <c r="Q1034" i="1"/>
  <c r="R1034" i="1" s="1"/>
  <c r="N1035" i="1" s="1"/>
  <c r="B1717" i="1"/>
  <c r="C1716" i="1"/>
  <c r="D1716" i="1" s="1"/>
  <c r="L939" i="1"/>
  <c r="H940" i="1" s="1"/>
  <c r="E940" i="1" s="1"/>
  <c r="U950" i="1"/>
  <c r="W950" i="1"/>
  <c r="Y950" i="1"/>
  <c r="V950" i="1" s="1"/>
  <c r="F1035" i="1" l="1"/>
  <c r="S1035" i="1"/>
  <c r="P1035" i="1" s="1"/>
  <c r="O1035" i="1"/>
  <c r="Q1035" i="1"/>
  <c r="R1035" i="1" s="1"/>
  <c r="N1036" i="1" s="1"/>
  <c r="C1717" i="1"/>
  <c r="D1717" i="1" s="1"/>
  <c r="B1718" i="1"/>
  <c r="X950" i="1"/>
  <c r="T951" i="1" s="1"/>
  <c r="G951" i="1" s="1"/>
  <c r="I940" i="1"/>
  <c r="K940" i="1"/>
  <c r="M940" i="1"/>
  <c r="J940" i="1" s="1"/>
  <c r="F1036" i="1" l="1"/>
  <c r="S1036" i="1"/>
  <c r="P1036" i="1" s="1"/>
  <c r="Q1036" i="1"/>
  <c r="O1036" i="1"/>
  <c r="C1718" i="1"/>
  <c r="D1718" i="1" s="1"/>
  <c r="B1719" i="1"/>
  <c r="U951" i="1"/>
  <c r="W951" i="1"/>
  <c r="Y951" i="1"/>
  <c r="V951" i="1" s="1"/>
  <c r="L940" i="1"/>
  <c r="H941" i="1" s="1"/>
  <c r="E941" i="1" s="1"/>
  <c r="R1036" i="1" l="1"/>
  <c r="N1037" i="1" s="1"/>
  <c r="C1719" i="1"/>
  <c r="D1719" i="1" s="1"/>
  <c r="B1720" i="1"/>
  <c r="X951" i="1"/>
  <c r="T952" i="1" s="1"/>
  <c r="G952" i="1" s="1"/>
  <c r="I941" i="1"/>
  <c r="M941" i="1"/>
  <c r="J941" i="1" s="1"/>
  <c r="K941" i="1"/>
  <c r="F1037" i="1" l="1"/>
  <c r="S1037" i="1"/>
  <c r="P1037" i="1" s="1"/>
  <c r="Q1037" i="1"/>
  <c r="O1037" i="1"/>
  <c r="B1721" i="1"/>
  <c r="C1720" i="1"/>
  <c r="D1720" i="1" s="1"/>
  <c r="W952" i="1"/>
  <c r="Y952" i="1"/>
  <c r="V952" i="1" s="1"/>
  <c r="U952" i="1"/>
  <c r="L941" i="1"/>
  <c r="H942" i="1" s="1"/>
  <c r="E942" i="1" s="1"/>
  <c r="R1037" i="1" l="1"/>
  <c r="N1038" i="1" s="1"/>
  <c r="C1721" i="1"/>
  <c r="D1721" i="1" s="1"/>
  <c r="B1722" i="1"/>
  <c r="X952" i="1"/>
  <c r="T953" i="1" s="1"/>
  <c r="G953" i="1" s="1"/>
  <c r="K942" i="1"/>
  <c r="M942" i="1"/>
  <c r="J942" i="1" s="1"/>
  <c r="I942" i="1"/>
  <c r="F1038" i="1" l="1"/>
  <c r="Q1038" i="1"/>
  <c r="O1038" i="1"/>
  <c r="S1038" i="1"/>
  <c r="P1038" i="1" s="1"/>
  <c r="L942" i="1"/>
  <c r="H943" i="1" s="1"/>
  <c r="E943" i="1" s="1"/>
  <c r="B1723" i="1"/>
  <c r="C1722" i="1"/>
  <c r="D1722" i="1" s="1"/>
  <c r="Y953" i="1"/>
  <c r="V953" i="1" s="1"/>
  <c r="U953" i="1"/>
  <c r="W953" i="1"/>
  <c r="R1038" i="1" l="1"/>
  <c r="N1039" i="1" s="1"/>
  <c r="B1724" i="1"/>
  <c r="C1723" i="1"/>
  <c r="D1723" i="1" s="1"/>
  <c r="X953" i="1"/>
  <c r="T954" i="1" s="1"/>
  <c r="G954" i="1" s="1"/>
  <c r="I943" i="1"/>
  <c r="M943" i="1"/>
  <c r="J943" i="1" s="1"/>
  <c r="K943" i="1"/>
  <c r="F1039" i="1" l="1"/>
  <c r="O1039" i="1"/>
  <c r="Q1039" i="1"/>
  <c r="S1039" i="1"/>
  <c r="P1039" i="1" s="1"/>
  <c r="L943" i="1"/>
  <c r="H944" i="1" s="1"/>
  <c r="E944" i="1" s="1"/>
  <c r="B1725" i="1"/>
  <c r="C1724" i="1"/>
  <c r="D1724" i="1" s="1"/>
  <c r="U954" i="1"/>
  <c r="W954" i="1"/>
  <c r="Y954" i="1"/>
  <c r="V954" i="1" s="1"/>
  <c r="R1039" i="1" l="1"/>
  <c r="N1040" i="1" s="1"/>
  <c r="C1725" i="1"/>
  <c r="D1725" i="1" s="1"/>
  <c r="B1726" i="1"/>
  <c r="X954" i="1"/>
  <c r="T955" i="1" s="1"/>
  <c r="G955" i="1" s="1"/>
  <c r="I944" i="1"/>
  <c r="K944" i="1"/>
  <c r="M944" i="1"/>
  <c r="J944" i="1" s="1"/>
  <c r="F1040" i="1" l="1"/>
  <c r="O1040" i="1"/>
  <c r="Q1040" i="1"/>
  <c r="S1040" i="1"/>
  <c r="P1040" i="1" s="1"/>
  <c r="C1726" i="1"/>
  <c r="D1726" i="1" s="1"/>
  <c r="B1727" i="1"/>
  <c r="U955" i="1"/>
  <c r="W955" i="1"/>
  <c r="Y955" i="1"/>
  <c r="V955" i="1" s="1"/>
  <c r="L944" i="1"/>
  <c r="H945" i="1" s="1"/>
  <c r="E945" i="1" s="1"/>
  <c r="R1040" i="1" l="1"/>
  <c r="N1041" i="1" s="1"/>
  <c r="C1727" i="1"/>
  <c r="D1727" i="1" s="1"/>
  <c r="B1728" i="1"/>
  <c r="X955" i="1"/>
  <c r="T956" i="1" s="1"/>
  <c r="G956" i="1" s="1"/>
  <c r="I945" i="1"/>
  <c r="K945" i="1"/>
  <c r="M945" i="1"/>
  <c r="J945" i="1" s="1"/>
  <c r="F1041" i="1" l="1"/>
  <c r="Q1041" i="1"/>
  <c r="S1041" i="1"/>
  <c r="P1041" i="1" s="1"/>
  <c r="O1041" i="1"/>
  <c r="B1729" i="1"/>
  <c r="C1728" i="1"/>
  <c r="D1728" i="1" s="1"/>
  <c r="W956" i="1"/>
  <c r="Y956" i="1"/>
  <c r="V956" i="1" s="1"/>
  <c r="U956" i="1"/>
  <c r="L945" i="1"/>
  <c r="H946" i="1" s="1"/>
  <c r="E946" i="1" s="1"/>
  <c r="R1041" i="1" l="1"/>
  <c r="N1042" i="1" s="1"/>
  <c r="C1729" i="1"/>
  <c r="D1729" i="1" s="1"/>
  <c r="B1730" i="1"/>
  <c r="X956" i="1"/>
  <c r="T957" i="1" s="1"/>
  <c r="G957" i="1" s="1"/>
  <c r="M946" i="1"/>
  <c r="J946" i="1" s="1"/>
  <c r="I946" i="1"/>
  <c r="K946" i="1"/>
  <c r="F1042" i="1" l="1"/>
  <c r="O1042" i="1"/>
  <c r="Q1042" i="1"/>
  <c r="S1042" i="1"/>
  <c r="P1042" i="1" s="1"/>
  <c r="B1731" i="1"/>
  <c r="C1730" i="1"/>
  <c r="D1730" i="1" s="1"/>
  <c r="Y957" i="1"/>
  <c r="V957" i="1" s="1"/>
  <c r="U957" i="1"/>
  <c r="W957" i="1"/>
  <c r="L946" i="1"/>
  <c r="H947" i="1" s="1"/>
  <c r="E947" i="1" s="1"/>
  <c r="R1042" i="1" l="1"/>
  <c r="N1043" i="1" s="1"/>
  <c r="C1731" i="1"/>
  <c r="D1731" i="1" s="1"/>
  <c r="B1732" i="1"/>
  <c r="X957" i="1"/>
  <c r="T958" i="1" s="1"/>
  <c r="G958" i="1" s="1"/>
  <c r="M947" i="1"/>
  <c r="J947" i="1" s="1"/>
  <c r="K947" i="1"/>
  <c r="I947" i="1"/>
  <c r="F1043" i="1" l="1"/>
  <c r="S1043" i="1"/>
  <c r="P1043" i="1" s="1"/>
  <c r="Q1043" i="1"/>
  <c r="O1043" i="1"/>
  <c r="C1732" i="1"/>
  <c r="D1732" i="1" s="1"/>
  <c r="B1733" i="1"/>
  <c r="U958" i="1"/>
  <c r="W958" i="1"/>
  <c r="Y958" i="1"/>
  <c r="V958" i="1" s="1"/>
  <c r="L947" i="1"/>
  <c r="H948" i="1" s="1"/>
  <c r="E948" i="1" s="1"/>
  <c r="R1043" i="1" l="1"/>
  <c r="N1044" i="1" s="1"/>
  <c r="X958" i="1"/>
  <c r="T959" i="1" s="1"/>
  <c r="G959" i="1" s="1"/>
  <c r="C1733" i="1"/>
  <c r="D1733" i="1" s="1"/>
  <c r="B1734" i="1"/>
  <c r="U959" i="1"/>
  <c r="W959" i="1"/>
  <c r="Y959" i="1"/>
  <c r="V959" i="1" s="1"/>
  <c r="I948" i="1"/>
  <c r="M948" i="1"/>
  <c r="J948" i="1" s="1"/>
  <c r="K948" i="1"/>
  <c r="F1044" i="1" l="1"/>
  <c r="O1044" i="1"/>
  <c r="S1044" i="1"/>
  <c r="P1044" i="1" s="1"/>
  <c r="Q1044" i="1"/>
  <c r="R1044" i="1" s="1"/>
  <c r="N1045" i="1" s="1"/>
  <c r="L948" i="1"/>
  <c r="H949" i="1" s="1"/>
  <c r="E949" i="1" s="1"/>
  <c r="X959" i="1"/>
  <c r="T960" i="1" s="1"/>
  <c r="C1734" i="1"/>
  <c r="D1734" i="1" s="1"/>
  <c r="B1735" i="1"/>
  <c r="F1045" i="1" l="1"/>
  <c r="S1045" i="1"/>
  <c r="P1045" i="1" s="1"/>
  <c r="O1045" i="1"/>
  <c r="Q1045" i="1"/>
  <c r="R1045" i="1" s="1"/>
  <c r="N1046" i="1" s="1"/>
  <c r="W960" i="1"/>
  <c r="G960" i="1"/>
  <c r="U960" i="1"/>
  <c r="Y960" i="1"/>
  <c r="V960" i="1" s="1"/>
  <c r="C1735" i="1"/>
  <c r="D1735" i="1" s="1"/>
  <c r="B1736" i="1"/>
  <c r="M949" i="1"/>
  <c r="J949" i="1" s="1"/>
  <c r="I949" i="1"/>
  <c r="K949" i="1"/>
  <c r="F1046" i="1" l="1"/>
  <c r="Q1046" i="1"/>
  <c r="O1046" i="1"/>
  <c r="S1046" i="1"/>
  <c r="P1046" i="1" s="1"/>
  <c r="X960" i="1"/>
  <c r="T961" i="1" s="1"/>
  <c r="G961" i="1" s="1"/>
  <c r="B1737" i="1"/>
  <c r="C1736" i="1"/>
  <c r="D1736" i="1" s="1"/>
  <c r="L949" i="1"/>
  <c r="H950" i="1" s="1"/>
  <c r="E950" i="1" s="1"/>
  <c r="W961" i="1" l="1"/>
  <c r="R1046" i="1"/>
  <c r="N1047" i="1" s="1"/>
  <c r="U961" i="1"/>
  <c r="Y961" i="1"/>
  <c r="V961" i="1" s="1"/>
  <c r="X961" i="1"/>
  <c r="T962" i="1" s="1"/>
  <c r="C1737" i="1"/>
  <c r="D1737" i="1" s="1"/>
  <c r="B1738" i="1"/>
  <c r="K950" i="1"/>
  <c r="M950" i="1"/>
  <c r="J950" i="1" s="1"/>
  <c r="I950" i="1"/>
  <c r="W962" i="1" l="1"/>
  <c r="G962" i="1"/>
  <c r="Y962" i="1"/>
  <c r="V962" i="1" s="1"/>
  <c r="F1047" i="1"/>
  <c r="O1047" i="1"/>
  <c r="Q1047" i="1"/>
  <c r="R1047" i="1" s="1"/>
  <c r="N1048" i="1" s="1"/>
  <c r="S1047" i="1"/>
  <c r="P1047" i="1" s="1"/>
  <c r="U962" i="1"/>
  <c r="C1738" i="1"/>
  <c r="D1738" i="1" s="1"/>
  <c r="B1739" i="1"/>
  <c r="X962" i="1"/>
  <c r="T963" i="1" s="1"/>
  <c r="G963" i="1" s="1"/>
  <c r="L950" i="1"/>
  <c r="H951" i="1" s="1"/>
  <c r="E951" i="1" s="1"/>
  <c r="F1048" i="1" l="1"/>
  <c r="S1048" i="1"/>
  <c r="P1048" i="1" s="1"/>
  <c r="Q1048" i="1"/>
  <c r="O1048" i="1"/>
  <c r="B1740" i="1"/>
  <c r="C1739" i="1"/>
  <c r="D1739" i="1" s="1"/>
  <c r="U963" i="1"/>
  <c r="W963" i="1"/>
  <c r="Y963" i="1"/>
  <c r="V963" i="1" s="1"/>
  <c r="K951" i="1"/>
  <c r="I951" i="1"/>
  <c r="M951" i="1"/>
  <c r="J951" i="1" s="1"/>
  <c r="R1048" i="1" l="1"/>
  <c r="N1049" i="1" s="1"/>
  <c r="C1740" i="1"/>
  <c r="D1740" i="1" s="1"/>
  <c r="B1741" i="1"/>
  <c r="X963" i="1"/>
  <c r="T964" i="1" s="1"/>
  <c r="G964" i="1" s="1"/>
  <c r="L951" i="1"/>
  <c r="H952" i="1" s="1"/>
  <c r="E952" i="1" s="1"/>
  <c r="F1049" i="1" l="1"/>
  <c r="S1049" i="1"/>
  <c r="P1049" i="1" s="1"/>
  <c r="O1049" i="1"/>
  <c r="Q1049" i="1"/>
  <c r="B1742" i="1"/>
  <c r="C1741" i="1"/>
  <c r="D1741" i="1" s="1"/>
  <c r="W964" i="1"/>
  <c r="Y964" i="1"/>
  <c r="V964" i="1" s="1"/>
  <c r="U964" i="1"/>
  <c r="I952" i="1"/>
  <c r="K952" i="1"/>
  <c r="M952" i="1"/>
  <c r="J952" i="1" s="1"/>
  <c r="R1049" i="1" l="1"/>
  <c r="N1050" i="1" s="1"/>
  <c r="C1742" i="1"/>
  <c r="D1742" i="1" s="1"/>
  <c r="B1743" i="1"/>
  <c r="X964" i="1"/>
  <c r="T965" i="1" s="1"/>
  <c r="G965" i="1" s="1"/>
  <c r="L952" i="1"/>
  <c r="H953" i="1" s="1"/>
  <c r="E953" i="1" s="1"/>
  <c r="F1050" i="1" l="1"/>
  <c r="S1050" i="1"/>
  <c r="P1050" i="1" s="1"/>
  <c r="Q1050" i="1"/>
  <c r="O1050" i="1"/>
  <c r="C1743" i="1"/>
  <c r="D1743" i="1" s="1"/>
  <c r="B1744" i="1"/>
  <c r="Y965" i="1"/>
  <c r="V965" i="1" s="1"/>
  <c r="U965" i="1"/>
  <c r="W965" i="1"/>
  <c r="I953" i="1"/>
  <c r="K953" i="1"/>
  <c r="M953" i="1"/>
  <c r="J953" i="1" s="1"/>
  <c r="R1050" i="1" l="1"/>
  <c r="N1051" i="1" s="1"/>
  <c r="B1745" i="1"/>
  <c r="C1744" i="1"/>
  <c r="D1744" i="1" s="1"/>
  <c r="X965" i="1"/>
  <c r="T966" i="1" s="1"/>
  <c r="G966" i="1" s="1"/>
  <c r="L953" i="1"/>
  <c r="H954" i="1" s="1"/>
  <c r="E954" i="1" s="1"/>
  <c r="F1051" i="1" l="1"/>
  <c r="Q1051" i="1"/>
  <c r="S1051" i="1"/>
  <c r="P1051" i="1" s="1"/>
  <c r="R1051" i="1" s="1"/>
  <c r="N1052" i="1" s="1"/>
  <c r="O1051" i="1"/>
  <c r="C1745" i="1"/>
  <c r="D1745" i="1" s="1"/>
  <c r="B1746" i="1"/>
  <c r="U966" i="1"/>
  <c r="W966" i="1"/>
  <c r="Y966" i="1"/>
  <c r="V966" i="1" s="1"/>
  <c r="I954" i="1"/>
  <c r="M954" i="1"/>
  <c r="J954" i="1" s="1"/>
  <c r="K954" i="1"/>
  <c r="F1052" i="1" l="1"/>
  <c r="S1052" i="1"/>
  <c r="P1052" i="1" s="1"/>
  <c r="Q1052" i="1"/>
  <c r="O1052" i="1"/>
  <c r="C1746" i="1"/>
  <c r="D1746" i="1" s="1"/>
  <c r="B1747" i="1"/>
  <c r="L954" i="1"/>
  <c r="H955" i="1" s="1"/>
  <c r="E955" i="1" s="1"/>
  <c r="X966" i="1"/>
  <c r="T967" i="1" s="1"/>
  <c r="G967" i="1" s="1"/>
  <c r="R1052" i="1" l="1"/>
  <c r="N1053" i="1" s="1"/>
  <c r="B1748" i="1"/>
  <c r="C1747" i="1"/>
  <c r="D1747" i="1" s="1"/>
  <c r="U967" i="1"/>
  <c r="W967" i="1"/>
  <c r="Y967" i="1"/>
  <c r="V967" i="1" s="1"/>
  <c r="M955" i="1"/>
  <c r="J955" i="1" s="1"/>
  <c r="I955" i="1"/>
  <c r="K955" i="1"/>
  <c r="F1053" i="1" l="1"/>
  <c r="O1053" i="1"/>
  <c r="S1053" i="1"/>
  <c r="P1053" i="1" s="1"/>
  <c r="Q1053" i="1"/>
  <c r="R1053" i="1" s="1"/>
  <c r="N1054" i="1" s="1"/>
  <c r="B1749" i="1"/>
  <c r="C1748" i="1"/>
  <c r="D1748" i="1" s="1"/>
  <c r="X967" i="1"/>
  <c r="T968" i="1" s="1"/>
  <c r="G968" i="1" s="1"/>
  <c r="L955" i="1"/>
  <c r="H956" i="1" s="1"/>
  <c r="E956" i="1" s="1"/>
  <c r="F1054" i="1" l="1"/>
  <c r="O1054" i="1"/>
  <c r="S1054" i="1"/>
  <c r="P1054" i="1" s="1"/>
  <c r="Q1054" i="1"/>
  <c r="C1749" i="1"/>
  <c r="D1749" i="1" s="1"/>
  <c r="B1750" i="1"/>
  <c r="W968" i="1"/>
  <c r="Y968" i="1"/>
  <c r="V968" i="1" s="1"/>
  <c r="U968" i="1"/>
  <c r="I956" i="1"/>
  <c r="K956" i="1"/>
  <c r="M956" i="1"/>
  <c r="J956" i="1" s="1"/>
  <c r="R1054" i="1" l="1"/>
  <c r="N1055" i="1" s="1"/>
  <c r="C1750" i="1"/>
  <c r="D1750" i="1" s="1"/>
  <c r="B1751" i="1"/>
  <c r="X968" i="1"/>
  <c r="T969" i="1" s="1"/>
  <c r="G969" i="1" s="1"/>
  <c r="L956" i="1"/>
  <c r="H957" i="1" s="1"/>
  <c r="E957" i="1" s="1"/>
  <c r="F1055" i="1" l="1"/>
  <c r="Q1055" i="1"/>
  <c r="O1055" i="1"/>
  <c r="S1055" i="1"/>
  <c r="P1055" i="1" s="1"/>
  <c r="R1055" i="1" s="1"/>
  <c r="N1056" i="1" s="1"/>
  <c r="C1751" i="1"/>
  <c r="D1751" i="1" s="1"/>
  <c r="B1752" i="1"/>
  <c r="Y969" i="1"/>
  <c r="V969" i="1" s="1"/>
  <c r="U969" i="1"/>
  <c r="W969" i="1"/>
  <c r="K957" i="1"/>
  <c r="M957" i="1"/>
  <c r="J957" i="1" s="1"/>
  <c r="I957" i="1"/>
  <c r="F1056" i="1" l="1"/>
  <c r="O1056" i="1"/>
  <c r="Q1056" i="1"/>
  <c r="S1056" i="1"/>
  <c r="P1056" i="1" s="1"/>
  <c r="C1752" i="1"/>
  <c r="D1752" i="1" s="1"/>
  <c r="B1753" i="1"/>
  <c r="X969" i="1"/>
  <c r="T970" i="1" s="1"/>
  <c r="G970" i="1" s="1"/>
  <c r="L957" i="1"/>
  <c r="H958" i="1" s="1"/>
  <c r="E958" i="1" s="1"/>
  <c r="R1056" i="1" l="1"/>
  <c r="N1057" i="1" s="1"/>
  <c r="B1754" i="1"/>
  <c r="C1753" i="1"/>
  <c r="D1753" i="1" s="1"/>
  <c r="U970" i="1"/>
  <c r="W970" i="1"/>
  <c r="Y970" i="1"/>
  <c r="V970" i="1" s="1"/>
  <c r="K958" i="1"/>
  <c r="M958" i="1"/>
  <c r="J958" i="1" s="1"/>
  <c r="I958" i="1"/>
  <c r="F1057" i="1" l="1"/>
  <c r="O1057" i="1"/>
  <c r="S1057" i="1"/>
  <c r="P1057" i="1" s="1"/>
  <c r="Q1057" i="1"/>
  <c r="R1057" i="1" s="1"/>
  <c r="N1058" i="1" s="1"/>
  <c r="B1755" i="1"/>
  <c r="C1754" i="1"/>
  <c r="D1754" i="1" s="1"/>
  <c r="X970" i="1"/>
  <c r="T971" i="1" s="1"/>
  <c r="G971" i="1" s="1"/>
  <c r="L958" i="1"/>
  <c r="H959" i="1" s="1"/>
  <c r="E959" i="1" s="1"/>
  <c r="F1058" i="1" l="1"/>
  <c r="Q1058" i="1"/>
  <c r="O1058" i="1"/>
  <c r="S1058" i="1"/>
  <c r="P1058" i="1" s="1"/>
  <c r="B1756" i="1"/>
  <c r="C1755" i="1"/>
  <c r="D1755" i="1" s="1"/>
  <c r="U971" i="1"/>
  <c r="W971" i="1"/>
  <c r="Y971" i="1"/>
  <c r="V971" i="1" s="1"/>
  <c r="K959" i="1"/>
  <c r="M959" i="1"/>
  <c r="J959" i="1" s="1"/>
  <c r="I959" i="1"/>
  <c r="R1058" i="1" l="1"/>
  <c r="N1059" i="1" s="1"/>
  <c r="C1756" i="1"/>
  <c r="D1756" i="1" s="1"/>
  <c r="B1757" i="1"/>
  <c r="X971" i="1"/>
  <c r="T972" i="1" s="1"/>
  <c r="G972" i="1" s="1"/>
  <c r="L959" i="1"/>
  <c r="H960" i="1" s="1"/>
  <c r="E960" i="1" s="1"/>
  <c r="F1059" i="1" l="1"/>
  <c r="Q1059" i="1"/>
  <c r="S1059" i="1"/>
  <c r="P1059" i="1" s="1"/>
  <c r="O1059" i="1"/>
  <c r="B1758" i="1"/>
  <c r="C1757" i="1"/>
  <c r="D1757" i="1" s="1"/>
  <c r="W972" i="1"/>
  <c r="Y972" i="1"/>
  <c r="V972" i="1" s="1"/>
  <c r="U972" i="1"/>
  <c r="K960" i="1"/>
  <c r="I960" i="1"/>
  <c r="M960" i="1"/>
  <c r="J960" i="1" s="1"/>
  <c r="R1059" i="1" l="1"/>
  <c r="N1060" i="1" s="1"/>
  <c r="C1758" i="1"/>
  <c r="D1758" i="1" s="1"/>
  <c r="B1759" i="1"/>
  <c r="X972" i="1"/>
  <c r="T973" i="1" s="1"/>
  <c r="G973" i="1" s="1"/>
  <c r="L960" i="1"/>
  <c r="H961" i="1" s="1"/>
  <c r="E961" i="1" s="1"/>
  <c r="F1060" i="1" l="1"/>
  <c r="O1060" i="1"/>
  <c r="Q1060" i="1"/>
  <c r="S1060" i="1"/>
  <c r="P1060" i="1" s="1"/>
  <c r="B1760" i="1"/>
  <c r="C1759" i="1"/>
  <c r="D1759" i="1" s="1"/>
  <c r="Y973" i="1"/>
  <c r="V973" i="1" s="1"/>
  <c r="U973" i="1"/>
  <c r="W973" i="1"/>
  <c r="I961" i="1"/>
  <c r="K961" i="1"/>
  <c r="M961" i="1"/>
  <c r="J961" i="1" s="1"/>
  <c r="R1060" i="1" l="1"/>
  <c r="N1061" i="1" s="1"/>
  <c r="C1760" i="1"/>
  <c r="D1760" i="1" s="1"/>
  <c r="B1761" i="1"/>
  <c r="X973" i="1"/>
  <c r="T974" i="1" s="1"/>
  <c r="G974" i="1" s="1"/>
  <c r="L961" i="1"/>
  <c r="H962" i="1" s="1"/>
  <c r="E962" i="1" s="1"/>
  <c r="F1061" i="1" l="1"/>
  <c r="O1061" i="1"/>
  <c r="S1061" i="1"/>
  <c r="P1061" i="1" s="1"/>
  <c r="Q1061" i="1"/>
  <c r="B1762" i="1"/>
  <c r="C1761" i="1"/>
  <c r="D1761" i="1" s="1"/>
  <c r="U974" i="1"/>
  <c r="W974" i="1"/>
  <c r="Y974" i="1"/>
  <c r="V974" i="1" s="1"/>
  <c r="I962" i="1"/>
  <c r="M962" i="1"/>
  <c r="J962" i="1" s="1"/>
  <c r="K962" i="1"/>
  <c r="R1061" i="1" l="1"/>
  <c r="N1062" i="1" s="1"/>
  <c r="C1762" i="1"/>
  <c r="D1762" i="1" s="1"/>
  <c r="B1763" i="1"/>
  <c r="X974" i="1"/>
  <c r="T975" i="1" s="1"/>
  <c r="G975" i="1" s="1"/>
  <c r="L962" i="1"/>
  <c r="H963" i="1" s="1"/>
  <c r="E963" i="1" s="1"/>
  <c r="F1062" i="1" l="1"/>
  <c r="S1062" i="1"/>
  <c r="P1062" i="1" s="1"/>
  <c r="Q1062" i="1"/>
  <c r="O1062" i="1"/>
  <c r="C1763" i="1"/>
  <c r="D1763" i="1" s="1"/>
  <c r="B1764" i="1"/>
  <c r="U975" i="1"/>
  <c r="W975" i="1"/>
  <c r="Y975" i="1"/>
  <c r="V975" i="1" s="1"/>
  <c r="I963" i="1"/>
  <c r="K963" i="1"/>
  <c r="M963" i="1"/>
  <c r="J963" i="1" s="1"/>
  <c r="R1062" i="1" l="1"/>
  <c r="N1063" i="1" s="1"/>
  <c r="B1765" i="1"/>
  <c r="C1764" i="1"/>
  <c r="D1764" i="1" s="1"/>
  <c r="X975" i="1"/>
  <c r="T976" i="1" s="1"/>
  <c r="G976" i="1" s="1"/>
  <c r="L963" i="1"/>
  <c r="H964" i="1" s="1"/>
  <c r="E964" i="1" s="1"/>
  <c r="F1063" i="1" l="1"/>
  <c r="Q1063" i="1"/>
  <c r="S1063" i="1"/>
  <c r="P1063" i="1" s="1"/>
  <c r="O1063" i="1"/>
  <c r="C1765" i="1"/>
  <c r="D1765" i="1" s="1"/>
  <c r="B1766" i="1"/>
  <c r="W976" i="1"/>
  <c r="Y976" i="1"/>
  <c r="V976" i="1" s="1"/>
  <c r="U976" i="1"/>
  <c r="I964" i="1"/>
  <c r="K964" i="1"/>
  <c r="M964" i="1"/>
  <c r="J964" i="1" s="1"/>
  <c r="R1063" i="1" l="1"/>
  <c r="N1064" i="1" s="1"/>
  <c r="B1767" i="1"/>
  <c r="C1766" i="1"/>
  <c r="D1766" i="1" s="1"/>
  <c r="X976" i="1"/>
  <c r="T977" i="1" s="1"/>
  <c r="G977" i="1" s="1"/>
  <c r="L964" i="1"/>
  <c r="H965" i="1" s="1"/>
  <c r="E965" i="1" s="1"/>
  <c r="F1064" i="1" l="1"/>
  <c r="O1064" i="1"/>
  <c r="S1064" i="1"/>
  <c r="P1064" i="1" s="1"/>
  <c r="Q1064" i="1"/>
  <c r="C1767" i="1"/>
  <c r="D1767" i="1" s="1"/>
  <c r="B1768" i="1"/>
  <c r="Y977" i="1"/>
  <c r="V977" i="1" s="1"/>
  <c r="U977" i="1"/>
  <c r="W977" i="1"/>
  <c r="M965" i="1"/>
  <c r="J965" i="1" s="1"/>
  <c r="I965" i="1"/>
  <c r="K965" i="1"/>
  <c r="R1064" i="1" l="1"/>
  <c r="N1065" i="1" s="1"/>
  <c r="L965" i="1"/>
  <c r="H966" i="1" s="1"/>
  <c r="E966" i="1" s="1"/>
  <c r="B1769" i="1"/>
  <c r="C1768" i="1"/>
  <c r="D1768" i="1" s="1"/>
  <c r="X977" i="1"/>
  <c r="T978" i="1" s="1"/>
  <c r="G978" i="1" s="1"/>
  <c r="F1065" i="1" l="1"/>
  <c r="O1065" i="1"/>
  <c r="S1065" i="1"/>
  <c r="P1065" i="1" s="1"/>
  <c r="Q1065" i="1"/>
  <c r="B1770" i="1"/>
  <c r="C1769" i="1"/>
  <c r="D1769" i="1" s="1"/>
  <c r="U978" i="1"/>
  <c r="W978" i="1"/>
  <c r="Y978" i="1"/>
  <c r="V978" i="1" s="1"/>
  <c r="K966" i="1"/>
  <c r="I966" i="1"/>
  <c r="M966" i="1"/>
  <c r="J966" i="1" s="1"/>
  <c r="R1065" i="1" l="1"/>
  <c r="N1066" i="1" s="1"/>
  <c r="B1771" i="1"/>
  <c r="C1770" i="1"/>
  <c r="D1770" i="1" s="1"/>
  <c r="X978" i="1"/>
  <c r="T979" i="1" s="1"/>
  <c r="G979" i="1" s="1"/>
  <c r="L966" i="1"/>
  <c r="H967" i="1" s="1"/>
  <c r="E967" i="1" s="1"/>
  <c r="F1066" i="1" l="1"/>
  <c r="Q1066" i="1"/>
  <c r="O1066" i="1"/>
  <c r="S1066" i="1"/>
  <c r="P1066" i="1" s="1"/>
  <c r="B1772" i="1"/>
  <c r="C1771" i="1"/>
  <c r="D1771" i="1" s="1"/>
  <c r="U979" i="1"/>
  <c r="W979" i="1"/>
  <c r="Y979" i="1"/>
  <c r="V979" i="1" s="1"/>
  <c r="K967" i="1"/>
  <c r="M967" i="1"/>
  <c r="J967" i="1" s="1"/>
  <c r="I967" i="1"/>
  <c r="R1066" i="1" l="1"/>
  <c r="N1067" i="1" s="1"/>
  <c r="C1772" i="1"/>
  <c r="D1772" i="1" s="1"/>
  <c r="B1773" i="1"/>
  <c r="X979" i="1"/>
  <c r="T980" i="1" s="1"/>
  <c r="G980" i="1" s="1"/>
  <c r="L967" i="1"/>
  <c r="H968" i="1" s="1"/>
  <c r="E968" i="1" s="1"/>
  <c r="F1067" i="1" l="1"/>
  <c r="Q1067" i="1"/>
  <c r="O1067" i="1"/>
  <c r="S1067" i="1"/>
  <c r="P1067" i="1" s="1"/>
  <c r="C1773" i="1"/>
  <c r="D1773" i="1" s="1"/>
  <c r="B1774" i="1"/>
  <c r="W980" i="1"/>
  <c r="Y980" i="1"/>
  <c r="V980" i="1" s="1"/>
  <c r="U980" i="1"/>
  <c r="K968" i="1"/>
  <c r="M968" i="1"/>
  <c r="J968" i="1" s="1"/>
  <c r="I968" i="1"/>
  <c r="R1067" i="1" l="1"/>
  <c r="N1068" i="1" s="1"/>
  <c r="C1774" i="1"/>
  <c r="D1774" i="1" s="1"/>
  <c r="B1775" i="1"/>
  <c r="X980" i="1"/>
  <c r="T981" i="1" s="1"/>
  <c r="G981" i="1" s="1"/>
  <c r="L968" i="1"/>
  <c r="H969" i="1" s="1"/>
  <c r="E969" i="1" s="1"/>
  <c r="F1068" i="1" l="1"/>
  <c r="Q1068" i="1"/>
  <c r="O1068" i="1"/>
  <c r="S1068" i="1"/>
  <c r="P1068" i="1" s="1"/>
  <c r="B1776" i="1"/>
  <c r="C1775" i="1"/>
  <c r="D1775" i="1" s="1"/>
  <c r="Y981" i="1"/>
  <c r="V981" i="1" s="1"/>
  <c r="U981" i="1"/>
  <c r="W981" i="1"/>
  <c r="K969" i="1"/>
  <c r="M969" i="1"/>
  <c r="J969" i="1" s="1"/>
  <c r="I969" i="1"/>
  <c r="R1068" i="1" l="1"/>
  <c r="N1069" i="1" s="1"/>
  <c r="C1776" i="1"/>
  <c r="D1776" i="1" s="1"/>
  <c r="B1777" i="1"/>
  <c r="X981" i="1"/>
  <c r="T982" i="1" s="1"/>
  <c r="G982" i="1" s="1"/>
  <c r="L969" i="1"/>
  <c r="H970" i="1" s="1"/>
  <c r="E970" i="1" s="1"/>
  <c r="F1069" i="1" l="1"/>
  <c r="S1069" i="1"/>
  <c r="P1069" i="1" s="1"/>
  <c r="O1069" i="1"/>
  <c r="Q1069" i="1"/>
  <c r="R1069" i="1" s="1"/>
  <c r="N1070" i="1" s="1"/>
  <c r="B1778" i="1"/>
  <c r="C1777" i="1"/>
  <c r="D1777" i="1" s="1"/>
  <c r="U982" i="1"/>
  <c r="W982" i="1"/>
  <c r="Y982" i="1"/>
  <c r="V982" i="1" s="1"/>
  <c r="K970" i="1"/>
  <c r="M970" i="1"/>
  <c r="J970" i="1" s="1"/>
  <c r="I970" i="1"/>
  <c r="F1070" i="1" l="1"/>
  <c r="O1070" i="1"/>
  <c r="S1070" i="1"/>
  <c r="P1070" i="1" s="1"/>
  <c r="Q1070" i="1"/>
  <c r="R1070" i="1" s="1"/>
  <c r="N1071" i="1" s="1"/>
  <c r="C1778" i="1"/>
  <c r="D1778" i="1" s="1"/>
  <c r="B1779" i="1"/>
  <c r="X982" i="1"/>
  <c r="T983" i="1" s="1"/>
  <c r="G983" i="1" s="1"/>
  <c r="L970" i="1"/>
  <c r="H971" i="1" s="1"/>
  <c r="E971" i="1" s="1"/>
  <c r="F1071" i="1" l="1"/>
  <c r="Q1071" i="1"/>
  <c r="S1071" i="1"/>
  <c r="P1071" i="1" s="1"/>
  <c r="O1071" i="1"/>
  <c r="C1779" i="1"/>
  <c r="D1779" i="1" s="1"/>
  <c r="B1780" i="1"/>
  <c r="U983" i="1"/>
  <c r="W983" i="1"/>
  <c r="Y983" i="1"/>
  <c r="V983" i="1" s="1"/>
  <c r="M971" i="1"/>
  <c r="J971" i="1" s="1"/>
  <c r="K971" i="1"/>
  <c r="I971" i="1"/>
  <c r="R1071" i="1" l="1"/>
  <c r="N1072" i="1" s="1"/>
  <c r="C1780" i="1"/>
  <c r="D1780" i="1" s="1"/>
  <c r="B1781" i="1"/>
  <c r="X983" i="1"/>
  <c r="T984" i="1" s="1"/>
  <c r="G984" i="1" s="1"/>
  <c r="L971" i="1"/>
  <c r="H972" i="1" s="1"/>
  <c r="E972" i="1" s="1"/>
  <c r="F1072" i="1" l="1"/>
  <c r="Q1072" i="1"/>
  <c r="S1072" i="1"/>
  <c r="P1072" i="1" s="1"/>
  <c r="O1072" i="1"/>
  <c r="C1781" i="1"/>
  <c r="D1781" i="1" s="1"/>
  <c r="B1782" i="1"/>
  <c r="W984" i="1"/>
  <c r="Y984" i="1"/>
  <c r="V984" i="1" s="1"/>
  <c r="U984" i="1"/>
  <c r="I972" i="1"/>
  <c r="M972" i="1"/>
  <c r="J972" i="1" s="1"/>
  <c r="K972" i="1"/>
  <c r="R1072" i="1" l="1"/>
  <c r="N1073" i="1" s="1"/>
  <c r="L972" i="1"/>
  <c r="C1782" i="1"/>
  <c r="D1782" i="1" s="1"/>
  <c r="B1783" i="1"/>
  <c r="X984" i="1"/>
  <c r="T985" i="1" s="1"/>
  <c r="G985" i="1" s="1"/>
  <c r="H973" i="1"/>
  <c r="E973" i="1" s="1"/>
  <c r="F1073" i="1" l="1"/>
  <c r="Q1073" i="1"/>
  <c r="S1073" i="1"/>
  <c r="P1073" i="1" s="1"/>
  <c r="O1073" i="1"/>
  <c r="C1783" i="1"/>
  <c r="D1783" i="1" s="1"/>
  <c r="B1784" i="1"/>
  <c r="Y985" i="1"/>
  <c r="V985" i="1" s="1"/>
  <c r="U985" i="1"/>
  <c r="W985" i="1"/>
  <c r="I973" i="1"/>
  <c r="K973" i="1"/>
  <c r="M973" i="1"/>
  <c r="J973" i="1" s="1"/>
  <c r="R1073" i="1" l="1"/>
  <c r="N1074" i="1" s="1"/>
  <c r="C1784" i="1"/>
  <c r="D1784" i="1" s="1"/>
  <c r="B1785" i="1"/>
  <c r="X985" i="1"/>
  <c r="T986" i="1" s="1"/>
  <c r="G986" i="1" s="1"/>
  <c r="L973" i="1"/>
  <c r="H974" i="1" s="1"/>
  <c r="E974" i="1" s="1"/>
  <c r="F1074" i="1" l="1"/>
  <c r="S1074" i="1"/>
  <c r="P1074" i="1" s="1"/>
  <c r="Q1074" i="1"/>
  <c r="O1074" i="1"/>
  <c r="B1786" i="1"/>
  <c r="C1785" i="1"/>
  <c r="D1785" i="1" s="1"/>
  <c r="U986" i="1"/>
  <c r="W986" i="1"/>
  <c r="Y986" i="1"/>
  <c r="V986" i="1" s="1"/>
  <c r="K974" i="1"/>
  <c r="M974" i="1"/>
  <c r="J974" i="1" s="1"/>
  <c r="I974" i="1"/>
  <c r="R1074" i="1" l="1"/>
  <c r="N1075" i="1" s="1"/>
  <c r="B1787" i="1"/>
  <c r="C1786" i="1"/>
  <c r="D1786" i="1" s="1"/>
  <c r="X986" i="1"/>
  <c r="T987" i="1" s="1"/>
  <c r="G987" i="1" s="1"/>
  <c r="L974" i="1"/>
  <c r="H975" i="1" s="1"/>
  <c r="E975" i="1" s="1"/>
  <c r="F1075" i="1" l="1"/>
  <c r="O1075" i="1"/>
  <c r="Q1075" i="1"/>
  <c r="S1075" i="1"/>
  <c r="P1075" i="1" s="1"/>
  <c r="C1787" i="1"/>
  <c r="D1787" i="1" s="1"/>
  <c r="B1788" i="1"/>
  <c r="U987" i="1"/>
  <c r="W987" i="1"/>
  <c r="Y987" i="1"/>
  <c r="V987" i="1" s="1"/>
  <c r="I975" i="1"/>
  <c r="M975" i="1"/>
  <c r="J975" i="1" s="1"/>
  <c r="K975" i="1"/>
  <c r="R1075" i="1" l="1"/>
  <c r="N1076" i="1" s="1"/>
  <c r="L975" i="1"/>
  <c r="H976" i="1" s="1"/>
  <c r="E976" i="1" s="1"/>
  <c r="B1789" i="1"/>
  <c r="C1788" i="1"/>
  <c r="D1788" i="1" s="1"/>
  <c r="X987" i="1"/>
  <c r="T988" i="1" s="1"/>
  <c r="G988" i="1" s="1"/>
  <c r="F1076" i="1" l="1"/>
  <c r="S1076" i="1"/>
  <c r="P1076" i="1" s="1"/>
  <c r="O1076" i="1"/>
  <c r="Q1076" i="1"/>
  <c r="R1076" i="1" s="1"/>
  <c r="N1077" i="1" s="1"/>
  <c r="C1789" i="1"/>
  <c r="D1789" i="1" s="1"/>
  <c r="B1790" i="1"/>
  <c r="W988" i="1"/>
  <c r="Y988" i="1"/>
  <c r="V988" i="1" s="1"/>
  <c r="U988" i="1"/>
  <c r="K976" i="1"/>
  <c r="M976" i="1"/>
  <c r="J976" i="1" s="1"/>
  <c r="I976" i="1"/>
  <c r="F1077" i="1" l="1"/>
  <c r="S1077" i="1"/>
  <c r="P1077" i="1" s="1"/>
  <c r="O1077" i="1"/>
  <c r="Q1077" i="1"/>
  <c r="R1077" i="1" s="1"/>
  <c r="N1078" i="1" s="1"/>
  <c r="C1790" i="1"/>
  <c r="D1790" i="1" s="1"/>
  <c r="B1791" i="1"/>
  <c r="X988" i="1"/>
  <c r="T989" i="1" s="1"/>
  <c r="G989" i="1" s="1"/>
  <c r="L976" i="1"/>
  <c r="H977" i="1" s="1"/>
  <c r="E977" i="1" s="1"/>
  <c r="F1078" i="1" l="1"/>
  <c r="S1078" i="1"/>
  <c r="P1078" i="1" s="1"/>
  <c r="Q1078" i="1"/>
  <c r="O1078" i="1"/>
  <c r="B1792" i="1"/>
  <c r="C1791" i="1"/>
  <c r="D1791" i="1" s="1"/>
  <c r="Y989" i="1"/>
  <c r="V989" i="1" s="1"/>
  <c r="U989" i="1"/>
  <c r="W989" i="1"/>
  <c r="I977" i="1"/>
  <c r="K977" i="1"/>
  <c r="M977" i="1"/>
  <c r="J977" i="1" s="1"/>
  <c r="R1078" i="1" l="1"/>
  <c r="N1079" i="1" s="1"/>
  <c r="B1793" i="1"/>
  <c r="C1792" i="1"/>
  <c r="D1792" i="1" s="1"/>
  <c r="X989" i="1"/>
  <c r="T990" i="1" s="1"/>
  <c r="G990" i="1" s="1"/>
  <c r="L977" i="1"/>
  <c r="H978" i="1" s="1"/>
  <c r="E978" i="1" s="1"/>
  <c r="F1079" i="1" l="1"/>
  <c r="Q1079" i="1"/>
  <c r="O1079" i="1"/>
  <c r="S1079" i="1"/>
  <c r="P1079" i="1" s="1"/>
  <c r="R1079" i="1" s="1"/>
  <c r="N1080" i="1" s="1"/>
  <c r="C1793" i="1"/>
  <c r="D1793" i="1" s="1"/>
  <c r="B1794" i="1"/>
  <c r="U990" i="1"/>
  <c r="W990" i="1"/>
  <c r="Y990" i="1"/>
  <c r="V990" i="1" s="1"/>
  <c r="M978" i="1"/>
  <c r="J978" i="1" s="1"/>
  <c r="K978" i="1"/>
  <c r="I978" i="1"/>
  <c r="F1080" i="1" l="1"/>
  <c r="S1080" i="1"/>
  <c r="P1080" i="1" s="1"/>
  <c r="Q1080" i="1"/>
  <c r="O1080" i="1"/>
  <c r="B1795" i="1"/>
  <c r="C1794" i="1"/>
  <c r="D1794" i="1" s="1"/>
  <c r="X990" i="1"/>
  <c r="T991" i="1" s="1"/>
  <c r="G991" i="1" s="1"/>
  <c r="L978" i="1"/>
  <c r="H979" i="1" s="1"/>
  <c r="E979" i="1" s="1"/>
  <c r="R1080" i="1" l="1"/>
  <c r="N1081" i="1" s="1"/>
  <c r="C1795" i="1"/>
  <c r="D1795" i="1" s="1"/>
  <c r="B1796" i="1"/>
  <c r="U991" i="1"/>
  <c r="W991" i="1"/>
  <c r="Y991" i="1"/>
  <c r="V991" i="1" s="1"/>
  <c r="K979" i="1"/>
  <c r="I979" i="1"/>
  <c r="M979" i="1"/>
  <c r="J979" i="1" s="1"/>
  <c r="F1081" i="1" l="1"/>
  <c r="O1081" i="1"/>
  <c r="Q1081" i="1"/>
  <c r="S1081" i="1"/>
  <c r="P1081" i="1" s="1"/>
  <c r="B1797" i="1"/>
  <c r="C1796" i="1"/>
  <c r="D1796" i="1" s="1"/>
  <c r="X991" i="1"/>
  <c r="T992" i="1" s="1"/>
  <c r="G992" i="1" s="1"/>
  <c r="L979" i="1"/>
  <c r="H980" i="1" s="1"/>
  <c r="E980" i="1" s="1"/>
  <c r="R1081" i="1" l="1"/>
  <c r="N1082" i="1" s="1"/>
  <c r="B1798" i="1"/>
  <c r="C1797" i="1"/>
  <c r="D1797" i="1" s="1"/>
  <c r="W992" i="1"/>
  <c r="Y992" i="1"/>
  <c r="V992" i="1" s="1"/>
  <c r="U992" i="1"/>
  <c r="M980" i="1"/>
  <c r="J980" i="1" s="1"/>
  <c r="K980" i="1"/>
  <c r="I980" i="1"/>
  <c r="F1082" i="1" l="1"/>
  <c r="O1082" i="1"/>
  <c r="Q1082" i="1"/>
  <c r="S1082" i="1"/>
  <c r="P1082" i="1" s="1"/>
  <c r="B1799" i="1"/>
  <c r="C1798" i="1"/>
  <c r="D1798" i="1" s="1"/>
  <c r="X992" i="1"/>
  <c r="T993" i="1" s="1"/>
  <c r="G993" i="1" s="1"/>
  <c r="L980" i="1"/>
  <c r="H981" i="1" s="1"/>
  <c r="E981" i="1" s="1"/>
  <c r="R1082" i="1" l="1"/>
  <c r="N1083" i="1" s="1"/>
  <c r="B1800" i="1"/>
  <c r="C1799" i="1"/>
  <c r="D1799" i="1" s="1"/>
  <c r="Y993" i="1"/>
  <c r="V993" i="1" s="1"/>
  <c r="U993" i="1"/>
  <c r="W993" i="1"/>
  <c r="K981" i="1"/>
  <c r="I981" i="1"/>
  <c r="M981" i="1"/>
  <c r="J981" i="1" s="1"/>
  <c r="F1083" i="1" l="1"/>
  <c r="S1083" i="1"/>
  <c r="P1083" i="1" s="1"/>
  <c r="O1083" i="1"/>
  <c r="Q1083" i="1"/>
  <c r="C1800" i="1"/>
  <c r="D1800" i="1" s="1"/>
  <c r="B1801" i="1"/>
  <c r="X993" i="1"/>
  <c r="T994" i="1" s="1"/>
  <c r="G994" i="1" s="1"/>
  <c r="L981" i="1"/>
  <c r="H982" i="1" s="1"/>
  <c r="E982" i="1" s="1"/>
  <c r="R1083" i="1" l="1"/>
  <c r="N1084" i="1" s="1"/>
  <c r="B1802" i="1"/>
  <c r="C1801" i="1"/>
  <c r="D1801" i="1" s="1"/>
  <c r="U994" i="1"/>
  <c r="W994" i="1"/>
  <c r="Y994" i="1"/>
  <c r="V994" i="1" s="1"/>
  <c r="K982" i="1"/>
  <c r="I982" i="1"/>
  <c r="M982" i="1"/>
  <c r="J982" i="1" s="1"/>
  <c r="F1084" i="1" l="1"/>
  <c r="S1084" i="1"/>
  <c r="P1084" i="1" s="1"/>
  <c r="Q1084" i="1"/>
  <c r="O1084" i="1"/>
  <c r="B1803" i="1"/>
  <c r="C1802" i="1"/>
  <c r="D1802" i="1" s="1"/>
  <c r="X994" i="1"/>
  <c r="T995" i="1" s="1"/>
  <c r="G995" i="1" s="1"/>
  <c r="L982" i="1"/>
  <c r="H983" i="1" s="1"/>
  <c r="E983" i="1" s="1"/>
  <c r="R1084" i="1" l="1"/>
  <c r="N1085" i="1" s="1"/>
  <c r="C1803" i="1"/>
  <c r="D1803" i="1" s="1"/>
  <c r="B1804" i="1"/>
  <c r="U995" i="1"/>
  <c r="W995" i="1"/>
  <c r="Y995" i="1"/>
  <c r="V995" i="1" s="1"/>
  <c r="I983" i="1"/>
  <c r="K983" i="1"/>
  <c r="M983" i="1"/>
  <c r="J983" i="1" s="1"/>
  <c r="F1085" i="1" l="1"/>
  <c r="O1085" i="1"/>
  <c r="S1085" i="1"/>
  <c r="P1085" i="1" s="1"/>
  <c r="Q1085" i="1"/>
  <c r="R1085" i="1" s="1"/>
  <c r="N1086" i="1" s="1"/>
  <c r="B1805" i="1"/>
  <c r="C1804" i="1"/>
  <c r="D1804" i="1" s="1"/>
  <c r="X995" i="1"/>
  <c r="T996" i="1" s="1"/>
  <c r="G996" i="1" s="1"/>
  <c r="L983" i="1"/>
  <c r="H984" i="1" s="1"/>
  <c r="E984" i="1" s="1"/>
  <c r="F1086" i="1" l="1"/>
  <c r="Q1086" i="1"/>
  <c r="O1086" i="1"/>
  <c r="S1086" i="1"/>
  <c r="P1086" i="1" s="1"/>
  <c r="B1806" i="1"/>
  <c r="C1805" i="1"/>
  <c r="D1805" i="1" s="1"/>
  <c r="W996" i="1"/>
  <c r="Y996" i="1"/>
  <c r="V996" i="1" s="1"/>
  <c r="U996" i="1"/>
  <c r="K984" i="1"/>
  <c r="I984" i="1"/>
  <c r="M984" i="1"/>
  <c r="J984" i="1" s="1"/>
  <c r="R1086" i="1" l="1"/>
  <c r="N1087" i="1" s="1"/>
  <c r="B1807" i="1"/>
  <c r="C1806" i="1"/>
  <c r="D1806" i="1" s="1"/>
  <c r="X996" i="1"/>
  <c r="T997" i="1" s="1"/>
  <c r="G997" i="1" s="1"/>
  <c r="L984" i="1"/>
  <c r="H985" i="1" s="1"/>
  <c r="E985" i="1" s="1"/>
  <c r="F1087" i="1" l="1"/>
  <c r="O1087" i="1"/>
  <c r="Q1087" i="1"/>
  <c r="S1087" i="1"/>
  <c r="P1087" i="1" s="1"/>
  <c r="B1808" i="1"/>
  <c r="C1807" i="1"/>
  <c r="D1807" i="1" s="1"/>
  <c r="Y997" i="1"/>
  <c r="V997" i="1" s="1"/>
  <c r="U997" i="1"/>
  <c r="W997" i="1"/>
  <c r="K985" i="1"/>
  <c r="I985" i="1"/>
  <c r="M985" i="1"/>
  <c r="J985" i="1" s="1"/>
  <c r="R1087" i="1" l="1"/>
  <c r="N1088" i="1" s="1"/>
  <c r="C1808" i="1"/>
  <c r="D1808" i="1" s="1"/>
  <c r="B1809" i="1"/>
  <c r="X997" i="1"/>
  <c r="T998" i="1" s="1"/>
  <c r="G998" i="1" s="1"/>
  <c r="L985" i="1"/>
  <c r="H986" i="1" s="1"/>
  <c r="E986" i="1" s="1"/>
  <c r="F1088" i="1" l="1"/>
  <c r="S1088" i="1"/>
  <c r="P1088" i="1" s="1"/>
  <c r="Q1088" i="1"/>
  <c r="O1088" i="1"/>
  <c r="C1809" i="1"/>
  <c r="D1809" i="1" s="1"/>
  <c r="B1810" i="1"/>
  <c r="U998" i="1"/>
  <c r="W998" i="1"/>
  <c r="Y998" i="1"/>
  <c r="V998" i="1" s="1"/>
  <c r="I986" i="1"/>
  <c r="M986" i="1"/>
  <c r="J986" i="1" s="1"/>
  <c r="K986" i="1"/>
  <c r="R1088" i="1" l="1"/>
  <c r="N1089" i="1" s="1"/>
  <c r="C1810" i="1"/>
  <c r="D1810" i="1" s="1"/>
  <c r="B1811" i="1"/>
  <c r="X998" i="1"/>
  <c r="T999" i="1" s="1"/>
  <c r="G999" i="1" s="1"/>
  <c r="L986" i="1"/>
  <c r="H987" i="1" s="1"/>
  <c r="E987" i="1" s="1"/>
  <c r="F1089" i="1" l="1"/>
  <c r="O1089" i="1"/>
  <c r="S1089" i="1"/>
  <c r="P1089" i="1" s="1"/>
  <c r="Q1089" i="1"/>
  <c r="C1811" i="1"/>
  <c r="D1811" i="1" s="1"/>
  <c r="B1812" i="1"/>
  <c r="U999" i="1"/>
  <c r="W999" i="1"/>
  <c r="Y999" i="1"/>
  <c r="V999" i="1" s="1"/>
  <c r="K987" i="1"/>
  <c r="M987" i="1"/>
  <c r="J987" i="1" s="1"/>
  <c r="I987" i="1"/>
  <c r="R1089" i="1" l="1"/>
  <c r="N1090" i="1" s="1"/>
  <c r="B1813" i="1"/>
  <c r="C1812" i="1"/>
  <c r="D1812" i="1" s="1"/>
  <c r="X999" i="1"/>
  <c r="T1000" i="1" s="1"/>
  <c r="G1000" i="1" s="1"/>
  <c r="L987" i="1"/>
  <c r="H988" i="1" s="1"/>
  <c r="E988" i="1" s="1"/>
  <c r="F1090" i="1" l="1"/>
  <c r="S1090" i="1"/>
  <c r="P1090" i="1" s="1"/>
  <c r="O1090" i="1"/>
  <c r="Q1090" i="1"/>
  <c r="R1090" i="1" s="1"/>
  <c r="N1091" i="1" s="1"/>
  <c r="C1813" i="1"/>
  <c r="D1813" i="1" s="1"/>
  <c r="B1814" i="1"/>
  <c r="W1000" i="1"/>
  <c r="Y1000" i="1"/>
  <c r="V1000" i="1" s="1"/>
  <c r="U1000" i="1"/>
  <c r="I988" i="1"/>
  <c r="M988" i="1"/>
  <c r="J988" i="1" s="1"/>
  <c r="K988" i="1"/>
  <c r="F1091" i="1" l="1"/>
  <c r="Q1091" i="1"/>
  <c r="S1091" i="1"/>
  <c r="P1091" i="1" s="1"/>
  <c r="O1091" i="1"/>
  <c r="C1814" i="1"/>
  <c r="D1814" i="1" s="1"/>
  <c r="B1815" i="1"/>
  <c r="L988" i="1"/>
  <c r="H989" i="1" s="1"/>
  <c r="E989" i="1" s="1"/>
  <c r="X1000" i="1"/>
  <c r="T1001" i="1" s="1"/>
  <c r="G1001" i="1" s="1"/>
  <c r="R1091" i="1" l="1"/>
  <c r="N1092" i="1" s="1"/>
  <c r="B1816" i="1"/>
  <c r="C1815" i="1"/>
  <c r="D1815" i="1" s="1"/>
  <c r="Y1001" i="1"/>
  <c r="V1001" i="1" s="1"/>
  <c r="U1001" i="1"/>
  <c r="W1001" i="1"/>
  <c r="K989" i="1"/>
  <c r="I989" i="1"/>
  <c r="M989" i="1"/>
  <c r="J989" i="1" s="1"/>
  <c r="F1092" i="1" l="1"/>
  <c r="S1092" i="1"/>
  <c r="P1092" i="1" s="1"/>
  <c r="Q1092" i="1"/>
  <c r="O1092" i="1"/>
  <c r="L989" i="1"/>
  <c r="H990" i="1" s="1"/>
  <c r="E990" i="1" s="1"/>
  <c r="C1816" i="1"/>
  <c r="D1816" i="1" s="1"/>
  <c r="B1817" i="1"/>
  <c r="X1001" i="1"/>
  <c r="T1002" i="1" s="1"/>
  <c r="G1002" i="1" s="1"/>
  <c r="R1092" i="1" l="1"/>
  <c r="N1093" i="1" s="1"/>
  <c r="B1818" i="1"/>
  <c r="C1817" i="1"/>
  <c r="D1817" i="1" s="1"/>
  <c r="U1002" i="1"/>
  <c r="W1002" i="1"/>
  <c r="Y1002" i="1"/>
  <c r="V1002" i="1" s="1"/>
  <c r="K990" i="1"/>
  <c r="M990" i="1"/>
  <c r="J990" i="1" s="1"/>
  <c r="I990" i="1"/>
  <c r="F1093" i="1" l="1"/>
  <c r="S1093" i="1"/>
  <c r="P1093" i="1" s="1"/>
  <c r="O1093" i="1"/>
  <c r="Q1093" i="1"/>
  <c r="R1093" i="1" s="1"/>
  <c r="N1094" i="1" s="1"/>
  <c r="B1819" i="1"/>
  <c r="C1818" i="1"/>
  <c r="D1818" i="1" s="1"/>
  <c r="X1002" i="1"/>
  <c r="T1003" i="1" s="1"/>
  <c r="G1003" i="1" s="1"/>
  <c r="L990" i="1"/>
  <c r="H991" i="1" s="1"/>
  <c r="E991" i="1" s="1"/>
  <c r="F1094" i="1" l="1"/>
  <c r="O1094" i="1"/>
  <c r="Q1094" i="1"/>
  <c r="S1094" i="1"/>
  <c r="P1094" i="1" s="1"/>
  <c r="B1820" i="1"/>
  <c r="C1819" i="1"/>
  <c r="D1819" i="1" s="1"/>
  <c r="U1003" i="1"/>
  <c r="W1003" i="1"/>
  <c r="Y1003" i="1"/>
  <c r="V1003" i="1" s="1"/>
  <c r="M991" i="1"/>
  <c r="J991" i="1" s="1"/>
  <c r="I991" i="1"/>
  <c r="K991" i="1"/>
  <c r="R1094" i="1" l="1"/>
  <c r="N1095" i="1" s="1"/>
  <c r="L991" i="1"/>
  <c r="H992" i="1" s="1"/>
  <c r="E992" i="1" s="1"/>
  <c r="B1821" i="1"/>
  <c r="C1820" i="1"/>
  <c r="D1820" i="1" s="1"/>
  <c r="X1003" i="1"/>
  <c r="T1004" i="1" s="1"/>
  <c r="G1004" i="1" s="1"/>
  <c r="F1095" i="1" l="1"/>
  <c r="O1095" i="1"/>
  <c r="S1095" i="1"/>
  <c r="P1095" i="1" s="1"/>
  <c r="Q1095" i="1"/>
  <c r="R1095" i="1" s="1"/>
  <c r="N1096" i="1" s="1"/>
  <c r="C1821" i="1"/>
  <c r="D1821" i="1" s="1"/>
  <c r="B1822" i="1"/>
  <c r="W1004" i="1"/>
  <c r="Y1004" i="1"/>
  <c r="V1004" i="1" s="1"/>
  <c r="U1004" i="1"/>
  <c r="K992" i="1"/>
  <c r="I992" i="1"/>
  <c r="M992" i="1"/>
  <c r="J992" i="1" s="1"/>
  <c r="F1096" i="1" l="1"/>
  <c r="O1096" i="1"/>
  <c r="Q1096" i="1"/>
  <c r="S1096" i="1"/>
  <c r="P1096" i="1" s="1"/>
  <c r="B1823" i="1"/>
  <c r="C1822" i="1"/>
  <c r="D1822" i="1" s="1"/>
  <c r="X1004" i="1"/>
  <c r="T1005" i="1" s="1"/>
  <c r="G1005" i="1" s="1"/>
  <c r="L992" i="1"/>
  <c r="H993" i="1" s="1"/>
  <c r="E993" i="1" s="1"/>
  <c r="R1096" i="1" l="1"/>
  <c r="N1097" i="1" s="1"/>
  <c r="B1824" i="1"/>
  <c r="C1823" i="1"/>
  <c r="D1823" i="1" s="1"/>
  <c r="Y1005" i="1"/>
  <c r="V1005" i="1" s="1"/>
  <c r="U1005" i="1"/>
  <c r="W1005" i="1"/>
  <c r="K993" i="1"/>
  <c r="I993" i="1"/>
  <c r="M993" i="1"/>
  <c r="J993" i="1" s="1"/>
  <c r="F1097" i="1" l="1"/>
  <c r="S1097" i="1"/>
  <c r="P1097" i="1" s="1"/>
  <c r="O1097" i="1"/>
  <c r="Q1097" i="1"/>
  <c r="R1097" i="1" s="1"/>
  <c r="N1098" i="1" s="1"/>
  <c r="B1825" i="1"/>
  <c r="C1824" i="1"/>
  <c r="D1824" i="1" s="1"/>
  <c r="X1005" i="1"/>
  <c r="T1006" i="1" s="1"/>
  <c r="G1006" i="1" s="1"/>
  <c r="L993" i="1"/>
  <c r="H994" i="1" s="1"/>
  <c r="E994" i="1" s="1"/>
  <c r="F1098" i="1" l="1"/>
  <c r="H7" i="2" s="1"/>
  <c r="S1098" i="1"/>
  <c r="P1098" i="1" s="1"/>
  <c r="O1098" i="1"/>
  <c r="Q1098" i="1"/>
  <c r="R1098" i="1" s="1"/>
  <c r="N1099" i="1" s="1"/>
  <c r="C1825" i="1"/>
  <c r="D1825" i="1" s="1"/>
  <c r="B1826" i="1"/>
  <c r="U1006" i="1"/>
  <c r="W1006" i="1"/>
  <c r="Y1006" i="1"/>
  <c r="V1006" i="1" s="1"/>
  <c r="I994" i="1"/>
  <c r="K994" i="1"/>
  <c r="M994" i="1"/>
  <c r="J994" i="1" s="1"/>
  <c r="J7" i="2"/>
  <c r="I7" i="2"/>
  <c r="P7" i="2" l="1"/>
  <c r="F1099" i="1"/>
  <c r="O1099" i="1"/>
  <c r="Q1099" i="1"/>
  <c r="S1099" i="1"/>
  <c r="P1099" i="1" s="1"/>
  <c r="C1826" i="1"/>
  <c r="D1826" i="1" s="1"/>
  <c r="B1827" i="1"/>
  <c r="X1006" i="1"/>
  <c r="T1007" i="1" s="1"/>
  <c r="G1007" i="1" s="1"/>
  <c r="L994" i="1"/>
  <c r="H995" i="1" s="1"/>
  <c r="E995" i="1" s="1"/>
  <c r="R1099" i="1" l="1"/>
  <c r="N1100" i="1" s="1"/>
  <c r="C1827" i="1"/>
  <c r="D1827" i="1" s="1"/>
  <c r="B1828" i="1"/>
  <c r="U1007" i="1"/>
  <c r="W1007" i="1"/>
  <c r="Y1007" i="1"/>
  <c r="V1007" i="1" s="1"/>
  <c r="I995" i="1"/>
  <c r="K995" i="1"/>
  <c r="M995" i="1"/>
  <c r="J995" i="1" s="1"/>
  <c r="F1100" i="1" l="1"/>
  <c r="O1100" i="1"/>
  <c r="Q1100" i="1"/>
  <c r="S1100" i="1"/>
  <c r="P1100" i="1" s="1"/>
  <c r="C1828" i="1"/>
  <c r="D1828" i="1" s="1"/>
  <c r="B1829" i="1"/>
  <c r="X1007" i="1"/>
  <c r="T1008" i="1" s="1"/>
  <c r="G1008" i="1" s="1"/>
  <c r="L995" i="1"/>
  <c r="H996" i="1" s="1"/>
  <c r="E996" i="1" s="1"/>
  <c r="R1100" i="1" l="1"/>
  <c r="N1101" i="1" s="1"/>
  <c r="C1829" i="1"/>
  <c r="D1829" i="1" s="1"/>
  <c r="B1830" i="1"/>
  <c r="W1008" i="1"/>
  <c r="Y1008" i="1"/>
  <c r="V1008" i="1" s="1"/>
  <c r="U1008" i="1"/>
  <c r="K996" i="1"/>
  <c r="I996" i="1"/>
  <c r="M996" i="1"/>
  <c r="J996" i="1" s="1"/>
  <c r="F1101" i="1" l="1"/>
  <c r="O1101" i="1"/>
  <c r="Q1101" i="1"/>
  <c r="S1101" i="1"/>
  <c r="P1101" i="1" s="1"/>
  <c r="B1831" i="1"/>
  <c r="C1830" i="1"/>
  <c r="D1830" i="1" s="1"/>
  <c r="X1008" i="1"/>
  <c r="T1009" i="1" s="1"/>
  <c r="G1009" i="1" s="1"/>
  <c r="L996" i="1"/>
  <c r="H997" i="1" s="1"/>
  <c r="E997" i="1" s="1"/>
  <c r="R1101" i="1" l="1"/>
  <c r="N1102" i="1" s="1"/>
  <c r="C1831" i="1"/>
  <c r="D1831" i="1" s="1"/>
  <c r="B1832" i="1"/>
  <c r="Y1009" i="1"/>
  <c r="V1009" i="1" s="1"/>
  <c r="U1009" i="1"/>
  <c r="W1009" i="1"/>
  <c r="K997" i="1"/>
  <c r="I997" i="1"/>
  <c r="M997" i="1"/>
  <c r="J997" i="1" s="1"/>
  <c r="F1102" i="1" l="1"/>
  <c r="O1102" i="1"/>
  <c r="Q1102" i="1"/>
  <c r="S1102" i="1"/>
  <c r="P1102" i="1" s="1"/>
  <c r="C1832" i="1"/>
  <c r="D1832" i="1" s="1"/>
  <c r="B1833" i="1"/>
  <c r="X1009" i="1"/>
  <c r="T1010" i="1" s="1"/>
  <c r="G1010" i="1" s="1"/>
  <c r="L997" i="1"/>
  <c r="H998" i="1" s="1"/>
  <c r="E998" i="1" s="1"/>
  <c r="R1102" i="1" l="1"/>
  <c r="N1103" i="1" s="1"/>
  <c r="B1834" i="1"/>
  <c r="C1833" i="1"/>
  <c r="D1833" i="1" s="1"/>
  <c r="U1010" i="1"/>
  <c r="W1010" i="1"/>
  <c r="Y1010" i="1"/>
  <c r="V1010" i="1" s="1"/>
  <c r="K998" i="1"/>
  <c r="I998" i="1"/>
  <c r="M998" i="1"/>
  <c r="J998" i="1" s="1"/>
  <c r="L998" i="1" l="1"/>
  <c r="F1103" i="1"/>
  <c r="S1103" i="1"/>
  <c r="P1103" i="1" s="1"/>
  <c r="O1103" i="1"/>
  <c r="Q1103" i="1"/>
  <c r="R1103" i="1" s="1"/>
  <c r="N1104" i="1" s="1"/>
  <c r="C1834" i="1"/>
  <c r="D1834" i="1" s="1"/>
  <c r="B1835" i="1"/>
  <c r="X1010" i="1"/>
  <c r="T1011" i="1" s="1"/>
  <c r="G1011" i="1" s="1"/>
  <c r="H999" i="1"/>
  <c r="E999" i="1" s="1"/>
  <c r="F1104" i="1" l="1"/>
  <c r="Q1104" i="1"/>
  <c r="O1104" i="1"/>
  <c r="S1104" i="1"/>
  <c r="P1104" i="1" s="1"/>
  <c r="B1836" i="1"/>
  <c r="C1835" i="1"/>
  <c r="D1835" i="1" s="1"/>
  <c r="U1011" i="1"/>
  <c r="W1011" i="1"/>
  <c r="Y1011" i="1"/>
  <c r="V1011" i="1" s="1"/>
  <c r="K999" i="1"/>
  <c r="M999" i="1"/>
  <c r="J999" i="1" s="1"/>
  <c r="I999" i="1"/>
  <c r="R1104" i="1" l="1"/>
  <c r="N1105" i="1" s="1"/>
  <c r="B1837" i="1"/>
  <c r="C1836" i="1"/>
  <c r="D1836" i="1" s="1"/>
  <c r="X1011" i="1"/>
  <c r="T1012" i="1" s="1"/>
  <c r="G1012" i="1" s="1"/>
  <c r="L999" i="1"/>
  <c r="H1000" i="1" s="1"/>
  <c r="E1000" i="1" s="1"/>
  <c r="F1105" i="1" l="1"/>
  <c r="Q1105" i="1"/>
  <c r="S1105" i="1"/>
  <c r="P1105" i="1" s="1"/>
  <c r="O1105" i="1"/>
  <c r="C1837" i="1"/>
  <c r="D1837" i="1" s="1"/>
  <c r="B1838" i="1"/>
  <c r="W1012" i="1"/>
  <c r="Y1012" i="1"/>
  <c r="V1012" i="1" s="1"/>
  <c r="U1012" i="1"/>
  <c r="K1000" i="1"/>
  <c r="M1000" i="1"/>
  <c r="J1000" i="1" s="1"/>
  <c r="I1000" i="1"/>
  <c r="R1105" i="1" l="1"/>
  <c r="N1106" i="1" s="1"/>
  <c r="C1838" i="1"/>
  <c r="D1838" i="1" s="1"/>
  <c r="B1839" i="1"/>
  <c r="X1012" i="1"/>
  <c r="T1013" i="1" s="1"/>
  <c r="G1013" i="1" s="1"/>
  <c r="L1000" i="1"/>
  <c r="H1001" i="1" s="1"/>
  <c r="E1001" i="1" s="1"/>
  <c r="F1106" i="1" l="1"/>
  <c r="Q1106" i="1"/>
  <c r="O1106" i="1"/>
  <c r="S1106" i="1"/>
  <c r="P1106" i="1" s="1"/>
  <c r="C1839" i="1"/>
  <c r="D1839" i="1" s="1"/>
  <c r="B1840" i="1"/>
  <c r="Y1013" i="1"/>
  <c r="V1013" i="1" s="1"/>
  <c r="U1013" i="1"/>
  <c r="W1013" i="1"/>
  <c r="M1001" i="1"/>
  <c r="J1001" i="1" s="1"/>
  <c r="K1001" i="1"/>
  <c r="I1001" i="1"/>
  <c r="R1106" i="1" l="1"/>
  <c r="N1107" i="1" s="1"/>
  <c r="L1001" i="1"/>
  <c r="H1002" i="1" s="1"/>
  <c r="E1002" i="1" s="1"/>
  <c r="C1840" i="1"/>
  <c r="D1840" i="1" s="1"/>
  <c r="B1841" i="1"/>
  <c r="X1013" i="1"/>
  <c r="T1014" i="1" s="1"/>
  <c r="G1014" i="1" s="1"/>
  <c r="F1107" i="1" l="1"/>
  <c r="O1107" i="1"/>
  <c r="S1107" i="1"/>
  <c r="P1107" i="1" s="1"/>
  <c r="Q1107" i="1"/>
  <c r="R1107" i="1" s="1"/>
  <c r="N1108" i="1" s="1"/>
  <c r="C1841" i="1"/>
  <c r="D1841" i="1" s="1"/>
  <c r="B1842" i="1"/>
  <c r="U1014" i="1"/>
  <c r="W1014" i="1"/>
  <c r="Y1014" i="1"/>
  <c r="V1014" i="1" s="1"/>
  <c r="K1002" i="1"/>
  <c r="I1002" i="1"/>
  <c r="M1002" i="1"/>
  <c r="J1002" i="1" s="1"/>
  <c r="F1108" i="1" l="1"/>
  <c r="S1108" i="1"/>
  <c r="P1108" i="1" s="1"/>
  <c r="Q1108" i="1"/>
  <c r="O1108" i="1"/>
  <c r="C1842" i="1"/>
  <c r="D1842" i="1" s="1"/>
  <c r="B1843" i="1"/>
  <c r="X1014" i="1"/>
  <c r="T1015" i="1" s="1"/>
  <c r="G1015" i="1" s="1"/>
  <c r="L1002" i="1"/>
  <c r="H1003" i="1" s="1"/>
  <c r="E1003" i="1" s="1"/>
  <c r="R1108" i="1" l="1"/>
  <c r="N1109" i="1" s="1"/>
  <c r="C1843" i="1"/>
  <c r="D1843" i="1" s="1"/>
  <c r="B1844" i="1"/>
  <c r="U1015" i="1"/>
  <c r="W1015" i="1"/>
  <c r="Y1015" i="1"/>
  <c r="V1015" i="1" s="1"/>
  <c r="K1003" i="1"/>
  <c r="I1003" i="1"/>
  <c r="M1003" i="1"/>
  <c r="J1003" i="1" s="1"/>
  <c r="F1109" i="1" l="1"/>
  <c r="S1109" i="1"/>
  <c r="P1109" i="1" s="1"/>
  <c r="Q1109" i="1"/>
  <c r="O1109" i="1"/>
  <c r="C1844" i="1"/>
  <c r="D1844" i="1" s="1"/>
  <c r="B1845" i="1"/>
  <c r="X1015" i="1"/>
  <c r="T1016" i="1" s="1"/>
  <c r="G1016" i="1" s="1"/>
  <c r="L1003" i="1"/>
  <c r="H1004" i="1" s="1"/>
  <c r="E1004" i="1" s="1"/>
  <c r="R1109" i="1" l="1"/>
  <c r="N1110" i="1" s="1"/>
  <c r="C1845" i="1"/>
  <c r="D1845" i="1" s="1"/>
  <c r="B1846" i="1"/>
  <c r="W1016" i="1"/>
  <c r="Y1016" i="1"/>
  <c r="V1016" i="1" s="1"/>
  <c r="U1016" i="1"/>
  <c r="M1004" i="1"/>
  <c r="J1004" i="1" s="1"/>
  <c r="K1004" i="1"/>
  <c r="I1004" i="1"/>
  <c r="F1110" i="1" l="1"/>
  <c r="Q1110" i="1"/>
  <c r="O1110" i="1"/>
  <c r="S1110" i="1"/>
  <c r="P1110" i="1" s="1"/>
  <c r="L1004" i="1"/>
  <c r="H1005" i="1" s="1"/>
  <c r="E1005" i="1" s="1"/>
  <c r="C1846" i="1"/>
  <c r="D1846" i="1" s="1"/>
  <c r="B1847" i="1"/>
  <c r="X1016" i="1"/>
  <c r="T1017" i="1" s="1"/>
  <c r="G1017" i="1" s="1"/>
  <c r="R1110" i="1" l="1"/>
  <c r="N1111" i="1" s="1"/>
  <c r="B1848" i="1"/>
  <c r="C1847" i="1"/>
  <c r="D1847" i="1" s="1"/>
  <c r="Y1017" i="1"/>
  <c r="V1017" i="1" s="1"/>
  <c r="U1017" i="1"/>
  <c r="W1017" i="1"/>
  <c r="M1005" i="1"/>
  <c r="J1005" i="1" s="1"/>
  <c r="K1005" i="1"/>
  <c r="I1005" i="1"/>
  <c r="F1111" i="1" l="1"/>
  <c r="O1111" i="1"/>
  <c r="Q1111" i="1"/>
  <c r="S1111" i="1"/>
  <c r="P1111" i="1" s="1"/>
  <c r="C1848" i="1"/>
  <c r="D1848" i="1" s="1"/>
  <c r="B1849" i="1"/>
  <c r="X1017" i="1"/>
  <c r="T1018" i="1" s="1"/>
  <c r="G1018" i="1" s="1"/>
  <c r="L1005" i="1"/>
  <c r="H1006" i="1" s="1"/>
  <c r="E1006" i="1" s="1"/>
  <c r="R1111" i="1" l="1"/>
  <c r="N1112" i="1" s="1"/>
  <c r="C1849" i="1"/>
  <c r="D1849" i="1" s="1"/>
  <c r="B1850" i="1"/>
  <c r="U1018" i="1"/>
  <c r="W1018" i="1"/>
  <c r="Y1018" i="1"/>
  <c r="V1018" i="1" s="1"/>
  <c r="M1006" i="1"/>
  <c r="J1006" i="1" s="1"/>
  <c r="K1006" i="1"/>
  <c r="I1006" i="1"/>
  <c r="F1112" i="1" l="1"/>
  <c r="Q1112" i="1"/>
  <c r="O1112" i="1"/>
  <c r="S1112" i="1"/>
  <c r="P1112" i="1" s="1"/>
  <c r="C1850" i="1"/>
  <c r="D1850" i="1" s="1"/>
  <c r="B1851" i="1"/>
  <c r="X1018" i="1"/>
  <c r="T1019" i="1" s="1"/>
  <c r="G1019" i="1" s="1"/>
  <c r="L1006" i="1"/>
  <c r="H1007" i="1" s="1"/>
  <c r="E1007" i="1" s="1"/>
  <c r="R1112" i="1" l="1"/>
  <c r="N1113" i="1" s="1"/>
  <c r="C1851" i="1"/>
  <c r="D1851" i="1" s="1"/>
  <c r="B1852" i="1"/>
  <c r="U1019" i="1"/>
  <c r="W1019" i="1"/>
  <c r="Y1019" i="1"/>
  <c r="V1019" i="1" s="1"/>
  <c r="K1007" i="1"/>
  <c r="M1007" i="1"/>
  <c r="J1007" i="1" s="1"/>
  <c r="I1007" i="1"/>
  <c r="F1113" i="1" l="1"/>
  <c r="Q1113" i="1"/>
  <c r="O1113" i="1"/>
  <c r="S1113" i="1"/>
  <c r="P1113" i="1" s="1"/>
  <c r="C1852" i="1"/>
  <c r="D1852" i="1" s="1"/>
  <c r="B1853" i="1"/>
  <c r="X1019" i="1"/>
  <c r="T1020" i="1" s="1"/>
  <c r="G1020" i="1" s="1"/>
  <c r="L1007" i="1"/>
  <c r="H1008" i="1" s="1"/>
  <c r="E1008" i="1" s="1"/>
  <c r="R1113" i="1" l="1"/>
  <c r="N1114" i="1" s="1"/>
  <c r="B1854" i="1"/>
  <c r="C1853" i="1"/>
  <c r="D1853" i="1" s="1"/>
  <c r="W1020" i="1"/>
  <c r="Y1020" i="1"/>
  <c r="V1020" i="1" s="1"/>
  <c r="U1020" i="1"/>
  <c r="K1008" i="1"/>
  <c r="I1008" i="1"/>
  <c r="M1008" i="1"/>
  <c r="J1008" i="1" s="1"/>
  <c r="F1114" i="1" l="1"/>
  <c r="O1114" i="1"/>
  <c r="S1114" i="1"/>
  <c r="P1114" i="1" s="1"/>
  <c r="Q1114" i="1"/>
  <c r="R1114" i="1" s="1"/>
  <c r="N1115" i="1" s="1"/>
  <c r="C1854" i="1"/>
  <c r="D1854" i="1" s="1"/>
  <c r="B1855" i="1"/>
  <c r="X1020" i="1"/>
  <c r="T1021" i="1" s="1"/>
  <c r="G1021" i="1" s="1"/>
  <c r="L1008" i="1"/>
  <c r="H1009" i="1" s="1"/>
  <c r="E1009" i="1" s="1"/>
  <c r="F1115" i="1" l="1"/>
  <c r="S1115" i="1"/>
  <c r="P1115" i="1" s="1"/>
  <c r="O1115" i="1"/>
  <c r="Q1115" i="1"/>
  <c r="R1115" i="1" s="1"/>
  <c r="N1116" i="1" s="1"/>
  <c r="B1856" i="1"/>
  <c r="C1855" i="1"/>
  <c r="D1855" i="1" s="1"/>
  <c r="Y1021" i="1"/>
  <c r="V1021" i="1" s="1"/>
  <c r="U1021" i="1"/>
  <c r="W1021" i="1"/>
  <c r="I1009" i="1"/>
  <c r="K1009" i="1"/>
  <c r="M1009" i="1"/>
  <c r="J1009" i="1" s="1"/>
  <c r="F1116" i="1" l="1"/>
  <c r="Q1116" i="1"/>
  <c r="S1116" i="1"/>
  <c r="P1116" i="1" s="1"/>
  <c r="O1116" i="1"/>
  <c r="B1857" i="1"/>
  <c r="C1856" i="1"/>
  <c r="D1856" i="1" s="1"/>
  <c r="X1021" i="1"/>
  <c r="T1022" i="1" s="1"/>
  <c r="G1022" i="1" s="1"/>
  <c r="L1009" i="1"/>
  <c r="H1010" i="1" s="1"/>
  <c r="E1010" i="1" s="1"/>
  <c r="R1116" i="1" l="1"/>
  <c r="N1117" i="1" s="1"/>
  <c r="C1857" i="1"/>
  <c r="D1857" i="1" s="1"/>
  <c r="B1858" i="1"/>
  <c r="U1022" i="1"/>
  <c r="W1022" i="1"/>
  <c r="Y1022" i="1"/>
  <c r="V1022" i="1" s="1"/>
  <c r="M1010" i="1"/>
  <c r="J1010" i="1" s="1"/>
  <c r="I1010" i="1"/>
  <c r="K1010" i="1"/>
  <c r="F1117" i="1" l="1"/>
  <c r="Q1117" i="1"/>
  <c r="S1117" i="1"/>
  <c r="P1117" i="1" s="1"/>
  <c r="O1117" i="1"/>
  <c r="C1858" i="1"/>
  <c r="D1858" i="1" s="1"/>
  <c r="B1859" i="1"/>
  <c r="X1022" i="1"/>
  <c r="T1023" i="1" s="1"/>
  <c r="G1023" i="1" s="1"/>
  <c r="L1010" i="1"/>
  <c r="H1011" i="1" s="1"/>
  <c r="E1011" i="1" s="1"/>
  <c r="R1117" i="1" l="1"/>
  <c r="N1118" i="1" s="1"/>
  <c r="C1859" i="1"/>
  <c r="D1859" i="1" s="1"/>
  <c r="B1860" i="1"/>
  <c r="U1023" i="1"/>
  <c r="W1023" i="1"/>
  <c r="Y1023" i="1"/>
  <c r="V1023" i="1" s="1"/>
  <c r="I1011" i="1"/>
  <c r="M1011" i="1"/>
  <c r="J1011" i="1" s="1"/>
  <c r="K1011" i="1"/>
  <c r="F1118" i="1" l="1"/>
  <c r="S1118" i="1"/>
  <c r="P1118" i="1" s="1"/>
  <c r="O1118" i="1"/>
  <c r="Q1118" i="1"/>
  <c r="L1011" i="1"/>
  <c r="H1012" i="1" s="1"/>
  <c r="E1012" i="1" s="1"/>
  <c r="C1860" i="1"/>
  <c r="D1860" i="1" s="1"/>
  <c r="B1861" i="1"/>
  <c r="X1023" i="1"/>
  <c r="T1024" i="1" s="1"/>
  <c r="G1024" i="1" s="1"/>
  <c r="R1118" i="1" l="1"/>
  <c r="N1119" i="1" s="1"/>
  <c r="C1861" i="1"/>
  <c r="D1861" i="1" s="1"/>
  <c r="B1862" i="1"/>
  <c r="W1024" i="1"/>
  <c r="Y1024" i="1"/>
  <c r="V1024" i="1" s="1"/>
  <c r="U1024" i="1"/>
  <c r="I1012" i="1"/>
  <c r="K1012" i="1"/>
  <c r="M1012" i="1"/>
  <c r="J1012" i="1" s="1"/>
  <c r="F1119" i="1" l="1"/>
  <c r="Q1119" i="1"/>
  <c r="O1119" i="1"/>
  <c r="S1119" i="1"/>
  <c r="P1119" i="1" s="1"/>
  <c r="C1862" i="1"/>
  <c r="D1862" i="1" s="1"/>
  <c r="B1863" i="1"/>
  <c r="X1024" i="1"/>
  <c r="T1025" i="1" s="1"/>
  <c r="G1025" i="1" s="1"/>
  <c r="L1012" i="1"/>
  <c r="H1013" i="1" s="1"/>
  <c r="E1013" i="1" s="1"/>
  <c r="R1119" i="1" l="1"/>
  <c r="N1120" i="1" s="1"/>
  <c r="C1863" i="1"/>
  <c r="D1863" i="1" s="1"/>
  <c r="B1864" i="1"/>
  <c r="Y1025" i="1"/>
  <c r="V1025" i="1" s="1"/>
  <c r="U1025" i="1"/>
  <c r="W1025" i="1"/>
  <c r="I1013" i="1"/>
  <c r="M1013" i="1"/>
  <c r="J1013" i="1" s="1"/>
  <c r="K1013" i="1"/>
  <c r="F1120" i="1" l="1"/>
  <c r="Q1120" i="1"/>
  <c r="O1120" i="1"/>
  <c r="S1120" i="1"/>
  <c r="P1120" i="1" s="1"/>
  <c r="X1025" i="1"/>
  <c r="T1026" i="1" s="1"/>
  <c r="L1013" i="1"/>
  <c r="H1014" i="1" s="1"/>
  <c r="E1014" i="1" s="1"/>
  <c r="B1865" i="1"/>
  <c r="C1864" i="1"/>
  <c r="D1864" i="1" s="1"/>
  <c r="W1026" i="1" l="1"/>
  <c r="G1026" i="1"/>
  <c r="Y1026" i="1"/>
  <c r="V1026" i="1" s="1"/>
  <c r="R1120" i="1"/>
  <c r="N1121" i="1" s="1"/>
  <c r="U1026" i="1"/>
  <c r="X1026" i="1" s="1"/>
  <c r="T1027" i="1" s="1"/>
  <c r="C1865" i="1"/>
  <c r="D1865" i="1" s="1"/>
  <c r="B1866" i="1"/>
  <c r="M1014" i="1"/>
  <c r="J1014" i="1" s="1"/>
  <c r="I1014" i="1"/>
  <c r="K1014" i="1"/>
  <c r="U1027" i="1" l="1"/>
  <c r="G1027" i="1"/>
  <c r="F1121" i="1"/>
  <c r="Q1121" i="1"/>
  <c r="S1121" i="1"/>
  <c r="P1121" i="1" s="1"/>
  <c r="O1121" i="1"/>
  <c r="Y1027" i="1"/>
  <c r="V1027" i="1" s="1"/>
  <c r="W1027" i="1"/>
  <c r="C1866" i="1"/>
  <c r="D1866" i="1" s="1"/>
  <c r="B1867" i="1"/>
  <c r="L1014" i="1"/>
  <c r="H1015" i="1" s="1"/>
  <c r="E1015" i="1" s="1"/>
  <c r="R1121" i="1" l="1"/>
  <c r="N1122" i="1" s="1"/>
  <c r="X1027" i="1"/>
  <c r="T1028" i="1" s="1"/>
  <c r="G1028" i="1" s="1"/>
  <c r="C1867" i="1"/>
  <c r="D1867" i="1" s="1"/>
  <c r="B1868" i="1"/>
  <c r="W1028" i="1"/>
  <c r="Y1028" i="1"/>
  <c r="V1028" i="1" s="1"/>
  <c r="U1028" i="1"/>
  <c r="M1015" i="1"/>
  <c r="J1015" i="1" s="1"/>
  <c r="K1015" i="1"/>
  <c r="I1015" i="1"/>
  <c r="F1122" i="1" l="1"/>
  <c r="S1122" i="1"/>
  <c r="P1122" i="1" s="1"/>
  <c r="Q1122" i="1"/>
  <c r="R1122" i="1" s="1"/>
  <c r="N1123" i="1" s="1"/>
  <c r="O1122" i="1"/>
  <c r="C1868" i="1"/>
  <c r="D1868" i="1" s="1"/>
  <c r="B1869" i="1"/>
  <c r="X1028" i="1"/>
  <c r="T1029" i="1" s="1"/>
  <c r="G1029" i="1" s="1"/>
  <c r="L1015" i="1"/>
  <c r="H1016" i="1" s="1"/>
  <c r="E1016" i="1" s="1"/>
  <c r="F1123" i="1" l="1"/>
  <c r="S1123" i="1"/>
  <c r="P1123" i="1" s="1"/>
  <c r="Q1123" i="1"/>
  <c r="O1123" i="1"/>
  <c r="B1870" i="1"/>
  <c r="C1869" i="1"/>
  <c r="D1869" i="1" s="1"/>
  <c r="Y1029" i="1"/>
  <c r="V1029" i="1" s="1"/>
  <c r="U1029" i="1"/>
  <c r="W1029" i="1"/>
  <c r="I1016" i="1"/>
  <c r="K1016" i="1"/>
  <c r="M1016" i="1"/>
  <c r="J1016" i="1" s="1"/>
  <c r="R1123" i="1" l="1"/>
  <c r="N1124" i="1" s="1"/>
  <c r="C1870" i="1"/>
  <c r="D1870" i="1" s="1"/>
  <c r="B1871" i="1"/>
  <c r="X1029" i="1"/>
  <c r="T1030" i="1" s="1"/>
  <c r="G1030" i="1" s="1"/>
  <c r="L1016" i="1"/>
  <c r="H1017" i="1" s="1"/>
  <c r="E1017" i="1" s="1"/>
  <c r="F1124" i="1" l="1"/>
  <c r="Q1124" i="1"/>
  <c r="S1124" i="1"/>
  <c r="P1124" i="1" s="1"/>
  <c r="O1124" i="1"/>
  <c r="C1871" i="1"/>
  <c r="D1871" i="1" s="1"/>
  <c r="B1872" i="1"/>
  <c r="U1030" i="1"/>
  <c r="W1030" i="1"/>
  <c r="Y1030" i="1"/>
  <c r="V1030" i="1" s="1"/>
  <c r="M1017" i="1"/>
  <c r="J1017" i="1" s="1"/>
  <c r="I1017" i="1"/>
  <c r="K1017" i="1"/>
  <c r="L1017" i="1" l="1"/>
  <c r="R1124" i="1"/>
  <c r="N1125" i="1" s="1"/>
  <c r="C1872" i="1"/>
  <c r="D1872" i="1" s="1"/>
  <c r="B1873" i="1"/>
  <c r="X1030" i="1"/>
  <c r="T1031" i="1" s="1"/>
  <c r="G1031" i="1" s="1"/>
  <c r="H1018" i="1"/>
  <c r="E1018" i="1" s="1"/>
  <c r="F1125" i="1" l="1"/>
  <c r="O1125" i="1"/>
  <c r="S1125" i="1"/>
  <c r="P1125" i="1" s="1"/>
  <c r="Q1125" i="1"/>
  <c r="R1125" i="1" s="1"/>
  <c r="N1126" i="1" s="1"/>
  <c r="C1873" i="1"/>
  <c r="D1873" i="1" s="1"/>
  <c r="B1874" i="1"/>
  <c r="U1031" i="1"/>
  <c r="W1031" i="1"/>
  <c r="Y1031" i="1"/>
  <c r="V1031" i="1" s="1"/>
  <c r="I1018" i="1"/>
  <c r="M1018" i="1"/>
  <c r="J1018" i="1" s="1"/>
  <c r="K1018" i="1"/>
  <c r="F1126" i="1" l="1"/>
  <c r="S1126" i="1"/>
  <c r="P1126" i="1" s="1"/>
  <c r="O1126" i="1"/>
  <c r="Q1126" i="1"/>
  <c r="R1126" i="1" s="1"/>
  <c r="N1127" i="1" s="1"/>
  <c r="C1874" i="1"/>
  <c r="D1874" i="1" s="1"/>
  <c r="B1875" i="1"/>
  <c r="X1031" i="1"/>
  <c r="T1032" i="1" s="1"/>
  <c r="G1032" i="1" s="1"/>
  <c r="L1018" i="1"/>
  <c r="H1019" i="1" s="1"/>
  <c r="E1019" i="1" s="1"/>
  <c r="F1127" i="1" l="1"/>
  <c r="S1127" i="1"/>
  <c r="P1127" i="1" s="1"/>
  <c r="Q1127" i="1"/>
  <c r="R1127" i="1" s="1"/>
  <c r="N1128" i="1" s="1"/>
  <c r="O1127" i="1"/>
  <c r="C1875" i="1"/>
  <c r="D1875" i="1" s="1"/>
  <c r="B1876" i="1"/>
  <c r="W1032" i="1"/>
  <c r="Y1032" i="1"/>
  <c r="V1032" i="1" s="1"/>
  <c r="U1032" i="1"/>
  <c r="I1019" i="1"/>
  <c r="K1019" i="1"/>
  <c r="M1019" i="1"/>
  <c r="J1019" i="1" s="1"/>
  <c r="F1128" i="1" l="1"/>
  <c r="Q1128" i="1"/>
  <c r="O1128" i="1"/>
  <c r="S1128" i="1"/>
  <c r="P1128" i="1" s="1"/>
  <c r="B1877" i="1"/>
  <c r="C1876" i="1"/>
  <c r="D1876" i="1" s="1"/>
  <c r="X1032" i="1"/>
  <c r="T1033" i="1" s="1"/>
  <c r="G1033" i="1" s="1"/>
  <c r="L1019" i="1"/>
  <c r="H1020" i="1" s="1"/>
  <c r="E1020" i="1" s="1"/>
  <c r="R1128" i="1" l="1"/>
  <c r="N1129" i="1" s="1"/>
  <c r="C1877" i="1"/>
  <c r="D1877" i="1" s="1"/>
  <c r="B1878" i="1"/>
  <c r="Y1033" i="1"/>
  <c r="V1033" i="1" s="1"/>
  <c r="U1033" i="1"/>
  <c r="W1033" i="1"/>
  <c r="M1020" i="1"/>
  <c r="J1020" i="1" s="1"/>
  <c r="I1020" i="1"/>
  <c r="K1020" i="1"/>
  <c r="F1129" i="1" l="1"/>
  <c r="S1129" i="1"/>
  <c r="P1129" i="1" s="1"/>
  <c r="Q1129" i="1"/>
  <c r="R1129" i="1" s="1"/>
  <c r="N1130" i="1" s="1"/>
  <c r="O1129" i="1"/>
  <c r="C1878" i="1"/>
  <c r="D1878" i="1" s="1"/>
  <c r="B1879" i="1"/>
  <c r="L1020" i="1"/>
  <c r="H1021" i="1" s="1"/>
  <c r="E1021" i="1" s="1"/>
  <c r="X1033" i="1"/>
  <c r="T1034" i="1" s="1"/>
  <c r="F1130" i="1" l="1"/>
  <c r="S1130" i="1"/>
  <c r="P1130" i="1" s="1"/>
  <c r="O1130" i="1"/>
  <c r="Q1130" i="1"/>
  <c r="R1130" i="1" s="1"/>
  <c r="N1131" i="1" s="1"/>
  <c r="W1034" i="1"/>
  <c r="G1034" i="1"/>
  <c r="U1034" i="1"/>
  <c r="Y1034" i="1"/>
  <c r="V1034" i="1" s="1"/>
  <c r="C1879" i="1"/>
  <c r="D1879" i="1" s="1"/>
  <c r="B1880" i="1"/>
  <c r="I1021" i="1"/>
  <c r="K1021" i="1"/>
  <c r="M1021" i="1"/>
  <c r="J1021" i="1" s="1"/>
  <c r="F1131" i="1" l="1"/>
  <c r="Q1131" i="1"/>
  <c r="S1131" i="1"/>
  <c r="P1131" i="1" s="1"/>
  <c r="O1131" i="1"/>
  <c r="X1034" i="1"/>
  <c r="T1035" i="1" s="1"/>
  <c r="G1035" i="1" s="1"/>
  <c r="C1880" i="1"/>
  <c r="D1880" i="1" s="1"/>
  <c r="B1881" i="1"/>
  <c r="L1021" i="1"/>
  <c r="H1022" i="1" s="1"/>
  <c r="E1022" i="1" s="1"/>
  <c r="Y1035" i="1" l="1"/>
  <c r="V1035" i="1" s="1"/>
  <c r="R1131" i="1"/>
  <c r="N1132" i="1" s="1"/>
  <c r="W1035" i="1"/>
  <c r="X1035" i="1" s="1"/>
  <c r="T1036" i="1" s="1"/>
  <c r="G1036" i="1" s="1"/>
  <c r="U1035" i="1"/>
  <c r="B1882" i="1"/>
  <c r="C1881" i="1"/>
  <c r="D1881" i="1" s="1"/>
  <c r="K1022" i="1"/>
  <c r="I1022" i="1"/>
  <c r="M1022" i="1"/>
  <c r="J1022" i="1" s="1"/>
  <c r="F1132" i="1" l="1"/>
  <c r="O1132" i="1"/>
  <c r="Q1132" i="1"/>
  <c r="R1132" i="1" s="1"/>
  <c r="N1133" i="1" s="1"/>
  <c r="S1132" i="1"/>
  <c r="P1132" i="1" s="1"/>
  <c r="C1882" i="1"/>
  <c r="D1882" i="1" s="1"/>
  <c r="B1883" i="1"/>
  <c r="W1036" i="1"/>
  <c r="Y1036" i="1"/>
  <c r="V1036" i="1" s="1"/>
  <c r="U1036" i="1"/>
  <c r="L1022" i="1"/>
  <c r="H1023" i="1" s="1"/>
  <c r="E1023" i="1" s="1"/>
  <c r="F1133" i="1" l="1"/>
  <c r="O1133" i="1"/>
  <c r="S1133" i="1"/>
  <c r="P1133" i="1" s="1"/>
  <c r="Q1133" i="1"/>
  <c r="C1883" i="1"/>
  <c r="D1883" i="1" s="1"/>
  <c r="B1884" i="1"/>
  <c r="X1036" i="1"/>
  <c r="T1037" i="1" s="1"/>
  <c r="G1037" i="1" s="1"/>
  <c r="M1023" i="1"/>
  <c r="J1023" i="1" s="1"/>
  <c r="I1023" i="1"/>
  <c r="K1023" i="1"/>
  <c r="R1133" i="1" l="1"/>
  <c r="N1134" i="1" s="1"/>
  <c r="L1023" i="1"/>
  <c r="H1024" i="1" s="1"/>
  <c r="E1024" i="1" s="1"/>
  <c r="C1884" i="1"/>
  <c r="D1884" i="1" s="1"/>
  <c r="B1885" i="1"/>
  <c r="Y1037" i="1"/>
  <c r="V1037" i="1" s="1"/>
  <c r="U1037" i="1"/>
  <c r="W1037" i="1"/>
  <c r="F1134" i="1" l="1"/>
  <c r="O1134" i="1"/>
  <c r="Q1134" i="1"/>
  <c r="S1134" i="1"/>
  <c r="P1134" i="1" s="1"/>
  <c r="B1886" i="1"/>
  <c r="C1885" i="1"/>
  <c r="D1885" i="1" s="1"/>
  <c r="X1037" i="1"/>
  <c r="T1038" i="1" s="1"/>
  <c r="G1038" i="1" s="1"/>
  <c r="K1024" i="1"/>
  <c r="I1024" i="1"/>
  <c r="M1024" i="1"/>
  <c r="J1024" i="1" s="1"/>
  <c r="R1134" i="1" l="1"/>
  <c r="N1135" i="1" s="1"/>
  <c r="B1887" i="1"/>
  <c r="C1886" i="1"/>
  <c r="D1886" i="1" s="1"/>
  <c r="U1038" i="1"/>
  <c r="W1038" i="1"/>
  <c r="Y1038" i="1"/>
  <c r="V1038" i="1" s="1"/>
  <c r="L1024" i="1"/>
  <c r="H1025" i="1" s="1"/>
  <c r="E1025" i="1" s="1"/>
  <c r="F1135" i="1" l="1"/>
  <c r="Q1135" i="1"/>
  <c r="S1135" i="1"/>
  <c r="P1135" i="1" s="1"/>
  <c r="O1135" i="1"/>
  <c r="C1887" i="1"/>
  <c r="D1887" i="1" s="1"/>
  <c r="B1888" i="1"/>
  <c r="X1038" i="1"/>
  <c r="T1039" i="1" s="1"/>
  <c r="G1039" i="1" s="1"/>
  <c r="I1025" i="1"/>
  <c r="K1025" i="1"/>
  <c r="M1025" i="1"/>
  <c r="J1025" i="1" s="1"/>
  <c r="R1135" i="1" l="1"/>
  <c r="N1136" i="1" s="1"/>
  <c r="C1888" i="1"/>
  <c r="D1888" i="1" s="1"/>
  <c r="B1889" i="1"/>
  <c r="U1039" i="1"/>
  <c r="W1039" i="1"/>
  <c r="Y1039" i="1"/>
  <c r="V1039" i="1" s="1"/>
  <c r="L1025" i="1"/>
  <c r="H1026" i="1" s="1"/>
  <c r="E1026" i="1" s="1"/>
  <c r="F1136" i="1" l="1"/>
  <c r="Q1136" i="1"/>
  <c r="O1136" i="1"/>
  <c r="S1136" i="1"/>
  <c r="P1136" i="1" s="1"/>
  <c r="C1889" i="1"/>
  <c r="D1889" i="1" s="1"/>
  <c r="B1890" i="1"/>
  <c r="X1039" i="1"/>
  <c r="T1040" i="1" s="1"/>
  <c r="G1040" i="1" s="1"/>
  <c r="I1026" i="1"/>
  <c r="K1026" i="1"/>
  <c r="M1026" i="1"/>
  <c r="J1026" i="1" s="1"/>
  <c r="R1136" i="1" l="1"/>
  <c r="N1137" i="1" s="1"/>
  <c r="C1890" i="1"/>
  <c r="D1890" i="1" s="1"/>
  <c r="B1891" i="1"/>
  <c r="W1040" i="1"/>
  <c r="Y1040" i="1"/>
  <c r="V1040" i="1" s="1"/>
  <c r="U1040" i="1"/>
  <c r="L1026" i="1"/>
  <c r="H1027" i="1" s="1"/>
  <c r="E1027" i="1" s="1"/>
  <c r="F1137" i="1" l="1"/>
  <c r="Q1137" i="1"/>
  <c r="O1137" i="1"/>
  <c r="S1137" i="1"/>
  <c r="P1137" i="1" s="1"/>
  <c r="C1891" i="1"/>
  <c r="D1891" i="1" s="1"/>
  <c r="B1892" i="1"/>
  <c r="X1040" i="1"/>
  <c r="T1041" i="1" s="1"/>
  <c r="G1041" i="1" s="1"/>
  <c r="M1027" i="1"/>
  <c r="J1027" i="1" s="1"/>
  <c r="I1027" i="1"/>
  <c r="K1027" i="1"/>
  <c r="R1137" i="1" l="1"/>
  <c r="N1138" i="1" s="1"/>
  <c r="B1893" i="1"/>
  <c r="C1892" i="1"/>
  <c r="D1892" i="1" s="1"/>
  <c r="U1041" i="1"/>
  <c r="W1041" i="1"/>
  <c r="Y1041" i="1"/>
  <c r="V1041" i="1" s="1"/>
  <c r="L1027" i="1"/>
  <c r="H1028" i="1" s="1"/>
  <c r="E1028" i="1" s="1"/>
  <c r="F1138" i="1" l="1"/>
  <c r="O1138" i="1"/>
  <c r="Q1138" i="1"/>
  <c r="S1138" i="1"/>
  <c r="P1138" i="1" s="1"/>
  <c r="C1893" i="1"/>
  <c r="D1893" i="1" s="1"/>
  <c r="B1894" i="1"/>
  <c r="X1041" i="1"/>
  <c r="T1042" i="1" s="1"/>
  <c r="G1042" i="1" s="1"/>
  <c r="M1028" i="1"/>
  <c r="J1028" i="1" s="1"/>
  <c r="K1028" i="1"/>
  <c r="I1028" i="1"/>
  <c r="R1138" i="1" l="1"/>
  <c r="N1139" i="1" s="1"/>
  <c r="L1028" i="1"/>
  <c r="H1029" i="1" s="1"/>
  <c r="C1894" i="1"/>
  <c r="D1894" i="1" s="1"/>
  <c r="B1895" i="1"/>
  <c r="U1042" i="1"/>
  <c r="Y1042" i="1"/>
  <c r="V1042" i="1" s="1"/>
  <c r="W1042" i="1"/>
  <c r="M1029" i="1" l="1"/>
  <c r="J1029" i="1" s="1"/>
  <c r="E1029" i="1"/>
  <c r="F1139" i="1"/>
  <c r="S1139" i="1"/>
  <c r="P1139" i="1" s="1"/>
  <c r="Q1139" i="1"/>
  <c r="R1139" i="1" s="1"/>
  <c r="N1140" i="1" s="1"/>
  <c r="O1139" i="1"/>
  <c r="I1029" i="1"/>
  <c r="K1029" i="1"/>
  <c r="C1895" i="1"/>
  <c r="D1895" i="1" s="1"/>
  <c r="B1896" i="1"/>
  <c r="X1042" i="1"/>
  <c r="T1043" i="1" s="1"/>
  <c r="F1140" i="1" l="1"/>
  <c r="O1140" i="1"/>
  <c r="Q1140" i="1"/>
  <c r="S1140" i="1"/>
  <c r="P1140" i="1" s="1"/>
  <c r="L1029" i="1"/>
  <c r="H1030" i="1" s="1"/>
  <c r="E1030" i="1" s="1"/>
  <c r="W1043" i="1"/>
  <c r="G1043" i="1"/>
  <c r="U1043" i="1"/>
  <c r="Y1043" i="1"/>
  <c r="V1043" i="1" s="1"/>
  <c r="B1897" i="1"/>
  <c r="C1896" i="1"/>
  <c r="D1896" i="1" s="1"/>
  <c r="R1140" i="1" l="1"/>
  <c r="N1141" i="1" s="1"/>
  <c r="M1030" i="1"/>
  <c r="J1030" i="1" s="1"/>
  <c r="K1030" i="1"/>
  <c r="X1043" i="1"/>
  <c r="T1044" i="1" s="1"/>
  <c r="G1044" i="1" s="1"/>
  <c r="I1030" i="1"/>
  <c r="C1897" i="1"/>
  <c r="D1897" i="1" s="1"/>
  <c r="B1898" i="1"/>
  <c r="W1044" i="1"/>
  <c r="Y1044" i="1"/>
  <c r="V1044" i="1" s="1"/>
  <c r="L1030" i="1" l="1"/>
  <c r="H1031" i="1" s="1"/>
  <c r="U1044" i="1"/>
  <c r="F1141" i="1"/>
  <c r="S1141" i="1"/>
  <c r="P1141" i="1" s="1"/>
  <c r="Q1141" i="1"/>
  <c r="O1141" i="1"/>
  <c r="B1899" i="1"/>
  <c r="C1898" i="1"/>
  <c r="D1898" i="1" s="1"/>
  <c r="X1044" i="1"/>
  <c r="T1045" i="1" s="1"/>
  <c r="G1045" i="1" s="1"/>
  <c r="R1141" i="1" l="1"/>
  <c r="N1142" i="1" s="1"/>
  <c r="E1031" i="1"/>
  <c r="I1031" i="1"/>
  <c r="M1031" i="1"/>
  <c r="J1031" i="1" s="1"/>
  <c r="K1031" i="1"/>
  <c r="L1031" i="1" s="1"/>
  <c r="H1032" i="1" s="1"/>
  <c r="E1032" i="1" s="1"/>
  <c r="C1899" i="1"/>
  <c r="D1899" i="1" s="1"/>
  <c r="B1900" i="1"/>
  <c r="W1045" i="1"/>
  <c r="Y1045" i="1"/>
  <c r="V1045" i="1" s="1"/>
  <c r="U1045" i="1"/>
  <c r="I1032" i="1" l="1"/>
  <c r="M1032" i="1"/>
  <c r="J1032" i="1" s="1"/>
  <c r="K1032" i="1"/>
  <c r="F1142" i="1"/>
  <c r="S1142" i="1"/>
  <c r="P1142" i="1" s="1"/>
  <c r="Q1142" i="1"/>
  <c r="R1142" i="1" s="1"/>
  <c r="N1143" i="1" s="1"/>
  <c r="O1142" i="1"/>
  <c r="C1900" i="1"/>
  <c r="D1900" i="1" s="1"/>
  <c r="B1901" i="1"/>
  <c r="X1045" i="1"/>
  <c r="T1046" i="1" s="1"/>
  <c r="G1046" i="1" s="1"/>
  <c r="L1032" i="1"/>
  <c r="H1033" i="1" s="1"/>
  <c r="E1033" i="1" s="1"/>
  <c r="F1143" i="1" l="1"/>
  <c r="O1143" i="1"/>
  <c r="S1143" i="1"/>
  <c r="P1143" i="1" s="1"/>
  <c r="Q1143" i="1"/>
  <c r="C1901" i="1"/>
  <c r="D1901" i="1" s="1"/>
  <c r="B1902" i="1"/>
  <c r="Y1046" i="1"/>
  <c r="V1046" i="1" s="1"/>
  <c r="U1046" i="1"/>
  <c r="W1046" i="1"/>
  <c r="M1033" i="1"/>
  <c r="J1033" i="1" s="1"/>
  <c r="I1033" i="1"/>
  <c r="K1033" i="1"/>
  <c r="R1143" i="1" l="1"/>
  <c r="N1144" i="1" s="1"/>
  <c r="C1902" i="1"/>
  <c r="D1902" i="1" s="1"/>
  <c r="B1903" i="1"/>
  <c r="L1033" i="1"/>
  <c r="H1034" i="1" s="1"/>
  <c r="E1034" i="1" s="1"/>
  <c r="X1046" i="1"/>
  <c r="T1047" i="1" s="1"/>
  <c r="G1047" i="1" s="1"/>
  <c r="F1144" i="1" l="1"/>
  <c r="S1144" i="1"/>
  <c r="P1144" i="1" s="1"/>
  <c r="O1144" i="1"/>
  <c r="Q1144" i="1"/>
  <c r="R1144" i="1" s="1"/>
  <c r="N1145" i="1" s="1"/>
  <c r="C1903" i="1"/>
  <c r="D1903" i="1" s="1"/>
  <c r="B1904" i="1"/>
  <c r="U1047" i="1"/>
  <c r="W1047" i="1"/>
  <c r="Y1047" i="1"/>
  <c r="V1047" i="1" s="1"/>
  <c r="I1034" i="1"/>
  <c r="K1034" i="1"/>
  <c r="M1034" i="1"/>
  <c r="J1034" i="1" s="1"/>
  <c r="F1145" i="1" l="1"/>
  <c r="Q1145" i="1"/>
  <c r="O1145" i="1"/>
  <c r="S1145" i="1"/>
  <c r="P1145" i="1" s="1"/>
  <c r="B1905" i="1"/>
  <c r="C1904" i="1"/>
  <c r="D1904" i="1" s="1"/>
  <c r="X1047" i="1"/>
  <c r="T1048" i="1" s="1"/>
  <c r="G1048" i="1" s="1"/>
  <c r="L1034" i="1"/>
  <c r="H1035" i="1" s="1"/>
  <c r="E1035" i="1" s="1"/>
  <c r="R1145" i="1" l="1"/>
  <c r="N1146" i="1" s="1"/>
  <c r="B1906" i="1"/>
  <c r="C1905" i="1"/>
  <c r="D1905" i="1" s="1"/>
  <c r="U1048" i="1"/>
  <c r="W1048" i="1"/>
  <c r="Y1048" i="1"/>
  <c r="V1048" i="1" s="1"/>
  <c r="K1035" i="1"/>
  <c r="I1035" i="1"/>
  <c r="M1035" i="1"/>
  <c r="J1035" i="1" s="1"/>
  <c r="F1146" i="1" l="1"/>
  <c r="Q1146" i="1"/>
  <c r="O1146" i="1"/>
  <c r="S1146" i="1"/>
  <c r="P1146" i="1" s="1"/>
  <c r="C1906" i="1"/>
  <c r="D1906" i="1" s="1"/>
  <c r="B1907" i="1"/>
  <c r="X1048" i="1"/>
  <c r="T1049" i="1" s="1"/>
  <c r="G1049" i="1" s="1"/>
  <c r="L1035" i="1"/>
  <c r="H1036" i="1" s="1"/>
  <c r="E1036" i="1" s="1"/>
  <c r="R1146" i="1" l="1"/>
  <c r="N1147" i="1" s="1"/>
  <c r="C1907" i="1"/>
  <c r="D1907" i="1" s="1"/>
  <c r="B1908" i="1"/>
  <c r="W1049" i="1"/>
  <c r="Y1049" i="1"/>
  <c r="V1049" i="1" s="1"/>
  <c r="U1049" i="1"/>
  <c r="I1036" i="1"/>
  <c r="K1036" i="1"/>
  <c r="M1036" i="1"/>
  <c r="J1036" i="1" s="1"/>
  <c r="F1147" i="1" l="1"/>
  <c r="O1147" i="1"/>
  <c r="S1147" i="1"/>
  <c r="P1147" i="1" s="1"/>
  <c r="Q1147" i="1"/>
  <c r="R1147" i="1" s="1"/>
  <c r="N1148" i="1" s="1"/>
  <c r="C1908" i="1"/>
  <c r="D1908" i="1" s="1"/>
  <c r="B1909" i="1"/>
  <c r="X1049" i="1"/>
  <c r="T1050" i="1" s="1"/>
  <c r="G1050" i="1" s="1"/>
  <c r="L1036" i="1"/>
  <c r="H1037" i="1" s="1"/>
  <c r="E1037" i="1" s="1"/>
  <c r="F1148" i="1" l="1"/>
  <c r="O1148" i="1"/>
  <c r="Q1148" i="1"/>
  <c r="R1148" i="1" s="1"/>
  <c r="N1149" i="1" s="1"/>
  <c r="S1148" i="1"/>
  <c r="P1148" i="1" s="1"/>
  <c r="C1909" i="1"/>
  <c r="D1909" i="1" s="1"/>
  <c r="B1910" i="1"/>
  <c r="Y1050" i="1"/>
  <c r="V1050" i="1" s="1"/>
  <c r="U1050" i="1"/>
  <c r="W1050" i="1"/>
  <c r="M1037" i="1"/>
  <c r="J1037" i="1" s="1"/>
  <c r="I1037" i="1"/>
  <c r="K1037" i="1"/>
  <c r="F1149" i="1" l="1"/>
  <c r="O1149" i="1"/>
  <c r="S1149" i="1"/>
  <c r="P1149" i="1" s="1"/>
  <c r="Q1149" i="1"/>
  <c r="X1050" i="1"/>
  <c r="T1051" i="1" s="1"/>
  <c r="G1051" i="1" s="1"/>
  <c r="B1911" i="1"/>
  <c r="C1910" i="1"/>
  <c r="D1910" i="1" s="1"/>
  <c r="L1037" i="1"/>
  <c r="H1038" i="1" s="1"/>
  <c r="E1038" i="1" s="1"/>
  <c r="Y1051" i="1" l="1"/>
  <c r="V1051" i="1" s="1"/>
  <c r="R1149" i="1"/>
  <c r="N1150" i="1" s="1"/>
  <c r="W1051" i="1"/>
  <c r="X1051" i="1" s="1"/>
  <c r="T1052" i="1" s="1"/>
  <c r="G1052" i="1" s="1"/>
  <c r="U1051" i="1"/>
  <c r="B1912" i="1"/>
  <c r="C1911" i="1"/>
  <c r="D1911" i="1" s="1"/>
  <c r="K1038" i="1"/>
  <c r="I1038" i="1"/>
  <c r="M1038" i="1"/>
  <c r="J1038" i="1" s="1"/>
  <c r="F1150" i="1" l="1"/>
  <c r="Q1150" i="1"/>
  <c r="S1150" i="1"/>
  <c r="P1150" i="1" s="1"/>
  <c r="O1150" i="1"/>
  <c r="C1912" i="1"/>
  <c r="D1912" i="1" s="1"/>
  <c r="B1913" i="1"/>
  <c r="U1052" i="1"/>
  <c r="W1052" i="1"/>
  <c r="Y1052" i="1"/>
  <c r="V1052" i="1" s="1"/>
  <c r="L1038" i="1"/>
  <c r="H1039" i="1" s="1"/>
  <c r="E1039" i="1" s="1"/>
  <c r="R1150" i="1" l="1"/>
  <c r="N1151" i="1" s="1"/>
  <c r="C1913" i="1"/>
  <c r="D1913" i="1" s="1"/>
  <c r="B1914" i="1"/>
  <c r="X1052" i="1"/>
  <c r="T1053" i="1" s="1"/>
  <c r="G1053" i="1" s="1"/>
  <c r="K1039" i="1"/>
  <c r="M1039" i="1"/>
  <c r="J1039" i="1" s="1"/>
  <c r="I1039" i="1"/>
  <c r="F1151" i="1" l="1"/>
  <c r="S1151" i="1"/>
  <c r="P1151" i="1" s="1"/>
  <c r="Q1151" i="1"/>
  <c r="O1151" i="1"/>
  <c r="B1915" i="1"/>
  <c r="C1914" i="1"/>
  <c r="D1914" i="1" s="1"/>
  <c r="W1053" i="1"/>
  <c r="Y1053" i="1"/>
  <c r="V1053" i="1" s="1"/>
  <c r="U1053" i="1"/>
  <c r="L1039" i="1"/>
  <c r="H1040" i="1" s="1"/>
  <c r="E1040" i="1" s="1"/>
  <c r="R1151" i="1" l="1"/>
  <c r="N1152" i="1" s="1"/>
  <c r="C1915" i="1"/>
  <c r="D1915" i="1" s="1"/>
  <c r="B1916" i="1"/>
  <c r="X1053" i="1"/>
  <c r="T1054" i="1" s="1"/>
  <c r="G1054" i="1" s="1"/>
  <c r="M1040" i="1"/>
  <c r="J1040" i="1" s="1"/>
  <c r="I1040" i="1"/>
  <c r="K1040" i="1"/>
  <c r="F1152" i="1" l="1"/>
  <c r="O1152" i="1"/>
  <c r="S1152" i="1"/>
  <c r="P1152" i="1" s="1"/>
  <c r="Q1152" i="1"/>
  <c r="R1152" i="1" s="1"/>
  <c r="N1153" i="1" s="1"/>
  <c r="B1917" i="1"/>
  <c r="C1916" i="1"/>
  <c r="D1916" i="1" s="1"/>
  <c r="Y1054" i="1"/>
  <c r="V1054" i="1" s="1"/>
  <c r="U1054" i="1"/>
  <c r="W1054" i="1"/>
  <c r="L1040" i="1"/>
  <c r="H1041" i="1" s="1"/>
  <c r="E1041" i="1" s="1"/>
  <c r="F1153" i="1" l="1"/>
  <c r="Q1153" i="1"/>
  <c r="O1153" i="1"/>
  <c r="S1153" i="1"/>
  <c r="P1153" i="1" s="1"/>
  <c r="X1054" i="1"/>
  <c r="T1055" i="1" s="1"/>
  <c r="G1055" i="1" s="1"/>
  <c r="C1917" i="1"/>
  <c r="D1917" i="1" s="1"/>
  <c r="B1918" i="1"/>
  <c r="I1041" i="1"/>
  <c r="K1041" i="1"/>
  <c r="M1041" i="1"/>
  <c r="J1041" i="1" s="1"/>
  <c r="R1153" i="1" l="1"/>
  <c r="N1154" i="1" s="1"/>
  <c r="Y1055" i="1"/>
  <c r="V1055" i="1" s="1"/>
  <c r="W1055" i="1"/>
  <c r="U1055" i="1"/>
  <c r="X1055" i="1" s="1"/>
  <c r="T1056" i="1" s="1"/>
  <c r="G1056" i="1" s="1"/>
  <c r="C1918" i="1"/>
  <c r="D1918" i="1" s="1"/>
  <c r="B1919" i="1"/>
  <c r="L1041" i="1"/>
  <c r="H1042" i="1" s="1"/>
  <c r="E1042" i="1" s="1"/>
  <c r="F1154" i="1" l="1"/>
  <c r="Q1154" i="1"/>
  <c r="S1154" i="1"/>
  <c r="P1154" i="1" s="1"/>
  <c r="O1154" i="1"/>
  <c r="C1919" i="1"/>
  <c r="D1919" i="1" s="1"/>
  <c r="B1920" i="1"/>
  <c r="U1056" i="1"/>
  <c r="W1056" i="1"/>
  <c r="Y1056" i="1"/>
  <c r="V1056" i="1" s="1"/>
  <c r="I1042" i="1"/>
  <c r="M1042" i="1"/>
  <c r="J1042" i="1" s="1"/>
  <c r="K1042" i="1"/>
  <c r="R1154" i="1" l="1"/>
  <c r="N1155" i="1" s="1"/>
  <c r="C1920" i="1"/>
  <c r="D1920" i="1" s="1"/>
  <c r="B1921" i="1"/>
  <c r="X1056" i="1"/>
  <c r="T1057" i="1" s="1"/>
  <c r="G1057" i="1" s="1"/>
  <c r="L1042" i="1"/>
  <c r="H1043" i="1" s="1"/>
  <c r="E1043" i="1" s="1"/>
  <c r="F1155" i="1" l="1"/>
  <c r="Q1155" i="1"/>
  <c r="S1155" i="1"/>
  <c r="P1155" i="1" s="1"/>
  <c r="O1155" i="1"/>
  <c r="C1921" i="1"/>
  <c r="D1921" i="1" s="1"/>
  <c r="B1922" i="1"/>
  <c r="W1057" i="1"/>
  <c r="Y1057" i="1"/>
  <c r="V1057" i="1" s="1"/>
  <c r="U1057" i="1"/>
  <c r="I1043" i="1"/>
  <c r="M1043" i="1"/>
  <c r="J1043" i="1" s="1"/>
  <c r="K1043" i="1"/>
  <c r="R1155" i="1" l="1"/>
  <c r="N1156" i="1" s="1"/>
  <c r="L1043" i="1"/>
  <c r="H1044" i="1" s="1"/>
  <c r="B1923" i="1"/>
  <c r="C1922" i="1"/>
  <c r="D1922" i="1" s="1"/>
  <c r="X1057" i="1"/>
  <c r="T1058" i="1" s="1"/>
  <c r="G1058" i="1" s="1"/>
  <c r="K1044" i="1" l="1"/>
  <c r="E1044" i="1"/>
  <c r="F1156" i="1"/>
  <c r="Q1156" i="1"/>
  <c r="S1156" i="1"/>
  <c r="P1156" i="1" s="1"/>
  <c r="O1156" i="1"/>
  <c r="I1044" i="1"/>
  <c r="M1044" i="1"/>
  <c r="J1044" i="1" s="1"/>
  <c r="L1044" i="1" s="1"/>
  <c r="H1045" i="1" s="1"/>
  <c r="E1045" i="1" s="1"/>
  <c r="C1923" i="1"/>
  <c r="D1923" i="1" s="1"/>
  <c r="B1924" i="1"/>
  <c r="Y1058" i="1"/>
  <c r="V1058" i="1" s="1"/>
  <c r="U1058" i="1"/>
  <c r="W1058" i="1"/>
  <c r="R1156" i="1" l="1"/>
  <c r="N1157" i="1" s="1"/>
  <c r="X1058" i="1"/>
  <c r="T1059" i="1" s="1"/>
  <c r="C1924" i="1"/>
  <c r="D1924" i="1" s="1"/>
  <c r="B1925" i="1"/>
  <c r="M1045" i="1"/>
  <c r="J1045" i="1" s="1"/>
  <c r="K1045" i="1"/>
  <c r="I1045" i="1"/>
  <c r="U1059" i="1" l="1"/>
  <c r="G1059" i="1"/>
  <c r="Y1059" i="1"/>
  <c r="V1059" i="1" s="1"/>
  <c r="F1157" i="1"/>
  <c r="Q1157" i="1"/>
  <c r="S1157" i="1"/>
  <c r="P1157" i="1" s="1"/>
  <c r="O1157" i="1"/>
  <c r="W1059" i="1"/>
  <c r="B1926" i="1"/>
  <c r="C1925" i="1"/>
  <c r="D1925" i="1" s="1"/>
  <c r="L1045" i="1"/>
  <c r="H1046" i="1" s="1"/>
  <c r="E1046" i="1" s="1"/>
  <c r="X1059" i="1"/>
  <c r="T1060" i="1" s="1"/>
  <c r="G1060" i="1" s="1"/>
  <c r="R1157" i="1" l="1"/>
  <c r="N1158" i="1" s="1"/>
  <c r="C1926" i="1"/>
  <c r="D1926" i="1" s="1"/>
  <c r="B1927" i="1"/>
  <c r="U1060" i="1"/>
  <c r="W1060" i="1"/>
  <c r="Y1060" i="1"/>
  <c r="V1060" i="1" s="1"/>
  <c r="K1046" i="1"/>
  <c r="M1046" i="1"/>
  <c r="J1046" i="1" s="1"/>
  <c r="I1046" i="1"/>
  <c r="F1158" i="1" l="1"/>
  <c r="Q1158" i="1"/>
  <c r="O1158" i="1"/>
  <c r="S1158" i="1"/>
  <c r="P1158" i="1" s="1"/>
  <c r="B1928" i="1"/>
  <c r="C1927" i="1"/>
  <c r="D1927" i="1" s="1"/>
  <c r="X1060" i="1"/>
  <c r="T1061" i="1" s="1"/>
  <c r="G1061" i="1" s="1"/>
  <c r="L1046" i="1"/>
  <c r="H1047" i="1" s="1"/>
  <c r="E1047" i="1" s="1"/>
  <c r="R1158" i="1" l="1"/>
  <c r="N1159" i="1" s="1"/>
  <c r="B1929" i="1"/>
  <c r="C1928" i="1"/>
  <c r="D1928" i="1" s="1"/>
  <c r="W1061" i="1"/>
  <c r="Y1061" i="1"/>
  <c r="V1061" i="1" s="1"/>
  <c r="U1061" i="1"/>
  <c r="I1047" i="1"/>
  <c r="K1047" i="1"/>
  <c r="M1047" i="1"/>
  <c r="J1047" i="1" s="1"/>
  <c r="F1159" i="1" l="1"/>
  <c r="Q1159" i="1"/>
  <c r="O1159" i="1"/>
  <c r="S1159" i="1"/>
  <c r="P1159" i="1" s="1"/>
  <c r="C1929" i="1"/>
  <c r="D1929" i="1" s="1"/>
  <c r="B1930" i="1"/>
  <c r="X1061" i="1"/>
  <c r="T1062" i="1" s="1"/>
  <c r="G1062" i="1" s="1"/>
  <c r="L1047" i="1"/>
  <c r="H1048" i="1" s="1"/>
  <c r="E1048" i="1" s="1"/>
  <c r="R1159" i="1" l="1"/>
  <c r="N1160" i="1" s="1"/>
  <c r="C1930" i="1"/>
  <c r="D1930" i="1" s="1"/>
  <c r="B1931" i="1"/>
  <c r="Y1062" i="1"/>
  <c r="V1062" i="1" s="1"/>
  <c r="U1062" i="1"/>
  <c r="W1062" i="1"/>
  <c r="K1048" i="1"/>
  <c r="I1048" i="1"/>
  <c r="M1048" i="1"/>
  <c r="J1048" i="1" s="1"/>
  <c r="F1160" i="1" l="1"/>
  <c r="Q1160" i="1"/>
  <c r="S1160" i="1"/>
  <c r="P1160" i="1" s="1"/>
  <c r="O1160" i="1"/>
  <c r="B1932" i="1"/>
  <c r="C1931" i="1"/>
  <c r="D1931" i="1" s="1"/>
  <c r="X1062" i="1"/>
  <c r="T1063" i="1" s="1"/>
  <c r="G1063" i="1" s="1"/>
  <c r="L1048" i="1"/>
  <c r="H1049" i="1" s="1"/>
  <c r="E1049" i="1" s="1"/>
  <c r="R1160" i="1" l="1"/>
  <c r="N1161" i="1" s="1"/>
  <c r="C1932" i="1"/>
  <c r="D1932" i="1" s="1"/>
  <c r="B1933" i="1"/>
  <c r="U1063" i="1"/>
  <c r="W1063" i="1"/>
  <c r="Y1063" i="1"/>
  <c r="V1063" i="1" s="1"/>
  <c r="M1049" i="1"/>
  <c r="J1049" i="1" s="1"/>
  <c r="I1049" i="1"/>
  <c r="K1049" i="1"/>
  <c r="F1161" i="1" l="1"/>
  <c r="O1161" i="1"/>
  <c r="S1161" i="1"/>
  <c r="P1161" i="1" s="1"/>
  <c r="R1161" i="1" s="1"/>
  <c r="N1162" i="1" s="1"/>
  <c r="Q1161" i="1"/>
  <c r="C1933" i="1"/>
  <c r="D1933" i="1" s="1"/>
  <c r="B1934" i="1"/>
  <c r="X1063" i="1"/>
  <c r="T1064" i="1" s="1"/>
  <c r="G1064" i="1" s="1"/>
  <c r="L1049" i="1"/>
  <c r="H1050" i="1" s="1"/>
  <c r="E1050" i="1" s="1"/>
  <c r="F1162" i="1" l="1"/>
  <c r="S1162" i="1"/>
  <c r="P1162" i="1" s="1"/>
  <c r="Q1162" i="1"/>
  <c r="R1162" i="1" s="1"/>
  <c r="N1163" i="1" s="1"/>
  <c r="O1162" i="1"/>
  <c r="C1934" i="1"/>
  <c r="D1934" i="1" s="1"/>
  <c r="B1935" i="1"/>
  <c r="U1064" i="1"/>
  <c r="W1064" i="1"/>
  <c r="Y1064" i="1"/>
  <c r="V1064" i="1" s="1"/>
  <c r="M1050" i="1"/>
  <c r="J1050" i="1" s="1"/>
  <c r="I1050" i="1"/>
  <c r="K1050" i="1"/>
  <c r="F1163" i="1" l="1"/>
  <c r="O1163" i="1"/>
  <c r="Q1163" i="1"/>
  <c r="S1163" i="1"/>
  <c r="P1163" i="1" s="1"/>
  <c r="C1935" i="1"/>
  <c r="D1935" i="1" s="1"/>
  <c r="B1936" i="1"/>
  <c r="X1064" i="1"/>
  <c r="T1065" i="1" s="1"/>
  <c r="G1065" i="1" s="1"/>
  <c r="L1050" i="1"/>
  <c r="H1051" i="1" s="1"/>
  <c r="E1051" i="1" s="1"/>
  <c r="R1163" i="1" l="1"/>
  <c r="N1164" i="1" s="1"/>
  <c r="B1937" i="1"/>
  <c r="C1936" i="1"/>
  <c r="D1936" i="1" s="1"/>
  <c r="W1065" i="1"/>
  <c r="Y1065" i="1"/>
  <c r="V1065" i="1" s="1"/>
  <c r="U1065" i="1"/>
  <c r="I1051" i="1"/>
  <c r="M1051" i="1"/>
  <c r="J1051" i="1" s="1"/>
  <c r="K1051" i="1"/>
  <c r="F1164" i="1" l="1"/>
  <c r="Q1164" i="1"/>
  <c r="O1164" i="1"/>
  <c r="S1164" i="1"/>
  <c r="P1164" i="1" s="1"/>
  <c r="L1051" i="1"/>
  <c r="H1052" i="1" s="1"/>
  <c r="C1937" i="1"/>
  <c r="D1937" i="1" s="1"/>
  <c r="B1938" i="1"/>
  <c r="X1065" i="1"/>
  <c r="T1066" i="1" s="1"/>
  <c r="G1066" i="1" s="1"/>
  <c r="I1052" i="1" l="1"/>
  <c r="E1052" i="1"/>
  <c r="R1164" i="1"/>
  <c r="N1165" i="1" s="1"/>
  <c r="K1052" i="1"/>
  <c r="M1052" i="1"/>
  <c r="J1052" i="1" s="1"/>
  <c r="C1938" i="1"/>
  <c r="D1938" i="1" s="1"/>
  <c r="B1939" i="1"/>
  <c r="Y1066" i="1"/>
  <c r="V1066" i="1" s="1"/>
  <c r="U1066" i="1"/>
  <c r="W1066" i="1"/>
  <c r="F1165" i="1" l="1"/>
  <c r="S1165" i="1"/>
  <c r="P1165" i="1" s="1"/>
  <c r="O1165" i="1"/>
  <c r="Q1165" i="1"/>
  <c r="L1052" i="1"/>
  <c r="H1053" i="1" s="1"/>
  <c r="E1053" i="1" s="1"/>
  <c r="C1939" i="1"/>
  <c r="D1939" i="1" s="1"/>
  <c r="B1940" i="1"/>
  <c r="X1066" i="1"/>
  <c r="T1067" i="1" s="1"/>
  <c r="G1067" i="1" s="1"/>
  <c r="R1165" i="1" l="1"/>
  <c r="N1166" i="1" s="1"/>
  <c r="I1053" i="1"/>
  <c r="K1053" i="1"/>
  <c r="M1053" i="1"/>
  <c r="J1053" i="1" s="1"/>
  <c r="C1940" i="1"/>
  <c r="D1940" i="1" s="1"/>
  <c r="B1941" i="1"/>
  <c r="U1067" i="1"/>
  <c r="W1067" i="1"/>
  <c r="Y1067" i="1"/>
  <c r="V1067" i="1" s="1"/>
  <c r="F1166" i="1" l="1"/>
  <c r="S1166" i="1"/>
  <c r="P1166" i="1" s="1"/>
  <c r="O1166" i="1"/>
  <c r="Q1166" i="1"/>
  <c r="R1166" i="1" s="1"/>
  <c r="N1167" i="1" s="1"/>
  <c r="L1053" i="1"/>
  <c r="H1054" i="1" s="1"/>
  <c r="E1054" i="1" s="1"/>
  <c r="C1941" i="1"/>
  <c r="D1941" i="1" s="1"/>
  <c r="B1942" i="1"/>
  <c r="X1067" i="1"/>
  <c r="T1068" i="1" s="1"/>
  <c r="G1068" i="1" s="1"/>
  <c r="F1167" i="1" l="1"/>
  <c r="Q1167" i="1"/>
  <c r="O1167" i="1"/>
  <c r="S1167" i="1"/>
  <c r="P1167" i="1" s="1"/>
  <c r="K1054" i="1"/>
  <c r="I1054" i="1"/>
  <c r="M1054" i="1"/>
  <c r="J1054" i="1" s="1"/>
  <c r="B1943" i="1"/>
  <c r="C1942" i="1"/>
  <c r="D1942" i="1" s="1"/>
  <c r="U1068" i="1"/>
  <c r="W1068" i="1"/>
  <c r="Y1068" i="1"/>
  <c r="V1068" i="1" s="1"/>
  <c r="R1167" i="1" l="1"/>
  <c r="N1168" i="1" s="1"/>
  <c r="L1054" i="1"/>
  <c r="H1055" i="1" s="1"/>
  <c r="E1055" i="1" s="1"/>
  <c r="B1944" i="1"/>
  <c r="C1943" i="1"/>
  <c r="D1943" i="1" s="1"/>
  <c r="X1068" i="1"/>
  <c r="T1069" i="1" s="1"/>
  <c r="G1069" i="1" s="1"/>
  <c r="F1168" i="1" l="1"/>
  <c r="Q1168" i="1"/>
  <c r="O1168" i="1"/>
  <c r="S1168" i="1"/>
  <c r="P1168" i="1" s="1"/>
  <c r="M1055" i="1"/>
  <c r="J1055" i="1" s="1"/>
  <c r="K1055" i="1"/>
  <c r="I1055" i="1"/>
  <c r="B1945" i="1"/>
  <c r="C1944" i="1"/>
  <c r="D1944" i="1" s="1"/>
  <c r="W1069" i="1"/>
  <c r="Y1069" i="1"/>
  <c r="V1069" i="1" s="1"/>
  <c r="U1069" i="1"/>
  <c r="R1168" i="1" l="1"/>
  <c r="N1169" i="1" s="1"/>
  <c r="L1055" i="1"/>
  <c r="H1056" i="1" s="1"/>
  <c r="E1056" i="1" s="1"/>
  <c r="C1945" i="1"/>
  <c r="D1945" i="1" s="1"/>
  <c r="B1946" i="1"/>
  <c r="X1069" i="1"/>
  <c r="T1070" i="1" s="1"/>
  <c r="G1070" i="1" s="1"/>
  <c r="F1169" i="1" l="1"/>
  <c r="Q1169" i="1"/>
  <c r="O1169" i="1"/>
  <c r="S1169" i="1"/>
  <c r="P1169" i="1" s="1"/>
  <c r="M1056" i="1"/>
  <c r="J1056" i="1" s="1"/>
  <c r="K1056" i="1"/>
  <c r="I1056" i="1"/>
  <c r="C1946" i="1"/>
  <c r="D1946" i="1" s="1"/>
  <c r="B1947" i="1"/>
  <c r="Y1070" i="1"/>
  <c r="V1070" i="1" s="1"/>
  <c r="U1070" i="1"/>
  <c r="W1070" i="1"/>
  <c r="R1169" i="1" l="1"/>
  <c r="N1170" i="1" s="1"/>
  <c r="X1070" i="1"/>
  <c r="T1071" i="1" s="1"/>
  <c r="G1071" i="1" s="1"/>
  <c r="L1056" i="1"/>
  <c r="H1057" i="1" s="1"/>
  <c r="E1057" i="1" s="1"/>
  <c r="C1947" i="1"/>
  <c r="D1947" i="1" s="1"/>
  <c r="B1948" i="1"/>
  <c r="U1071" i="1"/>
  <c r="W1071" i="1"/>
  <c r="Y1071" i="1" l="1"/>
  <c r="V1071" i="1" s="1"/>
  <c r="F1170" i="1"/>
  <c r="S1170" i="1"/>
  <c r="P1170" i="1" s="1"/>
  <c r="O1170" i="1"/>
  <c r="Q1170" i="1"/>
  <c r="R1170" i="1" s="1"/>
  <c r="N1171" i="1" s="1"/>
  <c r="K1057" i="1"/>
  <c r="M1057" i="1"/>
  <c r="J1057" i="1" s="1"/>
  <c r="I1057" i="1"/>
  <c r="B1949" i="1"/>
  <c r="C1948" i="1"/>
  <c r="D1948" i="1" s="1"/>
  <c r="X1071" i="1"/>
  <c r="T1072" i="1" s="1"/>
  <c r="G1072" i="1" s="1"/>
  <c r="F1171" i="1" l="1"/>
  <c r="O1171" i="1"/>
  <c r="S1171" i="1"/>
  <c r="P1171" i="1" s="1"/>
  <c r="Q1171" i="1"/>
  <c r="R1171" i="1" s="1"/>
  <c r="N1172" i="1" s="1"/>
  <c r="L1057" i="1"/>
  <c r="H1058" i="1" s="1"/>
  <c r="E1058" i="1" s="1"/>
  <c r="B1950" i="1"/>
  <c r="C1949" i="1"/>
  <c r="D1949" i="1" s="1"/>
  <c r="U1072" i="1"/>
  <c r="W1072" i="1"/>
  <c r="Y1072" i="1"/>
  <c r="V1072" i="1" s="1"/>
  <c r="F1172" i="1" l="1"/>
  <c r="O1172" i="1"/>
  <c r="S1172" i="1"/>
  <c r="P1172" i="1" s="1"/>
  <c r="Q1172" i="1"/>
  <c r="R1172" i="1" s="1"/>
  <c r="N1173" i="1" s="1"/>
  <c r="I1058" i="1"/>
  <c r="K1058" i="1"/>
  <c r="M1058" i="1"/>
  <c r="J1058" i="1" s="1"/>
  <c r="C1950" i="1"/>
  <c r="D1950" i="1" s="1"/>
  <c r="B1951" i="1"/>
  <c r="X1072" i="1"/>
  <c r="T1073" i="1" s="1"/>
  <c r="G1073" i="1" s="1"/>
  <c r="F1173" i="1" l="1"/>
  <c r="S1173" i="1"/>
  <c r="P1173" i="1" s="1"/>
  <c r="Q1173" i="1"/>
  <c r="O1173" i="1"/>
  <c r="L1058" i="1"/>
  <c r="H1059" i="1" s="1"/>
  <c r="E1059" i="1" s="1"/>
  <c r="C1951" i="1"/>
  <c r="D1951" i="1" s="1"/>
  <c r="B1952" i="1"/>
  <c r="W1073" i="1"/>
  <c r="Y1073" i="1"/>
  <c r="V1073" i="1" s="1"/>
  <c r="U1073" i="1"/>
  <c r="R1173" i="1" l="1"/>
  <c r="N1174" i="1" s="1"/>
  <c r="K1059" i="1"/>
  <c r="I1059" i="1"/>
  <c r="M1059" i="1"/>
  <c r="J1059" i="1" s="1"/>
  <c r="C1952" i="1"/>
  <c r="D1952" i="1" s="1"/>
  <c r="B1953" i="1"/>
  <c r="X1073" i="1"/>
  <c r="T1074" i="1" s="1"/>
  <c r="G1074" i="1" s="1"/>
  <c r="F1174" i="1" l="1"/>
  <c r="S1174" i="1"/>
  <c r="P1174" i="1" s="1"/>
  <c r="Q1174" i="1"/>
  <c r="O1174" i="1"/>
  <c r="L1059" i="1"/>
  <c r="H1060" i="1" s="1"/>
  <c r="E1060" i="1" s="1"/>
  <c r="C1953" i="1"/>
  <c r="D1953" i="1" s="1"/>
  <c r="B1954" i="1"/>
  <c r="Y1074" i="1"/>
  <c r="V1074" i="1" s="1"/>
  <c r="U1074" i="1"/>
  <c r="W1074" i="1"/>
  <c r="R1174" i="1" l="1"/>
  <c r="N1175" i="1" s="1"/>
  <c r="I1060" i="1"/>
  <c r="K1060" i="1"/>
  <c r="M1060" i="1"/>
  <c r="J1060" i="1" s="1"/>
  <c r="L1060" i="1" s="1"/>
  <c r="H1061" i="1" s="1"/>
  <c r="E1061" i="1" s="1"/>
  <c r="C1954" i="1"/>
  <c r="D1954" i="1" s="1"/>
  <c r="B1955" i="1"/>
  <c r="X1074" i="1"/>
  <c r="T1075" i="1" s="1"/>
  <c r="G1075" i="1" s="1"/>
  <c r="F1175" i="1" l="1"/>
  <c r="O1175" i="1"/>
  <c r="S1175" i="1"/>
  <c r="P1175" i="1" s="1"/>
  <c r="Q1175" i="1"/>
  <c r="I1061" i="1"/>
  <c r="M1061" i="1"/>
  <c r="J1061" i="1" s="1"/>
  <c r="K1061" i="1"/>
  <c r="B1956" i="1"/>
  <c r="C1955" i="1"/>
  <c r="D1955" i="1" s="1"/>
  <c r="U1075" i="1"/>
  <c r="W1075" i="1"/>
  <c r="Y1075" i="1"/>
  <c r="V1075" i="1" s="1"/>
  <c r="R1175" i="1" l="1"/>
  <c r="N1176" i="1" s="1"/>
  <c r="L1061" i="1"/>
  <c r="H1062" i="1" s="1"/>
  <c r="E1062" i="1" s="1"/>
  <c r="I1062" i="1"/>
  <c r="M1062" i="1"/>
  <c r="J1062" i="1" s="1"/>
  <c r="K1062" i="1"/>
  <c r="B1957" i="1"/>
  <c r="C1956" i="1"/>
  <c r="D1956" i="1" s="1"/>
  <c r="X1075" i="1"/>
  <c r="T1076" i="1" s="1"/>
  <c r="G1076" i="1" s="1"/>
  <c r="L1062" i="1" l="1"/>
  <c r="H1063" i="1" s="1"/>
  <c r="E1063" i="1" s="1"/>
  <c r="F1176" i="1"/>
  <c r="O1176" i="1"/>
  <c r="Q1176" i="1"/>
  <c r="S1176" i="1"/>
  <c r="P1176" i="1" s="1"/>
  <c r="K1063" i="1"/>
  <c r="I1063" i="1"/>
  <c r="M1063" i="1"/>
  <c r="J1063" i="1" s="1"/>
  <c r="C1957" i="1"/>
  <c r="D1957" i="1" s="1"/>
  <c r="B1958" i="1"/>
  <c r="U1076" i="1"/>
  <c r="W1076" i="1"/>
  <c r="Y1076" i="1"/>
  <c r="V1076" i="1" s="1"/>
  <c r="R1176" i="1" l="1"/>
  <c r="N1177" i="1" s="1"/>
  <c r="L1063" i="1"/>
  <c r="H1064" i="1" s="1"/>
  <c r="E1064" i="1" s="1"/>
  <c r="C1958" i="1"/>
  <c r="D1958" i="1" s="1"/>
  <c r="B1959" i="1"/>
  <c r="X1076" i="1"/>
  <c r="T1077" i="1" s="1"/>
  <c r="G1077" i="1" s="1"/>
  <c r="F1177" i="1" l="1"/>
  <c r="S1177" i="1"/>
  <c r="P1177" i="1" s="1"/>
  <c r="O1177" i="1"/>
  <c r="Q1177" i="1"/>
  <c r="R1177" i="1" s="1"/>
  <c r="N1178" i="1" s="1"/>
  <c r="I1064" i="1"/>
  <c r="M1064" i="1"/>
  <c r="J1064" i="1" s="1"/>
  <c r="K1064" i="1"/>
  <c r="C1959" i="1"/>
  <c r="D1959" i="1" s="1"/>
  <c r="B1960" i="1"/>
  <c r="W1077" i="1"/>
  <c r="Y1077" i="1"/>
  <c r="V1077" i="1" s="1"/>
  <c r="U1077" i="1"/>
  <c r="F1178" i="1" l="1"/>
  <c r="S1178" i="1"/>
  <c r="P1178" i="1" s="1"/>
  <c r="Q1178" i="1"/>
  <c r="O1178" i="1"/>
  <c r="L1064" i="1"/>
  <c r="H1065" i="1" s="1"/>
  <c r="E1065" i="1" s="1"/>
  <c r="B1961" i="1"/>
  <c r="C1960" i="1"/>
  <c r="D1960" i="1" s="1"/>
  <c r="X1077" i="1"/>
  <c r="T1078" i="1" s="1"/>
  <c r="G1078" i="1" s="1"/>
  <c r="K1065" i="1" l="1"/>
  <c r="I1065" i="1"/>
  <c r="R1178" i="1"/>
  <c r="N1179" i="1" s="1"/>
  <c r="M1065" i="1"/>
  <c r="J1065" i="1" s="1"/>
  <c r="L1065" i="1" s="1"/>
  <c r="H1066" i="1" s="1"/>
  <c r="E1066" i="1" s="1"/>
  <c r="C1961" i="1"/>
  <c r="D1961" i="1" s="1"/>
  <c r="B1962" i="1"/>
  <c r="Y1078" i="1"/>
  <c r="V1078" i="1" s="1"/>
  <c r="U1078" i="1"/>
  <c r="W1078" i="1"/>
  <c r="F1179" i="1" l="1"/>
  <c r="Q1179" i="1"/>
  <c r="O1179" i="1"/>
  <c r="S1179" i="1"/>
  <c r="P1179" i="1" s="1"/>
  <c r="M1066" i="1"/>
  <c r="J1066" i="1" s="1"/>
  <c r="I1066" i="1"/>
  <c r="K1066" i="1"/>
  <c r="C1962" i="1"/>
  <c r="D1962" i="1" s="1"/>
  <c r="B1963" i="1"/>
  <c r="X1078" i="1"/>
  <c r="T1079" i="1" s="1"/>
  <c r="G1079" i="1" s="1"/>
  <c r="R1179" i="1" l="1"/>
  <c r="N1180" i="1" s="1"/>
  <c r="L1066" i="1"/>
  <c r="H1067" i="1" s="1"/>
  <c r="E1067" i="1" s="1"/>
  <c r="M1067" i="1"/>
  <c r="J1067" i="1" s="1"/>
  <c r="K1067" i="1"/>
  <c r="I1067" i="1"/>
  <c r="C1963" i="1"/>
  <c r="D1963" i="1" s="1"/>
  <c r="B1964" i="1"/>
  <c r="U1079" i="1"/>
  <c r="W1079" i="1"/>
  <c r="Y1079" i="1"/>
  <c r="V1079" i="1" s="1"/>
  <c r="F1180" i="1" l="1"/>
  <c r="Q1180" i="1"/>
  <c r="S1180" i="1"/>
  <c r="P1180" i="1" s="1"/>
  <c r="O1180" i="1"/>
  <c r="L1067" i="1"/>
  <c r="H1068" i="1" s="1"/>
  <c r="E1068" i="1" s="1"/>
  <c r="B1965" i="1"/>
  <c r="C1964" i="1"/>
  <c r="D1964" i="1" s="1"/>
  <c r="X1079" i="1"/>
  <c r="T1080" i="1" s="1"/>
  <c r="G1080" i="1" s="1"/>
  <c r="R1180" i="1" l="1"/>
  <c r="N1181" i="1" s="1"/>
  <c r="I1068" i="1"/>
  <c r="M1068" i="1"/>
  <c r="J1068" i="1" s="1"/>
  <c r="K1068" i="1"/>
  <c r="C1965" i="1"/>
  <c r="D1965" i="1" s="1"/>
  <c r="B1966" i="1"/>
  <c r="U1080" i="1"/>
  <c r="W1080" i="1"/>
  <c r="Y1080" i="1"/>
  <c r="V1080" i="1" s="1"/>
  <c r="F1181" i="1" l="1"/>
  <c r="S1181" i="1"/>
  <c r="P1181" i="1" s="1"/>
  <c r="Q1181" i="1"/>
  <c r="R1181" i="1" s="1"/>
  <c r="N1182" i="1" s="1"/>
  <c r="O1181" i="1"/>
  <c r="L1068" i="1"/>
  <c r="H1069" i="1" s="1"/>
  <c r="E1069" i="1" s="1"/>
  <c r="C1966" i="1"/>
  <c r="D1966" i="1" s="1"/>
  <c r="B1967" i="1"/>
  <c r="X1080" i="1"/>
  <c r="T1081" i="1" s="1"/>
  <c r="G1081" i="1" s="1"/>
  <c r="K1069" i="1" l="1"/>
  <c r="F1182" i="1"/>
  <c r="S1182" i="1"/>
  <c r="P1182" i="1" s="1"/>
  <c r="Q1182" i="1"/>
  <c r="O1182" i="1"/>
  <c r="I1069" i="1"/>
  <c r="M1069" i="1"/>
  <c r="J1069" i="1" s="1"/>
  <c r="C1967" i="1"/>
  <c r="D1967" i="1" s="1"/>
  <c r="B1968" i="1"/>
  <c r="W1081" i="1"/>
  <c r="Y1081" i="1"/>
  <c r="V1081" i="1" s="1"/>
  <c r="U1081" i="1"/>
  <c r="R1182" i="1" l="1"/>
  <c r="N1183" i="1" s="1"/>
  <c r="L1069" i="1"/>
  <c r="H1070" i="1" s="1"/>
  <c r="C1968" i="1"/>
  <c r="D1968" i="1" s="1"/>
  <c r="B1969" i="1"/>
  <c r="X1081" i="1"/>
  <c r="T1082" i="1" s="1"/>
  <c r="G1082" i="1" s="1"/>
  <c r="E1070" i="1" l="1"/>
  <c r="K1070" i="1"/>
  <c r="M1070" i="1"/>
  <c r="J1070" i="1" s="1"/>
  <c r="I1070" i="1"/>
  <c r="F1183" i="1"/>
  <c r="Q1183" i="1"/>
  <c r="S1183" i="1"/>
  <c r="P1183" i="1" s="1"/>
  <c r="O1183" i="1"/>
  <c r="C1969" i="1"/>
  <c r="D1969" i="1" s="1"/>
  <c r="B1970" i="1"/>
  <c r="Y1082" i="1"/>
  <c r="V1082" i="1" s="1"/>
  <c r="U1082" i="1"/>
  <c r="W1082" i="1"/>
  <c r="L1070" i="1" l="1"/>
  <c r="H1071" i="1" s="1"/>
  <c r="R1183" i="1"/>
  <c r="N1184" i="1" s="1"/>
  <c r="X1082" i="1"/>
  <c r="T1083" i="1" s="1"/>
  <c r="G1083" i="1" s="1"/>
  <c r="C1970" i="1"/>
  <c r="D1970" i="1" s="1"/>
  <c r="B1971" i="1"/>
  <c r="U1083" i="1"/>
  <c r="W1083" i="1"/>
  <c r="F1184" i="1" l="1"/>
  <c r="S1184" i="1"/>
  <c r="P1184" i="1" s="1"/>
  <c r="O1184" i="1"/>
  <c r="Q1184" i="1"/>
  <c r="R1184" i="1" s="1"/>
  <c r="N1185" i="1" s="1"/>
  <c r="Y1083" i="1"/>
  <c r="V1083" i="1" s="1"/>
  <c r="X1083" i="1" s="1"/>
  <c r="T1084" i="1" s="1"/>
  <c r="G1084" i="1" s="1"/>
  <c r="E1071" i="1"/>
  <c r="I1071" i="1"/>
  <c r="K1071" i="1"/>
  <c r="L1071" i="1" s="1"/>
  <c r="H1072" i="1" s="1"/>
  <c r="M1071" i="1"/>
  <c r="J1071" i="1" s="1"/>
  <c r="C1971" i="1"/>
  <c r="D1971" i="1" s="1"/>
  <c r="B1972" i="1"/>
  <c r="F1185" i="1" l="1"/>
  <c r="S1185" i="1"/>
  <c r="P1185" i="1" s="1"/>
  <c r="Q1185" i="1"/>
  <c r="O1185" i="1"/>
  <c r="E1072" i="1"/>
  <c r="M1072" i="1"/>
  <c r="J1072" i="1" s="1"/>
  <c r="K1072" i="1"/>
  <c r="I1072" i="1"/>
  <c r="B1973" i="1"/>
  <c r="C1972" i="1"/>
  <c r="D1972" i="1" s="1"/>
  <c r="U1084" i="1"/>
  <c r="W1084" i="1"/>
  <c r="Y1084" i="1"/>
  <c r="V1084" i="1" s="1"/>
  <c r="R1185" i="1" l="1"/>
  <c r="N1186" i="1" s="1"/>
  <c r="L1072" i="1"/>
  <c r="H1073" i="1" s="1"/>
  <c r="C1973" i="1"/>
  <c r="D1973" i="1" s="1"/>
  <c r="B1974" i="1"/>
  <c r="X1084" i="1"/>
  <c r="T1085" i="1" s="1"/>
  <c r="G1085" i="1" s="1"/>
  <c r="E1073" i="1" l="1"/>
  <c r="M1073" i="1"/>
  <c r="J1073" i="1" s="1"/>
  <c r="K1073" i="1"/>
  <c r="I1073" i="1"/>
  <c r="F1186" i="1"/>
  <c r="Q1186" i="1"/>
  <c r="S1186" i="1"/>
  <c r="P1186" i="1" s="1"/>
  <c r="O1186" i="1"/>
  <c r="C1974" i="1"/>
  <c r="D1974" i="1" s="1"/>
  <c r="B1975" i="1"/>
  <c r="W1085" i="1"/>
  <c r="Y1085" i="1"/>
  <c r="V1085" i="1" s="1"/>
  <c r="U1085" i="1"/>
  <c r="R1186" i="1" l="1"/>
  <c r="N1187" i="1" s="1"/>
  <c r="L1073" i="1"/>
  <c r="H1074" i="1" s="1"/>
  <c r="C1975" i="1"/>
  <c r="D1975" i="1" s="1"/>
  <c r="B1976" i="1"/>
  <c r="X1085" i="1"/>
  <c r="T1086" i="1" s="1"/>
  <c r="G1086" i="1" s="1"/>
  <c r="E1074" i="1" l="1"/>
  <c r="K1074" i="1"/>
  <c r="I1074" i="1"/>
  <c r="M1074" i="1"/>
  <c r="J1074" i="1" s="1"/>
  <c r="F1187" i="1"/>
  <c r="S1187" i="1"/>
  <c r="P1187" i="1" s="1"/>
  <c r="O1187" i="1"/>
  <c r="Q1187" i="1"/>
  <c r="R1187" i="1" s="1"/>
  <c r="N1188" i="1" s="1"/>
  <c r="C1976" i="1"/>
  <c r="D1976" i="1" s="1"/>
  <c r="B1977" i="1"/>
  <c r="Y1086" i="1"/>
  <c r="V1086" i="1" s="1"/>
  <c r="U1086" i="1"/>
  <c r="W1086" i="1"/>
  <c r="L1074" i="1" l="1"/>
  <c r="H1075" i="1" s="1"/>
  <c r="F1188" i="1"/>
  <c r="O1188" i="1"/>
  <c r="Q1188" i="1"/>
  <c r="S1188" i="1"/>
  <c r="P1188" i="1" s="1"/>
  <c r="B1978" i="1"/>
  <c r="C1977" i="1"/>
  <c r="D1977" i="1" s="1"/>
  <c r="X1086" i="1"/>
  <c r="T1087" i="1" s="1"/>
  <c r="G1087" i="1" s="1"/>
  <c r="R1188" i="1" l="1"/>
  <c r="N1189" i="1" s="1"/>
  <c r="E1075" i="1"/>
  <c r="M1075" i="1"/>
  <c r="J1075" i="1" s="1"/>
  <c r="K1075" i="1"/>
  <c r="L1075" i="1" s="1"/>
  <c r="H1076" i="1" s="1"/>
  <c r="E1076" i="1" s="1"/>
  <c r="I1075" i="1"/>
  <c r="C1978" i="1"/>
  <c r="D1978" i="1" s="1"/>
  <c r="B1979" i="1"/>
  <c r="U1087" i="1"/>
  <c r="W1087" i="1"/>
  <c r="Y1087" i="1"/>
  <c r="V1087" i="1" s="1"/>
  <c r="M1076" i="1" l="1"/>
  <c r="J1076" i="1" s="1"/>
  <c r="K1076" i="1"/>
  <c r="I1076" i="1"/>
  <c r="F1189" i="1"/>
  <c r="S1189" i="1"/>
  <c r="P1189" i="1" s="1"/>
  <c r="Q1189" i="1"/>
  <c r="O1189" i="1"/>
  <c r="C1979" i="1"/>
  <c r="D1979" i="1" s="1"/>
  <c r="B1980" i="1"/>
  <c r="X1087" i="1"/>
  <c r="T1088" i="1" s="1"/>
  <c r="G1088" i="1" s="1"/>
  <c r="L1076" i="1"/>
  <c r="H1077" i="1" s="1"/>
  <c r="E1077" i="1" s="1"/>
  <c r="R1189" i="1" l="1"/>
  <c r="N1190" i="1" s="1"/>
  <c r="C1980" i="1"/>
  <c r="D1980" i="1" s="1"/>
  <c r="B1981" i="1"/>
  <c r="U1088" i="1"/>
  <c r="W1088" i="1"/>
  <c r="Y1088" i="1"/>
  <c r="V1088" i="1" s="1"/>
  <c r="K1077" i="1"/>
  <c r="M1077" i="1"/>
  <c r="J1077" i="1" s="1"/>
  <c r="I1077" i="1"/>
  <c r="F1190" i="1" l="1"/>
  <c r="Q1190" i="1"/>
  <c r="O1190" i="1"/>
  <c r="S1190" i="1"/>
  <c r="P1190" i="1" s="1"/>
  <c r="L1077" i="1"/>
  <c r="H1078" i="1" s="1"/>
  <c r="E1078" i="1" s="1"/>
  <c r="C1981" i="1"/>
  <c r="D1981" i="1" s="1"/>
  <c r="B1982" i="1"/>
  <c r="X1088" i="1"/>
  <c r="T1089" i="1" s="1"/>
  <c r="G1089" i="1" s="1"/>
  <c r="R1190" i="1" l="1"/>
  <c r="N1191" i="1" s="1"/>
  <c r="C1982" i="1"/>
  <c r="D1982" i="1" s="1"/>
  <c r="B1983" i="1"/>
  <c r="W1089" i="1"/>
  <c r="Y1089" i="1"/>
  <c r="V1089" i="1" s="1"/>
  <c r="U1089" i="1"/>
  <c r="I1078" i="1"/>
  <c r="M1078" i="1"/>
  <c r="J1078" i="1" s="1"/>
  <c r="K1078" i="1"/>
  <c r="F1191" i="1" l="1"/>
  <c r="Q1191" i="1"/>
  <c r="S1191" i="1"/>
  <c r="P1191" i="1" s="1"/>
  <c r="O1191" i="1"/>
  <c r="L1078" i="1"/>
  <c r="H1079" i="1" s="1"/>
  <c r="C1983" i="1"/>
  <c r="D1983" i="1" s="1"/>
  <c r="B1984" i="1"/>
  <c r="X1089" i="1"/>
  <c r="T1090" i="1" s="1"/>
  <c r="G1090" i="1" s="1"/>
  <c r="K1079" i="1" l="1"/>
  <c r="E1079" i="1"/>
  <c r="R1191" i="1"/>
  <c r="N1192" i="1" s="1"/>
  <c r="B1985" i="1"/>
  <c r="C1984" i="1"/>
  <c r="D1984" i="1" s="1"/>
  <c r="Y1090" i="1"/>
  <c r="V1090" i="1" s="1"/>
  <c r="U1090" i="1"/>
  <c r="W1090" i="1"/>
  <c r="I1079" i="1"/>
  <c r="M1079" i="1"/>
  <c r="J1079" i="1" s="1"/>
  <c r="F1192" i="1" l="1"/>
  <c r="S1192" i="1"/>
  <c r="P1192" i="1" s="1"/>
  <c r="O1192" i="1"/>
  <c r="Q1192" i="1"/>
  <c r="C1985" i="1"/>
  <c r="D1985" i="1" s="1"/>
  <c r="B1986" i="1"/>
  <c r="X1090" i="1"/>
  <c r="T1091" i="1" s="1"/>
  <c r="G1091" i="1" s="1"/>
  <c r="L1079" i="1"/>
  <c r="H1080" i="1" s="1"/>
  <c r="E1080" i="1" s="1"/>
  <c r="R1192" i="1" l="1"/>
  <c r="N1193" i="1" s="1"/>
  <c r="K1080" i="1"/>
  <c r="M1080" i="1"/>
  <c r="J1080" i="1" s="1"/>
  <c r="I1080" i="1"/>
  <c r="L1080" i="1" s="1"/>
  <c r="H1081" i="1" s="1"/>
  <c r="E1081" i="1" s="1"/>
  <c r="C1986" i="1"/>
  <c r="D1986" i="1" s="1"/>
  <c r="B1987" i="1"/>
  <c r="U1091" i="1"/>
  <c r="W1091" i="1"/>
  <c r="Y1091" i="1"/>
  <c r="V1091" i="1" s="1"/>
  <c r="F1193" i="1" l="1"/>
  <c r="Q1193" i="1"/>
  <c r="S1193" i="1"/>
  <c r="P1193" i="1" s="1"/>
  <c r="O1193" i="1"/>
  <c r="C1987" i="1"/>
  <c r="D1987" i="1" s="1"/>
  <c r="B1988" i="1"/>
  <c r="X1091" i="1"/>
  <c r="T1092" i="1" s="1"/>
  <c r="G1092" i="1" s="1"/>
  <c r="K1081" i="1"/>
  <c r="M1081" i="1"/>
  <c r="J1081" i="1" s="1"/>
  <c r="I1081" i="1"/>
  <c r="R1193" i="1" l="1"/>
  <c r="N1194" i="1" s="1"/>
  <c r="C1988" i="1"/>
  <c r="D1988" i="1" s="1"/>
  <c r="B1989" i="1"/>
  <c r="U1092" i="1"/>
  <c r="W1092" i="1"/>
  <c r="Y1092" i="1"/>
  <c r="V1092" i="1" s="1"/>
  <c r="L1081" i="1"/>
  <c r="H1082" i="1" s="1"/>
  <c r="K1082" i="1" l="1"/>
  <c r="E1082" i="1"/>
  <c r="F1194" i="1"/>
  <c r="Q1194" i="1"/>
  <c r="S1194" i="1"/>
  <c r="P1194" i="1" s="1"/>
  <c r="O1194" i="1"/>
  <c r="C1989" i="1"/>
  <c r="D1989" i="1" s="1"/>
  <c r="B1990" i="1"/>
  <c r="X1092" i="1"/>
  <c r="T1093" i="1" s="1"/>
  <c r="G1093" i="1" s="1"/>
  <c r="I1082" i="1"/>
  <c r="M1082" i="1"/>
  <c r="J1082" i="1" s="1"/>
  <c r="R1194" i="1" l="1"/>
  <c r="N1195" i="1" s="1"/>
  <c r="L1082" i="1"/>
  <c r="H1083" i="1" s="1"/>
  <c r="E1083" i="1" s="1"/>
  <c r="B1991" i="1"/>
  <c r="C1990" i="1"/>
  <c r="D1990" i="1" s="1"/>
  <c r="W1093" i="1"/>
  <c r="Y1093" i="1"/>
  <c r="V1093" i="1" s="1"/>
  <c r="U1093" i="1"/>
  <c r="K1083" i="1" l="1"/>
  <c r="M1083" i="1"/>
  <c r="J1083" i="1" s="1"/>
  <c r="I1083" i="1"/>
  <c r="F1195" i="1"/>
  <c r="S1195" i="1"/>
  <c r="P1195" i="1" s="1"/>
  <c r="Q1195" i="1"/>
  <c r="R1195" i="1" s="1"/>
  <c r="N1196" i="1" s="1"/>
  <c r="O1195" i="1"/>
  <c r="B1992" i="1"/>
  <c r="C1991" i="1"/>
  <c r="D1991" i="1" s="1"/>
  <c r="X1093" i="1"/>
  <c r="T1094" i="1" s="1"/>
  <c r="G1094" i="1" s="1"/>
  <c r="L1083" i="1"/>
  <c r="H1084" i="1" s="1"/>
  <c r="E1084" i="1" s="1"/>
  <c r="F1196" i="1" l="1"/>
  <c r="Q1196" i="1"/>
  <c r="S1196" i="1"/>
  <c r="P1196" i="1" s="1"/>
  <c r="O1196" i="1"/>
  <c r="C1992" i="1"/>
  <c r="D1992" i="1" s="1"/>
  <c r="B1993" i="1"/>
  <c r="Y1094" i="1"/>
  <c r="V1094" i="1" s="1"/>
  <c r="U1094" i="1"/>
  <c r="W1094" i="1"/>
  <c r="I1084" i="1"/>
  <c r="M1084" i="1"/>
  <c r="J1084" i="1" s="1"/>
  <c r="K1084" i="1"/>
  <c r="R1196" i="1" l="1"/>
  <c r="N1197" i="1" s="1"/>
  <c r="L1084" i="1"/>
  <c r="H1085" i="1" s="1"/>
  <c r="B1994" i="1"/>
  <c r="C1993" i="1"/>
  <c r="D1993" i="1" s="1"/>
  <c r="X1094" i="1"/>
  <c r="T1095" i="1" s="1"/>
  <c r="G1095" i="1" s="1"/>
  <c r="K1085" i="1" l="1"/>
  <c r="E1085" i="1"/>
  <c r="F1197" i="1"/>
  <c r="O1197" i="1"/>
  <c r="Q1197" i="1"/>
  <c r="S1197" i="1"/>
  <c r="P1197" i="1" s="1"/>
  <c r="I1085" i="1"/>
  <c r="M1085" i="1"/>
  <c r="J1085" i="1" s="1"/>
  <c r="L1085" i="1" s="1"/>
  <c r="H1086" i="1" s="1"/>
  <c r="E1086" i="1" s="1"/>
  <c r="C1994" i="1"/>
  <c r="D1994" i="1" s="1"/>
  <c r="B1995" i="1"/>
  <c r="U1095" i="1"/>
  <c r="W1095" i="1"/>
  <c r="Y1095" i="1"/>
  <c r="V1095" i="1" s="1"/>
  <c r="R1197" i="1" l="1"/>
  <c r="N1198" i="1" s="1"/>
  <c r="B1996" i="1"/>
  <c r="C1995" i="1"/>
  <c r="D1995" i="1" s="1"/>
  <c r="X1095" i="1"/>
  <c r="T1096" i="1" s="1"/>
  <c r="G1096" i="1" s="1"/>
  <c r="M1086" i="1"/>
  <c r="J1086" i="1" s="1"/>
  <c r="K1086" i="1"/>
  <c r="I1086" i="1"/>
  <c r="F1198" i="1" l="1"/>
  <c r="O1198" i="1"/>
  <c r="S1198" i="1"/>
  <c r="P1198" i="1" s="1"/>
  <c r="Q1198" i="1"/>
  <c r="C1996" i="1"/>
  <c r="D1996" i="1" s="1"/>
  <c r="B1997" i="1"/>
  <c r="U1096" i="1"/>
  <c r="W1096" i="1"/>
  <c r="Y1096" i="1"/>
  <c r="V1096" i="1" s="1"/>
  <c r="L1086" i="1"/>
  <c r="H1087" i="1" s="1"/>
  <c r="E1087" i="1" s="1"/>
  <c r="R1198" i="1" l="1"/>
  <c r="N1199" i="1" s="1"/>
  <c r="C1997" i="1"/>
  <c r="D1997" i="1" s="1"/>
  <c r="B1998" i="1"/>
  <c r="X1096" i="1"/>
  <c r="T1097" i="1" s="1"/>
  <c r="G1097" i="1" s="1"/>
  <c r="I1087" i="1"/>
  <c r="M1087" i="1"/>
  <c r="J1087" i="1" s="1"/>
  <c r="K1087" i="1"/>
  <c r="F1199" i="1" l="1"/>
  <c r="S1199" i="1"/>
  <c r="P1199" i="1" s="1"/>
  <c r="O1199" i="1"/>
  <c r="Q1199" i="1"/>
  <c r="L1087" i="1"/>
  <c r="H1088" i="1" s="1"/>
  <c r="C1998" i="1"/>
  <c r="D1998" i="1" s="1"/>
  <c r="B1999" i="1"/>
  <c r="W1097" i="1"/>
  <c r="Y1097" i="1"/>
  <c r="V1097" i="1" s="1"/>
  <c r="U1097" i="1"/>
  <c r="R1199" i="1" l="1"/>
  <c r="N1200" i="1" s="1"/>
  <c r="K1088" i="1"/>
  <c r="E1088" i="1"/>
  <c r="C1999" i="1"/>
  <c r="D1999" i="1" s="1"/>
  <c r="B2000" i="1"/>
  <c r="X1097" i="1"/>
  <c r="T1098" i="1" s="1"/>
  <c r="G1098" i="1" s="1"/>
  <c r="K7" i="2" s="1"/>
  <c r="I1088" i="1"/>
  <c r="M1088" i="1"/>
  <c r="J1088" i="1" s="1"/>
  <c r="M7" i="2"/>
  <c r="L7" i="2"/>
  <c r="F1200" i="1" l="1"/>
  <c r="Q1200" i="1"/>
  <c r="S1200" i="1"/>
  <c r="P1200" i="1" s="1"/>
  <c r="O1200" i="1"/>
  <c r="L1088" i="1"/>
  <c r="H1089" i="1" s="1"/>
  <c r="C2000" i="1"/>
  <c r="D2000" i="1" s="1"/>
  <c r="B2001" i="1"/>
  <c r="Y1098" i="1"/>
  <c r="V1098" i="1" s="1"/>
  <c r="U1098" i="1"/>
  <c r="W1098" i="1"/>
  <c r="E1089" i="1" l="1"/>
  <c r="I1089" i="1"/>
  <c r="M1089" i="1"/>
  <c r="J1089" i="1" s="1"/>
  <c r="K1089" i="1"/>
  <c r="L1089" i="1" s="1"/>
  <c r="H1090" i="1" s="1"/>
  <c r="E1090" i="1" s="1"/>
  <c r="R1200" i="1"/>
  <c r="N1201" i="1" s="1"/>
  <c r="C2001" i="1"/>
  <c r="D2001" i="1" s="1"/>
  <c r="B2002" i="1"/>
  <c r="X1098" i="1"/>
  <c r="T1099" i="1" s="1"/>
  <c r="G1099" i="1" s="1"/>
  <c r="F1201" i="1" l="1"/>
  <c r="O1201" i="1"/>
  <c r="S1201" i="1"/>
  <c r="P1201" i="1" s="1"/>
  <c r="Q1201" i="1"/>
  <c r="C2002" i="1"/>
  <c r="D2002" i="1" s="1"/>
  <c r="B2003" i="1"/>
  <c r="U1099" i="1"/>
  <c r="W1099" i="1"/>
  <c r="Y1099" i="1"/>
  <c r="V1099" i="1" s="1"/>
  <c r="M1090" i="1"/>
  <c r="J1090" i="1" s="1"/>
  <c r="K1090" i="1"/>
  <c r="I1090" i="1"/>
  <c r="R1201" i="1" l="1"/>
  <c r="N1202" i="1" s="1"/>
  <c r="L1090" i="1"/>
  <c r="H1091" i="1" s="1"/>
  <c r="E1091" i="1" s="1"/>
  <c r="C2003" i="1"/>
  <c r="D2003" i="1" s="1"/>
  <c r="B2004" i="1"/>
  <c r="X1099" i="1"/>
  <c r="T1100" i="1" s="1"/>
  <c r="G1100" i="1" s="1"/>
  <c r="F1202" i="1" l="1"/>
  <c r="Q1202" i="1"/>
  <c r="O1202" i="1"/>
  <c r="S1202" i="1"/>
  <c r="P1202" i="1" s="1"/>
  <c r="C2004" i="1"/>
  <c r="D2004" i="1" s="1"/>
  <c r="B2005" i="1"/>
  <c r="U1100" i="1"/>
  <c r="W1100" i="1"/>
  <c r="Y1100" i="1"/>
  <c r="V1100" i="1" s="1"/>
  <c r="K1091" i="1"/>
  <c r="M1091" i="1"/>
  <c r="J1091" i="1" s="1"/>
  <c r="I1091" i="1"/>
  <c r="R1202" i="1" l="1"/>
  <c r="N1203" i="1" s="1"/>
  <c r="C2005" i="1"/>
  <c r="D2005" i="1" s="1"/>
  <c r="B2006" i="1"/>
  <c r="X1100" i="1"/>
  <c r="T1101" i="1" s="1"/>
  <c r="G1101" i="1" s="1"/>
  <c r="L1091" i="1"/>
  <c r="H1092" i="1" s="1"/>
  <c r="E1092" i="1" s="1"/>
  <c r="F1203" i="1" l="1"/>
  <c r="O1203" i="1"/>
  <c r="Q1203" i="1"/>
  <c r="S1203" i="1"/>
  <c r="P1203" i="1" s="1"/>
  <c r="C2006" i="1"/>
  <c r="D2006" i="1" s="1"/>
  <c r="B2007" i="1"/>
  <c r="W1101" i="1"/>
  <c r="Y1101" i="1"/>
  <c r="V1101" i="1" s="1"/>
  <c r="U1101" i="1"/>
  <c r="K1092" i="1"/>
  <c r="M1092" i="1"/>
  <c r="J1092" i="1" s="1"/>
  <c r="I1092" i="1"/>
  <c r="R1203" i="1" l="1"/>
  <c r="N1204" i="1" s="1"/>
  <c r="B2008" i="1"/>
  <c r="C2007" i="1"/>
  <c r="D2007" i="1" s="1"/>
  <c r="X1101" i="1"/>
  <c r="T1102" i="1" s="1"/>
  <c r="G1102" i="1" s="1"/>
  <c r="L1092" i="1"/>
  <c r="H1093" i="1" s="1"/>
  <c r="E1093" i="1" s="1"/>
  <c r="F1204" i="1" l="1"/>
  <c r="S1204" i="1"/>
  <c r="P1204" i="1" s="1"/>
  <c r="Q1204" i="1"/>
  <c r="O1204" i="1"/>
  <c r="B2009" i="1"/>
  <c r="C2008" i="1"/>
  <c r="D2008" i="1" s="1"/>
  <c r="Y1102" i="1"/>
  <c r="V1102" i="1" s="1"/>
  <c r="U1102" i="1"/>
  <c r="W1102" i="1"/>
  <c r="K1093" i="1"/>
  <c r="I1093" i="1"/>
  <c r="M1093" i="1"/>
  <c r="J1093" i="1" s="1"/>
  <c r="R1204" i="1" l="1"/>
  <c r="N1205" i="1" s="1"/>
  <c r="B2010" i="1"/>
  <c r="C2009" i="1"/>
  <c r="D2009" i="1" s="1"/>
  <c r="X1102" i="1"/>
  <c r="T1103" i="1" s="1"/>
  <c r="G1103" i="1" s="1"/>
  <c r="L1093" i="1"/>
  <c r="H1094" i="1" s="1"/>
  <c r="E1094" i="1" s="1"/>
  <c r="F1205" i="1" l="1"/>
  <c r="Q1205" i="1"/>
  <c r="O1205" i="1"/>
  <c r="S1205" i="1"/>
  <c r="P1205" i="1" s="1"/>
  <c r="B2011" i="1"/>
  <c r="C2010" i="1"/>
  <c r="D2010" i="1" s="1"/>
  <c r="U1103" i="1"/>
  <c r="W1103" i="1"/>
  <c r="Y1103" i="1"/>
  <c r="V1103" i="1" s="1"/>
  <c r="K1094" i="1"/>
  <c r="M1094" i="1"/>
  <c r="J1094" i="1" s="1"/>
  <c r="I1094" i="1"/>
  <c r="R1205" i="1" l="1"/>
  <c r="N1206" i="1" s="1"/>
  <c r="C2011" i="1"/>
  <c r="D2011" i="1" s="1"/>
  <c r="B2012" i="1"/>
  <c r="X1103" i="1"/>
  <c r="T1104" i="1" s="1"/>
  <c r="G1104" i="1" s="1"/>
  <c r="L1094" i="1"/>
  <c r="H1095" i="1" s="1"/>
  <c r="E1095" i="1" s="1"/>
  <c r="F1206" i="1" l="1"/>
  <c r="S1206" i="1"/>
  <c r="P1206" i="1" s="1"/>
  <c r="Q1206" i="1"/>
  <c r="O1206" i="1"/>
  <c r="C2012" i="1"/>
  <c r="D2012" i="1" s="1"/>
  <c r="B2013" i="1"/>
  <c r="U1104" i="1"/>
  <c r="W1104" i="1"/>
  <c r="Y1104" i="1"/>
  <c r="V1104" i="1" s="1"/>
  <c r="M1095" i="1"/>
  <c r="J1095" i="1" s="1"/>
  <c r="K1095" i="1"/>
  <c r="I1095" i="1"/>
  <c r="R1206" i="1" l="1"/>
  <c r="N1207" i="1" s="1"/>
  <c r="B2014" i="1"/>
  <c r="C2013" i="1"/>
  <c r="D2013" i="1" s="1"/>
  <c r="X1104" i="1"/>
  <c r="T1105" i="1" s="1"/>
  <c r="G1105" i="1" s="1"/>
  <c r="L1095" i="1"/>
  <c r="H1096" i="1" s="1"/>
  <c r="K1096" i="1" l="1"/>
  <c r="E1096" i="1"/>
  <c r="F1207" i="1"/>
  <c r="Q1207" i="1"/>
  <c r="S1207" i="1"/>
  <c r="P1207" i="1" s="1"/>
  <c r="O1207" i="1"/>
  <c r="C2014" i="1"/>
  <c r="D2014" i="1" s="1"/>
  <c r="B2015" i="1"/>
  <c r="I1096" i="1"/>
  <c r="M1096" i="1"/>
  <c r="J1096" i="1" s="1"/>
  <c r="L1096" i="1" s="1"/>
  <c r="H1097" i="1" s="1"/>
  <c r="E1097" i="1" s="1"/>
  <c r="W1105" i="1"/>
  <c r="Y1105" i="1"/>
  <c r="V1105" i="1" s="1"/>
  <c r="U1105" i="1"/>
  <c r="R1207" i="1" l="1"/>
  <c r="N1208" i="1" s="1"/>
  <c r="C2015" i="1"/>
  <c r="D2015" i="1" s="1"/>
  <c r="B2016" i="1"/>
  <c r="X1105" i="1"/>
  <c r="T1106" i="1" s="1"/>
  <c r="G1106" i="1" s="1"/>
  <c r="K1097" i="1"/>
  <c r="M1097" i="1"/>
  <c r="J1097" i="1" s="1"/>
  <c r="I1097" i="1"/>
  <c r="F1208" i="1" l="1"/>
  <c r="O1208" i="1"/>
  <c r="S1208" i="1"/>
  <c r="P1208" i="1" s="1"/>
  <c r="Q1208" i="1"/>
  <c r="B2017" i="1"/>
  <c r="C2016" i="1"/>
  <c r="D2016" i="1" s="1"/>
  <c r="Y1106" i="1"/>
  <c r="V1106" i="1" s="1"/>
  <c r="U1106" i="1"/>
  <c r="W1106" i="1"/>
  <c r="L1097" i="1"/>
  <c r="H1098" i="1" s="1"/>
  <c r="E1098" i="1" s="1"/>
  <c r="E7" i="2" s="1"/>
  <c r="G20" i="2" l="1"/>
  <c r="E20" i="2"/>
  <c r="R1208" i="1"/>
  <c r="N1209" i="1" s="1"/>
  <c r="C2017" i="1"/>
  <c r="D2017" i="1" s="1"/>
  <c r="B2018" i="1"/>
  <c r="X1106" i="1"/>
  <c r="T1107" i="1" s="1"/>
  <c r="G1107" i="1" s="1"/>
  <c r="I1098" i="1"/>
  <c r="M1098" i="1"/>
  <c r="J1098" i="1" s="1"/>
  <c r="K1098" i="1"/>
  <c r="H20" i="2"/>
  <c r="F20" i="2"/>
  <c r="F7" i="2"/>
  <c r="G7" i="2"/>
  <c r="I20" i="2" l="1"/>
  <c r="K20" i="2" s="1"/>
  <c r="J20" i="2"/>
  <c r="F1209" i="1"/>
  <c r="S1209" i="1"/>
  <c r="P1209" i="1" s="1"/>
  <c r="Q1209" i="1"/>
  <c r="O1209" i="1"/>
  <c r="C2018" i="1"/>
  <c r="D2018" i="1" s="1"/>
  <c r="B2019" i="1"/>
  <c r="U1107" i="1"/>
  <c r="W1107" i="1"/>
  <c r="Y1107" i="1"/>
  <c r="V1107" i="1" s="1"/>
  <c r="L1098" i="1"/>
  <c r="H1099" i="1" s="1"/>
  <c r="E1099" i="1" s="1"/>
  <c r="Q7" i="2"/>
  <c r="N7" i="2"/>
  <c r="O7" i="2" s="1"/>
  <c r="R1209" i="1" l="1"/>
  <c r="N1210" i="1" s="1"/>
  <c r="B2020" i="1"/>
  <c r="C2019" i="1"/>
  <c r="D2019" i="1" s="1"/>
  <c r="X1107" i="1"/>
  <c r="T1108" i="1" s="1"/>
  <c r="G1108" i="1" s="1"/>
  <c r="I1099" i="1"/>
  <c r="K1099" i="1"/>
  <c r="M1099" i="1"/>
  <c r="J1099" i="1" s="1"/>
  <c r="F1210" i="1" l="1"/>
  <c r="S1210" i="1"/>
  <c r="P1210" i="1" s="1"/>
  <c r="O1210" i="1"/>
  <c r="Q1210" i="1"/>
  <c r="C2020" i="1"/>
  <c r="D2020" i="1" s="1"/>
  <c r="B2021" i="1"/>
  <c r="U1108" i="1"/>
  <c r="W1108" i="1"/>
  <c r="Y1108" i="1"/>
  <c r="V1108" i="1" s="1"/>
  <c r="L1099" i="1"/>
  <c r="H1100" i="1" s="1"/>
  <c r="E1100" i="1" s="1"/>
  <c r="R1210" i="1" l="1"/>
  <c r="N1211" i="1" s="1"/>
  <c r="C2021" i="1"/>
  <c r="D2021" i="1" s="1"/>
  <c r="B2022" i="1"/>
  <c r="X1108" i="1"/>
  <c r="T1109" i="1" s="1"/>
  <c r="G1109" i="1" s="1"/>
  <c r="I1100" i="1"/>
  <c r="K1100" i="1"/>
  <c r="M1100" i="1"/>
  <c r="J1100" i="1" s="1"/>
  <c r="F1211" i="1" l="1"/>
  <c r="S1211" i="1"/>
  <c r="P1211" i="1" s="1"/>
  <c r="O1211" i="1"/>
  <c r="Q1211" i="1"/>
  <c r="R1211" i="1" s="1"/>
  <c r="N1212" i="1" s="1"/>
  <c r="C2022" i="1"/>
  <c r="D2022" i="1" s="1"/>
  <c r="B2023" i="1"/>
  <c r="W1109" i="1"/>
  <c r="Y1109" i="1"/>
  <c r="V1109" i="1" s="1"/>
  <c r="U1109" i="1"/>
  <c r="L1100" i="1"/>
  <c r="H1101" i="1" s="1"/>
  <c r="E1101" i="1" s="1"/>
  <c r="F1212" i="1" l="1"/>
  <c r="Q1212" i="1"/>
  <c r="S1212" i="1"/>
  <c r="P1212" i="1" s="1"/>
  <c r="R1212" i="1" s="1"/>
  <c r="N1213" i="1" s="1"/>
  <c r="O1212" i="1"/>
  <c r="C2023" i="1"/>
  <c r="D2023" i="1" s="1"/>
  <c r="B2024" i="1"/>
  <c r="X1109" i="1"/>
  <c r="T1110" i="1" s="1"/>
  <c r="G1110" i="1" s="1"/>
  <c r="K1101" i="1"/>
  <c r="M1101" i="1"/>
  <c r="J1101" i="1" s="1"/>
  <c r="I1101" i="1"/>
  <c r="F1213" i="1" l="1"/>
  <c r="Q1213" i="1"/>
  <c r="O1213" i="1"/>
  <c r="S1213" i="1"/>
  <c r="P1213" i="1" s="1"/>
  <c r="C2024" i="1"/>
  <c r="D2024" i="1" s="1"/>
  <c r="B2025" i="1"/>
  <c r="Y1110" i="1"/>
  <c r="V1110" i="1" s="1"/>
  <c r="U1110" i="1"/>
  <c r="W1110" i="1"/>
  <c r="L1101" i="1"/>
  <c r="H1102" i="1" s="1"/>
  <c r="E1102" i="1" s="1"/>
  <c r="R1213" i="1" l="1"/>
  <c r="N1214" i="1" s="1"/>
  <c r="C2025" i="1"/>
  <c r="D2025" i="1" s="1"/>
  <c r="B2026" i="1"/>
  <c r="X1110" i="1"/>
  <c r="T1111" i="1" s="1"/>
  <c r="G1111" i="1" s="1"/>
  <c r="I1102" i="1"/>
  <c r="K1102" i="1"/>
  <c r="M1102" i="1"/>
  <c r="J1102" i="1" s="1"/>
  <c r="F1214" i="1" l="1"/>
  <c r="Q1214" i="1"/>
  <c r="S1214" i="1"/>
  <c r="P1214" i="1" s="1"/>
  <c r="O1214" i="1"/>
  <c r="B2027" i="1"/>
  <c r="C2026" i="1"/>
  <c r="D2026" i="1" s="1"/>
  <c r="U1111" i="1"/>
  <c r="W1111" i="1"/>
  <c r="Y1111" i="1"/>
  <c r="V1111" i="1" s="1"/>
  <c r="L1102" i="1"/>
  <c r="H1103" i="1" s="1"/>
  <c r="E1103" i="1" s="1"/>
  <c r="R1214" i="1" l="1"/>
  <c r="N1215" i="1" s="1"/>
  <c r="B2028" i="1"/>
  <c r="C2027" i="1"/>
  <c r="D2027" i="1" s="1"/>
  <c r="X1111" i="1"/>
  <c r="T1112" i="1" s="1"/>
  <c r="G1112" i="1" s="1"/>
  <c r="M1103" i="1"/>
  <c r="J1103" i="1" s="1"/>
  <c r="K1103" i="1"/>
  <c r="I1103" i="1"/>
  <c r="F1215" i="1" l="1"/>
  <c r="S1215" i="1"/>
  <c r="P1215" i="1" s="1"/>
  <c r="Q1215" i="1"/>
  <c r="O1215" i="1"/>
  <c r="C2028" i="1"/>
  <c r="D2028" i="1" s="1"/>
  <c r="B2029" i="1"/>
  <c r="U1112" i="1"/>
  <c r="W1112" i="1"/>
  <c r="Y1112" i="1"/>
  <c r="V1112" i="1" s="1"/>
  <c r="L1103" i="1"/>
  <c r="H1104" i="1" s="1"/>
  <c r="E1104" i="1" s="1"/>
  <c r="R1215" i="1" l="1"/>
  <c r="N1216" i="1" s="1"/>
  <c r="C2029" i="1"/>
  <c r="D2029" i="1" s="1"/>
  <c r="B2030" i="1"/>
  <c r="X1112" i="1"/>
  <c r="T1113" i="1" s="1"/>
  <c r="G1113" i="1" s="1"/>
  <c r="M1104" i="1"/>
  <c r="J1104" i="1" s="1"/>
  <c r="K1104" i="1"/>
  <c r="I1104" i="1"/>
  <c r="F1216" i="1" l="1"/>
  <c r="S1216" i="1"/>
  <c r="P1216" i="1" s="1"/>
  <c r="O1216" i="1"/>
  <c r="Q1216" i="1"/>
  <c r="R1216" i="1" s="1"/>
  <c r="N1217" i="1" s="1"/>
  <c r="B2031" i="1"/>
  <c r="C2030" i="1"/>
  <c r="D2030" i="1" s="1"/>
  <c r="W1113" i="1"/>
  <c r="Y1113" i="1"/>
  <c r="V1113" i="1" s="1"/>
  <c r="U1113" i="1"/>
  <c r="L1104" i="1"/>
  <c r="H1105" i="1" s="1"/>
  <c r="E1105" i="1" s="1"/>
  <c r="F1217" i="1" l="1"/>
  <c r="S1217" i="1"/>
  <c r="P1217" i="1" s="1"/>
  <c r="Q1217" i="1"/>
  <c r="O1217" i="1"/>
  <c r="C2031" i="1"/>
  <c r="D2031" i="1" s="1"/>
  <c r="B2032" i="1"/>
  <c r="X1113" i="1"/>
  <c r="T1114" i="1" s="1"/>
  <c r="G1114" i="1" s="1"/>
  <c r="K1105" i="1"/>
  <c r="M1105" i="1"/>
  <c r="J1105" i="1" s="1"/>
  <c r="I1105" i="1"/>
  <c r="R1217" i="1" l="1"/>
  <c r="N1218" i="1" s="1"/>
  <c r="C2032" i="1"/>
  <c r="D2032" i="1" s="1"/>
  <c r="B2033" i="1"/>
  <c r="Y1114" i="1"/>
  <c r="V1114" i="1" s="1"/>
  <c r="U1114" i="1"/>
  <c r="W1114" i="1"/>
  <c r="L1105" i="1"/>
  <c r="H1106" i="1" s="1"/>
  <c r="E1106" i="1" s="1"/>
  <c r="F1218" i="1" l="1"/>
  <c r="S1218" i="1"/>
  <c r="P1218" i="1" s="1"/>
  <c r="Q1218" i="1"/>
  <c r="R1218" i="1" s="1"/>
  <c r="N1219" i="1" s="1"/>
  <c r="O1218" i="1"/>
  <c r="X1114" i="1"/>
  <c r="T1115" i="1" s="1"/>
  <c r="G1115" i="1" s="1"/>
  <c r="B2034" i="1"/>
  <c r="C2033" i="1"/>
  <c r="D2033" i="1" s="1"/>
  <c r="Y1115" i="1"/>
  <c r="V1115" i="1" s="1"/>
  <c r="K1106" i="1"/>
  <c r="I1106" i="1"/>
  <c r="M1106" i="1"/>
  <c r="J1106" i="1" s="1"/>
  <c r="W1115" i="1" l="1"/>
  <c r="U1115" i="1"/>
  <c r="F1219" i="1"/>
  <c r="S1219" i="1"/>
  <c r="P1219" i="1" s="1"/>
  <c r="Q1219" i="1"/>
  <c r="O1219" i="1"/>
  <c r="C2034" i="1"/>
  <c r="D2034" i="1" s="1"/>
  <c r="B2035" i="1"/>
  <c r="X1115" i="1"/>
  <c r="T1116" i="1" s="1"/>
  <c r="G1116" i="1" s="1"/>
  <c r="L1106" i="1"/>
  <c r="H1107" i="1" s="1"/>
  <c r="E1107" i="1" s="1"/>
  <c r="R1219" i="1" l="1"/>
  <c r="N1220" i="1" s="1"/>
  <c r="C2035" i="1"/>
  <c r="D2035" i="1" s="1"/>
  <c r="B2036" i="1"/>
  <c r="U1116" i="1"/>
  <c r="W1116" i="1"/>
  <c r="Y1116" i="1"/>
  <c r="V1116" i="1" s="1"/>
  <c r="M1107" i="1"/>
  <c r="J1107" i="1" s="1"/>
  <c r="K1107" i="1"/>
  <c r="I1107" i="1"/>
  <c r="F1220" i="1" l="1"/>
  <c r="S1220" i="1"/>
  <c r="P1220" i="1" s="1"/>
  <c r="R1220" i="1" s="1"/>
  <c r="N1221" i="1" s="1"/>
  <c r="Q1220" i="1"/>
  <c r="O1220" i="1"/>
  <c r="B2037" i="1"/>
  <c r="C2036" i="1"/>
  <c r="D2036" i="1" s="1"/>
  <c r="X1116" i="1"/>
  <c r="T1117" i="1" s="1"/>
  <c r="G1117" i="1" s="1"/>
  <c r="L1107" i="1"/>
  <c r="H1108" i="1" s="1"/>
  <c r="E1108" i="1" s="1"/>
  <c r="F1221" i="1" l="1"/>
  <c r="S1221" i="1"/>
  <c r="P1221" i="1" s="1"/>
  <c r="O1221" i="1"/>
  <c r="Q1221" i="1"/>
  <c r="R1221" i="1" s="1"/>
  <c r="N1222" i="1" s="1"/>
  <c r="C2037" i="1"/>
  <c r="D2037" i="1" s="1"/>
  <c r="B2038" i="1"/>
  <c r="W1117" i="1"/>
  <c r="Y1117" i="1"/>
  <c r="V1117" i="1" s="1"/>
  <c r="U1117" i="1"/>
  <c r="M1108" i="1"/>
  <c r="J1108" i="1" s="1"/>
  <c r="I1108" i="1"/>
  <c r="K1108" i="1"/>
  <c r="F1222" i="1" l="1"/>
  <c r="O1222" i="1"/>
  <c r="S1222" i="1"/>
  <c r="P1222" i="1" s="1"/>
  <c r="Q1222" i="1"/>
  <c r="C2038" i="1"/>
  <c r="D2038" i="1" s="1"/>
  <c r="B2039" i="1"/>
  <c r="X1117" i="1"/>
  <c r="T1118" i="1" s="1"/>
  <c r="G1118" i="1" s="1"/>
  <c r="L1108" i="1"/>
  <c r="H1109" i="1" s="1"/>
  <c r="E1109" i="1" s="1"/>
  <c r="R1222" i="1" l="1"/>
  <c r="N1223" i="1" s="1"/>
  <c r="B2040" i="1"/>
  <c r="C2039" i="1"/>
  <c r="D2039" i="1" s="1"/>
  <c r="Y1118" i="1"/>
  <c r="V1118" i="1" s="1"/>
  <c r="U1118" i="1"/>
  <c r="W1118" i="1"/>
  <c r="I1109" i="1"/>
  <c r="K1109" i="1"/>
  <c r="M1109" i="1"/>
  <c r="J1109" i="1" s="1"/>
  <c r="F1223" i="1" l="1"/>
  <c r="O1223" i="1"/>
  <c r="Q1223" i="1"/>
  <c r="S1223" i="1"/>
  <c r="P1223" i="1" s="1"/>
  <c r="C2040" i="1"/>
  <c r="D2040" i="1" s="1"/>
  <c r="B2041" i="1"/>
  <c r="X1118" i="1"/>
  <c r="T1119" i="1" s="1"/>
  <c r="G1119" i="1" s="1"/>
  <c r="L1109" i="1"/>
  <c r="H1110" i="1" s="1"/>
  <c r="E1110" i="1" s="1"/>
  <c r="R1223" i="1" l="1"/>
  <c r="N1224" i="1" s="1"/>
  <c r="C2041" i="1"/>
  <c r="D2041" i="1" s="1"/>
  <c r="B2042" i="1"/>
  <c r="U1119" i="1"/>
  <c r="W1119" i="1"/>
  <c r="Y1119" i="1"/>
  <c r="V1119" i="1" s="1"/>
  <c r="M1110" i="1"/>
  <c r="J1110" i="1" s="1"/>
  <c r="I1110" i="1"/>
  <c r="K1110" i="1"/>
  <c r="F1224" i="1" l="1"/>
  <c r="S1224" i="1"/>
  <c r="P1224" i="1" s="1"/>
  <c r="Q1224" i="1"/>
  <c r="O1224" i="1"/>
  <c r="L1110" i="1"/>
  <c r="H1111" i="1" s="1"/>
  <c r="E1111" i="1" s="1"/>
  <c r="C2042" i="1"/>
  <c r="D2042" i="1" s="1"/>
  <c r="B2043" i="1"/>
  <c r="X1119" i="1"/>
  <c r="T1120" i="1" s="1"/>
  <c r="G1120" i="1" s="1"/>
  <c r="R1224" i="1" l="1"/>
  <c r="N1225" i="1" s="1"/>
  <c r="C2043" i="1"/>
  <c r="D2043" i="1" s="1"/>
  <c r="B2044" i="1"/>
  <c r="U1120" i="1"/>
  <c r="W1120" i="1"/>
  <c r="Y1120" i="1"/>
  <c r="V1120" i="1" s="1"/>
  <c r="M1111" i="1"/>
  <c r="J1111" i="1" s="1"/>
  <c r="K1111" i="1"/>
  <c r="I1111" i="1"/>
  <c r="F1225" i="1" l="1"/>
  <c r="Q1225" i="1"/>
  <c r="O1225" i="1"/>
  <c r="S1225" i="1"/>
  <c r="P1225" i="1" s="1"/>
  <c r="C2044" i="1"/>
  <c r="D2044" i="1" s="1"/>
  <c r="B2045" i="1"/>
  <c r="L1111" i="1"/>
  <c r="H1112" i="1" s="1"/>
  <c r="E1112" i="1" s="1"/>
  <c r="X1120" i="1"/>
  <c r="T1121" i="1" s="1"/>
  <c r="G1121" i="1" s="1"/>
  <c r="R1225" i="1" l="1"/>
  <c r="N1226" i="1" s="1"/>
  <c r="C2045" i="1"/>
  <c r="D2045" i="1" s="1"/>
  <c r="B2046" i="1"/>
  <c r="W1121" i="1"/>
  <c r="Y1121" i="1"/>
  <c r="V1121" i="1" s="1"/>
  <c r="U1121" i="1"/>
  <c r="M1112" i="1"/>
  <c r="J1112" i="1" s="1"/>
  <c r="I1112" i="1"/>
  <c r="K1112" i="1"/>
  <c r="F1226" i="1" l="1"/>
  <c r="Q1226" i="1"/>
  <c r="O1226" i="1"/>
  <c r="S1226" i="1"/>
  <c r="P1226" i="1" s="1"/>
  <c r="B2047" i="1"/>
  <c r="C2046" i="1"/>
  <c r="D2046" i="1" s="1"/>
  <c r="X1121" i="1"/>
  <c r="T1122" i="1" s="1"/>
  <c r="G1122" i="1" s="1"/>
  <c r="L1112" i="1"/>
  <c r="H1113" i="1" s="1"/>
  <c r="E1113" i="1" s="1"/>
  <c r="R1226" i="1" l="1"/>
  <c r="N1227" i="1" s="1"/>
  <c r="B2048" i="1"/>
  <c r="C2047" i="1"/>
  <c r="D2047" i="1" s="1"/>
  <c r="Y1122" i="1"/>
  <c r="V1122" i="1" s="1"/>
  <c r="U1122" i="1"/>
  <c r="W1122" i="1"/>
  <c r="K1113" i="1"/>
  <c r="M1113" i="1"/>
  <c r="J1113" i="1" s="1"/>
  <c r="I1113" i="1"/>
  <c r="F1227" i="1" l="1"/>
  <c r="S1227" i="1"/>
  <c r="P1227" i="1" s="1"/>
  <c r="O1227" i="1"/>
  <c r="Q1227" i="1"/>
  <c r="R1227" i="1" s="1"/>
  <c r="N1228" i="1" s="1"/>
  <c r="C2048" i="1"/>
  <c r="D2048" i="1" s="1"/>
  <c r="B2049" i="1"/>
  <c r="X1122" i="1"/>
  <c r="T1123" i="1" s="1"/>
  <c r="G1123" i="1" s="1"/>
  <c r="L1113" i="1"/>
  <c r="H1114" i="1" s="1"/>
  <c r="E1114" i="1" s="1"/>
  <c r="F1228" i="1" l="1"/>
  <c r="O1228" i="1"/>
  <c r="S1228" i="1"/>
  <c r="P1228" i="1" s="1"/>
  <c r="Q1228" i="1"/>
  <c r="R1228" i="1" s="1"/>
  <c r="N1229" i="1" s="1"/>
  <c r="C2049" i="1"/>
  <c r="D2049" i="1" s="1"/>
  <c r="B2050" i="1"/>
  <c r="U1123" i="1"/>
  <c r="W1123" i="1"/>
  <c r="Y1123" i="1"/>
  <c r="V1123" i="1" s="1"/>
  <c r="K1114" i="1"/>
  <c r="M1114" i="1"/>
  <c r="J1114" i="1" s="1"/>
  <c r="I1114" i="1"/>
  <c r="F1229" i="1" l="1"/>
  <c r="Q1229" i="1"/>
  <c r="O1229" i="1"/>
  <c r="S1229" i="1"/>
  <c r="P1229" i="1" s="1"/>
  <c r="B2051" i="1"/>
  <c r="C2050" i="1"/>
  <c r="D2050" i="1" s="1"/>
  <c r="X1123" i="1"/>
  <c r="T1124" i="1" s="1"/>
  <c r="G1124" i="1" s="1"/>
  <c r="L1114" i="1"/>
  <c r="H1115" i="1" s="1"/>
  <c r="E1115" i="1" s="1"/>
  <c r="R1229" i="1" l="1"/>
  <c r="N1230" i="1" s="1"/>
  <c r="C2051" i="1"/>
  <c r="D2051" i="1" s="1"/>
  <c r="B2052" i="1"/>
  <c r="U1124" i="1"/>
  <c r="W1124" i="1"/>
  <c r="Y1124" i="1"/>
  <c r="V1124" i="1" s="1"/>
  <c r="K1115" i="1"/>
  <c r="M1115" i="1"/>
  <c r="J1115" i="1" s="1"/>
  <c r="I1115" i="1"/>
  <c r="F1230" i="1" l="1"/>
  <c r="Q1230" i="1"/>
  <c r="O1230" i="1"/>
  <c r="S1230" i="1"/>
  <c r="P1230" i="1" s="1"/>
  <c r="B2053" i="1"/>
  <c r="C2052" i="1"/>
  <c r="D2052" i="1" s="1"/>
  <c r="X1124" i="1"/>
  <c r="T1125" i="1" s="1"/>
  <c r="G1125" i="1" s="1"/>
  <c r="L1115" i="1"/>
  <c r="H1116" i="1" s="1"/>
  <c r="E1116" i="1" s="1"/>
  <c r="R1230" i="1" l="1"/>
  <c r="N1231" i="1" s="1"/>
  <c r="C2053" i="1"/>
  <c r="D2053" i="1" s="1"/>
  <c r="B2054" i="1"/>
  <c r="W1125" i="1"/>
  <c r="Y1125" i="1"/>
  <c r="V1125" i="1" s="1"/>
  <c r="U1125" i="1"/>
  <c r="M1116" i="1"/>
  <c r="J1116" i="1" s="1"/>
  <c r="K1116" i="1"/>
  <c r="I1116" i="1"/>
  <c r="F1231" i="1" l="1"/>
  <c r="Q1231" i="1"/>
  <c r="S1231" i="1"/>
  <c r="P1231" i="1" s="1"/>
  <c r="O1231" i="1"/>
  <c r="L1116" i="1"/>
  <c r="H1117" i="1" s="1"/>
  <c r="E1117" i="1" s="1"/>
  <c r="C2054" i="1"/>
  <c r="D2054" i="1" s="1"/>
  <c r="B2055" i="1"/>
  <c r="X1125" i="1"/>
  <c r="T1126" i="1" s="1"/>
  <c r="G1126" i="1" s="1"/>
  <c r="R1231" i="1" l="1"/>
  <c r="N1232" i="1" s="1"/>
  <c r="C2055" i="1"/>
  <c r="D2055" i="1" s="1"/>
  <c r="B2056" i="1"/>
  <c r="Y1126" i="1"/>
  <c r="V1126" i="1" s="1"/>
  <c r="U1126" i="1"/>
  <c r="W1126" i="1"/>
  <c r="M1117" i="1"/>
  <c r="J1117" i="1" s="1"/>
  <c r="I1117" i="1"/>
  <c r="K1117" i="1"/>
  <c r="F1232" i="1" l="1"/>
  <c r="Q1232" i="1"/>
  <c r="O1232" i="1"/>
  <c r="S1232" i="1"/>
  <c r="P1232" i="1" s="1"/>
  <c r="R1232" i="1" s="1"/>
  <c r="N1233" i="1" s="1"/>
  <c r="B2057" i="1"/>
  <c r="C2056" i="1"/>
  <c r="D2056" i="1" s="1"/>
  <c r="X1126" i="1"/>
  <c r="T1127" i="1" s="1"/>
  <c r="G1127" i="1" s="1"/>
  <c r="L1117" i="1"/>
  <c r="H1118" i="1" s="1"/>
  <c r="E1118" i="1" s="1"/>
  <c r="F1233" i="1" l="1"/>
  <c r="S1233" i="1"/>
  <c r="P1233" i="1" s="1"/>
  <c r="O1233" i="1"/>
  <c r="Q1233" i="1"/>
  <c r="R1233" i="1" s="1"/>
  <c r="N1234" i="1" s="1"/>
  <c r="B2058" i="1"/>
  <c r="C2057" i="1"/>
  <c r="D2057" i="1" s="1"/>
  <c r="U1127" i="1"/>
  <c r="W1127" i="1"/>
  <c r="Y1127" i="1"/>
  <c r="V1127" i="1" s="1"/>
  <c r="K1118" i="1"/>
  <c r="I1118" i="1"/>
  <c r="M1118" i="1"/>
  <c r="J1118" i="1" s="1"/>
  <c r="F1234" i="1" l="1"/>
  <c r="Q1234" i="1"/>
  <c r="O1234" i="1"/>
  <c r="S1234" i="1"/>
  <c r="P1234" i="1" s="1"/>
  <c r="C2058" i="1"/>
  <c r="D2058" i="1" s="1"/>
  <c r="B2059" i="1"/>
  <c r="X1127" i="1"/>
  <c r="T1128" i="1" s="1"/>
  <c r="G1128" i="1" s="1"/>
  <c r="L1118" i="1"/>
  <c r="H1119" i="1" s="1"/>
  <c r="E1119" i="1" s="1"/>
  <c r="R1234" i="1" l="1"/>
  <c r="N1235" i="1" s="1"/>
  <c r="B2060" i="1"/>
  <c r="C2059" i="1"/>
  <c r="D2059" i="1" s="1"/>
  <c r="U1128" i="1"/>
  <c r="W1128" i="1"/>
  <c r="Y1128" i="1"/>
  <c r="V1128" i="1" s="1"/>
  <c r="M1119" i="1"/>
  <c r="J1119" i="1" s="1"/>
  <c r="K1119" i="1"/>
  <c r="I1119" i="1"/>
  <c r="F1235" i="1" l="1"/>
  <c r="S1235" i="1"/>
  <c r="P1235" i="1" s="1"/>
  <c r="Q1235" i="1"/>
  <c r="O1235" i="1"/>
  <c r="C2060" i="1"/>
  <c r="D2060" i="1" s="1"/>
  <c r="B2061" i="1"/>
  <c r="X1128" i="1"/>
  <c r="T1129" i="1" s="1"/>
  <c r="G1129" i="1" s="1"/>
  <c r="L1119" i="1"/>
  <c r="H1120" i="1" s="1"/>
  <c r="E1120" i="1" s="1"/>
  <c r="R1235" i="1" l="1"/>
  <c r="N1236" i="1" s="1"/>
  <c r="C2061" i="1"/>
  <c r="D2061" i="1" s="1"/>
  <c r="B2062" i="1"/>
  <c r="W1129" i="1"/>
  <c r="Y1129" i="1"/>
  <c r="V1129" i="1" s="1"/>
  <c r="U1129" i="1"/>
  <c r="K1120" i="1"/>
  <c r="M1120" i="1"/>
  <c r="J1120" i="1" s="1"/>
  <c r="I1120" i="1"/>
  <c r="F1236" i="1" l="1"/>
  <c r="O1236" i="1"/>
  <c r="S1236" i="1"/>
  <c r="P1236" i="1" s="1"/>
  <c r="Q1236" i="1"/>
  <c r="R1236" i="1" s="1"/>
  <c r="N1237" i="1" s="1"/>
  <c r="L1120" i="1"/>
  <c r="H1121" i="1" s="1"/>
  <c r="E1121" i="1" s="1"/>
  <c r="C2062" i="1"/>
  <c r="D2062" i="1" s="1"/>
  <c r="B2063" i="1"/>
  <c r="X1129" i="1"/>
  <c r="T1130" i="1" s="1"/>
  <c r="G1130" i="1" s="1"/>
  <c r="F1237" i="1" l="1"/>
  <c r="O1237" i="1"/>
  <c r="Q1237" i="1"/>
  <c r="S1237" i="1"/>
  <c r="P1237" i="1" s="1"/>
  <c r="C2063" i="1"/>
  <c r="D2063" i="1" s="1"/>
  <c r="B2064" i="1"/>
  <c r="Y1130" i="1"/>
  <c r="V1130" i="1" s="1"/>
  <c r="U1130" i="1"/>
  <c r="W1130" i="1"/>
  <c r="K1121" i="1"/>
  <c r="M1121" i="1"/>
  <c r="J1121" i="1" s="1"/>
  <c r="I1121" i="1"/>
  <c r="R1237" i="1" l="1"/>
  <c r="N1238" i="1" s="1"/>
  <c r="C2064" i="1"/>
  <c r="D2064" i="1" s="1"/>
  <c r="B2065" i="1"/>
  <c r="X1130" i="1"/>
  <c r="T1131" i="1" s="1"/>
  <c r="L1121" i="1"/>
  <c r="H1122" i="1" s="1"/>
  <c r="E1122" i="1" s="1"/>
  <c r="U1131" i="1" l="1"/>
  <c r="G1131" i="1"/>
  <c r="F1238" i="1"/>
  <c r="S1238" i="1"/>
  <c r="P1238" i="1" s="1"/>
  <c r="O1238" i="1"/>
  <c r="Q1238" i="1"/>
  <c r="Y1131" i="1"/>
  <c r="V1131" i="1" s="1"/>
  <c r="W1131" i="1"/>
  <c r="C2065" i="1"/>
  <c r="D2065" i="1" s="1"/>
  <c r="B2066" i="1"/>
  <c r="M1122" i="1"/>
  <c r="J1122" i="1" s="1"/>
  <c r="I1122" i="1"/>
  <c r="K1122" i="1"/>
  <c r="R1238" i="1" l="1"/>
  <c r="N1239" i="1" s="1"/>
  <c r="X1131" i="1"/>
  <c r="T1132" i="1" s="1"/>
  <c r="G1132" i="1" s="1"/>
  <c r="L1122" i="1"/>
  <c r="H1123" i="1" s="1"/>
  <c r="E1123" i="1" s="1"/>
  <c r="C2066" i="1"/>
  <c r="D2066" i="1" s="1"/>
  <c r="B2067" i="1"/>
  <c r="U1132" i="1"/>
  <c r="W1132" i="1"/>
  <c r="Y1132" i="1"/>
  <c r="V1132" i="1" s="1"/>
  <c r="F1239" i="1" l="1"/>
  <c r="Q1239" i="1"/>
  <c r="S1239" i="1"/>
  <c r="P1239" i="1" s="1"/>
  <c r="O1239" i="1"/>
  <c r="B2068" i="1"/>
  <c r="C2067" i="1"/>
  <c r="D2067" i="1" s="1"/>
  <c r="X1132" i="1"/>
  <c r="T1133" i="1" s="1"/>
  <c r="G1133" i="1" s="1"/>
  <c r="M1123" i="1"/>
  <c r="J1123" i="1" s="1"/>
  <c r="K1123" i="1"/>
  <c r="I1123" i="1"/>
  <c r="R1239" i="1" l="1"/>
  <c r="N1240" i="1" s="1"/>
  <c r="C2068" i="1"/>
  <c r="D2068" i="1" s="1"/>
  <c r="B2069" i="1"/>
  <c r="L1123" i="1"/>
  <c r="H1124" i="1" s="1"/>
  <c r="E1124" i="1" s="1"/>
  <c r="W1133" i="1"/>
  <c r="Y1133" i="1"/>
  <c r="V1133" i="1" s="1"/>
  <c r="U1133" i="1"/>
  <c r="F1240" i="1" l="1"/>
  <c r="O1240" i="1"/>
  <c r="S1240" i="1"/>
  <c r="P1240" i="1" s="1"/>
  <c r="Q1240" i="1"/>
  <c r="R1240" i="1" s="1"/>
  <c r="N1241" i="1" s="1"/>
  <c r="C2069" i="1"/>
  <c r="D2069" i="1" s="1"/>
  <c r="B2070" i="1"/>
  <c r="X1133" i="1"/>
  <c r="T1134" i="1" s="1"/>
  <c r="G1134" i="1" s="1"/>
  <c r="K1124" i="1"/>
  <c r="M1124" i="1"/>
  <c r="J1124" i="1" s="1"/>
  <c r="I1124" i="1"/>
  <c r="F1241" i="1" l="1"/>
  <c r="Q1241" i="1"/>
  <c r="O1241" i="1"/>
  <c r="S1241" i="1"/>
  <c r="P1241" i="1" s="1"/>
  <c r="C2070" i="1"/>
  <c r="D2070" i="1" s="1"/>
  <c r="B2071" i="1"/>
  <c r="Y1134" i="1"/>
  <c r="V1134" i="1" s="1"/>
  <c r="U1134" i="1"/>
  <c r="W1134" i="1"/>
  <c r="L1124" i="1"/>
  <c r="H1125" i="1" s="1"/>
  <c r="E1125" i="1" s="1"/>
  <c r="R1241" i="1" l="1"/>
  <c r="N1242" i="1" s="1"/>
  <c r="B2072" i="1"/>
  <c r="C2071" i="1"/>
  <c r="D2071" i="1" s="1"/>
  <c r="X1134" i="1"/>
  <c r="T1135" i="1" s="1"/>
  <c r="G1135" i="1" s="1"/>
  <c r="K1125" i="1"/>
  <c r="M1125" i="1"/>
  <c r="J1125" i="1" s="1"/>
  <c r="I1125" i="1"/>
  <c r="F1242" i="1" l="1"/>
  <c r="O1242" i="1"/>
  <c r="S1242" i="1"/>
  <c r="P1242" i="1" s="1"/>
  <c r="Q1242" i="1"/>
  <c r="C2072" i="1"/>
  <c r="D2072" i="1" s="1"/>
  <c r="B2073" i="1"/>
  <c r="U1135" i="1"/>
  <c r="W1135" i="1"/>
  <c r="Y1135" i="1"/>
  <c r="V1135" i="1" s="1"/>
  <c r="L1125" i="1"/>
  <c r="H1126" i="1" s="1"/>
  <c r="E1126" i="1" s="1"/>
  <c r="R1242" i="1" l="1"/>
  <c r="N1243" i="1" s="1"/>
  <c r="B2074" i="1"/>
  <c r="C2073" i="1"/>
  <c r="D2073" i="1" s="1"/>
  <c r="X1135" i="1"/>
  <c r="T1136" i="1" s="1"/>
  <c r="G1136" i="1" s="1"/>
  <c r="K1126" i="1"/>
  <c r="I1126" i="1"/>
  <c r="M1126" i="1"/>
  <c r="J1126" i="1" s="1"/>
  <c r="F1243" i="1" l="1"/>
  <c r="Q1243" i="1"/>
  <c r="O1243" i="1"/>
  <c r="S1243" i="1"/>
  <c r="P1243" i="1" s="1"/>
  <c r="C2074" i="1"/>
  <c r="D2074" i="1" s="1"/>
  <c r="B2075" i="1"/>
  <c r="U1136" i="1"/>
  <c r="W1136" i="1"/>
  <c r="Y1136" i="1"/>
  <c r="V1136" i="1" s="1"/>
  <c r="L1126" i="1"/>
  <c r="H1127" i="1" s="1"/>
  <c r="E1127" i="1" s="1"/>
  <c r="R1243" i="1" l="1"/>
  <c r="N1244" i="1" s="1"/>
  <c r="C2075" i="1"/>
  <c r="D2075" i="1" s="1"/>
  <c r="B2076" i="1"/>
  <c r="X1136" i="1"/>
  <c r="T1137" i="1" s="1"/>
  <c r="G1137" i="1" s="1"/>
  <c r="K1127" i="1"/>
  <c r="M1127" i="1"/>
  <c r="J1127" i="1" s="1"/>
  <c r="I1127" i="1"/>
  <c r="F1244" i="1" l="1"/>
  <c r="Q1244" i="1"/>
  <c r="S1244" i="1"/>
  <c r="P1244" i="1" s="1"/>
  <c r="O1244" i="1"/>
  <c r="B2077" i="1"/>
  <c r="C2076" i="1"/>
  <c r="D2076" i="1" s="1"/>
  <c r="W1137" i="1"/>
  <c r="Y1137" i="1"/>
  <c r="V1137" i="1" s="1"/>
  <c r="U1137" i="1"/>
  <c r="L1127" i="1"/>
  <c r="H1128" i="1"/>
  <c r="E1128" i="1" s="1"/>
  <c r="R1244" i="1" l="1"/>
  <c r="N1245" i="1" s="1"/>
  <c r="B2078" i="1"/>
  <c r="C2077" i="1"/>
  <c r="D2077" i="1" s="1"/>
  <c r="X1137" i="1"/>
  <c r="T1138" i="1" s="1"/>
  <c r="G1138" i="1" s="1"/>
  <c r="M1128" i="1"/>
  <c r="J1128" i="1" s="1"/>
  <c r="K1128" i="1"/>
  <c r="I1128" i="1"/>
  <c r="F1245" i="1" l="1"/>
  <c r="S1245" i="1"/>
  <c r="P1245" i="1" s="1"/>
  <c r="Q1245" i="1"/>
  <c r="O1245" i="1"/>
  <c r="C2078" i="1"/>
  <c r="D2078" i="1" s="1"/>
  <c r="B2079" i="1"/>
  <c r="L1128" i="1"/>
  <c r="H1129" i="1" s="1"/>
  <c r="E1129" i="1" s="1"/>
  <c r="Y1138" i="1"/>
  <c r="V1138" i="1" s="1"/>
  <c r="U1138" i="1"/>
  <c r="W1138" i="1"/>
  <c r="R1245" i="1" l="1"/>
  <c r="N1246" i="1" s="1"/>
  <c r="C2079" i="1"/>
  <c r="D2079" i="1" s="1"/>
  <c r="B2080" i="1"/>
  <c r="X1138" i="1"/>
  <c r="T1139" i="1" s="1"/>
  <c r="G1139" i="1" s="1"/>
  <c r="M1129" i="1"/>
  <c r="J1129" i="1" s="1"/>
  <c r="I1129" i="1"/>
  <c r="K1129" i="1"/>
  <c r="F1246" i="1" l="1"/>
  <c r="Q1246" i="1"/>
  <c r="S1246" i="1"/>
  <c r="P1246" i="1" s="1"/>
  <c r="O1246" i="1"/>
  <c r="C2080" i="1"/>
  <c r="D2080" i="1" s="1"/>
  <c r="B2081" i="1"/>
  <c r="U1139" i="1"/>
  <c r="W1139" i="1"/>
  <c r="Y1139" i="1"/>
  <c r="V1139" i="1" s="1"/>
  <c r="L1129" i="1"/>
  <c r="H1130" i="1" s="1"/>
  <c r="E1130" i="1" s="1"/>
  <c r="R1246" i="1" l="1"/>
  <c r="N1247" i="1" s="1"/>
  <c r="B2082" i="1"/>
  <c r="C2081" i="1"/>
  <c r="D2081" i="1" s="1"/>
  <c r="X1139" i="1"/>
  <c r="T1140" i="1" s="1"/>
  <c r="G1140" i="1" s="1"/>
  <c r="M1130" i="1"/>
  <c r="J1130" i="1" s="1"/>
  <c r="I1130" i="1"/>
  <c r="K1130" i="1"/>
  <c r="F1247" i="1" l="1"/>
  <c r="O1247" i="1"/>
  <c r="Q1247" i="1"/>
  <c r="S1247" i="1"/>
  <c r="P1247" i="1" s="1"/>
  <c r="L1130" i="1"/>
  <c r="H1131" i="1" s="1"/>
  <c r="E1131" i="1" s="1"/>
  <c r="C2082" i="1"/>
  <c r="D2082" i="1" s="1"/>
  <c r="B2083" i="1"/>
  <c r="U1140" i="1"/>
  <c r="W1140" i="1"/>
  <c r="Y1140" i="1"/>
  <c r="V1140" i="1" s="1"/>
  <c r="R1247" i="1" l="1"/>
  <c r="N1248" i="1" s="1"/>
  <c r="B2084" i="1"/>
  <c r="C2083" i="1"/>
  <c r="D2083" i="1" s="1"/>
  <c r="X1140" i="1"/>
  <c r="T1141" i="1" s="1"/>
  <c r="G1141" i="1" s="1"/>
  <c r="M1131" i="1"/>
  <c r="J1131" i="1" s="1"/>
  <c r="K1131" i="1"/>
  <c r="I1131" i="1"/>
  <c r="F1248" i="1" l="1"/>
  <c r="O1248" i="1"/>
  <c r="S1248" i="1"/>
  <c r="P1248" i="1" s="1"/>
  <c r="Q1248" i="1"/>
  <c r="R1248" i="1" s="1"/>
  <c r="N1249" i="1" s="1"/>
  <c r="B2085" i="1"/>
  <c r="C2084" i="1"/>
  <c r="D2084" i="1" s="1"/>
  <c r="W1141" i="1"/>
  <c r="Y1141" i="1"/>
  <c r="V1141" i="1" s="1"/>
  <c r="U1141" i="1"/>
  <c r="L1131" i="1"/>
  <c r="H1132" i="1"/>
  <c r="E1132" i="1" s="1"/>
  <c r="F1249" i="1" l="1"/>
  <c r="O1249" i="1"/>
  <c r="Q1249" i="1"/>
  <c r="S1249" i="1"/>
  <c r="P1249" i="1" s="1"/>
  <c r="C2085" i="1"/>
  <c r="D2085" i="1" s="1"/>
  <c r="B2086" i="1"/>
  <c r="X1141" i="1"/>
  <c r="T1142" i="1" s="1"/>
  <c r="G1142" i="1" s="1"/>
  <c r="K1132" i="1"/>
  <c r="I1132" i="1"/>
  <c r="M1132" i="1"/>
  <c r="J1132" i="1" s="1"/>
  <c r="R1249" i="1" l="1"/>
  <c r="N1250" i="1" s="1"/>
  <c r="C2086" i="1"/>
  <c r="D2086" i="1" s="1"/>
  <c r="B2087" i="1"/>
  <c r="Y1142" i="1"/>
  <c r="V1142" i="1" s="1"/>
  <c r="U1142" i="1"/>
  <c r="W1142" i="1"/>
  <c r="L1132" i="1"/>
  <c r="H1133" i="1" s="1"/>
  <c r="E1133" i="1" s="1"/>
  <c r="F1250" i="1" l="1"/>
  <c r="S1250" i="1"/>
  <c r="P1250" i="1" s="1"/>
  <c r="O1250" i="1"/>
  <c r="Q1250" i="1"/>
  <c r="R1250" i="1" s="1"/>
  <c r="N1251" i="1" s="1"/>
  <c r="B2088" i="1"/>
  <c r="C2087" i="1"/>
  <c r="D2087" i="1" s="1"/>
  <c r="X1142" i="1"/>
  <c r="T1143" i="1" s="1"/>
  <c r="G1143" i="1" s="1"/>
  <c r="K1133" i="1"/>
  <c r="I1133" i="1"/>
  <c r="M1133" i="1"/>
  <c r="J1133" i="1" s="1"/>
  <c r="F1251" i="1" l="1"/>
  <c r="S1251" i="1"/>
  <c r="P1251" i="1" s="1"/>
  <c r="O1251" i="1"/>
  <c r="Q1251" i="1"/>
  <c r="R1251" i="1" s="1"/>
  <c r="N1252" i="1" s="1"/>
  <c r="C2088" i="1"/>
  <c r="D2088" i="1" s="1"/>
  <c r="B2089" i="1"/>
  <c r="U1143" i="1"/>
  <c r="W1143" i="1"/>
  <c r="Y1143" i="1"/>
  <c r="V1143" i="1" s="1"/>
  <c r="L1133" i="1"/>
  <c r="H1134" i="1"/>
  <c r="E1134" i="1" s="1"/>
  <c r="F1252" i="1" l="1"/>
  <c r="O1252" i="1"/>
  <c r="Q1252" i="1"/>
  <c r="R1252" i="1" s="1"/>
  <c r="N1253" i="1" s="1"/>
  <c r="S1252" i="1"/>
  <c r="P1252" i="1" s="1"/>
  <c r="B2090" i="1"/>
  <c r="C2089" i="1"/>
  <c r="D2089" i="1" s="1"/>
  <c r="X1143" i="1"/>
  <c r="T1144" i="1" s="1"/>
  <c r="G1144" i="1" s="1"/>
  <c r="I1134" i="1"/>
  <c r="M1134" i="1"/>
  <c r="J1134" i="1" s="1"/>
  <c r="K1134" i="1"/>
  <c r="F1253" i="1" l="1"/>
  <c r="Q1253" i="1"/>
  <c r="S1253" i="1"/>
  <c r="P1253" i="1" s="1"/>
  <c r="O1253" i="1"/>
  <c r="L1134" i="1"/>
  <c r="H1135" i="1" s="1"/>
  <c r="C2090" i="1"/>
  <c r="D2090" i="1" s="1"/>
  <c r="B2091" i="1"/>
  <c r="U1144" i="1"/>
  <c r="W1144" i="1"/>
  <c r="Y1144" i="1"/>
  <c r="V1144" i="1" s="1"/>
  <c r="R1253" i="1" l="1"/>
  <c r="N1254" i="1" s="1"/>
  <c r="M1135" i="1"/>
  <c r="J1135" i="1" s="1"/>
  <c r="E1135" i="1"/>
  <c r="K1135" i="1"/>
  <c r="I1135" i="1"/>
  <c r="C2091" i="1"/>
  <c r="D2091" i="1" s="1"/>
  <c r="B2092" i="1"/>
  <c r="X1144" i="1"/>
  <c r="T1145" i="1" s="1"/>
  <c r="G1145" i="1" s="1"/>
  <c r="L1135" i="1" l="1"/>
  <c r="H1136" i="1" s="1"/>
  <c r="E1136" i="1" s="1"/>
  <c r="F1254" i="1"/>
  <c r="O1254" i="1"/>
  <c r="Q1254" i="1"/>
  <c r="S1254" i="1"/>
  <c r="P1254" i="1" s="1"/>
  <c r="C2092" i="1"/>
  <c r="D2092" i="1" s="1"/>
  <c r="B2093" i="1"/>
  <c r="W1145" i="1"/>
  <c r="Y1145" i="1"/>
  <c r="V1145" i="1" s="1"/>
  <c r="U1145" i="1"/>
  <c r="K1136" i="1"/>
  <c r="M1136" i="1"/>
  <c r="J1136" i="1" s="1"/>
  <c r="I1136" i="1"/>
  <c r="R1254" i="1" l="1"/>
  <c r="N1255" i="1" s="1"/>
  <c r="B2094" i="1"/>
  <c r="C2093" i="1"/>
  <c r="D2093" i="1" s="1"/>
  <c r="X1145" i="1"/>
  <c r="T1146" i="1" s="1"/>
  <c r="G1146" i="1" s="1"/>
  <c r="L1136" i="1"/>
  <c r="H1137" i="1" s="1"/>
  <c r="E1137" i="1" s="1"/>
  <c r="F1255" i="1" l="1"/>
  <c r="O1255" i="1"/>
  <c r="S1255" i="1"/>
  <c r="P1255" i="1" s="1"/>
  <c r="Q1255" i="1"/>
  <c r="R1255" i="1" s="1"/>
  <c r="N1256" i="1" s="1"/>
  <c r="C2094" i="1"/>
  <c r="D2094" i="1" s="1"/>
  <c r="B2095" i="1"/>
  <c r="Y1146" i="1"/>
  <c r="V1146" i="1" s="1"/>
  <c r="U1146" i="1"/>
  <c r="W1146" i="1"/>
  <c r="I1137" i="1"/>
  <c r="M1137" i="1"/>
  <c r="J1137" i="1" s="1"/>
  <c r="K1137" i="1"/>
  <c r="F1256" i="1" l="1"/>
  <c r="O1256" i="1"/>
  <c r="Q1256" i="1"/>
  <c r="S1256" i="1"/>
  <c r="P1256" i="1" s="1"/>
  <c r="C2095" i="1"/>
  <c r="D2095" i="1" s="1"/>
  <c r="B2096" i="1"/>
  <c r="X1146" i="1"/>
  <c r="T1147" i="1" s="1"/>
  <c r="G1147" i="1" s="1"/>
  <c r="L1137" i="1"/>
  <c r="H1138" i="1" s="1"/>
  <c r="E1138" i="1" s="1"/>
  <c r="R1256" i="1" l="1"/>
  <c r="N1257" i="1" s="1"/>
  <c r="M1138" i="1"/>
  <c r="J1138" i="1" s="1"/>
  <c r="K1138" i="1"/>
  <c r="I1138" i="1"/>
  <c r="C2096" i="1"/>
  <c r="D2096" i="1" s="1"/>
  <c r="B2097" i="1"/>
  <c r="U1147" i="1"/>
  <c r="W1147" i="1"/>
  <c r="Y1147" i="1"/>
  <c r="V1147" i="1" s="1"/>
  <c r="L1138" i="1" l="1"/>
  <c r="H1139" i="1" s="1"/>
  <c r="E1139" i="1" s="1"/>
  <c r="F1257" i="1"/>
  <c r="O1257" i="1"/>
  <c r="Q1257" i="1"/>
  <c r="S1257" i="1"/>
  <c r="P1257" i="1" s="1"/>
  <c r="C2097" i="1"/>
  <c r="D2097" i="1" s="1"/>
  <c r="B2098" i="1"/>
  <c r="X1147" i="1"/>
  <c r="T1148" i="1" s="1"/>
  <c r="G1148" i="1" s="1"/>
  <c r="K1139" i="1"/>
  <c r="I1139" i="1"/>
  <c r="M1139" i="1"/>
  <c r="J1139" i="1" s="1"/>
  <c r="R1257" i="1" l="1"/>
  <c r="N1258" i="1" s="1"/>
  <c r="C2098" i="1"/>
  <c r="D2098" i="1" s="1"/>
  <c r="B2099" i="1"/>
  <c r="U1148" i="1"/>
  <c r="W1148" i="1"/>
  <c r="Y1148" i="1"/>
  <c r="V1148" i="1" s="1"/>
  <c r="L1139" i="1"/>
  <c r="H1140" i="1" s="1"/>
  <c r="E1140" i="1" s="1"/>
  <c r="F1258" i="1" l="1"/>
  <c r="Q1258" i="1"/>
  <c r="O1258" i="1"/>
  <c r="S1258" i="1"/>
  <c r="P1258" i="1" s="1"/>
  <c r="C2099" i="1"/>
  <c r="D2099" i="1" s="1"/>
  <c r="B2100" i="1"/>
  <c r="X1148" i="1"/>
  <c r="T1149" i="1" s="1"/>
  <c r="G1149" i="1" s="1"/>
  <c r="K1140" i="1"/>
  <c r="M1140" i="1"/>
  <c r="J1140" i="1" s="1"/>
  <c r="I1140" i="1"/>
  <c r="R1258" i="1" l="1"/>
  <c r="N1259" i="1" s="1"/>
  <c r="B2101" i="1"/>
  <c r="C2100" i="1"/>
  <c r="D2100" i="1" s="1"/>
  <c r="W1149" i="1"/>
  <c r="Y1149" i="1"/>
  <c r="V1149" i="1" s="1"/>
  <c r="U1149" i="1"/>
  <c r="L1140" i="1"/>
  <c r="H1141" i="1" s="1"/>
  <c r="E1141" i="1" s="1"/>
  <c r="F1259" i="1" l="1"/>
  <c r="S1259" i="1"/>
  <c r="P1259" i="1" s="1"/>
  <c r="Q1259" i="1"/>
  <c r="O1259" i="1"/>
  <c r="C2101" i="1"/>
  <c r="D2101" i="1" s="1"/>
  <c r="B2102" i="1"/>
  <c r="X1149" i="1"/>
  <c r="T1150" i="1" s="1"/>
  <c r="G1150" i="1" s="1"/>
  <c r="K1141" i="1"/>
  <c r="I1141" i="1"/>
  <c r="M1141" i="1"/>
  <c r="J1141" i="1" s="1"/>
  <c r="R1259" i="1" l="1"/>
  <c r="N1260" i="1" s="1"/>
  <c r="C2102" i="1"/>
  <c r="D2102" i="1" s="1"/>
  <c r="B2103" i="1"/>
  <c r="Y1150" i="1"/>
  <c r="V1150" i="1" s="1"/>
  <c r="U1150" i="1"/>
  <c r="W1150" i="1"/>
  <c r="L1141" i="1"/>
  <c r="H1142" i="1" s="1"/>
  <c r="E1142" i="1" s="1"/>
  <c r="F1260" i="1" l="1"/>
  <c r="O1260" i="1"/>
  <c r="S1260" i="1"/>
  <c r="P1260" i="1" s="1"/>
  <c r="Q1260" i="1"/>
  <c r="R1260" i="1" s="1"/>
  <c r="N1261" i="1" s="1"/>
  <c r="C2103" i="1"/>
  <c r="D2103" i="1" s="1"/>
  <c r="B2104" i="1"/>
  <c r="X1150" i="1"/>
  <c r="T1151" i="1" s="1"/>
  <c r="G1151" i="1" s="1"/>
  <c r="M1142" i="1"/>
  <c r="J1142" i="1" s="1"/>
  <c r="I1142" i="1"/>
  <c r="K1142" i="1"/>
  <c r="F1261" i="1" l="1"/>
  <c r="S1261" i="1"/>
  <c r="P1261" i="1" s="1"/>
  <c r="Q1261" i="1"/>
  <c r="O1261" i="1"/>
  <c r="B2105" i="1"/>
  <c r="C2104" i="1"/>
  <c r="D2104" i="1" s="1"/>
  <c r="U1151" i="1"/>
  <c r="W1151" i="1"/>
  <c r="Y1151" i="1"/>
  <c r="V1151" i="1" s="1"/>
  <c r="L1142" i="1"/>
  <c r="H1143" i="1" s="1"/>
  <c r="E1143" i="1" s="1"/>
  <c r="R1261" i="1" l="1"/>
  <c r="N1262" i="1" s="1"/>
  <c r="B2106" i="1"/>
  <c r="C2105" i="1"/>
  <c r="D2105" i="1" s="1"/>
  <c r="X1151" i="1"/>
  <c r="T1152" i="1" s="1"/>
  <c r="G1152" i="1" s="1"/>
  <c r="K1143" i="1"/>
  <c r="M1143" i="1"/>
  <c r="J1143" i="1" s="1"/>
  <c r="I1143" i="1"/>
  <c r="F1262" i="1" l="1"/>
  <c r="S1262" i="1"/>
  <c r="P1262" i="1" s="1"/>
  <c r="O1262" i="1"/>
  <c r="Q1262" i="1"/>
  <c r="B2107" i="1"/>
  <c r="C2106" i="1"/>
  <c r="D2106" i="1" s="1"/>
  <c r="U1152" i="1"/>
  <c r="W1152" i="1"/>
  <c r="Y1152" i="1"/>
  <c r="V1152" i="1" s="1"/>
  <c r="L1143" i="1"/>
  <c r="H1144" i="1" s="1"/>
  <c r="E1144" i="1" s="1"/>
  <c r="R1262" i="1" l="1"/>
  <c r="N1263" i="1" s="1"/>
  <c r="B2108" i="1"/>
  <c r="C2107" i="1"/>
  <c r="D2107" i="1" s="1"/>
  <c r="X1152" i="1"/>
  <c r="T1153" i="1" s="1"/>
  <c r="G1153" i="1" s="1"/>
  <c r="M1144" i="1"/>
  <c r="J1144" i="1" s="1"/>
  <c r="K1144" i="1"/>
  <c r="I1144" i="1"/>
  <c r="F1263" i="1" l="1"/>
  <c r="S1263" i="1"/>
  <c r="P1263" i="1" s="1"/>
  <c r="O1263" i="1"/>
  <c r="Q1263" i="1"/>
  <c r="R1263" i="1" s="1"/>
  <c r="N1264" i="1" s="1"/>
  <c r="C2108" i="1"/>
  <c r="D2108" i="1" s="1"/>
  <c r="B2109" i="1"/>
  <c r="W1153" i="1"/>
  <c r="Y1153" i="1"/>
  <c r="V1153" i="1" s="1"/>
  <c r="U1153" i="1"/>
  <c r="L1144" i="1"/>
  <c r="H1145" i="1" s="1"/>
  <c r="E1145" i="1" s="1"/>
  <c r="F1264" i="1" l="1"/>
  <c r="Q1264" i="1"/>
  <c r="S1264" i="1"/>
  <c r="P1264" i="1" s="1"/>
  <c r="O1264" i="1"/>
  <c r="C2109" i="1"/>
  <c r="D2109" i="1" s="1"/>
  <c r="B2110" i="1"/>
  <c r="X1153" i="1"/>
  <c r="T1154" i="1" s="1"/>
  <c r="G1154" i="1" s="1"/>
  <c r="M1145" i="1"/>
  <c r="J1145" i="1" s="1"/>
  <c r="I1145" i="1"/>
  <c r="K1145" i="1"/>
  <c r="R1264" i="1" l="1"/>
  <c r="N1265" i="1" s="1"/>
  <c r="L1145" i="1"/>
  <c r="H1146" i="1" s="1"/>
  <c r="E1146" i="1" s="1"/>
  <c r="B2111" i="1"/>
  <c r="C2110" i="1"/>
  <c r="D2110" i="1" s="1"/>
  <c r="Y1154" i="1"/>
  <c r="V1154" i="1" s="1"/>
  <c r="U1154" i="1"/>
  <c r="W1154" i="1"/>
  <c r="F1265" i="1" l="1"/>
  <c r="S1265" i="1"/>
  <c r="P1265" i="1" s="1"/>
  <c r="Q1265" i="1"/>
  <c r="O1265" i="1"/>
  <c r="B2112" i="1"/>
  <c r="C2111" i="1"/>
  <c r="D2111" i="1" s="1"/>
  <c r="X1154" i="1"/>
  <c r="T1155" i="1" s="1"/>
  <c r="G1155" i="1" s="1"/>
  <c r="I1146" i="1"/>
  <c r="K1146" i="1"/>
  <c r="M1146" i="1"/>
  <c r="J1146" i="1" s="1"/>
  <c r="R1265" i="1" l="1"/>
  <c r="N1266" i="1" s="1"/>
  <c r="C2112" i="1"/>
  <c r="D2112" i="1" s="1"/>
  <c r="B2113" i="1"/>
  <c r="U1155" i="1"/>
  <c r="W1155" i="1"/>
  <c r="Y1155" i="1"/>
  <c r="V1155" i="1" s="1"/>
  <c r="L1146" i="1"/>
  <c r="H1147" i="1" s="1"/>
  <c r="E1147" i="1" s="1"/>
  <c r="F1266" i="1" l="1"/>
  <c r="O1266" i="1"/>
  <c r="S1266" i="1"/>
  <c r="P1266" i="1" s="1"/>
  <c r="Q1266" i="1"/>
  <c r="R1266" i="1" s="1"/>
  <c r="N1267" i="1" s="1"/>
  <c r="C2113" i="1"/>
  <c r="D2113" i="1" s="1"/>
  <c r="B2114" i="1"/>
  <c r="X1155" i="1"/>
  <c r="T1156" i="1" s="1"/>
  <c r="G1156" i="1" s="1"/>
  <c r="M1147" i="1"/>
  <c r="J1147" i="1" s="1"/>
  <c r="K1147" i="1"/>
  <c r="I1147" i="1"/>
  <c r="F1267" i="1" l="1"/>
  <c r="O1267" i="1"/>
  <c r="S1267" i="1"/>
  <c r="P1267" i="1" s="1"/>
  <c r="Q1267" i="1"/>
  <c r="R1267" i="1" s="1"/>
  <c r="N1268" i="1" s="1"/>
  <c r="C2114" i="1"/>
  <c r="D2114" i="1" s="1"/>
  <c r="B2115" i="1"/>
  <c r="U1156" i="1"/>
  <c r="W1156" i="1"/>
  <c r="Y1156" i="1"/>
  <c r="V1156" i="1" s="1"/>
  <c r="L1147" i="1"/>
  <c r="H1148" i="1" s="1"/>
  <c r="E1148" i="1" s="1"/>
  <c r="F1268" i="1" l="1"/>
  <c r="S1268" i="1"/>
  <c r="P1268" i="1" s="1"/>
  <c r="O1268" i="1"/>
  <c r="Q1268" i="1"/>
  <c r="R1268" i="1" s="1"/>
  <c r="N1269" i="1" s="1"/>
  <c r="B2116" i="1"/>
  <c r="C2115" i="1"/>
  <c r="D2115" i="1" s="1"/>
  <c r="X1156" i="1"/>
  <c r="T1157" i="1" s="1"/>
  <c r="G1157" i="1" s="1"/>
  <c r="K1148" i="1"/>
  <c r="M1148" i="1"/>
  <c r="J1148" i="1" s="1"/>
  <c r="I1148" i="1"/>
  <c r="F1269" i="1" l="1"/>
  <c r="Q1269" i="1"/>
  <c r="O1269" i="1"/>
  <c r="S1269" i="1"/>
  <c r="P1269" i="1" s="1"/>
  <c r="C2116" i="1"/>
  <c r="D2116" i="1" s="1"/>
  <c r="B2117" i="1"/>
  <c r="W1157" i="1"/>
  <c r="Y1157" i="1"/>
  <c r="V1157" i="1" s="1"/>
  <c r="U1157" i="1"/>
  <c r="L1148" i="1"/>
  <c r="H1149" i="1" s="1"/>
  <c r="E1149" i="1" s="1"/>
  <c r="R1269" i="1" l="1"/>
  <c r="N1270" i="1" s="1"/>
  <c r="B2118" i="1"/>
  <c r="C2117" i="1"/>
  <c r="D2117" i="1" s="1"/>
  <c r="X1157" i="1"/>
  <c r="T1158" i="1" s="1"/>
  <c r="G1158" i="1" s="1"/>
  <c r="K1149" i="1"/>
  <c r="I1149" i="1"/>
  <c r="M1149" i="1"/>
  <c r="J1149" i="1" s="1"/>
  <c r="F1270" i="1" l="1"/>
  <c r="Q1270" i="1"/>
  <c r="S1270" i="1"/>
  <c r="P1270" i="1" s="1"/>
  <c r="O1270" i="1"/>
  <c r="C2118" i="1"/>
  <c r="D2118" i="1" s="1"/>
  <c r="B2119" i="1"/>
  <c r="Y1158" i="1"/>
  <c r="V1158" i="1" s="1"/>
  <c r="U1158" i="1"/>
  <c r="W1158" i="1"/>
  <c r="L1149" i="1"/>
  <c r="H1150" i="1" s="1"/>
  <c r="E1150" i="1" s="1"/>
  <c r="R1270" i="1" l="1"/>
  <c r="N1271" i="1" s="1"/>
  <c r="C2119" i="1"/>
  <c r="D2119" i="1" s="1"/>
  <c r="B2120" i="1"/>
  <c r="X1158" i="1"/>
  <c r="T1159" i="1" s="1"/>
  <c r="G1159" i="1" s="1"/>
  <c r="M1150" i="1"/>
  <c r="J1150" i="1" s="1"/>
  <c r="K1150" i="1"/>
  <c r="I1150" i="1"/>
  <c r="F1271" i="1" l="1"/>
  <c r="O1271" i="1"/>
  <c r="Q1271" i="1"/>
  <c r="S1271" i="1"/>
  <c r="P1271" i="1" s="1"/>
  <c r="C2120" i="1"/>
  <c r="D2120" i="1" s="1"/>
  <c r="B2121" i="1"/>
  <c r="U1159" i="1"/>
  <c r="W1159" i="1"/>
  <c r="Y1159" i="1"/>
  <c r="V1159" i="1" s="1"/>
  <c r="L1150" i="1"/>
  <c r="H1151" i="1" s="1"/>
  <c r="E1151" i="1" s="1"/>
  <c r="R1271" i="1" l="1"/>
  <c r="N1272" i="1" s="1"/>
  <c r="B2122" i="1"/>
  <c r="C2121" i="1"/>
  <c r="D2121" i="1" s="1"/>
  <c r="X1159" i="1"/>
  <c r="T1160" i="1" s="1"/>
  <c r="G1160" i="1" s="1"/>
  <c r="I1151" i="1"/>
  <c r="M1151" i="1"/>
  <c r="J1151" i="1" s="1"/>
  <c r="K1151" i="1"/>
  <c r="F1272" i="1" l="1"/>
  <c r="S1272" i="1"/>
  <c r="P1272" i="1" s="1"/>
  <c r="O1272" i="1"/>
  <c r="Q1272" i="1"/>
  <c r="C2122" i="1"/>
  <c r="D2122" i="1" s="1"/>
  <c r="B2123" i="1"/>
  <c r="U1160" i="1"/>
  <c r="W1160" i="1"/>
  <c r="Y1160" i="1"/>
  <c r="V1160" i="1" s="1"/>
  <c r="L1151" i="1"/>
  <c r="H1152" i="1" s="1"/>
  <c r="E1152" i="1" s="1"/>
  <c r="R1272" i="1" l="1"/>
  <c r="N1273" i="1" s="1"/>
  <c r="I1152" i="1"/>
  <c r="K1152" i="1"/>
  <c r="M1152" i="1"/>
  <c r="J1152" i="1" s="1"/>
  <c r="C2123" i="1"/>
  <c r="D2123" i="1" s="1"/>
  <c r="B2124" i="1"/>
  <c r="X1160" i="1"/>
  <c r="T1161" i="1" s="1"/>
  <c r="G1161" i="1" s="1"/>
  <c r="F1273" i="1" l="1"/>
  <c r="S1273" i="1"/>
  <c r="P1273" i="1" s="1"/>
  <c r="O1273" i="1"/>
  <c r="Q1273" i="1"/>
  <c r="R1273" i="1" s="1"/>
  <c r="N1274" i="1" s="1"/>
  <c r="L1152" i="1"/>
  <c r="H1153" i="1" s="1"/>
  <c r="E1153" i="1" s="1"/>
  <c r="C2124" i="1"/>
  <c r="D2124" i="1" s="1"/>
  <c r="B2125" i="1"/>
  <c r="W1161" i="1"/>
  <c r="Y1161" i="1"/>
  <c r="V1161" i="1" s="1"/>
  <c r="U1161" i="1"/>
  <c r="I1153" i="1" l="1"/>
  <c r="F1274" i="1"/>
  <c r="O1274" i="1"/>
  <c r="Q1274" i="1"/>
  <c r="S1274" i="1"/>
  <c r="P1274" i="1" s="1"/>
  <c r="M1153" i="1"/>
  <c r="J1153" i="1" s="1"/>
  <c r="K1153" i="1"/>
  <c r="L1153" i="1" s="1"/>
  <c r="H1154" i="1" s="1"/>
  <c r="C2125" i="1"/>
  <c r="D2125" i="1" s="1"/>
  <c r="B2126" i="1"/>
  <c r="X1161" i="1"/>
  <c r="T1162" i="1" s="1"/>
  <c r="G1162" i="1" s="1"/>
  <c r="K1154" i="1" l="1"/>
  <c r="E1154" i="1"/>
  <c r="R1274" i="1"/>
  <c r="N1275" i="1" s="1"/>
  <c r="I1154" i="1"/>
  <c r="M1154" i="1"/>
  <c r="J1154" i="1" s="1"/>
  <c r="L1154" i="1" s="1"/>
  <c r="H1155" i="1" s="1"/>
  <c r="E1155" i="1" s="1"/>
  <c r="C2126" i="1"/>
  <c r="D2126" i="1" s="1"/>
  <c r="B2127" i="1"/>
  <c r="Y1162" i="1"/>
  <c r="V1162" i="1" s="1"/>
  <c r="U1162" i="1"/>
  <c r="W1162" i="1"/>
  <c r="F1275" i="1" l="1"/>
  <c r="O1275" i="1"/>
  <c r="S1275" i="1"/>
  <c r="P1275" i="1" s="1"/>
  <c r="Q1275" i="1"/>
  <c r="R1275" i="1" s="1"/>
  <c r="N1276" i="1" s="1"/>
  <c r="C2127" i="1"/>
  <c r="D2127" i="1" s="1"/>
  <c r="B2128" i="1"/>
  <c r="X1162" i="1"/>
  <c r="T1163" i="1" s="1"/>
  <c r="G1163" i="1" s="1"/>
  <c r="K1155" i="1"/>
  <c r="M1155" i="1"/>
  <c r="J1155" i="1" s="1"/>
  <c r="I1155" i="1"/>
  <c r="F1276" i="1" l="1"/>
  <c r="S1276" i="1"/>
  <c r="P1276" i="1" s="1"/>
  <c r="Q1276" i="1"/>
  <c r="O1276" i="1"/>
  <c r="B2129" i="1"/>
  <c r="C2128" i="1"/>
  <c r="D2128" i="1" s="1"/>
  <c r="U1163" i="1"/>
  <c r="W1163" i="1"/>
  <c r="Y1163" i="1"/>
  <c r="V1163" i="1" s="1"/>
  <c r="L1155" i="1"/>
  <c r="H1156" i="1" s="1"/>
  <c r="E1156" i="1" s="1"/>
  <c r="R1276" i="1" l="1"/>
  <c r="N1277" i="1" s="1"/>
  <c r="C2129" i="1"/>
  <c r="D2129" i="1" s="1"/>
  <c r="B2130" i="1"/>
  <c r="X1163" i="1"/>
  <c r="T1164" i="1" s="1"/>
  <c r="G1164" i="1" s="1"/>
  <c r="K1156" i="1"/>
  <c r="M1156" i="1"/>
  <c r="J1156" i="1" s="1"/>
  <c r="I1156" i="1"/>
  <c r="F1277" i="1" l="1"/>
  <c r="Q1277" i="1"/>
  <c r="S1277" i="1"/>
  <c r="P1277" i="1" s="1"/>
  <c r="O1277" i="1"/>
  <c r="C2130" i="1"/>
  <c r="D2130" i="1" s="1"/>
  <c r="B2131" i="1"/>
  <c r="U1164" i="1"/>
  <c r="W1164" i="1"/>
  <c r="Y1164" i="1"/>
  <c r="V1164" i="1" s="1"/>
  <c r="L1156" i="1"/>
  <c r="H1157" i="1" s="1"/>
  <c r="E1157" i="1" s="1"/>
  <c r="R1277" i="1" l="1"/>
  <c r="N1278" i="1" s="1"/>
  <c r="C2131" i="1"/>
  <c r="D2131" i="1" s="1"/>
  <c r="B2132" i="1"/>
  <c r="X1164" i="1"/>
  <c r="T1165" i="1" s="1"/>
  <c r="G1165" i="1" s="1"/>
  <c r="M1157" i="1"/>
  <c r="J1157" i="1" s="1"/>
  <c r="K1157" i="1"/>
  <c r="I1157" i="1"/>
  <c r="F1278" i="1" l="1"/>
  <c r="Q1278" i="1"/>
  <c r="S1278" i="1"/>
  <c r="P1278" i="1" s="1"/>
  <c r="O1278" i="1"/>
  <c r="B2133" i="1"/>
  <c r="C2132" i="1"/>
  <c r="D2132" i="1" s="1"/>
  <c r="W1165" i="1"/>
  <c r="Y1165" i="1"/>
  <c r="V1165" i="1" s="1"/>
  <c r="U1165" i="1"/>
  <c r="L1157" i="1"/>
  <c r="H1158" i="1" s="1"/>
  <c r="E1158" i="1" s="1"/>
  <c r="R1278" i="1" l="1"/>
  <c r="N1279" i="1" s="1"/>
  <c r="C2133" i="1"/>
  <c r="D2133" i="1" s="1"/>
  <c r="B2134" i="1"/>
  <c r="X1165" i="1"/>
  <c r="T1166" i="1" s="1"/>
  <c r="G1166" i="1" s="1"/>
  <c r="M1158" i="1"/>
  <c r="J1158" i="1" s="1"/>
  <c r="K1158" i="1"/>
  <c r="I1158" i="1"/>
  <c r="F1279" i="1" l="1"/>
  <c r="Q1279" i="1"/>
  <c r="O1279" i="1"/>
  <c r="S1279" i="1"/>
  <c r="P1279" i="1" s="1"/>
  <c r="C2134" i="1"/>
  <c r="D2134" i="1" s="1"/>
  <c r="B2135" i="1"/>
  <c r="Y1166" i="1"/>
  <c r="V1166" i="1" s="1"/>
  <c r="U1166" i="1"/>
  <c r="W1166" i="1"/>
  <c r="L1158" i="1"/>
  <c r="H1159" i="1" s="1"/>
  <c r="E1159" i="1" s="1"/>
  <c r="R1279" i="1" l="1"/>
  <c r="N1280" i="1" s="1"/>
  <c r="C2135" i="1"/>
  <c r="D2135" i="1" s="1"/>
  <c r="B2136" i="1"/>
  <c r="X1166" i="1"/>
  <c r="T1167" i="1" s="1"/>
  <c r="G1167" i="1" s="1"/>
  <c r="M1159" i="1"/>
  <c r="J1159" i="1" s="1"/>
  <c r="K1159" i="1"/>
  <c r="I1159" i="1"/>
  <c r="F1280" i="1" l="1"/>
  <c r="Q1280" i="1"/>
  <c r="O1280" i="1"/>
  <c r="S1280" i="1"/>
  <c r="P1280" i="1" s="1"/>
  <c r="R1280" i="1" s="1"/>
  <c r="N1281" i="1" s="1"/>
  <c r="L1159" i="1"/>
  <c r="H1160" i="1" s="1"/>
  <c r="E1160" i="1" s="1"/>
  <c r="C2136" i="1"/>
  <c r="D2136" i="1" s="1"/>
  <c r="B2137" i="1"/>
  <c r="U1167" i="1"/>
  <c r="W1167" i="1"/>
  <c r="Y1167" i="1"/>
  <c r="V1167" i="1" s="1"/>
  <c r="F1281" i="1" l="1"/>
  <c r="O1281" i="1"/>
  <c r="Q1281" i="1"/>
  <c r="S1281" i="1"/>
  <c r="P1281" i="1" s="1"/>
  <c r="B2138" i="1"/>
  <c r="C2137" i="1"/>
  <c r="D2137" i="1" s="1"/>
  <c r="X1167" i="1"/>
  <c r="T1168" i="1" s="1"/>
  <c r="G1168" i="1" s="1"/>
  <c r="M1160" i="1"/>
  <c r="J1160" i="1" s="1"/>
  <c r="K1160" i="1"/>
  <c r="I1160" i="1"/>
  <c r="R1281" i="1" l="1"/>
  <c r="N1282" i="1" s="1"/>
  <c r="L1160" i="1"/>
  <c r="H1161" i="1" s="1"/>
  <c r="E1161" i="1" s="1"/>
  <c r="C2138" i="1"/>
  <c r="D2138" i="1" s="1"/>
  <c r="B2139" i="1"/>
  <c r="U1168" i="1"/>
  <c r="W1168" i="1"/>
  <c r="Y1168" i="1"/>
  <c r="V1168" i="1" s="1"/>
  <c r="F1282" i="1" l="1"/>
  <c r="S1282" i="1"/>
  <c r="P1282" i="1" s="1"/>
  <c r="O1282" i="1"/>
  <c r="Q1282" i="1"/>
  <c r="R1282" i="1" s="1"/>
  <c r="N1283" i="1" s="1"/>
  <c r="B2140" i="1"/>
  <c r="C2139" i="1"/>
  <c r="D2139" i="1" s="1"/>
  <c r="X1168" i="1"/>
  <c r="T1169" i="1" s="1"/>
  <c r="G1169" i="1" s="1"/>
  <c r="M1161" i="1"/>
  <c r="J1161" i="1" s="1"/>
  <c r="I1161" i="1"/>
  <c r="K1161" i="1"/>
  <c r="F1283" i="1" l="1"/>
  <c r="O1283" i="1"/>
  <c r="S1283" i="1"/>
  <c r="P1283" i="1" s="1"/>
  <c r="Q1283" i="1"/>
  <c r="L1161" i="1"/>
  <c r="H1162" i="1" s="1"/>
  <c r="E1162" i="1" s="1"/>
  <c r="B2141" i="1"/>
  <c r="C2140" i="1"/>
  <c r="D2140" i="1" s="1"/>
  <c r="W1169" i="1"/>
  <c r="Y1169" i="1"/>
  <c r="V1169" i="1" s="1"/>
  <c r="U1169" i="1"/>
  <c r="R1283" i="1" l="1"/>
  <c r="N1284" i="1" s="1"/>
  <c r="C2141" i="1"/>
  <c r="D2141" i="1" s="1"/>
  <c r="B2142" i="1"/>
  <c r="X1169" i="1"/>
  <c r="T1170" i="1" s="1"/>
  <c r="G1170" i="1" s="1"/>
  <c r="M1162" i="1"/>
  <c r="J1162" i="1" s="1"/>
  <c r="K1162" i="1"/>
  <c r="I1162" i="1"/>
  <c r="F1284" i="1" l="1"/>
  <c r="Q1284" i="1"/>
  <c r="O1284" i="1"/>
  <c r="S1284" i="1"/>
  <c r="P1284" i="1" s="1"/>
  <c r="C2142" i="1"/>
  <c r="D2142" i="1" s="1"/>
  <c r="B2143" i="1"/>
  <c r="Y1170" i="1"/>
  <c r="V1170" i="1" s="1"/>
  <c r="U1170" i="1"/>
  <c r="W1170" i="1"/>
  <c r="L1162" i="1"/>
  <c r="H1163" i="1" s="1"/>
  <c r="E1163" i="1" s="1"/>
  <c r="R1284" i="1" l="1"/>
  <c r="N1285" i="1" s="1"/>
  <c r="C2143" i="1"/>
  <c r="D2143" i="1" s="1"/>
  <c r="B2144" i="1"/>
  <c r="X1170" i="1"/>
  <c r="T1171" i="1" s="1"/>
  <c r="G1171" i="1" s="1"/>
  <c r="M1163" i="1"/>
  <c r="J1163" i="1" s="1"/>
  <c r="K1163" i="1"/>
  <c r="I1163" i="1"/>
  <c r="F1285" i="1" l="1"/>
  <c r="S1285" i="1"/>
  <c r="P1285" i="1" s="1"/>
  <c r="O1285" i="1"/>
  <c r="Q1285" i="1"/>
  <c r="R1285" i="1" s="1"/>
  <c r="N1286" i="1" s="1"/>
  <c r="C2144" i="1"/>
  <c r="D2144" i="1" s="1"/>
  <c r="B2145" i="1"/>
  <c r="L1163" i="1"/>
  <c r="H1164" i="1" s="1"/>
  <c r="E1164" i="1" s="1"/>
  <c r="U1171" i="1"/>
  <c r="W1171" i="1"/>
  <c r="Y1171" i="1"/>
  <c r="V1171" i="1" s="1"/>
  <c r="F1286" i="1" l="1"/>
  <c r="Q1286" i="1"/>
  <c r="S1286" i="1"/>
  <c r="P1286" i="1" s="1"/>
  <c r="O1286" i="1"/>
  <c r="B2146" i="1"/>
  <c r="C2145" i="1"/>
  <c r="D2145" i="1" s="1"/>
  <c r="X1171" i="1"/>
  <c r="T1172" i="1" s="1"/>
  <c r="G1172" i="1" s="1"/>
  <c r="K1164" i="1"/>
  <c r="M1164" i="1"/>
  <c r="J1164" i="1" s="1"/>
  <c r="I1164" i="1"/>
  <c r="R1286" i="1" l="1"/>
  <c r="N1287" i="1" s="1"/>
  <c r="C2146" i="1"/>
  <c r="D2146" i="1" s="1"/>
  <c r="B2147" i="1"/>
  <c r="U1172" i="1"/>
  <c r="W1172" i="1"/>
  <c r="Y1172" i="1"/>
  <c r="V1172" i="1" s="1"/>
  <c r="L1164" i="1"/>
  <c r="H1165" i="1" s="1"/>
  <c r="E1165" i="1" s="1"/>
  <c r="F1287" i="1" l="1"/>
  <c r="O1287" i="1"/>
  <c r="Q1287" i="1"/>
  <c r="S1287" i="1"/>
  <c r="P1287" i="1" s="1"/>
  <c r="C2147" i="1"/>
  <c r="D2147" i="1" s="1"/>
  <c r="B2148" i="1"/>
  <c r="X1172" i="1"/>
  <c r="T1173" i="1" s="1"/>
  <c r="G1173" i="1" s="1"/>
  <c r="K1165" i="1"/>
  <c r="M1165" i="1"/>
  <c r="J1165" i="1" s="1"/>
  <c r="I1165" i="1"/>
  <c r="R1287" i="1" l="1"/>
  <c r="N1288" i="1" s="1"/>
  <c r="C2148" i="1"/>
  <c r="D2148" i="1" s="1"/>
  <c r="B2149" i="1"/>
  <c r="W1173" i="1"/>
  <c r="Y1173" i="1"/>
  <c r="V1173" i="1" s="1"/>
  <c r="U1173" i="1"/>
  <c r="L1165" i="1"/>
  <c r="H1166" i="1" s="1"/>
  <c r="E1166" i="1" s="1"/>
  <c r="F1288" i="1" l="1"/>
  <c r="S1288" i="1"/>
  <c r="P1288" i="1" s="1"/>
  <c r="O1288" i="1"/>
  <c r="Q1288" i="1"/>
  <c r="R1288" i="1" s="1"/>
  <c r="N1289" i="1" s="1"/>
  <c r="C2149" i="1"/>
  <c r="D2149" i="1" s="1"/>
  <c r="B2150" i="1"/>
  <c r="X1173" i="1"/>
  <c r="T1174" i="1" s="1"/>
  <c r="G1174" i="1" s="1"/>
  <c r="I1166" i="1"/>
  <c r="M1166" i="1"/>
  <c r="J1166" i="1" s="1"/>
  <c r="K1166" i="1"/>
  <c r="F1289" i="1" l="1"/>
  <c r="S1289" i="1"/>
  <c r="P1289" i="1" s="1"/>
  <c r="O1289" i="1"/>
  <c r="Q1289" i="1"/>
  <c r="R1289" i="1" s="1"/>
  <c r="N1290" i="1" s="1"/>
  <c r="C2150" i="1"/>
  <c r="D2150" i="1" s="1"/>
  <c r="B2151" i="1"/>
  <c r="L1166" i="1"/>
  <c r="H1167" i="1" s="1"/>
  <c r="E1167" i="1" s="1"/>
  <c r="Y1174" i="1"/>
  <c r="V1174" i="1" s="1"/>
  <c r="U1174" i="1"/>
  <c r="W1174" i="1"/>
  <c r="F1290" i="1" l="1"/>
  <c r="O1290" i="1"/>
  <c r="S1290" i="1"/>
  <c r="P1290" i="1" s="1"/>
  <c r="Q1290" i="1"/>
  <c r="R1290" i="1" s="1"/>
  <c r="N1291" i="1" s="1"/>
  <c r="K1167" i="1"/>
  <c r="I1167" i="1"/>
  <c r="M1167" i="1"/>
  <c r="J1167" i="1" s="1"/>
  <c r="L1167" i="1" s="1"/>
  <c r="H1168" i="1" s="1"/>
  <c r="E1168" i="1" s="1"/>
  <c r="C2151" i="1"/>
  <c r="D2151" i="1" s="1"/>
  <c r="B2152" i="1"/>
  <c r="X1174" i="1"/>
  <c r="T1175" i="1" s="1"/>
  <c r="G1175" i="1" s="1"/>
  <c r="F1291" i="1" l="1"/>
  <c r="S1291" i="1"/>
  <c r="P1291" i="1" s="1"/>
  <c r="Q1291" i="1"/>
  <c r="O1291" i="1"/>
  <c r="C2152" i="1"/>
  <c r="D2152" i="1" s="1"/>
  <c r="B2153" i="1"/>
  <c r="U1175" i="1"/>
  <c r="W1175" i="1"/>
  <c r="Y1175" i="1"/>
  <c r="V1175" i="1" s="1"/>
  <c r="K1168" i="1"/>
  <c r="I1168" i="1"/>
  <c r="M1168" i="1"/>
  <c r="J1168" i="1" s="1"/>
  <c r="R1291" i="1" l="1"/>
  <c r="N1292" i="1" s="1"/>
  <c r="B2154" i="1"/>
  <c r="C2153" i="1"/>
  <c r="D2153" i="1" s="1"/>
  <c r="X1175" i="1"/>
  <c r="T1176" i="1" s="1"/>
  <c r="G1176" i="1" s="1"/>
  <c r="L1168" i="1"/>
  <c r="H1169" i="1" s="1"/>
  <c r="E1169" i="1" s="1"/>
  <c r="F1292" i="1" l="1"/>
  <c r="S1292" i="1"/>
  <c r="P1292" i="1" s="1"/>
  <c r="Q1292" i="1"/>
  <c r="O1292" i="1"/>
  <c r="C2154" i="1"/>
  <c r="D2154" i="1" s="1"/>
  <c r="B2155" i="1"/>
  <c r="U1176" i="1"/>
  <c r="W1176" i="1"/>
  <c r="Y1176" i="1"/>
  <c r="V1176" i="1" s="1"/>
  <c r="K1169" i="1"/>
  <c r="M1169" i="1"/>
  <c r="J1169" i="1" s="1"/>
  <c r="I1169" i="1"/>
  <c r="R1292" i="1" l="1"/>
  <c r="N1293" i="1" s="1"/>
  <c r="C2155" i="1"/>
  <c r="D2155" i="1" s="1"/>
  <c r="B2156" i="1"/>
  <c r="X1176" i="1"/>
  <c r="T1177" i="1" s="1"/>
  <c r="G1177" i="1" s="1"/>
  <c r="L1169" i="1"/>
  <c r="H1170" i="1" s="1"/>
  <c r="E1170" i="1" s="1"/>
  <c r="F1293" i="1" l="1"/>
  <c r="S1293" i="1"/>
  <c r="P1293" i="1" s="1"/>
  <c r="O1293" i="1"/>
  <c r="Q1293" i="1"/>
  <c r="R1293" i="1" s="1"/>
  <c r="N1294" i="1" s="1"/>
  <c r="C2156" i="1"/>
  <c r="D2156" i="1" s="1"/>
  <c r="B2157" i="1"/>
  <c r="W1177" i="1"/>
  <c r="Y1177" i="1"/>
  <c r="V1177" i="1" s="1"/>
  <c r="U1177" i="1"/>
  <c r="M1170" i="1"/>
  <c r="J1170" i="1" s="1"/>
  <c r="K1170" i="1"/>
  <c r="I1170" i="1"/>
  <c r="F1294" i="1" l="1"/>
  <c r="Q1294" i="1"/>
  <c r="O1294" i="1"/>
  <c r="S1294" i="1"/>
  <c r="P1294" i="1" s="1"/>
  <c r="C2157" i="1"/>
  <c r="D2157" i="1" s="1"/>
  <c r="B2158" i="1"/>
  <c r="X1177" i="1"/>
  <c r="T1178" i="1" s="1"/>
  <c r="G1178" i="1" s="1"/>
  <c r="L1170" i="1"/>
  <c r="H1171" i="1" s="1"/>
  <c r="E1171" i="1" s="1"/>
  <c r="R1294" i="1" l="1"/>
  <c r="N1295" i="1" s="1"/>
  <c r="B2159" i="1"/>
  <c r="C2158" i="1"/>
  <c r="D2158" i="1" s="1"/>
  <c r="Y1178" i="1"/>
  <c r="V1178" i="1" s="1"/>
  <c r="U1178" i="1"/>
  <c r="W1178" i="1"/>
  <c r="M1171" i="1"/>
  <c r="J1171" i="1" s="1"/>
  <c r="K1171" i="1"/>
  <c r="I1171" i="1"/>
  <c r="F1295" i="1" l="1"/>
  <c r="O1295" i="1"/>
  <c r="S1295" i="1"/>
  <c r="P1295" i="1" s="1"/>
  <c r="Q1295" i="1"/>
  <c r="R1295" i="1" s="1"/>
  <c r="N1296" i="1" s="1"/>
  <c r="B2160" i="1"/>
  <c r="C2159" i="1"/>
  <c r="D2159" i="1" s="1"/>
  <c r="X1178" i="1"/>
  <c r="T1179" i="1" s="1"/>
  <c r="G1179" i="1" s="1"/>
  <c r="L1171" i="1"/>
  <c r="H1172" i="1" s="1"/>
  <c r="E1172" i="1" s="1"/>
  <c r="F1296" i="1" l="1"/>
  <c r="O1296" i="1"/>
  <c r="S1296" i="1"/>
  <c r="P1296" i="1" s="1"/>
  <c r="Q1296" i="1"/>
  <c r="C2160" i="1"/>
  <c r="D2160" i="1" s="1"/>
  <c r="B2161" i="1"/>
  <c r="U1179" i="1"/>
  <c r="W1179" i="1"/>
  <c r="Y1179" i="1"/>
  <c r="V1179" i="1" s="1"/>
  <c r="M1172" i="1"/>
  <c r="J1172" i="1" s="1"/>
  <c r="K1172" i="1"/>
  <c r="I1172" i="1"/>
  <c r="R1296" i="1" l="1"/>
  <c r="N1297" i="1" s="1"/>
  <c r="L1172" i="1"/>
  <c r="H1173" i="1" s="1"/>
  <c r="E1173" i="1" s="1"/>
  <c r="C2161" i="1"/>
  <c r="D2161" i="1" s="1"/>
  <c r="B2162" i="1"/>
  <c r="X1179" i="1"/>
  <c r="T1180" i="1" s="1"/>
  <c r="G1180" i="1" s="1"/>
  <c r="F1297" i="1" l="1"/>
  <c r="Q1297" i="1"/>
  <c r="O1297" i="1"/>
  <c r="S1297" i="1"/>
  <c r="P1297" i="1" s="1"/>
  <c r="B2163" i="1"/>
  <c r="C2162" i="1"/>
  <c r="D2162" i="1" s="1"/>
  <c r="W1180" i="1"/>
  <c r="Y1180" i="1"/>
  <c r="V1180" i="1" s="1"/>
  <c r="U1180" i="1"/>
  <c r="K1173" i="1"/>
  <c r="M1173" i="1"/>
  <c r="J1173" i="1" s="1"/>
  <c r="I1173" i="1"/>
  <c r="R1297" i="1" l="1"/>
  <c r="N1298" i="1" s="1"/>
  <c r="B2164" i="1"/>
  <c r="C2163" i="1"/>
  <c r="D2163" i="1" s="1"/>
  <c r="X1180" i="1"/>
  <c r="T1181" i="1" s="1"/>
  <c r="G1181" i="1" s="1"/>
  <c r="L1173" i="1"/>
  <c r="H1174" i="1" s="1"/>
  <c r="M1174" i="1" l="1"/>
  <c r="J1174" i="1" s="1"/>
  <c r="E1174" i="1"/>
  <c r="F1298" i="1"/>
  <c r="O1298" i="1"/>
  <c r="Q1298" i="1"/>
  <c r="S1298" i="1"/>
  <c r="P1298" i="1" s="1"/>
  <c r="K1174" i="1"/>
  <c r="C2164" i="1"/>
  <c r="D2164" i="1" s="1"/>
  <c r="B2165" i="1"/>
  <c r="Y1181" i="1"/>
  <c r="V1181" i="1" s="1"/>
  <c r="U1181" i="1"/>
  <c r="W1181" i="1"/>
  <c r="I1174" i="1"/>
  <c r="L1174" i="1" s="1"/>
  <c r="H1175" i="1" s="1"/>
  <c r="E1175" i="1" s="1"/>
  <c r="R1298" i="1" l="1"/>
  <c r="N1299" i="1" s="1"/>
  <c r="C2165" i="1"/>
  <c r="D2165" i="1" s="1"/>
  <c r="B2166" i="1"/>
  <c r="X1181" i="1"/>
  <c r="T1182" i="1" s="1"/>
  <c r="G1182" i="1" s="1"/>
  <c r="K1175" i="1"/>
  <c r="M1175" i="1"/>
  <c r="J1175" i="1" s="1"/>
  <c r="I1175" i="1"/>
  <c r="F1299" i="1" l="1"/>
  <c r="Q1299" i="1"/>
  <c r="O1299" i="1"/>
  <c r="S1299" i="1"/>
  <c r="P1299" i="1" s="1"/>
  <c r="C2166" i="1"/>
  <c r="D2166" i="1" s="1"/>
  <c r="B2167" i="1"/>
  <c r="U1182" i="1"/>
  <c r="W1182" i="1"/>
  <c r="Y1182" i="1"/>
  <c r="V1182" i="1" s="1"/>
  <c r="L1175" i="1"/>
  <c r="H1176" i="1" s="1"/>
  <c r="E1176" i="1" s="1"/>
  <c r="R1299" i="1" l="1"/>
  <c r="N1300" i="1" s="1"/>
  <c r="C2167" i="1"/>
  <c r="D2167" i="1" s="1"/>
  <c r="B2168" i="1"/>
  <c r="X1182" i="1"/>
  <c r="T1183" i="1" s="1"/>
  <c r="G1183" i="1" s="1"/>
  <c r="M1176" i="1"/>
  <c r="J1176" i="1" s="1"/>
  <c r="I1176" i="1"/>
  <c r="K1176" i="1"/>
  <c r="F1300" i="1" l="1"/>
  <c r="S1300" i="1"/>
  <c r="P1300" i="1" s="1"/>
  <c r="O1300" i="1"/>
  <c r="Q1300" i="1"/>
  <c r="C2168" i="1"/>
  <c r="D2168" i="1" s="1"/>
  <c r="B2169" i="1"/>
  <c r="U1183" i="1"/>
  <c r="W1183" i="1"/>
  <c r="Y1183" i="1"/>
  <c r="V1183" i="1" s="1"/>
  <c r="L1176" i="1"/>
  <c r="H1177" i="1" s="1"/>
  <c r="E1177" i="1" s="1"/>
  <c r="R1300" i="1" l="1"/>
  <c r="N1301" i="1" s="1"/>
  <c r="C2169" i="1"/>
  <c r="D2169" i="1" s="1"/>
  <c r="B2170" i="1"/>
  <c r="X1183" i="1"/>
  <c r="T1184" i="1" s="1"/>
  <c r="G1184" i="1" s="1"/>
  <c r="K1177" i="1"/>
  <c r="M1177" i="1"/>
  <c r="J1177" i="1" s="1"/>
  <c r="I1177" i="1"/>
  <c r="F1301" i="1" l="1"/>
  <c r="O1301" i="1"/>
  <c r="Q1301" i="1"/>
  <c r="S1301" i="1"/>
  <c r="P1301" i="1" s="1"/>
  <c r="C2170" i="1"/>
  <c r="D2170" i="1" s="1"/>
  <c r="B2171" i="1"/>
  <c r="W1184" i="1"/>
  <c r="Y1184" i="1"/>
  <c r="V1184" i="1" s="1"/>
  <c r="U1184" i="1"/>
  <c r="L1177" i="1"/>
  <c r="H1178" i="1" s="1"/>
  <c r="E1178" i="1" s="1"/>
  <c r="R1301" i="1" l="1"/>
  <c r="N1302" i="1" s="1"/>
  <c r="C2171" i="1"/>
  <c r="D2171" i="1" s="1"/>
  <c r="B2172" i="1"/>
  <c r="X1184" i="1"/>
  <c r="T1185" i="1" s="1"/>
  <c r="G1185" i="1" s="1"/>
  <c r="K1178" i="1"/>
  <c r="M1178" i="1"/>
  <c r="J1178" i="1" s="1"/>
  <c r="I1178" i="1"/>
  <c r="F1302" i="1" l="1"/>
  <c r="O1302" i="1"/>
  <c r="Q1302" i="1"/>
  <c r="S1302" i="1"/>
  <c r="P1302" i="1" s="1"/>
  <c r="B2173" i="1"/>
  <c r="C2172" i="1"/>
  <c r="D2172" i="1" s="1"/>
  <c r="Y1185" i="1"/>
  <c r="V1185" i="1" s="1"/>
  <c r="U1185" i="1"/>
  <c r="W1185" i="1"/>
  <c r="L1178" i="1"/>
  <c r="H1179" i="1" s="1"/>
  <c r="E1179" i="1" s="1"/>
  <c r="R1302" i="1" l="1"/>
  <c r="N1303" i="1" s="1"/>
  <c r="C2173" i="1"/>
  <c r="D2173" i="1" s="1"/>
  <c r="B2174" i="1"/>
  <c r="X1185" i="1"/>
  <c r="T1186" i="1" s="1"/>
  <c r="G1186" i="1" s="1"/>
  <c r="K1179" i="1"/>
  <c r="M1179" i="1"/>
  <c r="J1179" i="1" s="1"/>
  <c r="I1179" i="1"/>
  <c r="F1303" i="1" l="1"/>
  <c r="Q1303" i="1"/>
  <c r="O1303" i="1"/>
  <c r="S1303" i="1"/>
  <c r="P1303" i="1" s="1"/>
  <c r="C2174" i="1"/>
  <c r="D2174" i="1" s="1"/>
  <c r="B2175" i="1"/>
  <c r="U1186" i="1"/>
  <c r="W1186" i="1"/>
  <c r="Y1186" i="1"/>
  <c r="V1186" i="1" s="1"/>
  <c r="L1179" i="1"/>
  <c r="H1180" i="1" s="1"/>
  <c r="E1180" i="1" s="1"/>
  <c r="R1303" i="1" l="1"/>
  <c r="N1304" i="1" s="1"/>
  <c r="B2176" i="1"/>
  <c r="C2175" i="1"/>
  <c r="D2175" i="1" s="1"/>
  <c r="X1186" i="1"/>
  <c r="T1187" i="1" s="1"/>
  <c r="G1187" i="1" s="1"/>
  <c r="M1180" i="1"/>
  <c r="J1180" i="1" s="1"/>
  <c r="K1180" i="1"/>
  <c r="I1180" i="1"/>
  <c r="F1304" i="1" l="1"/>
  <c r="Q1304" i="1"/>
  <c r="S1304" i="1"/>
  <c r="P1304" i="1" s="1"/>
  <c r="R1304" i="1" s="1"/>
  <c r="N1305" i="1" s="1"/>
  <c r="O1304" i="1"/>
  <c r="L1180" i="1"/>
  <c r="H1181" i="1" s="1"/>
  <c r="E1181" i="1" s="1"/>
  <c r="C2176" i="1"/>
  <c r="D2176" i="1" s="1"/>
  <c r="B2177" i="1"/>
  <c r="U1187" i="1"/>
  <c r="W1187" i="1"/>
  <c r="Y1187" i="1"/>
  <c r="V1187" i="1" s="1"/>
  <c r="F1305" i="1" l="1"/>
  <c r="S1305" i="1"/>
  <c r="P1305" i="1" s="1"/>
  <c r="Q1305" i="1"/>
  <c r="O1305" i="1"/>
  <c r="C2177" i="1"/>
  <c r="D2177" i="1" s="1"/>
  <c r="B2178" i="1"/>
  <c r="X1187" i="1"/>
  <c r="T1188" i="1" s="1"/>
  <c r="G1188" i="1" s="1"/>
  <c r="K1181" i="1"/>
  <c r="M1181" i="1"/>
  <c r="J1181" i="1" s="1"/>
  <c r="I1181" i="1"/>
  <c r="R1305" i="1" l="1"/>
  <c r="N1306" i="1" s="1"/>
  <c r="C2178" i="1"/>
  <c r="D2178" i="1" s="1"/>
  <c r="B2179" i="1"/>
  <c r="W1188" i="1"/>
  <c r="Y1188" i="1"/>
  <c r="V1188" i="1" s="1"/>
  <c r="U1188" i="1"/>
  <c r="L1181" i="1"/>
  <c r="H1182" i="1" s="1"/>
  <c r="E1182" i="1" s="1"/>
  <c r="F1306" i="1" l="1"/>
  <c r="S1306" i="1"/>
  <c r="P1306" i="1" s="1"/>
  <c r="Q1306" i="1"/>
  <c r="O1306" i="1"/>
  <c r="C2179" i="1"/>
  <c r="D2179" i="1" s="1"/>
  <c r="B2180" i="1"/>
  <c r="X1188" i="1"/>
  <c r="T1189" i="1" s="1"/>
  <c r="G1189" i="1" s="1"/>
  <c r="K1182" i="1"/>
  <c r="M1182" i="1"/>
  <c r="J1182" i="1" s="1"/>
  <c r="I1182" i="1"/>
  <c r="R1306" i="1" l="1"/>
  <c r="N1307" i="1" s="1"/>
  <c r="B2181" i="1"/>
  <c r="C2180" i="1"/>
  <c r="D2180" i="1" s="1"/>
  <c r="Y1189" i="1"/>
  <c r="V1189" i="1" s="1"/>
  <c r="U1189" i="1"/>
  <c r="W1189" i="1"/>
  <c r="L1182" i="1"/>
  <c r="H1183" i="1" s="1"/>
  <c r="E1183" i="1" s="1"/>
  <c r="F1307" i="1" l="1"/>
  <c r="Q1307" i="1"/>
  <c r="O1307" i="1"/>
  <c r="S1307" i="1"/>
  <c r="P1307" i="1" s="1"/>
  <c r="B2182" i="1"/>
  <c r="C2181" i="1"/>
  <c r="D2181" i="1" s="1"/>
  <c r="X1189" i="1"/>
  <c r="T1190" i="1" s="1"/>
  <c r="G1190" i="1" s="1"/>
  <c r="M1183" i="1"/>
  <c r="J1183" i="1" s="1"/>
  <c r="I1183" i="1"/>
  <c r="K1183" i="1"/>
  <c r="R1307" i="1" l="1"/>
  <c r="N1308" i="1" s="1"/>
  <c r="L1183" i="1"/>
  <c r="C2182" i="1"/>
  <c r="D2182" i="1" s="1"/>
  <c r="B2183" i="1"/>
  <c r="U1190" i="1"/>
  <c r="Y1190" i="1"/>
  <c r="V1190" i="1" s="1"/>
  <c r="W1190" i="1"/>
  <c r="H1184" i="1"/>
  <c r="E1184" i="1" s="1"/>
  <c r="F1308" i="1" l="1"/>
  <c r="S1308" i="1"/>
  <c r="P1308" i="1" s="1"/>
  <c r="Q1308" i="1"/>
  <c r="O1308" i="1"/>
  <c r="B2184" i="1"/>
  <c r="C2183" i="1"/>
  <c r="D2183" i="1" s="1"/>
  <c r="X1190" i="1"/>
  <c r="T1191" i="1" s="1"/>
  <c r="G1191" i="1" s="1"/>
  <c r="M1184" i="1"/>
  <c r="J1184" i="1" s="1"/>
  <c r="K1184" i="1"/>
  <c r="I1184" i="1"/>
  <c r="R1308" i="1" l="1"/>
  <c r="N1309" i="1" s="1"/>
  <c r="B2185" i="1"/>
  <c r="C2184" i="1"/>
  <c r="D2184" i="1" s="1"/>
  <c r="U1191" i="1"/>
  <c r="W1191" i="1"/>
  <c r="Y1191" i="1"/>
  <c r="V1191" i="1" s="1"/>
  <c r="L1184" i="1"/>
  <c r="H1185" i="1" s="1"/>
  <c r="E1185" i="1" s="1"/>
  <c r="F1309" i="1" l="1"/>
  <c r="S1309" i="1"/>
  <c r="P1309" i="1" s="1"/>
  <c r="O1309" i="1"/>
  <c r="Q1309" i="1"/>
  <c r="R1309" i="1" s="1"/>
  <c r="N1310" i="1" s="1"/>
  <c r="C2185" i="1"/>
  <c r="D2185" i="1" s="1"/>
  <c r="B2186" i="1"/>
  <c r="X1191" i="1"/>
  <c r="T1192" i="1" s="1"/>
  <c r="G1192" i="1" s="1"/>
  <c r="K1185" i="1"/>
  <c r="M1185" i="1"/>
  <c r="J1185" i="1" s="1"/>
  <c r="I1185" i="1"/>
  <c r="F1310" i="1" l="1"/>
  <c r="S1310" i="1"/>
  <c r="P1310" i="1" s="1"/>
  <c r="O1310" i="1"/>
  <c r="Q1310" i="1"/>
  <c r="R1310" i="1" s="1"/>
  <c r="N1311" i="1" s="1"/>
  <c r="B2187" i="1"/>
  <c r="C2186" i="1"/>
  <c r="D2186" i="1" s="1"/>
  <c r="W1192" i="1"/>
  <c r="Y1192" i="1"/>
  <c r="V1192" i="1" s="1"/>
  <c r="U1192" i="1"/>
  <c r="L1185" i="1"/>
  <c r="H1186" i="1" s="1"/>
  <c r="E1186" i="1" s="1"/>
  <c r="F1311" i="1" l="1"/>
  <c r="O1311" i="1"/>
  <c r="S1311" i="1"/>
  <c r="P1311" i="1" s="1"/>
  <c r="Q1311" i="1"/>
  <c r="R1311" i="1" s="1"/>
  <c r="N1312" i="1" s="1"/>
  <c r="C2187" i="1"/>
  <c r="D2187" i="1" s="1"/>
  <c r="B2188" i="1"/>
  <c r="X1192" i="1"/>
  <c r="T1193" i="1" s="1"/>
  <c r="G1193" i="1" s="1"/>
  <c r="M1186" i="1"/>
  <c r="J1186" i="1" s="1"/>
  <c r="K1186" i="1"/>
  <c r="I1186" i="1"/>
  <c r="F1312" i="1" l="1"/>
  <c r="O1312" i="1"/>
  <c r="Q1312" i="1"/>
  <c r="S1312" i="1"/>
  <c r="P1312" i="1" s="1"/>
  <c r="C2188" i="1"/>
  <c r="D2188" i="1" s="1"/>
  <c r="B2189" i="1"/>
  <c r="L1186" i="1"/>
  <c r="H1187" i="1" s="1"/>
  <c r="E1187" i="1" s="1"/>
  <c r="Y1193" i="1"/>
  <c r="V1193" i="1" s="1"/>
  <c r="U1193" i="1"/>
  <c r="W1193" i="1"/>
  <c r="R1312" i="1" l="1"/>
  <c r="N1313" i="1" s="1"/>
  <c r="C2189" i="1"/>
  <c r="D2189" i="1" s="1"/>
  <c r="B2190" i="1"/>
  <c r="X1193" i="1"/>
  <c r="T1194" i="1" s="1"/>
  <c r="G1194" i="1" s="1"/>
  <c r="I1187" i="1"/>
  <c r="K1187" i="1"/>
  <c r="M1187" i="1"/>
  <c r="J1187" i="1" s="1"/>
  <c r="F1313" i="1" l="1"/>
  <c r="S1313" i="1"/>
  <c r="P1313" i="1" s="1"/>
  <c r="Q1313" i="1"/>
  <c r="O1313" i="1"/>
  <c r="B2191" i="1"/>
  <c r="C2190" i="1"/>
  <c r="D2190" i="1" s="1"/>
  <c r="U1194" i="1"/>
  <c r="W1194" i="1"/>
  <c r="Y1194" i="1"/>
  <c r="V1194" i="1" s="1"/>
  <c r="L1187" i="1"/>
  <c r="H1188" i="1" s="1"/>
  <c r="E1188" i="1" s="1"/>
  <c r="R1313" i="1" l="1"/>
  <c r="N1314" i="1" s="1"/>
  <c r="B2192" i="1"/>
  <c r="C2191" i="1"/>
  <c r="D2191" i="1" s="1"/>
  <c r="X1194" i="1"/>
  <c r="T1195" i="1" s="1"/>
  <c r="G1195" i="1" s="1"/>
  <c r="M1188" i="1"/>
  <c r="J1188" i="1" s="1"/>
  <c r="K1188" i="1"/>
  <c r="I1188" i="1"/>
  <c r="F1314" i="1" l="1"/>
  <c r="Q1314" i="1"/>
  <c r="S1314" i="1"/>
  <c r="P1314" i="1" s="1"/>
  <c r="O1314" i="1"/>
  <c r="L1188" i="1"/>
  <c r="H1189" i="1" s="1"/>
  <c r="E1189" i="1" s="1"/>
  <c r="C2192" i="1"/>
  <c r="D2192" i="1" s="1"/>
  <c r="B2193" i="1"/>
  <c r="U1195" i="1"/>
  <c r="W1195" i="1"/>
  <c r="Y1195" i="1"/>
  <c r="V1195" i="1" s="1"/>
  <c r="R1314" i="1" l="1"/>
  <c r="N1315" i="1" s="1"/>
  <c r="B2194" i="1"/>
  <c r="C2193" i="1"/>
  <c r="D2193" i="1" s="1"/>
  <c r="X1195" i="1"/>
  <c r="T1196" i="1" s="1"/>
  <c r="G1196" i="1" s="1"/>
  <c r="M1189" i="1"/>
  <c r="J1189" i="1" s="1"/>
  <c r="K1189" i="1"/>
  <c r="I1189" i="1"/>
  <c r="F1315" i="1" l="1"/>
  <c r="Q1315" i="1"/>
  <c r="S1315" i="1"/>
  <c r="P1315" i="1" s="1"/>
  <c r="O1315" i="1"/>
  <c r="C2194" i="1"/>
  <c r="D2194" i="1" s="1"/>
  <c r="B2195" i="1"/>
  <c r="W1196" i="1"/>
  <c r="Y1196" i="1"/>
  <c r="V1196" i="1" s="1"/>
  <c r="U1196" i="1"/>
  <c r="L1189" i="1"/>
  <c r="H1190" i="1" s="1"/>
  <c r="E1190" i="1" s="1"/>
  <c r="R1315" i="1" l="1"/>
  <c r="N1316" i="1" s="1"/>
  <c r="B2196" i="1"/>
  <c r="C2195" i="1"/>
  <c r="X1196" i="1"/>
  <c r="T1197" i="1" s="1"/>
  <c r="G1197" i="1" s="1"/>
  <c r="M1190" i="1"/>
  <c r="J1190" i="1" s="1"/>
  <c r="K1190" i="1"/>
  <c r="I1190" i="1"/>
  <c r="F1316" i="1" l="1"/>
  <c r="S1316" i="1"/>
  <c r="P1316" i="1" s="1"/>
  <c r="O1316" i="1"/>
  <c r="Q1316" i="1"/>
  <c r="R1316" i="1" s="1"/>
  <c r="N1317" i="1" s="1"/>
  <c r="D2195" i="1"/>
  <c r="D9" i="2"/>
  <c r="L1190" i="1"/>
  <c r="H1191" i="1" s="1"/>
  <c r="E1191" i="1" s="1"/>
  <c r="C2196" i="1"/>
  <c r="D2196" i="1" s="1"/>
  <c r="B2197" i="1"/>
  <c r="Y1197" i="1"/>
  <c r="V1197" i="1" s="1"/>
  <c r="U1197" i="1"/>
  <c r="W1197" i="1"/>
  <c r="F1317" i="1" l="1"/>
  <c r="Q1317" i="1"/>
  <c r="O1317" i="1"/>
  <c r="S1317" i="1"/>
  <c r="P1317" i="1" s="1"/>
  <c r="C2197" i="1"/>
  <c r="D2197" i="1" s="1"/>
  <c r="B2198" i="1"/>
  <c r="X1197" i="1"/>
  <c r="T1198" i="1" s="1"/>
  <c r="G1198" i="1" s="1"/>
  <c r="K1191" i="1"/>
  <c r="M1191" i="1"/>
  <c r="J1191" i="1" s="1"/>
  <c r="I1191" i="1"/>
  <c r="R1317" i="1" l="1"/>
  <c r="N1318" i="1" s="1"/>
  <c r="C2198" i="1"/>
  <c r="D2198" i="1" s="1"/>
  <c r="B2199" i="1"/>
  <c r="U1198" i="1"/>
  <c r="W1198" i="1"/>
  <c r="Y1198" i="1"/>
  <c r="V1198" i="1" s="1"/>
  <c r="L1191" i="1"/>
  <c r="H1192" i="1" s="1"/>
  <c r="E1192" i="1" s="1"/>
  <c r="F1318" i="1" l="1"/>
  <c r="S1318" i="1"/>
  <c r="P1318" i="1" s="1"/>
  <c r="Q1318" i="1"/>
  <c r="O1318" i="1"/>
  <c r="C2199" i="1"/>
  <c r="D2199" i="1" s="1"/>
  <c r="B2200" i="1"/>
  <c r="X1198" i="1"/>
  <c r="T1199" i="1" s="1"/>
  <c r="G1199" i="1" s="1"/>
  <c r="I1192" i="1"/>
  <c r="K1192" i="1"/>
  <c r="M1192" i="1"/>
  <c r="J1192" i="1" s="1"/>
  <c r="R1318" i="1" l="1"/>
  <c r="N1319" i="1" s="1"/>
  <c r="C2200" i="1"/>
  <c r="D2200" i="1" s="1"/>
  <c r="B2201" i="1"/>
  <c r="U1199" i="1"/>
  <c r="W1199" i="1"/>
  <c r="Y1199" i="1"/>
  <c r="V1199" i="1" s="1"/>
  <c r="L1192" i="1"/>
  <c r="H1193" i="1" s="1"/>
  <c r="E1193" i="1" s="1"/>
  <c r="F1319" i="1" l="1"/>
  <c r="O1319" i="1"/>
  <c r="Q1319" i="1"/>
  <c r="S1319" i="1"/>
  <c r="P1319" i="1" s="1"/>
  <c r="C2201" i="1"/>
  <c r="D2201" i="1" s="1"/>
  <c r="B2202" i="1"/>
  <c r="X1199" i="1"/>
  <c r="T1200" i="1" s="1"/>
  <c r="G1200" i="1" s="1"/>
  <c r="K1193" i="1"/>
  <c r="M1193" i="1"/>
  <c r="J1193" i="1" s="1"/>
  <c r="I1193" i="1"/>
  <c r="R1319" i="1" l="1"/>
  <c r="N1320" i="1" s="1"/>
  <c r="C2202" i="1"/>
  <c r="D2202" i="1" s="1"/>
  <c r="B2203" i="1"/>
  <c r="W1200" i="1"/>
  <c r="Y1200" i="1"/>
  <c r="V1200" i="1" s="1"/>
  <c r="U1200" i="1"/>
  <c r="L1193" i="1"/>
  <c r="H1194" i="1" s="1"/>
  <c r="E1194" i="1" s="1"/>
  <c r="F1320" i="1" l="1"/>
  <c r="Q1320" i="1"/>
  <c r="O1320" i="1"/>
  <c r="S1320" i="1"/>
  <c r="P1320" i="1" s="1"/>
  <c r="C2203" i="1"/>
  <c r="D2203" i="1" s="1"/>
  <c r="B2204" i="1"/>
  <c r="X1200" i="1"/>
  <c r="T1201" i="1" s="1"/>
  <c r="G1201" i="1" s="1"/>
  <c r="K1194" i="1"/>
  <c r="M1194" i="1"/>
  <c r="J1194" i="1" s="1"/>
  <c r="I1194" i="1"/>
  <c r="R1320" i="1" l="1"/>
  <c r="N1321" i="1" s="1"/>
  <c r="C2204" i="1"/>
  <c r="D2204" i="1" s="1"/>
  <c r="B2205" i="1"/>
  <c r="Y1201" i="1"/>
  <c r="V1201" i="1" s="1"/>
  <c r="W1201" i="1"/>
  <c r="U1201" i="1"/>
  <c r="L1194" i="1"/>
  <c r="H1195" i="1" s="1"/>
  <c r="E1195" i="1" s="1"/>
  <c r="F1321" i="1" l="1"/>
  <c r="S1321" i="1"/>
  <c r="P1321" i="1" s="1"/>
  <c r="O1321" i="1"/>
  <c r="Q1321" i="1"/>
  <c r="R1321" i="1" s="1"/>
  <c r="N1322" i="1" s="1"/>
  <c r="B2206" i="1"/>
  <c r="C2205" i="1"/>
  <c r="D2205" i="1" s="1"/>
  <c r="X1201" i="1"/>
  <c r="T1202" i="1" s="1"/>
  <c r="G1202" i="1" s="1"/>
  <c r="K1195" i="1"/>
  <c r="M1195" i="1"/>
  <c r="J1195" i="1" s="1"/>
  <c r="I1195" i="1"/>
  <c r="F1322" i="1" l="1"/>
  <c r="Q1322" i="1"/>
  <c r="S1322" i="1"/>
  <c r="P1322" i="1" s="1"/>
  <c r="O1322" i="1"/>
  <c r="B2207" i="1"/>
  <c r="C2206" i="1"/>
  <c r="D2206" i="1" s="1"/>
  <c r="U1202" i="1"/>
  <c r="W1202" i="1"/>
  <c r="Y1202" i="1"/>
  <c r="V1202" i="1" s="1"/>
  <c r="L1195" i="1"/>
  <c r="H1196" i="1" s="1"/>
  <c r="E1196" i="1" s="1"/>
  <c r="R1322" i="1" l="1"/>
  <c r="N1323" i="1" s="1"/>
  <c r="C2207" i="1"/>
  <c r="D2207" i="1" s="1"/>
  <c r="B2208" i="1"/>
  <c r="X1202" i="1"/>
  <c r="T1203" i="1" s="1"/>
  <c r="G1203" i="1" s="1"/>
  <c r="K1196" i="1"/>
  <c r="I1196" i="1"/>
  <c r="M1196" i="1"/>
  <c r="J1196" i="1" s="1"/>
  <c r="F1323" i="1" l="1"/>
  <c r="O1323" i="1"/>
  <c r="S1323" i="1"/>
  <c r="P1323" i="1" s="1"/>
  <c r="Q1323" i="1"/>
  <c r="R1323" i="1" s="1"/>
  <c r="N1324" i="1" s="1"/>
  <c r="C2208" i="1"/>
  <c r="D2208" i="1" s="1"/>
  <c r="B2209" i="1"/>
  <c r="U1203" i="1"/>
  <c r="W1203" i="1"/>
  <c r="Y1203" i="1"/>
  <c r="V1203" i="1" s="1"/>
  <c r="L1196" i="1"/>
  <c r="H1197" i="1" s="1"/>
  <c r="E1197" i="1" s="1"/>
  <c r="F1324" i="1" l="1"/>
  <c r="S1324" i="1"/>
  <c r="P1324" i="1" s="1"/>
  <c r="Q1324" i="1"/>
  <c r="O1324" i="1"/>
  <c r="C2209" i="1"/>
  <c r="D2209" i="1" s="1"/>
  <c r="B2210" i="1"/>
  <c r="X1203" i="1"/>
  <c r="T1204" i="1" s="1"/>
  <c r="G1204" i="1" s="1"/>
  <c r="M1197" i="1"/>
  <c r="J1197" i="1" s="1"/>
  <c r="I1197" i="1"/>
  <c r="K1197" i="1"/>
  <c r="R1324" i="1" l="1"/>
  <c r="N1325" i="1" s="1"/>
  <c r="L1197" i="1"/>
  <c r="H1198" i="1" s="1"/>
  <c r="E1198" i="1" s="1"/>
  <c r="B2211" i="1"/>
  <c r="C2210" i="1"/>
  <c r="D2210" i="1" s="1"/>
  <c r="W1204" i="1"/>
  <c r="Y1204" i="1"/>
  <c r="V1204" i="1" s="1"/>
  <c r="U1204" i="1"/>
  <c r="F1325" i="1" l="1"/>
  <c r="S1325" i="1"/>
  <c r="P1325" i="1" s="1"/>
  <c r="O1325" i="1"/>
  <c r="Q1325" i="1"/>
  <c r="R1325" i="1" s="1"/>
  <c r="N1326" i="1" s="1"/>
  <c r="C2211" i="1"/>
  <c r="D2211" i="1" s="1"/>
  <c r="B2212" i="1"/>
  <c r="X1204" i="1"/>
  <c r="T1205" i="1" s="1"/>
  <c r="G1205" i="1" s="1"/>
  <c r="K1198" i="1"/>
  <c r="I1198" i="1"/>
  <c r="M1198" i="1"/>
  <c r="J1198" i="1" s="1"/>
  <c r="F1326" i="1" l="1"/>
  <c r="Q1326" i="1"/>
  <c r="S1326" i="1"/>
  <c r="P1326" i="1" s="1"/>
  <c r="O1326" i="1"/>
  <c r="B2213" i="1"/>
  <c r="C2212" i="1"/>
  <c r="D2212" i="1" s="1"/>
  <c r="Y1205" i="1"/>
  <c r="V1205" i="1" s="1"/>
  <c r="U1205" i="1"/>
  <c r="W1205" i="1"/>
  <c r="L1198" i="1"/>
  <c r="H1199" i="1" s="1"/>
  <c r="E1199" i="1" s="1"/>
  <c r="R1326" i="1" l="1"/>
  <c r="N1327" i="1" s="1"/>
  <c r="B2214" i="1"/>
  <c r="C2213" i="1"/>
  <c r="D2213" i="1" s="1"/>
  <c r="X1205" i="1"/>
  <c r="T1206" i="1" s="1"/>
  <c r="G1206" i="1" s="1"/>
  <c r="M1199" i="1"/>
  <c r="J1199" i="1" s="1"/>
  <c r="K1199" i="1"/>
  <c r="I1199" i="1"/>
  <c r="F1327" i="1" l="1"/>
  <c r="S1327" i="1"/>
  <c r="P1327" i="1" s="1"/>
  <c r="Q1327" i="1"/>
  <c r="O1327" i="1"/>
  <c r="C2214" i="1"/>
  <c r="D2214" i="1" s="1"/>
  <c r="B2215" i="1"/>
  <c r="U1206" i="1"/>
  <c r="W1206" i="1"/>
  <c r="Y1206" i="1"/>
  <c r="V1206" i="1" s="1"/>
  <c r="L1199" i="1"/>
  <c r="H1200" i="1" s="1"/>
  <c r="E1200" i="1" s="1"/>
  <c r="R1327" i="1" l="1"/>
  <c r="N1328" i="1" s="1"/>
  <c r="B2216" i="1"/>
  <c r="C2215" i="1"/>
  <c r="D2215" i="1" s="1"/>
  <c r="X1206" i="1"/>
  <c r="T1207" i="1" s="1"/>
  <c r="G1207" i="1" s="1"/>
  <c r="I1200" i="1"/>
  <c r="K1200" i="1"/>
  <c r="M1200" i="1"/>
  <c r="J1200" i="1" s="1"/>
  <c r="F1328" i="1" l="1"/>
  <c r="S1328" i="1"/>
  <c r="P1328" i="1" s="1"/>
  <c r="O1328" i="1"/>
  <c r="Q1328" i="1"/>
  <c r="R1328" i="1" s="1"/>
  <c r="N1329" i="1" s="1"/>
  <c r="B2217" i="1"/>
  <c r="C2216" i="1"/>
  <c r="D2216" i="1" s="1"/>
  <c r="U1207" i="1"/>
  <c r="W1207" i="1"/>
  <c r="Y1207" i="1"/>
  <c r="V1207" i="1" s="1"/>
  <c r="L1200" i="1"/>
  <c r="H1201" i="1" s="1"/>
  <c r="E1201" i="1" s="1"/>
  <c r="F1329" i="1" l="1"/>
  <c r="O1329" i="1"/>
  <c r="Q1329" i="1"/>
  <c r="S1329" i="1"/>
  <c r="P1329" i="1" s="1"/>
  <c r="C2217" i="1"/>
  <c r="D2217" i="1" s="1"/>
  <c r="B2218" i="1"/>
  <c r="X1207" i="1"/>
  <c r="T1208" i="1" s="1"/>
  <c r="G1208" i="1" s="1"/>
  <c r="M1201" i="1"/>
  <c r="J1201" i="1" s="1"/>
  <c r="K1201" i="1"/>
  <c r="I1201" i="1"/>
  <c r="R1329" i="1" l="1"/>
  <c r="N1330" i="1" s="1"/>
  <c r="B2219" i="1"/>
  <c r="C2218" i="1"/>
  <c r="D2218" i="1" s="1"/>
  <c r="L1201" i="1"/>
  <c r="H1202" i="1" s="1"/>
  <c r="E1202" i="1" s="1"/>
  <c r="W1208" i="1"/>
  <c r="Y1208" i="1"/>
  <c r="V1208" i="1" s="1"/>
  <c r="U1208" i="1"/>
  <c r="F1330" i="1" l="1"/>
  <c r="Q1330" i="1"/>
  <c r="S1330" i="1"/>
  <c r="P1330" i="1" s="1"/>
  <c r="O1330" i="1"/>
  <c r="B2220" i="1"/>
  <c r="C2219" i="1"/>
  <c r="D2219" i="1" s="1"/>
  <c r="X1208" i="1"/>
  <c r="T1209" i="1" s="1"/>
  <c r="G1209" i="1" s="1"/>
  <c r="K1202" i="1"/>
  <c r="M1202" i="1"/>
  <c r="J1202" i="1" s="1"/>
  <c r="I1202" i="1"/>
  <c r="R1330" i="1" l="1"/>
  <c r="N1331" i="1" s="1"/>
  <c r="C2220" i="1"/>
  <c r="D2220" i="1" s="1"/>
  <c r="B2221" i="1"/>
  <c r="Y1209" i="1"/>
  <c r="V1209" i="1" s="1"/>
  <c r="W1209" i="1"/>
  <c r="U1209" i="1"/>
  <c r="L1202" i="1"/>
  <c r="H1203" i="1" s="1"/>
  <c r="E1203" i="1" s="1"/>
  <c r="F1331" i="1" l="1"/>
  <c r="S1331" i="1"/>
  <c r="P1331" i="1" s="1"/>
  <c r="Q1331" i="1"/>
  <c r="O1331" i="1"/>
  <c r="B2222" i="1"/>
  <c r="C2221" i="1"/>
  <c r="D2221" i="1" s="1"/>
  <c r="X1209" i="1"/>
  <c r="T1210" i="1" s="1"/>
  <c r="G1210" i="1" s="1"/>
  <c r="K1203" i="1"/>
  <c r="M1203" i="1"/>
  <c r="J1203" i="1" s="1"/>
  <c r="I1203" i="1"/>
  <c r="R1331" i="1" l="1"/>
  <c r="N1332" i="1" s="1"/>
  <c r="C2222" i="1"/>
  <c r="D2222" i="1" s="1"/>
  <c r="B2223" i="1"/>
  <c r="U1210" i="1"/>
  <c r="W1210" i="1"/>
  <c r="Y1210" i="1"/>
  <c r="V1210" i="1" s="1"/>
  <c r="L1203" i="1"/>
  <c r="H1204" i="1" s="1"/>
  <c r="E1204" i="1" s="1"/>
  <c r="F1332" i="1" l="1"/>
  <c r="Q1332" i="1"/>
  <c r="S1332" i="1"/>
  <c r="P1332" i="1" s="1"/>
  <c r="O1332" i="1"/>
  <c r="C2223" i="1"/>
  <c r="D2223" i="1" s="1"/>
  <c r="B2224" i="1"/>
  <c r="X1210" i="1"/>
  <c r="T1211" i="1" s="1"/>
  <c r="G1211" i="1" s="1"/>
  <c r="M1204" i="1"/>
  <c r="J1204" i="1" s="1"/>
  <c r="K1204" i="1"/>
  <c r="I1204" i="1"/>
  <c r="R1332" i="1" l="1"/>
  <c r="N1333" i="1" s="1"/>
  <c r="C2224" i="1"/>
  <c r="D2224" i="1" s="1"/>
  <c r="B2225" i="1"/>
  <c r="U1211" i="1"/>
  <c r="W1211" i="1"/>
  <c r="Y1211" i="1"/>
  <c r="V1211" i="1" s="1"/>
  <c r="L1204" i="1"/>
  <c r="H1205" i="1" s="1"/>
  <c r="E1205" i="1" s="1"/>
  <c r="F1333" i="1" l="1"/>
  <c r="O1333" i="1"/>
  <c r="S1333" i="1"/>
  <c r="P1333" i="1" s="1"/>
  <c r="Q1333" i="1"/>
  <c r="R1333" i="1" s="1"/>
  <c r="N1334" i="1" s="1"/>
  <c r="B2226" i="1"/>
  <c r="C2225" i="1"/>
  <c r="D2225" i="1" s="1"/>
  <c r="X1211" i="1"/>
  <c r="T1212" i="1" s="1"/>
  <c r="G1212" i="1" s="1"/>
  <c r="K1205" i="1"/>
  <c r="M1205" i="1"/>
  <c r="J1205" i="1" s="1"/>
  <c r="I1205" i="1"/>
  <c r="F1334" i="1" l="1"/>
  <c r="S1334" i="1"/>
  <c r="P1334" i="1" s="1"/>
  <c r="O1334" i="1"/>
  <c r="Q1334" i="1"/>
  <c r="R1334" i="1" s="1"/>
  <c r="N1335" i="1" s="1"/>
  <c r="C2226" i="1"/>
  <c r="D2226" i="1" s="1"/>
  <c r="B2227" i="1"/>
  <c r="W1212" i="1"/>
  <c r="Y1212" i="1"/>
  <c r="V1212" i="1" s="1"/>
  <c r="U1212" i="1"/>
  <c r="L1205" i="1"/>
  <c r="H1206" i="1" s="1"/>
  <c r="E1206" i="1" s="1"/>
  <c r="F1335" i="1" l="1"/>
  <c r="S1335" i="1"/>
  <c r="P1335" i="1" s="1"/>
  <c r="O1335" i="1"/>
  <c r="Q1335" i="1"/>
  <c r="R1335" i="1" s="1"/>
  <c r="N1336" i="1" s="1"/>
  <c r="C2227" i="1"/>
  <c r="D2227" i="1" s="1"/>
  <c r="B2228" i="1"/>
  <c r="X1212" i="1"/>
  <c r="T1213" i="1" s="1"/>
  <c r="G1213" i="1" s="1"/>
  <c r="M1206" i="1"/>
  <c r="J1206" i="1" s="1"/>
  <c r="K1206" i="1"/>
  <c r="I1206" i="1"/>
  <c r="F1336" i="1" l="1"/>
  <c r="O1336" i="1"/>
  <c r="S1336" i="1"/>
  <c r="P1336" i="1" s="1"/>
  <c r="Q1336" i="1"/>
  <c r="R1336" i="1" s="1"/>
  <c r="N1337" i="1" s="1"/>
  <c r="L1206" i="1"/>
  <c r="H1207" i="1" s="1"/>
  <c r="E1207" i="1" s="1"/>
  <c r="B2229" i="1"/>
  <c r="C2228" i="1"/>
  <c r="D2228" i="1" s="1"/>
  <c r="Y1213" i="1"/>
  <c r="V1213" i="1" s="1"/>
  <c r="U1213" i="1"/>
  <c r="W1213" i="1"/>
  <c r="F1337" i="1" l="1"/>
  <c r="Q1337" i="1"/>
  <c r="S1337" i="1"/>
  <c r="P1337" i="1" s="1"/>
  <c r="O1337" i="1"/>
  <c r="B2230" i="1"/>
  <c r="C2229" i="1"/>
  <c r="D2229" i="1" s="1"/>
  <c r="X1213" i="1"/>
  <c r="T1214" i="1" s="1"/>
  <c r="G1214" i="1" s="1"/>
  <c r="M1207" i="1"/>
  <c r="J1207" i="1" s="1"/>
  <c r="K1207" i="1"/>
  <c r="I1207" i="1"/>
  <c r="R1337" i="1" l="1"/>
  <c r="N1338" i="1" s="1"/>
  <c r="C2230" i="1"/>
  <c r="D2230" i="1" s="1"/>
  <c r="B2231" i="1"/>
  <c r="U1214" i="1"/>
  <c r="Y1214" i="1"/>
  <c r="V1214" i="1" s="1"/>
  <c r="W1214" i="1"/>
  <c r="L1207" i="1"/>
  <c r="H1208" i="1" s="1"/>
  <c r="E1208" i="1" s="1"/>
  <c r="F1338" i="1" l="1"/>
  <c r="Q1338" i="1"/>
  <c r="O1338" i="1"/>
  <c r="S1338" i="1"/>
  <c r="P1338" i="1" s="1"/>
  <c r="C2231" i="1"/>
  <c r="D2231" i="1" s="1"/>
  <c r="B2232" i="1"/>
  <c r="X1214" i="1"/>
  <c r="T1215" i="1" s="1"/>
  <c r="G1215" i="1" s="1"/>
  <c r="K1208" i="1"/>
  <c r="M1208" i="1"/>
  <c r="J1208" i="1" s="1"/>
  <c r="I1208" i="1"/>
  <c r="R1338" i="1" l="1"/>
  <c r="N1339" i="1" s="1"/>
  <c r="C2232" i="1"/>
  <c r="D2232" i="1" s="1"/>
  <c r="B2233" i="1"/>
  <c r="U1215" i="1"/>
  <c r="W1215" i="1"/>
  <c r="Y1215" i="1"/>
  <c r="V1215" i="1" s="1"/>
  <c r="L1208" i="1"/>
  <c r="H1209" i="1" s="1"/>
  <c r="E1209" i="1" s="1"/>
  <c r="F1339" i="1" l="1"/>
  <c r="Q1339" i="1"/>
  <c r="S1339" i="1"/>
  <c r="P1339" i="1" s="1"/>
  <c r="O1339" i="1"/>
  <c r="B2234" i="1"/>
  <c r="C2233" i="1"/>
  <c r="D2233" i="1" s="1"/>
  <c r="X1215" i="1"/>
  <c r="T1216" i="1" s="1"/>
  <c r="G1216" i="1" s="1"/>
  <c r="K1209" i="1"/>
  <c r="I1209" i="1"/>
  <c r="M1209" i="1"/>
  <c r="J1209" i="1" s="1"/>
  <c r="R1339" i="1" l="1"/>
  <c r="N1340" i="1" s="1"/>
  <c r="C2234" i="1"/>
  <c r="D2234" i="1" s="1"/>
  <c r="B2235" i="1"/>
  <c r="W1216" i="1"/>
  <c r="Y1216" i="1"/>
  <c r="V1216" i="1" s="1"/>
  <c r="U1216" i="1"/>
  <c r="L1209" i="1"/>
  <c r="H1210" i="1" s="1"/>
  <c r="E1210" i="1" s="1"/>
  <c r="F1340" i="1" l="1"/>
  <c r="O1340" i="1"/>
  <c r="Q1340" i="1"/>
  <c r="S1340" i="1"/>
  <c r="P1340" i="1" s="1"/>
  <c r="C2235" i="1"/>
  <c r="D2235" i="1" s="1"/>
  <c r="B2236" i="1"/>
  <c r="X1216" i="1"/>
  <c r="T1217" i="1" s="1"/>
  <c r="G1217" i="1" s="1"/>
  <c r="M1210" i="1"/>
  <c r="J1210" i="1" s="1"/>
  <c r="I1210" i="1"/>
  <c r="K1210" i="1"/>
  <c r="R1340" i="1" l="1"/>
  <c r="N1341" i="1" s="1"/>
  <c r="L1210" i="1"/>
  <c r="H1211" i="1" s="1"/>
  <c r="E1211" i="1" s="1"/>
  <c r="C2236" i="1"/>
  <c r="D2236" i="1" s="1"/>
  <c r="B2237" i="1"/>
  <c r="Y1217" i="1"/>
  <c r="V1217" i="1" s="1"/>
  <c r="U1217" i="1"/>
  <c r="W1217" i="1"/>
  <c r="F1341" i="1" l="1"/>
  <c r="S1341" i="1"/>
  <c r="P1341" i="1" s="1"/>
  <c r="Q1341" i="1"/>
  <c r="O1341" i="1"/>
  <c r="C2237" i="1"/>
  <c r="D2237" i="1" s="1"/>
  <c r="B2238" i="1"/>
  <c r="X1217" i="1"/>
  <c r="T1218" i="1" s="1"/>
  <c r="G1218" i="1" s="1"/>
  <c r="I1211" i="1"/>
  <c r="M1211" i="1"/>
  <c r="J1211" i="1" s="1"/>
  <c r="K1211" i="1"/>
  <c r="R1341" i="1" l="1"/>
  <c r="N1342" i="1" s="1"/>
  <c r="C2238" i="1"/>
  <c r="D2238" i="1" s="1"/>
  <c r="B2239" i="1"/>
  <c r="L1211" i="1"/>
  <c r="H1212" i="1" s="1"/>
  <c r="E1212" i="1" s="1"/>
  <c r="U1218" i="1"/>
  <c r="W1218" i="1"/>
  <c r="Y1218" i="1"/>
  <c r="V1218" i="1" s="1"/>
  <c r="F1342" i="1" l="1"/>
  <c r="O1342" i="1"/>
  <c r="Q1342" i="1"/>
  <c r="S1342" i="1"/>
  <c r="P1342" i="1" s="1"/>
  <c r="M1212" i="1"/>
  <c r="J1212" i="1" s="1"/>
  <c r="I1212" i="1"/>
  <c r="B2240" i="1"/>
  <c r="C2239" i="1"/>
  <c r="D2239" i="1" s="1"/>
  <c r="X1218" i="1"/>
  <c r="T1219" i="1" s="1"/>
  <c r="G1219" i="1" s="1"/>
  <c r="K1212" i="1"/>
  <c r="R1342" i="1" l="1"/>
  <c r="N1343" i="1" s="1"/>
  <c r="C2240" i="1"/>
  <c r="D2240" i="1" s="1"/>
  <c r="B2241" i="1"/>
  <c r="L1212" i="1"/>
  <c r="H1213" i="1" s="1"/>
  <c r="U1219" i="1"/>
  <c r="W1219" i="1"/>
  <c r="Y1219" i="1"/>
  <c r="V1219" i="1" s="1"/>
  <c r="K1213" i="1" l="1"/>
  <c r="E1213" i="1"/>
  <c r="F1343" i="1"/>
  <c r="O1343" i="1"/>
  <c r="Q1343" i="1"/>
  <c r="S1343" i="1"/>
  <c r="P1343" i="1" s="1"/>
  <c r="I1213" i="1"/>
  <c r="M1213" i="1"/>
  <c r="J1213" i="1" s="1"/>
  <c r="B2242" i="1"/>
  <c r="C2241" i="1"/>
  <c r="D2241" i="1" s="1"/>
  <c r="X1219" i="1"/>
  <c r="T1220" i="1" s="1"/>
  <c r="G1220" i="1" s="1"/>
  <c r="R1343" i="1" l="1"/>
  <c r="N1344" i="1" s="1"/>
  <c r="L1213" i="1"/>
  <c r="H1214" i="1" s="1"/>
  <c r="E1214" i="1" s="1"/>
  <c r="C2242" i="1"/>
  <c r="D2242" i="1" s="1"/>
  <c r="B2243" i="1"/>
  <c r="U1220" i="1"/>
  <c r="W1220" i="1"/>
  <c r="Y1220" i="1"/>
  <c r="V1220" i="1" s="1"/>
  <c r="M1214" i="1"/>
  <c r="J1214" i="1" s="1"/>
  <c r="I1214" i="1"/>
  <c r="K1214" i="1"/>
  <c r="F1344" i="1" l="1"/>
  <c r="Q1344" i="1"/>
  <c r="O1344" i="1"/>
  <c r="S1344" i="1"/>
  <c r="P1344" i="1" s="1"/>
  <c r="C2243" i="1"/>
  <c r="D2243" i="1" s="1"/>
  <c r="B2244" i="1"/>
  <c r="L1214" i="1"/>
  <c r="H1215" i="1" s="1"/>
  <c r="E1215" i="1" s="1"/>
  <c r="X1220" i="1"/>
  <c r="T1221" i="1" s="1"/>
  <c r="G1221" i="1" s="1"/>
  <c r="R1344" i="1" l="1"/>
  <c r="N1345" i="1" s="1"/>
  <c r="B2245" i="1"/>
  <c r="C2244" i="1"/>
  <c r="D2244" i="1" s="1"/>
  <c r="W1221" i="1"/>
  <c r="Y1221" i="1"/>
  <c r="V1221" i="1" s="1"/>
  <c r="U1221" i="1"/>
  <c r="K1215" i="1"/>
  <c r="I1215" i="1"/>
  <c r="M1215" i="1"/>
  <c r="J1215" i="1" s="1"/>
  <c r="F1345" i="1" l="1"/>
  <c r="O1345" i="1"/>
  <c r="Q1345" i="1"/>
  <c r="S1345" i="1"/>
  <c r="P1345" i="1" s="1"/>
  <c r="C2245" i="1"/>
  <c r="D2245" i="1" s="1"/>
  <c r="B2246" i="1"/>
  <c r="X1221" i="1"/>
  <c r="T1222" i="1" s="1"/>
  <c r="G1222" i="1" s="1"/>
  <c r="L1215" i="1"/>
  <c r="H1216" i="1" s="1"/>
  <c r="E1216" i="1" s="1"/>
  <c r="R1345" i="1" l="1"/>
  <c r="N1346" i="1" s="1"/>
  <c r="B2247" i="1"/>
  <c r="C2246" i="1"/>
  <c r="D2246" i="1" s="1"/>
  <c r="Y1222" i="1"/>
  <c r="V1222" i="1" s="1"/>
  <c r="U1222" i="1"/>
  <c r="W1222" i="1"/>
  <c r="K1216" i="1"/>
  <c r="I1216" i="1"/>
  <c r="M1216" i="1"/>
  <c r="J1216" i="1" s="1"/>
  <c r="F1346" i="1" l="1"/>
  <c r="Q1346" i="1"/>
  <c r="S1346" i="1"/>
  <c r="P1346" i="1" s="1"/>
  <c r="O1346" i="1"/>
  <c r="C2247" i="1"/>
  <c r="D2247" i="1" s="1"/>
  <c r="B2248" i="1"/>
  <c r="X1222" i="1"/>
  <c r="T1223" i="1" s="1"/>
  <c r="G1223" i="1" s="1"/>
  <c r="L1216" i="1"/>
  <c r="H1217" i="1" s="1"/>
  <c r="E1217" i="1" s="1"/>
  <c r="R1346" i="1" l="1"/>
  <c r="N1347" i="1" s="1"/>
  <c r="B2249" i="1"/>
  <c r="C2248" i="1"/>
  <c r="D2248" i="1" s="1"/>
  <c r="U1223" i="1"/>
  <c r="W1223" i="1"/>
  <c r="Y1223" i="1"/>
  <c r="V1223" i="1" s="1"/>
  <c r="K1217" i="1"/>
  <c r="M1217" i="1"/>
  <c r="J1217" i="1" s="1"/>
  <c r="I1217" i="1"/>
  <c r="F1347" i="1" l="1"/>
  <c r="Q1347" i="1"/>
  <c r="S1347" i="1"/>
  <c r="P1347" i="1" s="1"/>
  <c r="O1347" i="1"/>
  <c r="B2250" i="1"/>
  <c r="C2249" i="1"/>
  <c r="D2249" i="1" s="1"/>
  <c r="X1223" i="1"/>
  <c r="T1224" i="1" s="1"/>
  <c r="G1224" i="1" s="1"/>
  <c r="L1217" i="1"/>
  <c r="H1218" i="1" s="1"/>
  <c r="E1218" i="1" s="1"/>
  <c r="R1347" i="1" l="1"/>
  <c r="N1348" i="1" s="1"/>
  <c r="C2250" i="1"/>
  <c r="D2250" i="1" s="1"/>
  <c r="B2251" i="1"/>
  <c r="U1224" i="1"/>
  <c r="W1224" i="1"/>
  <c r="Y1224" i="1"/>
  <c r="V1224" i="1" s="1"/>
  <c r="M1218" i="1"/>
  <c r="J1218" i="1" s="1"/>
  <c r="K1218" i="1"/>
  <c r="I1218" i="1"/>
  <c r="F1348" i="1" l="1"/>
  <c r="S1348" i="1"/>
  <c r="P1348" i="1" s="1"/>
  <c r="Q1348" i="1"/>
  <c r="O1348" i="1"/>
  <c r="C2251" i="1"/>
  <c r="D2251" i="1" s="1"/>
  <c r="B2252" i="1"/>
  <c r="X1224" i="1"/>
  <c r="T1225" i="1" s="1"/>
  <c r="G1225" i="1" s="1"/>
  <c r="L1218" i="1"/>
  <c r="H1219" i="1" s="1"/>
  <c r="E1219" i="1" s="1"/>
  <c r="R1348" i="1" l="1"/>
  <c r="N1349" i="1" s="1"/>
  <c r="C2252" i="1"/>
  <c r="D2252" i="1" s="1"/>
  <c r="B2253" i="1"/>
  <c r="W1225" i="1"/>
  <c r="Y1225" i="1"/>
  <c r="V1225" i="1" s="1"/>
  <c r="U1225" i="1"/>
  <c r="M1219" i="1"/>
  <c r="J1219" i="1" s="1"/>
  <c r="K1219" i="1"/>
  <c r="I1219" i="1"/>
  <c r="F1349" i="1" l="1"/>
  <c r="S1349" i="1"/>
  <c r="P1349" i="1" s="1"/>
  <c r="Q1349" i="1"/>
  <c r="O1349" i="1"/>
  <c r="B2254" i="1"/>
  <c r="C2253" i="1"/>
  <c r="D2253" i="1" s="1"/>
  <c r="X1225" i="1"/>
  <c r="T1226" i="1" s="1"/>
  <c r="G1226" i="1" s="1"/>
  <c r="L1219" i="1"/>
  <c r="H1220" i="1" s="1"/>
  <c r="E1220" i="1" s="1"/>
  <c r="R1349" i="1" l="1"/>
  <c r="N1350" i="1" s="1"/>
  <c r="C2254" i="1"/>
  <c r="D2254" i="1" s="1"/>
  <c r="B2255" i="1"/>
  <c r="Y1226" i="1"/>
  <c r="V1226" i="1" s="1"/>
  <c r="U1226" i="1"/>
  <c r="W1226" i="1"/>
  <c r="K1220" i="1"/>
  <c r="M1220" i="1"/>
  <c r="J1220" i="1" s="1"/>
  <c r="I1220" i="1"/>
  <c r="F1350" i="1" l="1"/>
  <c r="O1350" i="1"/>
  <c r="Q1350" i="1"/>
  <c r="S1350" i="1"/>
  <c r="P1350" i="1" s="1"/>
  <c r="C2255" i="1"/>
  <c r="D2255" i="1" s="1"/>
  <c r="B2256" i="1"/>
  <c r="X1226" i="1"/>
  <c r="T1227" i="1" s="1"/>
  <c r="G1227" i="1" s="1"/>
  <c r="L1220" i="1"/>
  <c r="H1221" i="1" s="1"/>
  <c r="E1221" i="1" s="1"/>
  <c r="R1350" i="1" l="1"/>
  <c r="N1351" i="1" s="1"/>
  <c r="B2257" i="1"/>
  <c r="C2256" i="1"/>
  <c r="D2256" i="1" s="1"/>
  <c r="U1227" i="1"/>
  <c r="W1227" i="1"/>
  <c r="Y1227" i="1"/>
  <c r="V1227" i="1" s="1"/>
  <c r="M1221" i="1"/>
  <c r="J1221" i="1" s="1"/>
  <c r="K1221" i="1"/>
  <c r="I1221" i="1"/>
  <c r="F1351" i="1" l="1"/>
  <c r="S1351" i="1"/>
  <c r="P1351" i="1" s="1"/>
  <c r="Q1351" i="1"/>
  <c r="O1351" i="1"/>
  <c r="C2257" i="1"/>
  <c r="D2257" i="1" s="1"/>
  <c r="B2258" i="1"/>
  <c r="X1227" i="1"/>
  <c r="T1228" i="1" s="1"/>
  <c r="G1228" i="1" s="1"/>
  <c r="L1221" i="1"/>
  <c r="H1222" i="1" s="1"/>
  <c r="E1222" i="1" s="1"/>
  <c r="R1351" i="1" l="1"/>
  <c r="N1352" i="1" s="1"/>
  <c r="C2258" i="1"/>
  <c r="D2258" i="1" s="1"/>
  <c r="B2259" i="1"/>
  <c r="U1228" i="1"/>
  <c r="W1228" i="1"/>
  <c r="Y1228" i="1"/>
  <c r="V1228" i="1" s="1"/>
  <c r="I1222" i="1"/>
  <c r="M1222" i="1"/>
  <c r="J1222" i="1" s="1"/>
  <c r="K1222" i="1"/>
  <c r="F1352" i="1" l="1"/>
  <c r="Q1352" i="1"/>
  <c r="S1352" i="1"/>
  <c r="P1352" i="1" s="1"/>
  <c r="O1352" i="1"/>
  <c r="L1222" i="1"/>
  <c r="H1223" i="1" s="1"/>
  <c r="B2260" i="1"/>
  <c r="C2259" i="1"/>
  <c r="D2259" i="1" s="1"/>
  <c r="X1228" i="1"/>
  <c r="T1229" i="1" s="1"/>
  <c r="G1229" i="1" s="1"/>
  <c r="M1223" i="1" l="1"/>
  <c r="J1223" i="1" s="1"/>
  <c r="E1223" i="1"/>
  <c r="I1223" i="1"/>
  <c r="R1352" i="1"/>
  <c r="N1353" i="1" s="1"/>
  <c r="K1223" i="1"/>
  <c r="C2260" i="1"/>
  <c r="D2260" i="1" s="1"/>
  <c r="B2261" i="1"/>
  <c r="W1229" i="1"/>
  <c r="Y1229" i="1"/>
  <c r="V1229" i="1" s="1"/>
  <c r="U1229" i="1"/>
  <c r="L1223" i="1"/>
  <c r="H1224" i="1" s="1"/>
  <c r="E1224" i="1" s="1"/>
  <c r="F1353" i="1" l="1"/>
  <c r="Q1353" i="1"/>
  <c r="S1353" i="1"/>
  <c r="P1353" i="1" s="1"/>
  <c r="O1353" i="1"/>
  <c r="C2261" i="1"/>
  <c r="D2261" i="1" s="1"/>
  <c r="B2262" i="1"/>
  <c r="X1229" i="1"/>
  <c r="T1230" i="1" s="1"/>
  <c r="G1230" i="1" s="1"/>
  <c r="M1224" i="1"/>
  <c r="J1224" i="1" s="1"/>
  <c r="K1224" i="1"/>
  <c r="I1224" i="1"/>
  <c r="R1353" i="1" l="1"/>
  <c r="N1354" i="1" s="1"/>
  <c r="C2262" i="1"/>
  <c r="D2262" i="1" s="1"/>
  <c r="B2263" i="1"/>
  <c r="Y1230" i="1"/>
  <c r="V1230" i="1" s="1"/>
  <c r="U1230" i="1"/>
  <c r="W1230" i="1"/>
  <c r="L1224" i="1"/>
  <c r="H1225" i="1" s="1"/>
  <c r="E1225" i="1" s="1"/>
  <c r="F1354" i="1" l="1"/>
  <c r="S1354" i="1"/>
  <c r="P1354" i="1" s="1"/>
  <c r="Q1354" i="1"/>
  <c r="O1354" i="1"/>
  <c r="B2264" i="1"/>
  <c r="C2263" i="1"/>
  <c r="D2263" i="1" s="1"/>
  <c r="X1230" i="1"/>
  <c r="T1231" i="1" s="1"/>
  <c r="G1231" i="1" s="1"/>
  <c r="K1225" i="1"/>
  <c r="M1225" i="1"/>
  <c r="J1225" i="1" s="1"/>
  <c r="I1225" i="1"/>
  <c r="R1354" i="1" l="1"/>
  <c r="N1355" i="1" s="1"/>
  <c r="B2265" i="1"/>
  <c r="C2264" i="1"/>
  <c r="D2264" i="1" s="1"/>
  <c r="U1231" i="1"/>
  <c r="W1231" i="1"/>
  <c r="Y1231" i="1"/>
  <c r="V1231" i="1" s="1"/>
  <c r="L1225" i="1"/>
  <c r="H1226" i="1" s="1"/>
  <c r="E1226" i="1" s="1"/>
  <c r="F1355" i="1" l="1"/>
  <c r="Q1355" i="1"/>
  <c r="O1355" i="1"/>
  <c r="S1355" i="1"/>
  <c r="P1355" i="1" s="1"/>
  <c r="B2266" i="1"/>
  <c r="C2265" i="1"/>
  <c r="D2265" i="1" s="1"/>
  <c r="X1231" i="1"/>
  <c r="T1232" i="1" s="1"/>
  <c r="G1232" i="1" s="1"/>
  <c r="K1226" i="1"/>
  <c r="I1226" i="1"/>
  <c r="M1226" i="1"/>
  <c r="J1226" i="1" s="1"/>
  <c r="R1355" i="1" l="1"/>
  <c r="N1356" i="1" s="1"/>
  <c r="C2266" i="1"/>
  <c r="D2266" i="1" s="1"/>
  <c r="B2267" i="1"/>
  <c r="U1232" i="1"/>
  <c r="W1232" i="1"/>
  <c r="Y1232" i="1"/>
  <c r="V1232" i="1" s="1"/>
  <c r="L1226" i="1"/>
  <c r="H1227" i="1" s="1"/>
  <c r="E1227" i="1" s="1"/>
  <c r="F1356" i="1" l="1"/>
  <c r="O1356" i="1"/>
  <c r="S1356" i="1"/>
  <c r="P1356" i="1" s="1"/>
  <c r="Q1356" i="1"/>
  <c r="R1356" i="1" s="1"/>
  <c r="N1357" i="1" s="1"/>
  <c r="C2267" i="1"/>
  <c r="D2267" i="1" s="1"/>
  <c r="B2268" i="1"/>
  <c r="X1232" i="1"/>
  <c r="T1233" i="1" s="1"/>
  <c r="G1233" i="1" s="1"/>
  <c r="K1227" i="1"/>
  <c r="I1227" i="1"/>
  <c r="M1227" i="1"/>
  <c r="J1227" i="1" s="1"/>
  <c r="F1357" i="1" l="1"/>
  <c r="S1357" i="1"/>
  <c r="P1357" i="1" s="1"/>
  <c r="Q1357" i="1"/>
  <c r="O1357" i="1"/>
  <c r="C2268" i="1"/>
  <c r="D2268" i="1" s="1"/>
  <c r="B2269" i="1"/>
  <c r="W1233" i="1"/>
  <c r="Y1233" i="1"/>
  <c r="V1233" i="1" s="1"/>
  <c r="U1233" i="1"/>
  <c r="L1227" i="1"/>
  <c r="H1228" i="1" s="1"/>
  <c r="E1228" i="1" s="1"/>
  <c r="R1357" i="1" l="1"/>
  <c r="N1358" i="1" s="1"/>
  <c r="B2270" i="1"/>
  <c r="C2269" i="1"/>
  <c r="D2269" i="1" s="1"/>
  <c r="X1233" i="1"/>
  <c r="T1234" i="1" s="1"/>
  <c r="G1234" i="1" s="1"/>
  <c r="M1228" i="1"/>
  <c r="J1228" i="1" s="1"/>
  <c r="K1228" i="1"/>
  <c r="I1228" i="1"/>
  <c r="F1358" i="1" l="1"/>
  <c r="O1358" i="1"/>
  <c r="Q1358" i="1"/>
  <c r="S1358" i="1"/>
  <c r="P1358" i="1" s="1"/>
  <c r="C2270" i="1"/>
  <c r="D2270" i="1" s="1"/>
  <c r="B2271" i="1"/>
  <c r="Y1234" i="1"/>
  <c r="V1234" i="1" s="1"/>
  <c r="U1234" i="1"/>
  <c r="W1234" i="1"/>
  <c r="L1228" i="1"/>
  <c r="H1229" i="1" s="1"/>
  <c r="E1229" i="1" s="1"/>
  <c r="R1358" i="1" l="1"/>
  <c r="N1359" i="1" s="1"/>
  <c r="C2271" i="1"/>
  <c r="D2271" i="1" s="1"/>
  <c r="B2272" i="1"/>
  <c r="X1234" i="1"/>
  <c r="T1235" i="1" s="1"/>
  <c r="G1235" i="1" s="1"/>
  <c r="M1229" i="1"/>
  <c r="J1229" i="1" s="1"/>
  <c r="K1229" i="1"/>
  <c r="I1229" i="1"/>
  <c r="F1359" i="1" l="1"/>
  <c r="Q1359" i="1"/>
  <c r="S1359" i="1"/>
  <c r="P1359" i="1" s="1"/>
  <c r="O1359" i="1"/>
  <c r="B2273" i="1"/>
  <c r="C2272" i="1"/>
  <c r="D2272" i="1" s="1"/>
  <c r="U1235" i="1"/>
  <c r="W1235" i="1"/>
  <c r="Y1235" i="1"/>
  <c r="V1235" i="1" s="1"/>
  <c r="L1229" i="1"/>
  <c r="H1230" i="1" s="1"/>
  <c r="E1230" i="1" s="1"/>
  <c r="R1359" i="1" l="1"/>
  <c r="N1360" i="1" s="1"/>
  <c r="C2273" i="1"/>
  <c r="D2273" i="1" s="1"/>
  <c r="B2274" i="1"/>
  <c r="X1235" i="1"/>
  <c r="T1236" i="1" s="1"/>
  <c r="G1236" i="1" s="1"/>
  <c r="M1230" i="1"/>
  <c r="J1230" i="1" s="1"/>
  <c r="K1230" i="1"/>
  <c r="I1230" i="1"/>
  <c r="F1360" i="1" l="1"/>
  <c r="Q1360" i="1"/>
  <c r="O1360" i="1"/>
  <c r="S1360" i="1"/>
  <c r="P1360" i="1" s="1"/>
  <c r="C2274" i="1"/>
  <c r="D2274" i="1" s="1"/>
  <c r="B2275" i="1"/>
  <c r="U1236" i="1"/>
  <c r="W1236" i="1"/>
  <c r="Y1236" i="1"/>
  <c r="V1236" i="1" s="1"/>
  <c r="L1230" i="1"/>
  <c r="H1231" i="1" s="1"/>
  <c r="E1231" i="1" s="1"/>
  <c r="R1360" i="1" l="1"/>
  <c r="N1361" i="1" s="1"/>
  <c r="B2276" i="1"/>
  <c r="C2275" i="1"/>
  <c r="D2275" i="1" s="1"/>
  <c r="X1236" i="1"/>
  <c r="T1237" i="1" s="1"/>
  <c r="G1237" i="1" s="1"/>
  <c r="I1231" i="1"/>
  <c r="M1231" i="1"/>
  <c r="J1231" i="1" s="1"/>
  <c r="K1231" i="1"/>
  <c r="F1361" i="1" l="1"/>
  <c r="Q1361" i="1"/>
  <c r="O1361" i="1"/>
  <c r="S1361" i="1"/>
  <c r="P1361" i="1" s="1"/>
  <c r="C2276" i="1"/>
  <c r="D2276" i="1" s="1"/>
  <c r="B2277" i="1"/>
  <c r="W1237" i="1"/>
  <c r="Y1237" i="1"/>
  <c r="V1237" i="1" s="1"/>
  <c r="U1237" i="1"/>
  <c r="L1231" i="1"/>
  <c r="H1232" i="1" s="1"/>
  <c r="E1232" i="1" s="1"/>
  <c r="R1361" i="1" l="1"/>
  <c r="N1362" i="1" s="1"/>
  <c r="C2277" i="1"/>
  <c r="D2277" i="1" s="1"/>
  <c r="B2278" i="1"/>
  <c r="X1237" i="1"/>
  <c r="T1238" i="1" s="1"/>
  <c r="G1238" i="1" s="1"/>
  <c r="K1232" i="1"/>
  <c r="M1232" i="1"/>
  <c r="J1232" i="1" s="1"/>
  <c r="I1232" i="1"/>
  <c r="F1362" i="1" l="1"/>
  <c r="Q1362" i="1"/>
  <c r="S1362" i="1"/>
  <c r="P1362" i="1" s="1"/>
  <c r="O1362" i="1"/>
  <c r="B2279" i="1"/>
  <c r="C2278" i="1"/>
  <c r="D2278" i="1" s="1"/>
  <c r="Y1238" i="1"/>
  <c r="V1238" i="1" s="1"/>
  <c r="U1238" i="1"/>
  <c r="W1238" i="1"/>
  <c r="L1232" i="1"/>
  <c r="H1233" i="1" s="1"/>
  <c r="E1233" i="1" s="1"/>
  <c r="R1362" i="1" l="1"/>
  <c r="N1363" i="1" s="1"/>
  <c r="C2279" i="1"/>
  <c r="D2279" i="1" s="1"/>
  <c r="B2280" i="1"/>
  <c r="X1238" i="1"/>
  <c r="T1239" i="1" s="1"/>
  <c r="G1239" i="1" s="1"/>
  <c r="M1233" i="1"/>
  <c r="J1233" i="1" s="1"/>
  <c r="I1233" i="1"/>
  <c r="K1233" i="1"/>
  <c r="F1363" i="1" l="1"/>
  <c r="Q1363" i="1"/>
  <c r="S1363" i="1"/>
  <c r="P1363" i="1" s="1"/>
  <c r="O1363" i="1"/>
  <c r="L1233" i="1"/>
  <c r="H1234" i="1" s="1"/>
  <c r="E1234" i="1" s="1"/>
  <c r="C2280" i="1"/>
  <c r="D2280" i="1" s="1"/>
  <c r="B2281" i="1"/>
  <c r="U1239" i="1"/>
  <c r="W1239" i="1"/>
  <c r="Y1239" i="1"/>
  <c r="V1239" i="1" s="1"/>
  <c r="R1363" i="1" l="1"/>
  <c r="N1364" i="1" s="1"/>
  <c r="C2281" i="1"/>
  <c r="D2281" i="1" s="1"/>
  <c r="B2282" i="1"/>
  <c r="X1239" i="1"/>
  <c r="T1240" i="1" s="1"/>
  <c r="G1240" i="1" s="1"/>
  <c r="M1234" i="1"/>
  <c r="J1234" i="1" s="1"/>
  <c r="K1234" i="1"/>
  <c r="I1234" i="1"/>
  <c r="F1364" i="1" l="1"/>
  <c r="O1364" i="1"/>
  <c r="Q1364" i="1"/>
  <c r="S1364" i="1"/>
  <c r="P1364" i="1" s="1"/>
  <c r="C2282" i="1"/>
  <c r="D2282" i="1" s="1"/>
  <c r="B2283" i="1"/>
  <c r="U1240" i="1"/>
  <c r="W1240" i="1"/>
  <c r="Y1240" i="1"/>
  <c r="V1240" i="1" s="1"/>
  <c r="L1234" i="1"/>
  <c r="H1235" i="1" s="1"/>
  <c r="E1235" i="1" s="1"/>
  <c r="R1364" i="1" l="1"/>
  <c r="N1365" i="1" s="1"/>
  <c r="B2284" i="1"/>
  <c r="C2283" i="1"/>
  <c r="D2283" i="1" s="1"/>
  <c r="X1240" i="1"/>
  <c r="T1241" i="1" s="1"/>
  <c r="G1241" i="1" s="1"/>
  <c r="K1235" i="1"/>
  <c r="I1235" i="1"/>
  <c r="M1235" i="1"/>
  <c r="J1235" i="1" s="1"/>
  <c r="F1365" i="1" l="1"/>
  <c r="Q1365" i="1"/>
  <c r="O1365" i="1"/>
  <c r="S1365" i="1"/>
  <c r="P1365" i="1" s="1"/>
  <c r="B2285" i="1"/>
  <c r="C2284" i="1"/>
  <c r="D2284" i="1" s="1"/>
  <c r="W1241" i="1"/>
  <c r="Y1241" i="1"/>
  <c r="V1241" i="1" s="1"/>
  <c r="U1241" i="1"/>
  <c r="L1235" i="1"/>
  <c r="H1236" i="1" s="1"/>
  <c r="E1236" i="1" s="1"/>
  <c r="R1365" i="1" l="1"/>
  <c r="N1366" i="1" s="1"/>
  <c r="B2286" i="1"/>
  <c r="C2285" i="1"/>
  <c r="D2285" i="1" s="1"/>
  <c r="X1241" i="1"/>
  <c r="T1242" i="1" s="1"/>
  <c r="G1242" i="1" s="1"/>
  <c r="K1236" i="1"/>
  <c r="M1236" i="1"/>
  <c r="J1236" i="1" s="1"/>
  <c r="I1236" i="1"/>
  <c r="F1366" i="1" l="1"/>
  <c r="S1366" i="1"/>
  <c r="P1366" i="1" s="1"/>
  <c r="O1366" i="1"/>
  <c r="Q1366" i="1"/>
  <c r="R1366" i="1" s="1"/>
  <c r="N1367" i="1" s="1"/>
  <c r="B2287" i="1"/>
  <c r="C2286" i="1"/>
  <c r="D2286" i="1" s="1"/>
  <c r="Y1242" i="1"/>
  <c r="V1242" i="1" s="1"/>
  <c r="U1242" i="1"/>
  <c r="W1242" i="1"/>
  <c r="L1236" i="1"/>
  <c r="H1237" i="1" s="1"/>
  <c r="E1237" i="1" s="1"/>
  <c r="F1367" i="1" l="1"/>
  <c r="O1367" i="1"/>
  <c r="S1367" i="1"/>
  <c r="P1367" i="1" s="1"/>
  <c r="Q1367" i="1"/>
  <c r="R1367" i="1" s="1"/>
  <c r="N1368" i="1" s="1"/>
  <c r="C2287" i="1"/>
  <c r="D2287" i="1" s="1"/>
  <c r="B2288" i="1"/>
  <c r="X1242" i="1"/>
  <c r="T1243" i="1" s="1"/>
  <c r="G1243" i="1" s="1"/>
  <c r="I1237" i="1"/>
  <c r="K1237" i="1"/>
  <c r="M1237" i="1"/>
  <c r="J1237" i="1" s="1"/>
  <c r="F1368" i="1" l="1"/>
  <c r="S1368" i="1"/>
  <c r="P1368" i="1" s="1"/>
  <c r="Q1368" i="1"/>
  <c r="O1368" i="1"/>
  <c r="B2289" i="1"/>
  <c r="C2288" i="1"/>
  <c r="D2288" i="1" s="1"/>
  <c r="U1243" i="1"/>
  <c r="W1243" i="1"/>
  <c r="Y1243" i="1"/>
  <c r="V1243" i="1" s="1"/>
  <c r="L1237" i="1"/>
  <c r="H1238" i="1" s="1"/>
  <c r="E1238" i="1" s="1"/>
  <c r="R1368" i="1" l="1"/>
  <c r="N1369" i="1" s="1"/>
  <c r="C2289" i="1"/>
  <c r="D2289" i="1" s="1"/>
  <c r="B2290" i="1"/>
  <c r="X1243" i="1"/>
  <c r="T1244" i="1" s="1"/>
  <c r="G1244" i="1" s="1"/>
  <c r="M1238" i="1"/>
  <c r="J1238" i="1" s="1"/>
  <c r="I1238" i="1"/>
  <c r="K1238" i="1"/>
  <c r="F1369" i="1" l="1"/>
  <c r="S1369" i="1"/>
  <c r="P1369" i="1" s="1"/>
  <c r="O1369" i="1"/>
  <c r="Q1369" i="1"/>
  <c r="C2290" i="1"/>
  <c r="D2290" i="1" s="1"/>
  <c r="B2291" i="1"/>
  <c r="U1244" i="1"/>
  <c r="W1244" i="1"/>
  <c r="Y1244" i="1"/>
  <c r="V1244" i="1" s="1"/>
  <c r="L1238" i="1"/>
  <c r="H1239" i="1" s="1"/>
  <c r="E1239" i="1" s="1"/>
  <c r="R1369" i="1" l="1"/>
  <c r="N1370" i="1" s="1"/>
  <c r="B2292" i="1"/>
  <c r="C2291" i="1"/>
  <c r="D2291" i="1" s="1"/>
  <c r="X1244" i="1"/>
  <c r="T1245" i="1" s="1"/>
  <c r="G1245" i="1" s="1"/>
  <c r="K1239" i="1"/>
  <c r="M1239" i="1"/>
  <c r="J1239" i="1" s="1"/>
  <c r="I1239" i="1"/>
  <c r="F1370" i="1" l="1"/>
  <c r="O1370" i="1"/>
  <c r="Q1370" i="1"/>
  <c r="S1370" i="1"/>
  <c r="P1370" i="1" s="1"/>
  <c r="C2292" i="1"/>
  <c r="D2292" i="1" s="1"/>
  <c r="B2293" i="1"/>
  <c r="W1245" i="1"/>
  <c r="Y1245" i="1"/>
  <c r="V1245" i="1" s="1"/>
  <c r="U1245" i="1"/>
  <c r="L1239" i="1"/>
  <c r="H1240" i="1" s="1"/>
  <c r="R1370" i="1" l="1"/>
  <c r="N1371" i="1" s="1"/>
  <c r="K1240" i="1"/>
  <c r="E1240" i="1"/>
  <c r="I1240" i="1"/>
  <c r="M1240" i="1"/>
  <c r="J1240" i="1" s="1"/>
  <c r="L1240" i="1" s="1"/>
  <c r="H1241" i="1" s="1"/>
  <c r="E1241" i="1" s="1"/>
  <c r="C2293" i="1"/>
  <c r="D2293" i="1" s="1"/>
  <c r="B2294" i="1"/>
  <c r="X1245" i="1"/>
  <c r="T1246" i="1" s="1"/>
  <c r="G1246" i="1" s="1"/>
  <c r="F1371" i="1" l="1"/>
  <c r="S1371" i="1"/>
  <c r="P1371" i="1" s="1"/>
  <c r="O1371" i="1"/>
  <c r="Q1371" i="1"/>
  <c r="R1371" i="1" s="1"/>
  <c r="N1372" i="1" s="1"/>
  <c r="B2295" i="1"/>
  <c r="C2294" i="1"/>
  <c r="D2294" i="1" s="1"/>
  <c r="Y1246" i="1"/>
  <c r="V1246" i="1" s="1"/>
  <c r="U1246" i="1"/>
  <c r="W1246" i="1"/>
  <c r="K1241" i="1"/>
  <c r="I1241" i="1"/>
  <c r="M1241" i="1"/>
  <c r="J1241" i="1" s="1"/>
  <c r="F1372" i="1" l="1"/>
  <c r="O1372" i="1"/>
  <c r="Q1372" i="1"/>
  <c r="S1372" i="1"/>
  <c r="P1372" i="1" s="1"/>
  <c r="B2296" i="1"/>
  <c r="C2295" i="1"/>
  <c r="D2295" i="1" s="1"/>
  <c r="X1246" i="1"/>
  <c r="T1247" i="1" s="1"/>
  <c r="G1247" i="1" s="1"/>
  <c r="L1241" i="1"/>
  <c r="H1242" i="1" s="1"/>
  <c r="E1242" i="1" s="1"/>
  <c r="R1372" i="1" l="1"/>
  <c r="N1373" i="1" s="1"/>
  <c r="C2296" i="1"/>
  <c r="D2296" i="1" s="1"/>
  <c r="B2297" i="1"/>
  <c r="U1247" i="1"/>
  <c r="W1247" i="1"/>
  <c r="Y1247" i="1"/>
  <c r="V1247" i="1" s="1"/>
  <c r="K1242" i="1"/>
  <c r="I1242" i="1"/>
  <c r="M1242" i="1"/>
  <c r="J1242" i="1" s="1"/>
  <c r="F1373" i="1" l="1"/>
  <c r="O1373" i="1"/>
  <c r="S1373" i="1"/>
  <c r="P1373" i="1" s="1"/>
  <c r="Q1373" i="1"/>
  <c r="R1373" i="1" s="1"/>
  <c r="N1374" i="1" s="1"/>
  <c r="C2297" i="1"/>
  <c r="D2297" i="1" s="1"/>
  <c r="B2298" i="1"/>
  <c r="X1247" i="1"/>
  <c r="T1248" i="1" s="1"/>
  <c r="G1248" i="1" s="1"/>
  <c r="L1242" i="1"/>
  <c r="H1243" i="1" s="1"/>
  <c r="E1243" i="1" s="1"/>
  <c r="F1374" i="1" l="1"/>
  <c r="Q1374" i="1"/>
  <c r="O1374" i="1"/>
  <c r="S1374" i="1"/>
  <c r="P1374" i="1" s="1"/>
  <c r="C2298" i="1"/>
  <c r="D2298" i="1" s="1"/>
  <c r="B2299" i="1"/>
  <c r="U1248" i="1"/>
  <c r="W1248" i="1"/>
  <c r="Y1248" i="1"/>
  <c r="V1248" i="1" s="1"/>
  <c r="M1243" i="1"/>
  <c r="J1243" i="1" s="1"/>
  <c r="I1243" i="1"/>
  <c r="K1243" i="1"/>
  <c r="R1374" i="1" l="1"/>
  <c r="N1375" i="1" s="1"/>
  <c r="B2300" i="1"/>
  <c r="C2299" i="1"/>
  <c r="D2299" i="1" s="1"/>
  <c r="X1248" i="1"/>
  <c r="T1249" i="1" s="1"/>
  <c r="G1249" i="1" s="1"/>
  <c r="L1243" i="1"/>
  <c r="H1244" i="1" s="1"/>
  <c r="E1244" i="1" s="1"/>
  <c r="F1375" i="1" l="1"/>
  <c r="O1375" i="1"/>
  <c r="Q1375" i="1"/>
  <c r="S1375" i="1"/>
  <c r="P1375" i="1" s="1"/>
  <c r="C2300" i="1"/>
  <c r="D2300" i="1" s="1"/>
  <c r="B2301" i="1"/>
  <c r="W1249" i="1"/>
  <c r="Y1249" i="1"/>
  <c r="V1249" i="1" s="1"/>
  <c r="U1249" i="1"/>
  <c r="K1244" i="1"/>
  <c r="M1244" i="1"/>
  <c r="J1244" i="1" s="1"/>
  <c r="I1244" i="1"/>
  <c r="R1375" i="1" l="1"/>
  <c r="N1376" i="1" s="1"/>
  <c r="B2302" i="1"/>
  <c r="C2301" i="1"/>
  <c r="D2301" i="1" s="1"/>
  <c r="X1249" i="1"/>
  <c r="T1250" i="1" s="1"/>
  <c r="G1250" i="1" s="1"/>
  <c r="L1244" i="1"/>
  <c r="H1245" i="1" s="1"/>
  <c r="E1245" i="1" s="1"/>
  <c r="F1376" i="1" l="1"/>
  <c r="O1376" i="1"/>
  <c r="Q1376" i="1"/>
  <c r="S1376" i="1"/>
  <c r="P1376" i="1" s="1"/>
  <c r="C2302" i="1"/>
  <c r="D2302" i="1" s="1"/>
  <c r="B2303" i="1"/>
  <c r="Y1250" i="1"/>
  <c r="V1250" i="1" s="1"/>
  <c r="U1250" i="1"/>
  <c r="W1250" i="1"/>
  <c r="K1245" i="1"/>
  <c r="M1245" i="1"/>
  <c r="J1245" i="1" s="1"/>
  <c r="I1245" i="1"/>
  <c r="R1376" i="1" l="1"/>
  <c r="N1377" i="1" s="1"/>
  <c r="B2304" i="1"/>
  <c r="C2303" i="1"/>
  <c r="D2303" i="1" s="1"/>
  <c r="X1250" i="1"/>
  <c r="T1251" i="1" s="1"/>
  <c r="G1251" i="1" s="1"/>
  <c r="L1245" i="1"/>
  <c r="H1246" i="1" s="1"/>
  <c r="E1246" i="1" s="1"/>
  <c r="F1377" i="1" l="1"/>
  <c r="Q1377" i="1"/>
  <c r="S1377" i="1"/>
  <c r="P1377" i="1" s="1"/>
  <c r="O1377" i="1"/>
  <c r="C2304" i="1"/>
  <c r="D2304" i="1" s="1"/>
  <c r="B2305" i="1"/>
  <c r="U1251" i="1"/>
  <c r="W1251" i="1"/>
  <c r="Y1251" i="1"/>
  <c r="V1251" i="1" s="1"/>
  <c r="K1246" i="1"/>
  <c r="M1246" i="1"/>
  <c r="J1246" i="1" s="1"/>
  <c r="I1246" i="1"/>
  <c r="R1377" i="1" l="1"/>
  <c r="N1378" i="1" s="1"/>
  <c r="B2306" i="1"/>
  <c r="C2305" i="1"/>
  <c r="D2305" i="1" s="1"/>
  <c r="X1251" i="1"/>
  <c r="T1252" i="1" s="1"/>
  <c r="G1252" i="1" s="1"/>
  <c r="L1246" i="1"/>
  <c r="H1247" i="1" s="1"/>
  <c r="E1247" i="1" s="1"/>
  <c r="F1378" i="1" l="1"/>
  <c r="Q1378" i="1"/>
  <c r="O1378" i="1"/>
  <c r="S1378" i="1"/>
  <c r="P1378" i="1" s="1"/>
  <c r="B2307" i="1"/>
  <c r="C2306" i="1"/>
  <c r="D2306" i="1" s="1"/>
  <c r="U1252" i="1"/>
  <c r="W1252" i="1"/>
  <c r="Y1252" i="1"/>
  <c r="V1252" i="1" s="1"/>
  <c r="I1247" i="1"/>
  <c r="K1247" i="1"/>
  <c r="M1247" i="1"/>
  <c r="J1247" i="1" s="1"/>
  <c r="R1378" i="1" l="1"/>
  <c r="N1379" i="1" s="1"/>
  <c r="B2308" i="1"/>
  <c r="C2307" i="1"/>
  <c r="D2307" i="1" s="1"/>
  <c r="X1252" i="1"/>
  <c r="T1253" i="1" s="1"/>
  <c r="G1253" i="1" s="1"/>
  <c r="L1247" i="1"/>
  <c r="H1248" i="1" s="1"/>
  <c r="E1248" i="1" s="1"/>
  <c r="F1379" i="1" l="1"/>
  <c r="Q1379" i="1"/>
  <c r="S1379" i="1"/>
  <c r="P1379" i="1" s="1"/>
  <c r="O1379" i="1"/>
  <c r="B2309" i="1"/>
  <c r="C2308" i="1"/>
  <c r="D2308" i="1" s="1"/>
  <c r="W1253" i="1"/>
  <c r="Y1253" i="1"/>
  <c r="V1253" i="1" s="1"/>
  <c r="U1253" i="1"/>
  <c r="I1248" i="1"/>
  <c r="M1248" i="1"/>
  <c r="J1248" i="1" s="1"/>
  <c r="K1248" i="1"/>
  <c r="R1379" i="1" l="1"/>
  <c r="N1380" i="1" s="1"/>
  <c r="L1248" i="1"/>
  <c r="C2309" i="1"/>
  <c r="D2309" i="1" s="1"/>
  <c r="B2310" i="1"/>
  <c r="X1253" i="1"/>
  <c r="T1254" i="1" s="1"/>
  <c r="G1254" i="1" s="1"/>
  <c r="H1249" i="1"/>
  <c r="E1249" i="1" s="1"/>
  <c r="F1380" i="1" l="1"/>
  <c r="O1380" i="1"/>
  <c r="Q1380" i="1"/>
  <c r="S1380" i="1"/>
  <c r="P1380" i="1" s="1"/>
  <c r="B2311" i="1"/>
  <c r="C2310" i="1"/>
  <c r="D2310" i="1" s="1"/>
  <c r="Y1254" i="1"/>
  <c r="V1254" i="1" s="1"/>
  <c r="U1254" i="1"/>
  <c r="W1254" i="1"/>
  <c r="K1249" i="1"/>
  <c r="M1249" i="1"/>
  <c r="J1249" i="1" s="1"/>
  <c r="I1249" i="1"/>
  <c r="R1380" i="1" l="1"/>
  <c r="N1381" i="1" s="1"/>
  <c r="B2312" i="1"/>
  <c r="C2311" i="1"/>
  <c r="D2311" i="1" s="1"/>
  <c r="X1254" i="1"/>
  <c r="T1255" i="1" s="1"/>
  <c r="G1255" i="1" s="1"/>
  <c r="L1249" i="1"/>
  <c r="H1250" i="1" s="1"/>
  <c r="E1250" i="1" s="1"/>
  <c r="F1381" i="1" l="1"/>
  <c r="O1381" i="1"/>
  <c r="Q1381" i="1"/>
  <c r="S1381" i="1"/>
  <c r="P1381" i="1" s="1"/>
  <c r="B2313" i="1"/>
  <c r="C2312" i="1"/>
  <c r="D2312" i="1" s="1"/>
  <c r="U1255" i="1"/>
  <c r="W1255" i="1"/>
  <c r="Y1255" i="1"/>
  <c r="V1255" i="1" s="1"/>
  <c r="K1250" i="1"/>
  <c r="I1250" i="1"/>
  <c r="M1250" i="1"/>
  <c r="J1250" i="1" s="1"/>
  <c r="R1381" i="1" l="1"/>
  <c r="N1382" i="1" s="1"/>
  <c r="B2314" i="1"/>
  <c r="C2313" i="1"/>
  <c r="D2313" i="1" s="1"/>
  <c r="X1255" i="1"/>
  <c r="T1256" i="1" s="1"/>
  <c r="G1256" i="1" s="1"/>
  <c r="L1250" i="1"/>
  <c r="H1251" i="1" s="1"/>
  <c r="E1251" i="1" s="1"/>
  <c r="F1382" i="1" l="1"/>
  <c r="O1382" i="1"/>
  <c r="S1382" i="1"/>
  <c r="P1382" i="1" s="1"/>
  <c r="Q1382" i="1"/>
  <c r="R1382" i="1" s="1"/>
  <c r="N1383" i="1" s="1"/>
  <c r="C2314" i="1"/>
  <c r="D2314" i="1" s="1"/>
  <c r="B2315" i="1"/>
  <c r="U1256" i="1"/>
  <c r="W1256" i="1"/>
  <c r="Y1256" i="1"/>
  <c r="V1256" i="1" s="1"/>
  <c r="K1251" i="1"/>
  <c r="I1251" i="1"/>
  <c r="M1251" i="1"/>
  <c r="J1251" i="1" s="1"/>
  <c r="F1383" i="1" l="1"/>
  <c r="S1383" i="1"/>
  <c r="P1383" i="1" s="1"/>
  <c r="Q1383" i="1"/>
  <c r="O1383" i="1"/>
  <c r="B2316" i="1"/>
  <c r="C2315" i="1"/>
  <c r="D2315" i="1" s="1"/>
  <c r="X1256" i="1"/>
  <c r="T1257" i="1" s="1"/>
  <c r="G1257" i="1" s="1"/>
  <c r="L1251" i="1"/>
  <c r="H1252" i="1" s="1"/>
  <c r="E1252" i="1" s="1"/>
  <c r="R1383" i="1" l="1"/>
  <c r="N1384" i="1" s="1"/>
  <c r="C2316" i="1"/>
  <c r="D2316" i="1" s="1"/>
  <c r="B2317" i="1"/>
  <c r="W1257" i="1"/>
  <c r="Y1257" i="1"/>
  <c r="V1257" i="1" s="1"/>
  <c r="U1257" i="1"/>
  <c r="M1252" i="1"/>
  <c r="J1252" i="1" s="1"/>
  <c r="I1252" i="1"/>
  <c r="K1252" i="1"/>
  <c r="F1384" i="1" l="1"/>
  <c r="S1384" i="1"/>
  <c r="P1384" i="1" s="1"/>
  <c r="O1384" i="1"/>
  <c r="Q1384" i="1"/>
  <c r="R1384" i="1" s="1"/>
  <c r="N1385" i="1" s="1"/>
  <c r="C2317" i="1"/>
  <c r="D2317" i="1" s="1"/>
  <c r="B2318" i="1"/>
  <c r="X1257" i="1"/>
  <c r="T1258" i="1" s="1"/>
  <c r="G1258" i="1" s="1"/>
  <c r="L1252" i="1"/>
  <c r="H1253" i="1" s="1"/>
  <c r="E1253" i="1" s="1"/>
  <c r="F1385" i="1" l="1"/>
  <c r="S1385" i="1"/>
  <c r="P1385" i="1" s="1"/>
  <c r="Q1385" i="1"/>
  <c r="O1385" i="1"/>
  <c r="C2318" i="1"/>
  <c r="D2318" i="1" s="1"/>
  <c r="B2319" i="1"/>
  <c r="Y1258" i="1"/>
  <c r="V1258" i="1" s="1"/>
  <c r="U1258" i="1"/>
  <c r="W1258" i="1"/>
  <c r="M1253" i="1"/>
  <c r="J1253" i="1" s="1"/>
  <c r="I1253" i="1"/>
  <c r="K1253" i="1"/>
  <c r="R1385" i="1" l="1"/>
  <c r="N1386" i="1" s="1"/>
  <c r="L1253" i="1"/>
  <c r="H1254" i="1" s="1"/>
  <c r="C2319" i="1"/>
  <c r="D2319" i="1" s="1"/>
  <c r="B2320" i="1"/>
  <c r="X1258" i="1"/>
  <c r="T1259" i="1" s="1"/>
  <c r="G1259" i="1" s="1"/>
  <c r="M1254" i="1" l="1"/>
  <c r="J1254" i="1" s="1"/>
  <c r="E1254" i="1"/>
  <c r="F1386" i="1"/>
  <c r="Q1386" i="1"/>
  <c r="O1386" i="1"/>
  <c r="S1386" i="1"/>
  <c r="P1386" i="1" s="1"/>
  <c r="I1254" i="1"/>
  <c r="K1254" i="1"/>
  <c r="L1254" i="1" s="1"/>
  <c r="H1255" i="1" s="1"/>
  <c r="B2321" i="1"/>
  <c r="C2320" i="1"/>
  <c r="D2320" i="1" s="1"/>
  <c r="U1259" i="1"/>
  <c r="W1259" i="1"/>
  <c r="Y1259" i="1"/>
  <c r="V1259" i="1" s="1"/>
  <c r="R1386" i="1" l="1"/>
  <c r="N1387" i="1" s="1"/>
  <c r="K1255" i="1"/>
  <c r="E1255" i="1"/>
  <c r="B2322" i="1"/>
  <c r="C2321" i="1"/>
  <c r="D2321" i="1" s="1"/>
  <c r="X1259" i="1"/>
  <c r="T1260" i="1" s="1"/>
  <c r="G1260" i="1" s="1"/>
  <c r="I1255" i="1"/>
  <c r="M1255" i="1"/>
  <c r="J1255" i="1" s="1"/>
  <c r="F1387" i="1" l="1"/>
  <c r="S1387" i="1"/>
  <c r="P1387" i="1" s="1"/>
  <c r="O1387" i="1"/>
  <c r="Q1387" i="1"/>
  <c r="R1387" i="1" s="1"/>
  <c r="N1388" i="1" s="1"/>
  <c r="C2322" i="1"/>
  <c r="D2322" i="1" s="1"/>
  <c r="B2323" i="1"/>
  <c r="U1260" i="1"/>
  <c r="W1260" i="1"/>
  <c r="Y1260" i="1"/>
  <c r="V1260" i="1" s="1"/>
  <c r="L1255" i="1"/>
  <c r="H1256" i="1" s="1"/>
  <c r="I1256" i="1" l="1"/>
  <c r="E1256" i="1"/>
  <c r="F1388" i="1"/>
  <c r="S1388" i="1"/>
  <c r="P1388" i="1" s="1"/>
  <c r="Q1388" i="1"/>
  <c r="R1388" i="1" s="1"/>
  <c r="N1389" i="1" s="1"/>
  <c r="O1388" i="1"/>
  <c r="M1256" i="1"/>
  <c r="J1256" i="1" s="1"/>
  <c r="K1256" i="1"/>
  <c r="B2324" i="1"/>
  <c r="C2323" i="1"/>
  <c r="D2323" i="1" s="1"/>
  <c r="X1260" i="1"/>
  <c r="T1261" i="1" s="1"/>
  <c r="G1261" i="1" s="1"/>
  <c r="F1389" i="1" l="1"/>
  <c r="O1389" i="1"/>
  <c r="Q1389" i="1"/>
  <c r="S1389" i="1"/>
  <c r="P1389" i="1" s="1"/>
  <c r="L1256" i="1"/>
  <c r="H1257" i="1" s="1"/>
  <c r="E1257" i="1" s="1"/>
  <c r="C2324" i="1"/>
  <c r="D2324" i="1" s="1"/>
  <c r="B2325" i="1"/>
  <c r="W1261" i="1"/>
  <c r="Y1261" i="1"/>
  <c r="V1261" i="1" s="1"/>
  <c r="U1261" i="1"/>
  <c r="I1257" i="1" l="1"/>
  <c r="K1257" i="1"/>
  <c r="R1389" i="1"/>
  <c r="N1390" i="1" s="1"/>
  <c r="M1257" i="1"/>
  <c r="J1257" i="1" s="1"/>
  <c r="L1257" i="1" s="1"/>
  <c r="H1258" i="1" s="1"/>
  <c r="E1258" i="1" s="1"/>
  <c r="C2325" i="1"/>
  <c r="D2325" i="1" s="1"/>
  <c r="B2326" i="1"/>
  <c r="X1261" i="1"/>
  <c r="T1262" i="1" s="1"/>
  <c r="G1262" i="1" s="1"/>
  <c r="I1258" i="1" l="1"/>
  <c r="M1258" i="1"/>
  <c r="J1258" i="1" s="1"/>
  <c r="F1390" i="1"/>
  <c r="Q1390" i="1"/>
  <c r="S1390" i="1"/>
  <c r="P1390" i="1" s="1"/>
  <c r="O1390" i="1"/>
  <c r="K1258" i="1"/>
  <c r="C2326" i="1"/>
  <c r="D2326" i="1" s="1"/>
  <c r="B2327" i="1"/>
  <c r="Y1262" i="1"/>
  <c r="V1262" i="1" s="1"/>
  <c r="U1262" i="1"/>
  <c r="W1262" i="1"/>
  <c r="L1258" i="1"/>
  <c r="H1259" i="1" s="1"/>
  <c r="E1259" i="1" s="1"/>
  <c r="R1390" i="1" l="1"/>
  <c r="N1391" i="1" s="1"/>
  <c r="C2327" i="1"/>
  <c r="D2327" i="1" s="1"/>
  <c r="B2328" i="1"/>
  <c r="X1262" i="1"/>
  <c r="T1263" i="1" s="1"/>
  <c r="M1259" i="1"/>
  <c r="J1259" i="1" s="1"/>
  <c r="K1259" i="1"/>
  <c r="I1259" i="1"/>
  <c r="U1263" i="1" l="1"/>
  <c r="G1263" i="1"/>
  <c r="F1391" i="1"/>
  <c r="Q1391" i="1"/>
  <c r="S1391" i="1"/>
  <c r="P1391" i="1" s="1"/>
  <c r="O1391" i="1"/>
  <c r="W1263" i="1"/>
  <c r="C2328" i="1"/>
  <c r="D2328" i="1" s="1"/>
  <c r="B2329" i="1"/>
  <c r="Y1263" i="1"/>
  <c r="V1263" i="1" s="1"/>
  <c r="L1259" i="1"/>
  <c r="H1260" i="1" s="1"/>
  <c r="E1260" i="1" s="1"/>
  <c r="R1391" i="1" l="1"/>
  <c r="N1392" i="1" s="1"/>
  <c r="X1263" i="1"/>
  <c r="T1264" i="1" s="1"/>
  <c r="G1264" i="1" s="1"/>
  <c r="B2330" i="1"/>
  <c r="C2329" i="1"/>
  <c r="D2329" i="1" s="1"/>
  <c r="U1264" i="1"/>
  <c r="W1264" i="1"/>
  <c r="Y1264" i="1"/>
  <c r="V1264" i="1" s="1"/>
  <c r="M1260" i="1"/>
  <c r="J1260" i="1" s="1"/>
  <c r="I1260" i="1"/>
  <c r="K1260" i="1"/>
  <c r="F1392" i="1" l="1"/>
  <c r="Q1392" i="1"/>
  <c r="S1392" i="1"/>
  <c r="P1392" i="1" s="1"/>
  <c r="O1392" i="1"/>
  <c r="L1260" i="1"/>
  <c r="H1261" i="1" s="1"/>
  <c r="E1261" i="1" s="1"/>
  <c r="C2330" i="1"/>
  <c r="D2330" i="1" s="1"/>
  <c r="B2331" i="1"/>
  <c r="X1264" i="1"/>
  <c r="T1265" i="1" s="1"/>
  <c r="G1265" i="1" s="1"/>
  <c r="R1392" i="1" l="1"/>
  <c r="N1393" i="1" s="1"/>
  <c r="C2331" i="1"/>
  <c r="D2331" i="1" s="1"/>
  <c r="B2332" i="1"/>
  <c r="W1265" i="1"/>
  <c r="Y1265" i="1"/>
  <c r="V1265" i="1" s="1"/>
  <c r="U1265" i="1"/>
  <c r="K1261" i="1"/>
  <c r="M1261" i="1"/>
  <c r="J1261" i="1" s="1"/>
  <c r="I1261" i="1"/>
  <c r="F1393" i="1" l="1"/>
  <c r="O1393" i="1"/>
  <c r="Q1393" i="1"/>
  <c r="S1393" i="1"/>
  <c r="P1393" i="1" s="1"/>
  <c r="C2332" i="1"/>
  <c r="D2332" i="1" s="1"/>
  <c r="B2333" i="1"/>
  <c r="X1265" i="1"/>
  <c r="T1266" i="1" s="1"/>
  <c r="G1266" i="1" s="1"/>
  <c r="L1261" i="1"/>
  <c r="H1262" i="1" s="1"/>
  <c r="E1262" i="1" s="1"/>
  <c r="R1393" i="1" l="1"/>
  <c r="N1394" i="1" s="1"/>
  <c r="C2333" i="1"/>
  <c r="D2333" i="1" s="1"/>
  <c r="B2334" i="1"/>
  <c r="Y1266" i="1"/>
  <c r="V1266" i="1" s="1"/>
  <c r="U1266" i="1"/>
  <c r="W1266" i="1"/>
  <c r="M1262" i="1"/>
  <c r="J1262" i="1" s="1"/>
  <c r="K1262" i="1"/>
  <c r="I1262" i="1"/>
  <c r="F1394" i="1" l="1"/>
  <c r="O1394" i="1"/>
  <c r="S1394" i="1"/>
  <c r="P1394" i="1" s="1"/>
  <c r="Q1394" i="1"/>
  <c r="R1394" i="1" s="1"/>
  <c r="N1395" i="1" s="1"/>
  <c r="B2335" i="1"/>
  <c r="C2334" i="1"/>
  <c r="D2334" i="1" s="1"/>
  <c r="X1266" i="1"/>
  <c r="T1267" i="1" s="1"/>
  <c r="G1267" i="1" s="1"/>
  <c r="L1262" i="1"/>
  <c r="H1263" i="1" s="1"/>
  <c r="E1263" i="1" s="1"/>
  <c r="F1395" i="1" l="1"/>
  <c r="Q1395" i="1"/>
  <c r="O1395" i="1"/>
  <c r="S1395" i="1"/>
  <c r="P1395" i="1" s="1"/>
  <c r="B2336" i="1"/>
  <c r="C2335" i="1"/>
  <c r="D2335" i="1" s="1"/>
  <c r="U1267" i="1"/>
  <c r="W1267" i="1"/>
  <c r="Y1267" i="1"/>
  <c r="V1267" i="1" s="1"/>
  <c r="I1263" i="1"/>
  <c r="M1263" i="1"/>
  <c r="J1263" i="1" s="1"/>
  <c r="K1263" i="1"/>
  <c r="R1395" i="1" l="1"/>
  <c r="N1396" i="1" s="1"/>
  <c r="C2336" i="1"/>
  <c r="D2336" i="1" s="1"/>
  <c r="B2337" i="1"/>
  <c r="X1267" i="1"/>
  <c r="T1268" i="1" s="1"/>
  <c r="G1268" i="1" s="1"/>
  <c r="L1263" i="1"/>
  <c r="H1264" i="1" s="1"/>
  <c r="E1264" i="1" s="1"/>
  <c r="F1396" i="1" l="1"/>
  <c r="Q1396" i="1"/>
  <c r="S1396" i="1"/>
  <c r="P1396" i="1" s="1"/>
  <c r="O1396" i="1"/>
  <c r="C2337" i="1"/>
  <c r="D2337" i="1" s="1"/>
  <c r="B2338" i="1"/>
  <c r="U1268" i="1"/>
  <c r="W1268" i="1"/>
  <c r="Y1268" i="1"/>
  <c r="V1268" i="1" s="1"/>
  <c r="K1264" i="1"/>
  <c r="I1264" i="1"/>
  <c r="M1264" i="1"/>
  <c r="J1264" i="1" s="1"/>
  <c r="R1396" i="1" l="1"/>
  <c r="N1397" i="1" s="1"/>
  <c r="B2339" i="1"/>
  <c r="C2338" i="1"/>
  <c r="D2338" i="1" s="1"/>
  <c r="X1268" i="1"/>
  <c r="T1269" i="1" s="1"/>
  <c r="G1269" i="1" s="1"/>
  <c r="L1264" i="1"/>
  <c r="H1265" i="1" s="1"/>
  <c r="E1265" i="1" s="1"/>
  <c r="F1397" i="1" l="1"/>
  <c r="O1397" i="1"/>
  <c r="Q1397" i="1"/>
  <c r="S1397" i="1"/>
  <c r="P1397" i="1" s="1"/>
  <c r="C2339" i="1"/>
  <c r="D2339" i="1" s="1"/>
  <c r="B2340" i="1"/>
  <c r="W1269" i="1"/>
  <c r="Y1269" i="1"/>
  <c r="V1269" i="1" s="1"/>
  <c r="U1269" i="1"/>
  <c r="M1265" i="1"/>
  <c r="J1265" i="1" s="1"/>
  <c r="K1265" i="1"/>
  <c r="I1265" i="1"/>
  <c r="R1397" i="1" l="1"/>
  <c r="N1398" i="1" s="1"/>
  <c r="C2340" i="1"/>
  <c r="D2340" i="1" s="1"/>
  <c r="B2341" i="1"/>
  <c r="X1269" i="1"/>
  <c r="T1270" i="1" s="1"/>
  <c r="G1270" i="1" s="1"/>
  <c r="L1265" i="1"/>
  <c r="H1266" i="1" s="1"/>
  <c r="E1266" i="1" s="1"/>
  <c r="F1398" i="1" l="1"/>
  <c r="O1398" i="1"/>
  <c r="Q1398" i="1"/>
  <c r="S1398" i="1"/>
  <c r="P1398" i="1" s="1"/>
  <c r="C2341" i="1"/>
  <c r="D2341" i="1" s="1"/>
  <c r="B2342" i="1"/>
  <c r="Y1270" i="1"/>
  <c r="V1270" i="1" s="1"/>
  <c r="U1270" i="1"/>
  <c r="W1270" i="1"/>
  <c r="I1266" i="1"/>
  <c r="M1266" i="1"/>
  <c r="J1266" i="1" s="1"/>
  <c r="K1266" i="1"/>
  <c r="L1266" i="1" l="1"/>
  <c r="R1398" i="1"/>
  <c r="N1399" i="1" s="1"/>
  <c r="B2343" i="1"/>
  <c r="C2342" i="1"/>
  <c r="D2342" i="1" s="1"/>
  <c r="X1270" i="1"/>
  <c r="T1271" i="1" s="1"/>
  <c r="G1271" i="1" s="1"/>
  <c r="H1267" i="1"/>
  <c r="E1267" i="1" s="1"/>
  <c r="F1399" i="1" l="1"/>
  <c r="O1399" i="1"/>
  <c r="Q1399" i="1"/>
  <c r="S1399" i="1"/>
  <c r="P1399" i="1" s="1"/>
  <c r="C2343" i="1"/>
  <c r="D2343" i="1" s="1"/>
  <c r="B2344" i="1"/>
  <c r="U1271" i="1"/>
  <c r="W1271" i="1"/>
  <c r="Y1271" i="1"/>
  <c r="V1271" i="1" s="1"/>
  <c r="M1267" i="1"/>
  <c r="J1267" i="1" s="1"/>
  <c r="K1267" i="1"/>
  <c r="I1267" i="1"/>
  <c r="R1399" i="1" l="1"/>
  <c r="N1400" i="1" s="1"/>
  <c r="L1267" i="1"/>
  <c r="H1268" i="1" s="1"/>
  <c r="B2345" i="1"/>
  <c r="C2344" i="1"/>
  <c r="D2344" i="1" s="1"/>
  <c r="X1271" i="1"/>
  <c r="T1272" i="1" s="1"/>
  <c r="G1272" i="1" s="1"/>
  <c r="K1268" i="1" l="1"/>
  <c r="E1268" i="1"/>
  <c r="F1400" i="1"/>
  <c r="S1400" i="1"/>
  <c r="P1400" i="1" s="1"/>
  <c r="O1400" i="1"/>
  <c r="Q1400" i="1"/>
  <c r="I1268" i="1"/>
  <c r="C2345" i="1"/>
  <c r="D2345" i="1" s="1"/>
  <c r="B2346" i="1"/>
  <c r="U1272" i="1"/>
  <c r="W1272" i="1"/>
  <c r="Y1272" i="1"/>
  <c r="V1272" i="1" s="1"/>
  <c r="M1268" i="1"/>
  <c r="J1268" i="1" s="1"/>
  <c r="R1400" i="1" l="1"/>
  <c r="N1401" i="1" s="1"/>
  <c r="B2347" i="1"/>
  <c r="C2346" i="1"/>
  <c r="D2346" i="1" s="1"/>
  <c r="X1272" i="1"/>
  <c r="T1273" i="1" s="1"/>
  <c r="G1273" i="1" s="1"/>
  <c r="L1268" i="1"/>
  <c r="H1269" i="1" s="1"/>
  <c r="E1269" i="1" s="1"/>
  <c r="F1401" i="1" l="1"/>
  <c r="O1401" i="1"/>
  <c r="Q1401" i="1"/>
  <c r="S1401" i="1"/>
  <c r="P1401" i="1" s="1"/>
  <c r="B2348" i="1"/>
  <c r="C2347" i="1"/>
  <c r="D2347" i="1" s="1"/>
  <c r="W1273" i="1"/>
  <c r="Y1273" i="1"/>
  <c r="V1273" i="1" s="1"/>
  <c r="U1273" i="1"/>
  <c r="M1269" i="1"/>
  <c r="J1269" i="1" s="1"/>
  <c r="K1269" i="1"/>
  <c r="I1269" i="1"/>
  <c r="R1401" i="1" l="1"/>
  <c r="N1402" i="1" s="1"/>
  <c r="L1269" i="1"/>
  <c r="H1270" i="1" s="1"/>
  <c r="E1270" i="1" s="1"/>
  <c r="C2348" i="1"/>
  <c r="D2348" i="1" s="1"/>
  <c r="B2349" i="1"/>
  <c r="X1273" i="1"/>
  <c r="T1274" i="1" s="1"/>
  <c r="G1274" i="1" s="1"/>
  <c r="M1270" i="1"/>
  <c r="J1270" i="1" s="1"/>
  <c r="I1270" i="1"/>
  <c r="K1270" i="1" l="1"/>
  <c r="F1402" i="1"/>
  <c r="S1402" i="1"/>
  <c r="P1402" i="1" s="1"/>
  <c r="Q1402" i="1"/>
  <c r="O1402" i="1"/>
  <c r="B2350" i="1"/>
  <c r="C2349" i="1"/>
  <c r="D2349" i="1" s="1"/>
  <c r="Y1274" i="1"/>
  <c r="V1274" i="1" s="1"/>
  <c r="U1274" i="1"/>
  <c r="W1274" i="1"/>
  <c r="L1270" i="1"/>
  <c r="H1271" i="1" s="1"/>
  <c r="E1271" i="1" s="1"/>
  <c r="R1402" i="1" l="1"/>
  <c r="N1403" i="1" s="1"/>
  <c r="C2350" i="1"/>
  <c r="D2350" i="1" s="1"/>
  <c r="B2351" i="1"/>
  <c r="X1274" i="1"/>
  <c r="T1275" i="1" s="1"/>
  <c r="G1275" i="1" s="1"/>
  <c r="I1271" i="1"/>
  <c r="K1271" i="1"/>
  <c r="M1271" i="1"/>
  <c r="J1271" i="1" s="1"/>
  <c r="F1403" i="1" l="1"/>
  <c r="O1403" i="1"/>
  <c r="Q1403" i="1"/>
  <c r="S1403" i="1"/>
  <c r="P1403" i="1" s="1"/>
  <c r="C2351" i="1"/>
  <c r="D2351" i="1" s="1"/>
  <c r="B2352" i="1"/>
  <c r="U1275" i="1"/>
  <c r="W1275" i="1"/>
  <c r="Y1275" i="1"/>
  <c r="V1275" i="1" s="1"/>
  <c r="L1271" i="1"/>
  <c r="H1272" i="1" s="1"/>
  <c r="E1272" i="1" s="1"/>
  <c r="R1403" i="1" l="1"/>
  <c r="N1404" i="1" s="1"/>
  <c r="B2353" i="1"/>
  <c r="C2352" i="1"/>
  <c r="D2352" i="1" s="1"/>
  <c r="X1275" i="1"/>
  <c r="T1276" i="1" s="1"/>
  <c r="G1276" i="1" s="1"/>
  <c r="I1272" i="1"/>
  <c r="K1272" i="1"/>
  <c r="M1272" i="1"/>
  <c r="J1272" i="1" s="1"/>
  <c r="F1404" i="1" l="1"/>
  <c r="O1404" i="1"/>
  <c r="Q1404" i="1"/>
  <c r="S1404" i="1"/>
  <c r="P1404" i="1" s="1"/>
  <c r="B2354" i="1"/>
  <c r="C2353" i="1"/>
  <c r="D2353" i="1" s="1"/>
  <c r="U1276" i="1"/>
  <c r="W1276" i="1"/>
  <c r="Y1276" i="1"/>
  <c r="V1276" i="1" s="1"/>
  <c r="L1272" i="1"/>
  <c r="H1273" i="1" s="1"/>
  <c r="E1273" i="1" s="1"/>
  <c r="R1404" i="1" l="1"/>
  <c r="N1405" i="1" s="1"/>
  <c r="B2355" i="1"/>
  <c r="C2354" i="1"/>
  <c r="D2354" i="1" s="1"/>
  <c r="X1276" i="1"/>
  <c r="T1277" i="1" s="1"/>
  <c r="G1277" i="1" s="1"/>
  <c r="K1273" i="1"/>
  <c r="I1273" i="1"/>
  <c r="M1273" i="1"/>
  <c r="J1273" i="1" s="1"/>
  <c r="F1405" i="1" l="1"/>
  <c r="S1405" i="1"/>
  <c r="P1405" i="1" s="1"/>
  <c r="O1405" i="1"/>
  <c r="Q1405" i="1"/>
  <c r="R1405" i="1" s="1"/>
  <c r="N1406" i="1" s="1"/>
  <c r="B2356" i="1"/>
  <c r="C2355" i="1"/>
  <c r="D2355" i="1" s="1"/>
  <c r="W1277" i="1"/>
  <c r="Y1277" i="1"/>
  <c r="V1277" i="1" s="1"/>
  <c r="U1277" i="1"/>
  <c r="L1273" i="1"/>
  <c r="H1274" i="1" s="1"/>
  <c r="E1274" i="1" s="1"/>
  <c r="F1406" i="1" l="1"/>
  <c r="Q1406" i="1"/>
  <c r="O1406" i="1"/>
  <c r="S1406" i="1"/>
  <c r="P1406" i="1" s="1"/>
  <c r="B2357" i="1"/>
  <c r="C2356" i="1"/>
  <c r="D2356" i="1" s="1"/>
  <c r="X1277" i="1"/>
  <c r="T1278" i="1" s="1"/>
  <c r="G1278" i="1" s="1"/>
  <c r="M1274" i="1"/>
  <c r="J1274" i="1" s="1"/>
  <c r="K1274" i="1"/>
  <c r="I1274" i="1"/>
  <c r="R1406" i="1" l="1"/>
  <c r="N1407" i="1" s="1"/>
  <c r="B2358" i="1"/>
  <c r="C2357" i="1"/>
  <c r="D2357" i="1" s="1"/>
  <c r="Y1278" i="1"/>
  <c r="V1278" i="1" s="1"/>
  <c r="U1278" i="1"/>
  <c r="W1278" i="1"/>
  <c r="L1274" i="1"/>
  <c r="H1275" i="1" s="1"/>
  <c r="E1275" i="1" s="1"/>
  <c r="F1407" i="1" l="1"/>
  <c r="O1407" i="1"/>
  <c r="S1407" i="1"/>
  <c r="P1407" i="1" s="1"/>
  <c r="Q1407" i="1"/>
  <c r="R1407" i="1" s="1"/>
  <c r="N1408" i="1" s="1"/>
  <c r="C2358" i="1"/>
  <c r="D2358" i="1" s="1"/>
  <c r="B2359" i="1"/>
  <c r="X1278" i="1"/>
  <c r="T1279" i="1" s="1"/>
  <c r="G1279" i="1" s="1"/>
  <c r="I1275" i="1"/>
  <c r="M1275" i="1"/>
  <c r="J1275" i="1" s="1"/>
  <c r="K1275" i="1"/>
  <c r="F1408" i="1" l="1"/>
  <c r="S1408" i="1"/>
  <c r="P1408" i="1" s="1"/>
  <c r="O1408" i="1"/>
  <c r="Q1408" i="1"/>
  <c r="L1275" i="1"/>
  <c r="H1276" i="1" s="1"/>
  <c r="E1276" i="1" s="1"/>
  <c r="C2359" i="1"/>
  <c r="D2359" i="1" s="1"/>
  <c r="B2360" i="1"/>
  <c r="U1279" i="1"/>
  <c r="W1279" i="1"/>
  <c r="Y1279" i="1"/>
  <c r="V1279" i="1" s="1"/>
  <c r="R1408" i="1" l="1"/>
  <c r="N1409" i="1" s="1"/>
  <c r="C2360" i="1"/>
  <c r="D2360" i="1" s="1"/>
  <c r="B2361" i="1"/>
  <c r="X1279" i="1"/>
  <c r="T1280" i="1" s="1"/>
  <c r="G1280" i="1" s="1"/>
  <c r="I1276" i="1"/>
  <c r="K1276" i="1"/>
  <c r="M1276" i="1"/>
  <c r="J1276" i="1" s="1"/>
  <c r="F1409" i="1" l="1"/>
  <c r="S1409" i="1"/>
  <c r="P1409" i="1" s="1"/>
  <c r="O1409" i="1"/>
  <c r="Q1409" i="1"/>
  <c r="R1409" i="1" s="1"/>
  <c r="N1410" i="1" s="1"/>
  <c r="C2361" i="1"/>
  <c r="D2361" i="1" s="1"/>
  <c r="B2362" i="1"/>
  <c r="U1280" i="1"/>
  <c r="W1280" i="1"/>
  <c r="Y1280" i="1"/>
  <c r="V1280" i="1" s="1"/>
  <c r="L1276" i="1"/>
  <c r="H1277" i="1" s="1"/>
  <c r="E1277" i="1" s="1"/>
  <c r="F1410" i="1" l="1"/>
  <c r="O1410" i="1"/>
  <c r="Q1410" i="1"/>
  <c r="S1410" i="1"/>
  <c r="P1410" i="1" s="1"/>
  <c r="B2363" i="1"/>
  <c r="C2362" i="1"/>
  <c r="D2362" i="1" s="1"/>
  <c r="X1280" i="1"/>
  <c r="T1281" i="1" s="1"/>
  <c r="G1281" i="1" s="1"/>
  <c r="M1277" i="1"/>
  <c r="J1277" i="1" s="1"/>
  <c r="K1277" i="1"/>
  <c r="I1277" i="1"/>
  <c r="R1410" i="1" l="1"/>
  <c r="N1411" i="1" s="1"/>
  <c r="C2363" i="1"/>
  <c r="D2363" i="1" s="1"/>
  <c r="B2364" i="1"/>
  <c r="W1281" i="1"/>
  <c r="Y1281" i="1"/>
  <c r="V1281" i="1" s="1"/>
  <c r="U1281" i="1"/>
  <c r="L1277" i="1"/>
  <c r="H1278" i="1" s="1"/>
  <c r="E1278" i="1" s="1"/>
  <c r="F1411" i="1" l="1"/>
  <c r="O1411" i="1"/>
  <c r="S1411" i="1"/>
  <c r="P1411" i="1" s="1"/>
  <c r="Q1411" i="1"/>
  <c r="R1411" i="1" s="1"/>
  <c r="N1412" i="1" s="1"/>
  <c r="B2365" i="1"/>
  <c r="C2364" i="1"/>
  <c r="D2364" i="1" s="1"/>
  <c r="X1281" i="1"/>
  <c r="T1282" i="1" s="1"/>
  <c r="G1282" i="1" s="1"/>
  <c r="K1278" i="1"/>
  <c r="I1278" i="1"/>
  <c r="M1278" i="1"/>
  <c r="J1278" i="1" s="1"/>
  <c r="F1412" i="1" l="1"/>
  <c r="O1412" i="1"/>
  <c r="S1412" i="1"/>
  <c r="P1412" i="1" s="1"/>
  <c r="Q1412" i="1"/>
  <c r="R1412" i="1" s="1"/>
  <c r="N1413" i="1" s="1"/>
  <c r="B2366" i="1"/>
  <c r="C2365" i="1"/>
  <c r="D2365" i="1" s="1"/>
  <c r="Y1282" i="1"/>
  <c r="V1282" i="1" s="1"/>
  <c r="U1282" i="1"/>
  <c r="W1282" i="1"/>
  <c r="L1278" i="1"/>
  <c r="H1279" i="1" s="1"/>
  <c r="E1279" i="1" s="1"/>
  <c r="F1413" i="1" l="1"/>
  <c r="O1413" i="1"/>
  <c r="S1413" i="1"/>
  <c r="P1413" i="1" s="1"/>
  <c r="Q1413" i="1"/>
  <c r="X1282" i="1"/>
  <c r="T1283" i="1" s="1"/>
  <c r="B2367" i="1"/>
  <c r="C2366" i="1"/>
  <c r="D2366" i="1" s="1"/>
  <c r="I1279" i="1"/>
  <c r="K1279" i="1"/>
  <c r="M1279" i="1"/>
  <c r="J1279" i="1" s="1"/>
  <c r="U1283" i="1" l="1"/>
  <c r="G1283" i="1"/>
  <c r="R1413" i="1"/>
  <c r="N1414" i="1" s="1"/>
  <c r="Y1283" i="1"/>
  <c r="V1283" i="1" s="1"/>
  <c r="W1283" i="1"/>
  <c r="X1283" i="1" s="1"/>
  <c r="T1284" i="1" s="1"/>
  <c r="G1284" i="1" s="1"/>
  <c r="C2367" i="1"/>
  <c r="D2367" i="1" s="1"/>
  <c r="B2368" i="1"/>
  <c r="L1279" i="1"/>
  <c r="H1280" i="1" s="1"/>
  <c r="E1280" i="1" s="1"/>
  <c r="F1414" i="1" l="1"/>
  <c r="O1414" i="1"/>
  <c r="S1414" i="1"/>
  <c r="P1414" i="1" s="1"/>
  <c r="Q1414" i="1"/>
  <c r="C2368" i="1"/>
  <c r="D2368" i="1" s="1"/>
  <c r="B2369" i="1"/>
  <c r="U1284" i="1"/>
  <c r="W1284" i="1"/>
  <c r="Y1284" i="1"/>
  <c r="V1284" i="1" s="1"/>
  <c r="I1280" i="1"/>
  <c r="M1280" i="1"/>
  <c r="J1280" i="1" s="1"/>
  <c r="K1280" i="1"/>
  <c r="R1414" i="1" l="1"/>
  <c r="N1415" i="1" s="1"/>
  <c r="L1280" i="1"/>
  <c r="H1281" i="1" s="1"/>
  <c r="E1281" i="1" s="1"/>
  <c r="C2369" i="1"/>
  <c r="D2369" i="1" s="1"/>
  <c r="B2370" i="1"/>
  <c r="X1284" i="1"/>
  <c r="T1285" i="1" s="1"/>
  <c r="G1285" i="1" s="1"/>
  <c r="F1415" i="1" l="1"/>
  <c r="O1415" i="1"/>
  <c r="S1415" i="1"/>
  <c r="P1415" i="1" s="1"/>
  <c r="Q1415" i="1"/>
  <c r="B2371" i="1"/>
  <c r="C2370" i="1"/>
  <c r="D2370" i="1" s="1"/>
  <c r="W1285" i="1"/>
  <c r="Y1285" i="1"/>
  <c r="V1285" i="1" s="1"/>
  <c r="U1285" i="1"/>
  <c r="M1281" i="1"/>
  <c r="J1281" i="1" s="1"/>
  <c r="K1281" i="1"/>
  <c r="I1281" i="1"/>
  <c r="R1415" i="1" l="1"/>
  <c r="N1416" i="1" s="1"/>
  <c r="L1281" i="1"/>
  <c r="H1282" i="1" s="1"/>
  <c r="E1282" i="1" s="1"/>
  <c r="B2372" i="1"/>
  <c r="C2371" i="1"/>
  <c r="D2371" i="1" s="1"/>
  <c r="X1285" i="1"/>
  <c r="T1286" i="1" s="1"/>
  <c r="G1286" i="1" s="1"/>
  <c r="F1416" i="1" l="1"/>
  <c r="O1416" i="1"/>
  <c r="S1416" i="1"/>
  <c r="P1416" i="1" s="1"/>
  <c r="Q1416" i="1"/>
  <c r="R1416" i="1" s="1"/>
  <c r="N1417" i="1" s="1"/>
  <c r="C2372" i="1"/>
  <c r="D2372" i="1" s="1"/>
  <c r="B2373" i="1"/>
  <c r="Y1286" i="1"/>
  <c r="V1286" i="1" s="1"/>
  <c r="U1286" i="1"/>
  <c r="W1286" i="1"/>
  <c r="I1282" i="1"/>
  <c r="M1282" i="1"/>
  <c r="J1282" i="1" s="1"/>
  <c r="K1282" i="1"/>
  <c r="F1417" i="1" l="1"/>
  <c r="S1417" i="1"/>
  <c r="P1417" i="1" s="1"/>
  <c r="Q1417" i="1"/>
  <c r="O1417" i="1"/>
  <c r="X1286" i="1"/>
  <c r="T1287" i="1" s="1"/>
  <c r="G1287" i="1" s="1"/>
  <c r="L1282" i="1"/>
  <c r="H1283" i="1" s="1"/>
  <c r="E1283" i="1" s="1"/>
  <c r="C2373" i="1"/>
  <c r="D2373" i="1" s="1"/>
  <c r="B2374" i="1"/>
  <c r="Y1287" i="1" l="1"/>
  <c r="V1287" i="1" s="1"/>
  <c r="W1287" i="1"/>
  <c r="R1417" i="1"/>
  <c r="N1418" i="1" s="1"/>
  <c r="U1287" i="1"/>
  <c r="X1287" i="1" s="1"/>
  <c r="T1288" i="1" s="1"/>
  <c r="G1288" i="1" s="1"/>
  <c r="B2375" i="1"/>
  <c r="C2374" i="1"/>
  <c r="D2374" i="1" s="1"/>
  <c r="M1283" i="1"/>
  <c r="J1283" i="1" s="1"/>
  <c r="K1283" i="1"/>
  <c r="I1283" i="1"/>
  <c r="F1418" i="1" l="1"/>
  <c r="S1418" i="1"/>
  <c r="P1418" i="1" s="1"/>
  <c r="Q1418" i="1"/>
  <c r="O1418" i="1"/>
  <c r="C2375" i="1"/>
  <c r="D2375" i="1" s="1"/>
  <c r="B2376" i="1"/>
  <c r="U1288" i="1"/>
  <c r="W1288" i="1"/>
  <c r="Y1288" i="1"/>
  <c r="V1288" i="1" s="1"/>
  <c r="L1283" i="1"/>
  <c r="H1284" i="1" s="1"/>
  <c r="E1284" i="1" s="1"/>
  <c r="R1418" i="1" l="1"/>
  <c r="N1419" i="1" s="1"/>
  <c r="C2376" i="1"/>
  <c r="D2376" i="1" s="1"/>
  <c r="B2377" i="1"/>
  <c r="X1288" i="1"/>
  <c r="T1289" i="1" s="1"/>
  <c r="G1289" i="1" s="1"/>
  <c r="I1284" i="1"/>
  <c r="K1284" i="1"/>
  <c r="M1284" i="1"/>
  <c r="J1284" i="1" s="1"/>
  <c r="F1419" i="1" l="1"/>
  <c r="S1419" i="1"/>
  <c r="P1419" i="1" s="1"/>
  <c r="O1419" i="1"/>
  <c r="Q1419" i="1"/>
  <c r="C2377" i="1"/>
  <c r="D2377" i="1" s="1"/>
  <c r="B2378" i="1"/>
  <c r="W1289" i="1"/>
  <c r="Y1289" i="1"/>
  <c r="V1289" i="1" s="1"/>
  <c r="U1289" i="1"/>
  <c r="L1284" i="1"/>
  <c r="H1285" i="1" s="1"/>
  <c r="E1285" i="1" s="1"/>
  <c r="R1419" i="1" l="1"/>
  <c r="N1420" i="1" s="1"/>
  <c r="B2379" i="1"/>
  <c r="C2378" i="1"/>
  <c r="D2378" i="1" s="1"/>
  <c r="X1289" i="1"/>
  <c r="T1290" i="1" s="1"/>
  <c r="G1290" i="1" s="1"/>
  <c r="I1285" i="1"/>
  <c r="M1285" i="1"/>
  <c r="J1285" i="1" s="1"/>
  <c r="K1285" i="1"/>
  <c r="F1420" i="1" l="1"/>
  <c r="Q1420" i="1"/>
  <c r="S1420" i="1"/>
  <c r="P1420" i="1" s="1"/>
  <c r="O1420" i="1"/>
  <c r="L1285" i="1"/>
  <c r="H1286" i="1" s="1"/>
  <c r="E1286" i="1" s="1"/>
  <c r="C2379" i="1"/>
  <c r="D2379" i="1" s="1"/>
  <c r="B2380" i="1"/>
  <c r="Y1290" i="1"/>
  <c r="V1290" i="1" s="1"/>
  <c r="U1290" i="1"/>
  <c r="W1290" i="1"/>
  <c r="R1420" i="1" l="1"/>
  <c r="N1421" i="1" s="1"/>
  <c r="C2380" i="1"/>
  <c r="D2380" i="1" s="1"/>
  <c r="B2381" i="1"/>
  <c r="X1290" i="1"/>
  <c r="T1291" i="1" s="1"/>
  <c r="G1291" i="1" s="1"/>
  <c r="M1286" i="1"/>
  <c r="J1286" i="1" s="1"/>
  <c r="I1286" i="1"/>
  <c r="K1286" i="1"/>
  <c r="F1421" i="1" l="1"/>
  <c r="O1421" i="1"/>
  <c r="S1421" i="1"/>
  <c r="P1421" i="1" s="1"/>
  <c r="Q1421" i="1"/>
  <c r="R1421" i="1" s="1"/>
  <c r="N1422" i="1" s="1"/>
  <c r="L1286" i="1"/>
  <c r="H1287" i="1" s="1"/>
  <c r="E1287" i="1" s="1"/>
  <c r="B2382" i="1"/>
  <c r="C2381" i="1"/>
  <c r="D2381" i="1" s="1"/>
  <c r="U1291" i="1"/>
  <c r="W1291" i="1"/>
  <c r="Y1291" i="1"/>
  <c r="V1291" i="1" s="1"/>
  <c r="F1422" i="1" l="1"/>
  <c r="Q1422" i="1"/>
  <c r="S1422" i="1"/>
  <c r="P1422" i="1" s="1"/>
  <c r="O1422" i="1"/>
  <c r="C2382" i="1"/>
  <c r="D2382" i="1" s="1"/>
  <c r="B2383" i="1"/>
  <c r="X1291" i="1"/>
  <c r="T1292" i="1" s="1"/>
  <c r="G1292" i="1" s="1"/>
  <c r="K1287" i="1"/>
  <c r="M1287" i="1"/>
  <c r="J1287" i="1" s="1"/>
  <c r="I1287" i="1"/>
  <c r="R1422" i="1" l="1"/>
  <c r="N1423" i="1" s="1"/>
  <c r="C2383" i="1"/>
  <c r="D2383" i="1" s="1"/>
  <c r="B2384" i="1"/>
  <c r="U1292" i="1"/>
  <c r="W1292" i="1"/>
  <c r="Y1292" i="1"/>
  <c r="V1292" i="1" s="1"/>
  <c r="L1287" i="1"/>
  <c r="H1288" i="1" s="1"/>
  <c r="E1288" i="1" s="1"/>
  <c r="F1423" i="1" l="1"/>
  <c r="S1423" i="1"/>
  <c r="P1423" i="1" s="1"/>
  <c r="O1423" i="1"/>
  <c r="Q1423" i="1"/>
  <c r="R1423" i="1" s="1"/>
  <c r="N1424" i="1" s="1"/>
  <c r="C2384" i="1"/>
  <c r="D2384" i="1" s="1"/>
  <c r="B2385" i="1"/>
  <c r="X1292" i="1"/>
  <c r="T1293" i="1" s="1"/>
  <c r="G1293" i="1" s="1"/>
  <c r="K1288" i="1"/>
  <c r="I1288" i="1"/>
  <c r="M1288" i="1"/>
  <c r="J1288" i="1" s="1"/>
  <c r="F1424" i="1" l="1"/>
  <c r="Q1424" i="1"/>
  <c r="S1424" i="1"/>
  <c r="P1424" i="1" s="1"/>
  <c r="O1424" i="1"/>
  <c r="B2386" i="1"/>
  <c r="C2385" i="1"/>
  <c r="D2385" i="1" s="1"/>
  <c r="W1293" i="1"/>
  <c r="Y1293" i="1"/>
  <c r="V1293" i="1" s="1"/>
  <c r="U1293" i="1"/>
  <c r="L1288" i="1"/>
  <c r="H1289" i="1" s="1"/>
  <c r="E1289" i="1" s="1"/>
  <c r="R1424" i="1" l="1"/>
  <c r="N1425" i="1" s="1"/>
  <c r="B2387" i="1"/>
  <c r="C2386" i="1"/>
  <c r="D2386" i="1" s="1"/>
  <c r="X1293" i="1"/>
  <c r="T1294" i="1" s="1"/>
  <c r="G1294" i="1" s="1"/>
  <c r="M1289" i="1"/>
  <c r="J1289" i="1" s="1"/>
  <c r="K1289" i="1"/>
  <c r="I1289" i="1"/>
  <c r="F1425" i="1" l="1"/>
  <c r="Q1425" i="1"/>
  <c r="O1425" i="1"/>
  <c r="S1425" i="1"/>
  <c r="P1425" i="1" s="1"/>
  <c r="C2387" i="1"/>
  <c r="D2387" i="1" s="1"/>
  <c r="B2388" i="1"/>
  <c r="L1289" i="1"/>
  <c r="H1290" i="1" s="1"/>
  <c r="E1290" i="1" s="1"/>
  <c r="Y1294" i="1"/>
  <c r="V1294" i="1" s="1"/>
  <c r="U1294" i="1"/>
  <c r="W1294" i="1"/>
  <c r="R1425" i="1" l="1"/>
  <c r="N1426" i="1" s="1"/>
  <c r="C2388" i="1"/>
  <c r="D2388" i="1" s="1"/>
  <c r="B2389" i="1"/>
  <c r="X1294" i="1"/>
  <c r="T1295" i="1" s="1"/>
  <c r="G1295" i="1" s="1"/>
  <c r="K1290" i="1"/>
  <c r="I1290" i="1"/>
  <c r="M1290" i="1"/>
  <c r="J1290" i="1" s="1"/>
  <c r="F1426" i="1" l="1"/>
  <c r="Q1426" i="1"/>
  <c r="S1426" i="1"/>
  <c r="P1426" i="1" s="1"/>
  <c r="O1426" i="1"/>
  <c r="B2390" i="1"/>
  <c r="C2389" i="1"/>
  <c r="D2389" i="1" s="1"/>
  <c r="U1295" i="1"/>
  <c r="W1295" i="1"/>
  <c r="Y1295" i="1"/>
  <c r="V1295" i="1" s="1"/>
  <c r="L1290" i="1"/>
  <c r="H1291" i="1" s="1"/>
  <c r="E1291" i="1" s="1"/>
  <c r="R1426" i="1" l="1"/>
  <c r="N1427" i="1" s="1"/>
  <c r="B2391" i="1"/>
  <c r="C2390" i="1"/>
  <c r="D2390" i="1" s="1"/>
  <c r="X1295" i="1"/>
  <c r="T1296" i="1" s="1"/>
  <c r="G1296" i="1" s="1"/>
  <c r="K1291" i="1"/>
  <c r="M1291" i="1"/>
  <c r="J1291" i="1" s="1"/>
  <c r="I1291" i="1"/>
  <c r="F1427" i="1" l="1"/>
  <c r="S1427" i="1"/>
  <c r="P1427" i="1" s="1"/>
  <c r="O1427" i="1"/>
  <c r="Q1427" i="1"/>
  <c r="R1427" i="1" s="1"/>
  <c r="N1428" i="1" s="1"/>
  <c r="C2391" i="1"/>
  <c r="D2391" i="1" s="1"/>
  <c r="B2392" i="1"/>
  <c r="U1296" i="1"/>
  <c r="W1296" i="1"/>
  <c r="Y1296" i="1"/>
  <c r="V1296" i="1" s="1"/>
  <c r="L1291" i="1"/>
  <c r="H1292" i="1" s="1"/>
  <c r="E1292" i="1" s="1"/>
  <c r="F1428" i="1" l="1"/>
  <c r="O1428" i="1"/>
  <c r="S1428" i="1"/>
  <c r="P1428" i="1" s="1"/>
  <c r="Q1428" i="1"/>
  <c r="R1428" i="1" s="1"/>
  <c r="N1429" i="1" s="1"/>
  <c r="C2392" i="1"/>
  <c r="D2392" i="1" s="1"/>
  <c r="B2393" i="1"/>
  <c r="X1296" i="1"/>
  <c r="T1297" i="1" s="1"/>
  <c r="G1297" i="1" s="1"/>
  <c r="M1292" i="1"/>
  <c r="J1292" i="1" s="1"/>
  <c r="K1292" i="1"/>
  <c r="I1292" i="1"/>
  <c r="F1429" i="1" l="1"/>
  <c r="Q1429" i="1"/>
  <c r="O1429" i="1"/>
  <c r="S1429" i="1"/>
  <c r="P1429" i="1" s="1"/>
  <c r="C2393" i="1"/>
  <c r="D2393" i="1" s="1"/>
  <c r="B2394" i="1"/>
  <c r="W1297" i="1"/>
  <c r="Y1297" i="1"/>
  <c r="V1297" i="1" s="1"/>
  <c r="U1297" i="1"/>
  <c r="L1292" i="1"/>
  <c r="H1293" i="1" s="1"/>
  <c r="E1293" i="1" s="1"/>
  <c r="R1429" i="1" l="1"/>
  <c r="N1430" i="1" s="1"/>
  <c r="B2395" i="1"/>
  <c r="C2394" i="1"/>
  <c r="D2394" i="1" s="1"/>
  <c r="X1297" i="1"/>
  <c r="T1298" i="1" s="1"/>
  <c r="G1298" i="1" s="1"/>
  <c r="K1293" i="1"/>
  <c r="I1293" i="1"/>
  <c r="M1293" i="1"/>
  <c r="J1293" i="1" s="1"/>
  <c r="F1430" i="1" l="1"/>
  <c r="Q1430" i="1"/>
  <c r="S1430" i="1"/>
  <c r="P1430" i="1" s="1"/>
  <c r="O1430" i="1"/>
  <c r="C2395" i="1"/>
  <c r="D2395" i="1" s="1"/>
  <c r="B2396" i="1"/>
  <c r="Y1298" i="1"/>
  <c r="V1298" i="1" s="1"/>
  <c r="U1298" i="1"/>
  <c r="W1298" i="1"/>
  <c r="L1293" i="1"/>
  <c r="H1294" i="1" s="1"/>
  <c r="E1294" i="1" s="1"/>
  <c r="R1430" i="1" l="1"/>
  <c r="N1431" i="1" s="1"/>
  <c r="C2396" i="1"/>
  <c r="D2396" i="1" s="1"/>
  <c r="B2397" i="1"/>
  <c r="X1298" i="1"/>
  <c r="T1299" i="1" s="1"/>
  <c r="G1299" i="1" s="1"/>
  <c r="K1294" i="1"/>
  <c r="M1294" i="1"/>
  <c r="J1294" i="1" s="1"/>
  <c r="I1294" i="1"/>
  <c r="F1431" i="1" l="1"/>
  <c r="O1431" i="1"/>
  <c r="Q1431" i="1"/>
  <c r="S1431" i="1"/>
  <c r="P1431" i="1" s="1"/>
  <c r="C2397" i="1"/>
  <c r="D2397" i="1" s="1"/>
  <c r="B2398" i="1"/>
  <c r="U1299" i="1"/>
  <c r="W1299" i="1"/>
  <c r="Y1299" i="1"/>
  <c r="V1299" i="1" s="1"/>
  <c r="L1294" i="1"/>
  <c r="H1295" i="1" s="1"/>
  <c r="E1295" i="1" s="1"/>
  <c r="R1431" i="1" l="1"/>
  <c r="N1432" i="1" s="1"/>
  <c r="B2399" i="1"/>
  <c r="C2398" i="1"/>
  <c r="D2398" i="1" s="1"/>
  <c r="X1299" i="1"/>
  <c r="T1300" i="1" s="1"/>
  <c r="G1300" i="1" s="1"/>
  <c r="K1295" i="1"/>
  <c r="M1295" i="1"/>
  <c r="J1295" i="1" s="1"/>
  <c r="I1295" i="1"/>
  <c r="F1432" i="1" l="1"/>
  <c r="O1432" i="1"/>
  <c r="S1432" i="1"/>
  <c r="P1432" i="1" s="1"/>
  <c r="Q1432" i="1"/>
  <c r="R1432" i="1" s="1"/>
  <c r="N1433" i="1" s="1"/>
  <c r="B2400" i="1"/>
  <c r="C2399" i="1"/>
  <c r="D2399" i="1" s="1"/>
  <c r="U1300" i="1"/>
  <c r="W1300" i="1"/>
  <c r="Y1300" i="1"/>
  <c r="V1300" i="1" s="1"/>
  <c r="L1295" i="1"/>
  <c r="H1296" i="1"/>
  <c r="E1296" i="1" s="1"/>
  <c r="F1433" i="1" l="1"/>
  <c r="O1433" i="1"/>
  <c r="Q1433" i="1"/>
  <c r="S1433" i="1"/>
  <c r="P1433" i="1" s="1"/>
  <c r="C2400" i="1"/>
  <c r="D2400" i="1" s="1"/>
  <c r="B2401" i="1"/>
  <c r="X1300" i="1"/>
  <c r="T1301" i="1" s="1"/>
  <c r="G1301" i="1" s="1"/>
  <c r="M1296" i="1"/>
  <c r="J1296" i="1" s="1"/>
  <c r="K1296" i="1"/>
  <c r="I1296" i="1"/>
  <c r="R1433" i="1" l="1"/>
  <c r="N1434" i="1" s="1"/>
  <c r="B2402" i="1"/>
  <c r="C2401" i="1"/>
  <c r="D2401" i="1" s="1"/>
  <c r="W1301" i="1"/>
  <c r="Y1301" i="1"/>
  <c r="V1301" i="1" s="1"/>
  <c r="U1301" i="1"/>
  <c r="L1296" i="1"/>
  <c r="H1297" i="1" s="1"/>
  <c r="E1297" i="1" s="1"/>
  <c r="F1434" i="1" l="1"/>
  <c r="O1434" i="1"/>
  <c r="S1434" i="1"/>
  <c r="P1434" i="1" s="1"/>
  <c r="Q1434" i="1"/>
  <c r="R1434" i="1" s="1"/>
  <c r="N1435" i="1" s="1"/>
  <c r="C2402" i="1"/>
  <c r="D2402" i="1" s="1"/>
  <c r="B2403" i="1"/>
  <c r="X1301" i="1"/>
  <c r="T1302" i="1" s="1"/>
  <c r="G1302" i="1" s="1"/>
  <c r="M1297" i="1"/>
  <c r="J1297" i="1" s="1"/>
  <c r="I1297" i="1"/>
  <c r="K1297" i="1"/>
  <c r="F1435" i="1" l="1"/>
  <c r="S1435" i="1"/>
  <c r="P1435" i="1" s="1"/>
  <c r="R1435" i="1" s="1"/>
  <c r="N1436" i="1" s="1"/>
  <c r="Q1435" i="1"/>
  <c r="O1435" i="1"/>
  <c r="L1297" i="1"/>
  <c r="H1298" i="1" s="1"/>
  <c r="E1298" i="1" s="1"/>
  <c r="C2403" i="1"/>
  <c r="D2403" i="1" s="1"/>
  <c r="B2404" i="1"/>
  <c r="Y1302" i="1"/>
  <c r="V1302" i="1" s="1"/>
  <c r="U1302" i="1"/>
  <c r="W1302" i="1"/>
  <c r="F1436" i="1" l="1"/>
  <c r="O1436" i="1"/>
  <c r="Q1436" i="1"/>
  <c r="S1436" i="1"/>
  <c r="P1436" i="1" s="1"/>
  <c r="C2404" i="1"/>
  <c r="D2404" i="1" s="1"/>
  <c r="B2405" i="1"/>
  <c r="X1302" i="1"/>
  <c r="T1303" i="1" s="1"/>
  <c r="G1303" i="1" s="1"/>
  <c r="K1298" i="1"/>
  <c r="M1298" i="1"/>
  <c r="J1298" i="1" s="1"/>
  <c r="I1298" i="1"/>
  <c r="R1436" i="1" l="1"/>
  <c r="N1437" i="1" s="1"/>
  <c r="C2405" i="1"/>
  <c r="D2405" i="1" s="1"/>
  <c r="B2406" i="1"/>
  <c r="U1303" i="1"/>
  <c r="W1303" i="1"/>
  <c r="Y1303" i="1"/>
  <c r="V1303" i="1" s="1"/>
  <c r="L1298" i="1"/>
  <c r="H1299" i="1" s="1"/>
  <c r="E1299" i="1" s="1"/>
  <c r="F1437" i="1" l="1"/>
  <c r="S1437" i="1"/>
  <c r="P1437" i="1" s="1"/>
  <c r="Q1437" i="1"/>
  <c r="O1437" i="1"/>
  <c r="B2407" i="1"/>
  <c r="C2406" i="1"/>
  <c r="D2406" i="1" s="1"/>
  <c r="X1303" i="1"/>
  <c r="T1304" i="1" s="1"/>
  <c r="G1304" i="1" s="1"/>
  <c r="I1299" i="1"/>
  <c r="M1299" i="1"/>
  <c r="J1299" i="1" s="1"/>
  <c r="K1299" i="1"/>
  <c r="R1437" i="1" l="1"/>
  <c r="N1438" i="1" s="1"/>
  <c r="L1299" i="1"/>
  <c r="C2407" i="1"/>
  <c r="D2407" i="1" s="1"/>
  <c r="B2408" i="1"/>
  <c r="U1304" i="1"/>
  <c r="W1304" i="1"/>
  <c r="Y1304" i="1"/>
  <c r="V1304" i="1" s="1"/>
  <c r="H1300" i="1"/>
  <c r="E1300" i="1" s="1"/>
  <c r="F1438" i="1" l="1"/>
  <c r="S1438" i="1"/>
  <c r="P1438" i="1" s="1"/>
  <c r="O1438" i="1"/>
  <c r="Q1438" i="1"/>
  <c r="R1438" i="1" s="1"/>
  <c r="N1439" i="1" s="1"/>
  <c r="C2408" i="1"/>
  <c r="D2408" i="1" s="1"/>
  <c r="B2409" i="1"/>
  <c r="X1304" i="1"/>
  <c r="T1305" i="1" s="1"/>
  <c r="G1305" i="1" s="1"/>
  <c r="K1300" i="1"/>
  <c r="M1300" i="1"/>
  <c r="J1300" i="1" s="1"/>
  <c r="I1300" i="1"/>
  <c r="F1439" i="1" l="1"/>
  <c r="S1439" i="1"/>
  <c r="P1439" i="1" s="1"/>
  <c r="O1439" i="1"/>
  <c r="Q1439" i="1"/>
  <c r="R1439" i="1" s="1"/>
  <c r="N1440" i="1" s="1"/>
  <c r="C2409" i="1"/>
  <c r="D2409" i="1" s="1"/>
  <c r="B2410" i="1"/>
  <c r="W1305" i="1"/>
  <c r="Y1305" i="1"/>
  <c r="V1305" i="1" s="1"/>
  <c r="U1305" i="1"/>
  <c r="L1300" i="1"/>
  <c r="H1301" i="1"/>
  <c r="E1301" i="1" s="1"/>
  <c r="F1440" i="1" l="1"/>
  <c r="O1440" i="1"/>
  <c r="S1440" i="1"/>
  <c r="P1440" i="1" s="1"/>
  <c r="Q1440" i="1"/>
  <c r="R1440" i="1" s="1"/>
  <c r="N1441" i="1" s="1"/>
  <c r="C2410" i="1"/>
  <c r="D2410" i="1" s="1"/>
  <c r="B2411" i="1"/>
  <c r="X1305" i="1"/>
  <c r="T1306" i="1" s="1"/>
  <c r="G1306" i="1" s="1"/>
  <c r="M1301" i="1"/>
  <c r="J1301" i="1" s="1"/>
  <c r="K1301" i="1"/>
  <c r="I1301" i="1"/>
  <c r="F1441" i="1" l="1"/>
  <c r="O1441" i="1"/>
  <c r="S1441" i="1"/>
  <c r="P1441" i="1" s="1"/>
  <c r="Q1441" i="1"/>
  <c r="R1441" i="1" s="1"/>
  <c r="N1442" i="1" s="1"/>
  <c r="C2411" i="1"/>
  <c r="D2411" i="1" s="1"/>
  <c r="B2412" i="1"/>
  <c r="Y1306" i="1"/>
  <c r="V1306" i="1" s="1"/>
  <c r="U1306" i="1"/>
  <c r="W1306" i="1"/>
  <c r="L1301" i="1"/>
  <c r="H1302" i="1" s="1"/>
  <c r="E1302" i="1" s="1"/>
  <c r="F1442" i="1" l="1"/>
  <c r="O1442" i="1"/>
  <c r="Q1442" i="1"/>
  <c r="S1442" i="1"/>
  <c r="P1442" i="1" s="1"/>
  <c r="B2413" i="1"/>
  <c r="C2412" i="1"/>
  <c r="D2412" i="1" s="1"/>
  <c r="X1306" i="1"/>
  <c r="T1307" i="1" s="1"/>
  <c r="G1307" i="1" s="1"/>
  <c r="M1302" i="1"/>
  <c r="J1302" i="1" s="1"/>
  <c r="K1302" i="1"/>
  <c r="I1302" i="1"/>
  <c r="R1442" i="1" l="1"/>
  <c r="N1443" i="1" s="1"/>
  <c r="B2414" i="1"/>
  <c r="C2413" i="1"/>
  <c r="D2413" i="1" s="1"/>
  <c r="U1307" i="1"/>
  <c r="W1307" i="1"/>
  <c r="Y1307" i="1"/>
  <c r="V1307" i="1" s="1"/>
  <c r="L1302" i="1"/>
  <c r="H1303" i="1" s="1"/>
  <c r="E1303" i="1" s="1"/>
  <c r="F1443" i="1" l="1"/>
  <c r="O1443" i="1"/>
  <c r="Q1443" i="1"/>
  <c r="S1443" i="1"/>
  <c r="P1443" i="1" s="1"/>
  <c r="C2414" i="1"/>
  <c r="D2414" i="1" s="1"/>
  <c r="B2415" i="1"/>
  <c r="X1307" i="1"/>
  <c r="T1308" i="1" s="1"/>
  <c r="G1308" i="1" s="1"/>
  <c r="I1303" i="1"/>
  <c r="K1303" i="1"/>
  <c r="M1303" i="1"/>
  <c r="J1303" i="1" s="1"/>
  <c r="R1443" i="1" l="1"/>
  <c r="N1444" i="1" s="1"/>
  <c r="C2415" i="1"/>
  <c r="D2415" i="1" s="1"/>
  <c r="B2416" i="1"/>
  <c r="U1308" i="1"/>
  <c r="W1308" i="1"/>
  <c r="Y1308" i="1"/>
  <c r="V1308" i="1" s="1"/>
  <c r="L1303" i="1"/>
  <c r="H1304" i="1" s="1"/>
  <c r="E1304" i="1" s="1"/>
  <c r="F1444" i="1" l="1"/>
  <c r="S1444" i="1"/>
  <c r="P1444" i="1" s="1"/>
  <c r="Q1444" i="1"/>
  <c r="O1444" i="1"/>
  <c r="C2416" i="1"/>
  <c r="D2416" i="1" s="1"/>
  <c r="B2417" i="1"/>
  <c r="X1308" i="1"/>
  <c r="T1309" i="1" s="1"/>
  <c r="G1309" i="1" s="1"/>
  <c r="M1304" i="1"/>
  <c r="J1304" i="1" s="1"/>
  <c r="K1304" i="1"/>
  <c r="I1304" i="1"/>
  <c r="R1444" i="1" l="1"/>
  <c r="N1445" i="1" s="1"/>
  <c r="C2417" i="1"/>
  <c r="D2417" i="1" s="1"/>
  <c r="B2418" i="1"/>
  <c r="W1309" i="1"/>
  <c r="Y1309" i="1"/>
  <c r="V1309" i="1" s="1"/>
  <c r="U1309" i="1"/>
  <c r="L1304" i="1"/>
  <c r="H1305" i="1" s="1"/>
  <c r="E1305" i="1" s="1"/>
  <c r="F1445" i="1" l="1"/>
  <c r="O1445" i="1"/>
  <c r="Q1445" i="1"/>
  <c r="S1445" i="1"/>
  <c r="P1445" i="1" s="1"/>
  <c r="B2419" i="1"/>
  <c r="C2418" i="1"/>
  <c r="D2418" i="1" s="1"/>
  <c r="X1309" i="1"/>
  <c r="T1310" i="1" s="1"/>
  <c r="G1310" i="1" s="1"/>
  <c r="K1305" i="1"/>
  <c r="M1305" i="1"/>
  <c r="J1305" i="1" s="1"/>
  <c r="I1305" i="1"/>
  <c r="R1445" i="1" l="1"/>
  <c r="N1446" i="1" s="1"/>
  <c r="B2420" i="1"/>
  <c r="C2419" i="1"/>
  <c r="D2419" i="1" s="1"/>
  <c r="Y1310" i="1"/>
  <c r="V1310" i="1" s="1"/>
  <c r="U1310" i="1"/>
  <c r="W1310" i="1"/>
  <c r="L1305" i="1"/>
  <c r="H1306" i="1" s="1"/>
  <c r="E1306" i="1" s="1"/>
  <c r="F1446" i="1" l="1"/>
  <c r="S1446" i="1"/>
  <c r="P1446" i="1" s="1"/>
  <c r="O1446" i="1"/>
  <c r="Q1446" i="1"/>
  <c r="R1446" i="1" s="1"/>
  <c r="N1447" i="1" s="1"/>
  <c r="B2421" i="1"/>
  <c r="C2420" i="1"/>
  <c r="D2420" i="1" s="1"/>
  <c r="X1310" i="1"/>
  <c r="T1311" i="1" s="1"/>
  <c r="G1311" i="1" s="1"/>
  <c r="K1306" i="1"/>
  <c r="M1306" i="1"/>
  <c r="J1306" i="1" s="1"/>
  <c r="I1306" i="1"/>
  <c r="F1447" i="1" l="1"/>
  <c r="Q1447" i="1"/>
  <c r="S1447" i="1"/>
  <c r="P1447" i="1" s="1"/>
  <c r="O1447" i="1"/>
  <c r="C2421" i="1"/>
  <c r="D2421" i="1" s="1"/>
  <c r="B2422" i="1"/>
  <c r="U1311" i="1"/>
  <c r="W1311" i="1"/>
  <c r="Y1311" i="1"/>
  <c r="V1311" i="1" s="1"/>
  <c r="L1306" i="1"/>
  <c r="H1307" i="1" s="1"/>
  <c r="E1307" i="1" s="1"/>
  <c r="R1447" i="1" l="1"/>
  <c r="N1448" i="1" s="1"/>
  <c r="C2422" i="1"/>
  <c r="D2422" i="1" s="1"/>
  <c r="B2423" i="1"/>
  <c r="X1311" i="1"/>
  <c r="T1312" i="1" s="1"/>
  <c r="G1312" i="1" s="1"/>
  <c r="K1307" i="1"/>
  <c r="M1307" i="1"/>
  <c r="J1307" i="1" s="1"/>
  <c r="I1307" i="1"/>
  <c r="F1448" i="1" l="1"/>
  <c r="O1448" i="1"/>
  <c r="Q1448" i="1"/>
  <c r="S1448" i="1"/>
  <c r="P1448" i="1" s="1"/>
  <c r="R1448" i="1" s="1"/>
  <c r="N1449" i="1" s="1"/>
  <c r="C2423" i="1"/>
  <c r="D2423" i="1" s="1"/>
  <c r="B2424" i="1"/>
  <c r="U1312" i="1"/>
  <c r="W1312" i="1"/>
  <c r="Y1312" i="1"/>
  <c r="V1312" i="1" s="1"/>
  <c r="L1307" i="1"/>
  <c r="H1308" i="1" s="1"/>
  <c r="E1308" i="1" s="1"/>
  <c r="F1449" i="1" l="1"/>
  <c r="Q1449" i="1"/>
  <c r="S1449" i="1"/>
  <c r="P1449" i="1" s="1"/>
  <c r="O1449" i="1"/>
  <c r="C2424" i="1"/>
  <c r="D2424" i="1" s="1"/>
  <c r="B2425" i="1"/>
  <c r="X1312" i="1"/>
  <c r="T1313" i="1" s="1"/>
  <c r="G1313" i="1" s="1"/>
  <c r="M1308" i="1"/>
  <c r="J1308" i="1" s="1"/>
  <c r="K1308" i="1"/>
  <c r="I1308" i="1"/>
  <c r="R1449" i="1" l="1"/>
  <c r="N1450" i="1" s="1"/>
  <c r="C2425" i="1"/>
  <c r="D2425" i="1" s="1"/>
  <c r="B2426" i="1"/>
  <c r="W1313" i="1"/>
  <c r="Y1313" i="1"/>
  <c r="V1313" i="1" s="1"/>
  <c r="U1313" i="1"/>
  <c r="L1308" i="1"/>
  <c r="H1309" i="1" s="1"/>
  <c r="E1309" i="1" s="1"/>
  <c r="F1450" i="1" l="1"/>
  <c r="O1450" i="1"/>
  <c r="S1450" i="1"/>
  <c r="P1450" i="1" s="1"/>
  <c r="Q1450" i="1"/>
  <c r="B2427" i="1"/>
  <c r="C2426" i="1"/>
  <c r="D2426" i="1" s="1"/>
  <c r="X1313" i="1"/>
  <c r="T1314" i="1" s="1"/>
  <c r="G1314" i="1" s="1"/>
  <c r="I1309" i="1"/>
  <c r="M1309" i="1"/>
  <c r="J1309" i="1" s="1"/>
  <c r="K1309" i="1"/>
  <c r="R1450" i="1" l="1"/>
  <c r="N1451" i="1" s="1"/>
  <c r="L1309" i="1"/>
  <c r="H1310" i="1" s="1"/>
  <c r="E1310" i="1" s="1"/>
  <c r="C2427" i="1"/>
  <c r="D2427" i="1" s="1"/>
  <c r="B2428" i="1"/>
  <c r="Y1314" i="1"/>
  <c r="V1314" i="1" s="1"/>
  <c r="U1314" i="1"/>
  <c r="W1314" i="1"/>
  <c r="F1451" i="1" l="1"/>
  <c r="O1451" i="1"/>
  <c r="S1451" i="1"/>
  <c r="P1451" i="1" s="1"/>
  <c r="Q1451" i="1"/>
  <c r="B2429" i="1"/>
  <c r="C2428" i="1"/>
  <c r="D2428" i="1" s="1"/>
  <c r="X1314" i="1"/>
  <c r="T1315" i="1" s="1"/>
  <c r="G1315" i="1" s="1"/>
  <c r="M1310" i="1"/>
  <c r="J1310" i="1" s="1"/>
  <c r="I1310" i="1"/>
  <c r="K1310" i="1"/>
  <c r="R1451" i="1" l="1"/>
  <c r="N1452" i="1" s="1"/>
  <c r="L1310" i="1"/>
  <c r="H1311" i="1" s="1"/>
  <c r="E1311" i="1" s="1"/>
  <c r="C2429" i="1"/>
  <c r="D2429" i="1" s="1"/>
  <c r="B2430" i="1"/>
  <c r="U1315" i="1"/>
  <c r="W1315" i="1"/>
  <c r="Y1315" i="1"/>
  <c r="V1315" i="1" s="1"/>
  <c r="F1452" i="1" l="1"/>
  <c r="O1452" i="1"/>
  <c r="S1452" i="1"/>
  <c r="P1452" i="1" s="1"/>
  <c r="Q1452" i="1"/>
  <c r="B2431" i="1"/>
  <c r="C2430" i="1"/>
  <c r="D2430" i="1" s="1"/>
  <c r="X1315" i="1"/>
  <c r="T1316" i="1" s="1"/>
  <c r="G1316" i="1" s="1"/>
  <c r="M1311" i="1"/>
  <c r="J1311" i="1" s="1"/>
  <c r="I1311" i="1"/>
  <c r="K1311" i="1"/>
  <c r="R1452" i="1" l="1"/>
  <c r="N1453" i="1" s="1"/>
  <c r="C2431" i="1"/>
  <c r="D2431" i="1" s="1"/>
  <c r="B2432" i="1"/>
  <c r="U1316" i="1"/>
  <c r="W1316" i="1"/>
  <c r="Y1316" i="1"/>
  <c r="V1316" i="1" s="1"/>
  <c r="L1311" i="1"/>
  <c r="H1312" i="1" s="1"/>
  <c r="E1312" i="1" s="1"/>
  <c r="F1453" i="1" l="1"/>
  <c r="S1453" i="1"/>
  <c r="P1453" i="1" s="1"/>
  <c r="O1453" i="1"/>
  <c r="Q1453" i="1"/>
  <c r="R1453" i="1" s="1"/>
  <c r="N1454" i="1" s="1"/>
  <c r="B2433" i="1"/>
  <c r="C2432" i="1"/>
  <c r="D2432" i="1" s="1"/>
  <c r="X1316" i="1"/>
  <c r="T1317" i="1" s="1"/>
  <c r="G1317" i="1" s="1"/>
  <c r="K1312" i="1"/>
  <c r="I1312" i="1"/>
  <c r="M1312" i="1"/>
  <c r="J1312" i="1" s="1"/>
  <c r="F1454" i="1" l="1"/>
  <c r="S1454" i="1"/>
  <c r="P1454" i="1" s="1"/>
  <c r="O1454" i="1"/>
  <c r="Q1454" i="1"/>
  <c r="C2433" i="1"/>
  <c r="D2433" i="1" s="1"/>
  <c r="B2434" i="1"/>
  <c r="W1317" i="1"/>
  <c r="Y1317" i="1"/>
  <c r="V1317" i="1" s="1"/>
  <c r="U1317" i="1"/>
  <c r="L1312" i="1"/>
  <c r="H1313" i="1" s="1"/>
  <c r="E1313" i="1" s="1"/>
  <c r="R1454" i="1" l="1"/>
  <c r="N1455" i="1" s="1"/>
  <c r="B2435" i="1"/>
  <c r="C2434" i="1"/>
  <c r="D2434" i="1" s="1"/>
  <c r="X1317" i="1"/>
  <c r="T1318" i="1" s="1"/>
  <c r="G1318" i="1" s="1"/>
  <c r="M1313" i="1"/>
  <c r="J1313" i="1" s="1"/>
  <c r="I1313" i="1"/>
  <c r="K1313" i="1"/>
  <c r="F1455" i="1" l="1"/>
  <c r="S1455" i="1"/>
  <c r="P1455" i="1" s="1"/>
  <c r="O1455" i="1"/>
  <c r="Q1455" i="1"/>
  <c r="R1455" i="1" s="1"/>
  <c r="N1456" i="1" s="1"/>
  <c r="L1313" i="1"/>
  <c r="H1314" i="1" s="1"/>
  <c r="E1314" i="1" s="1"/>
  <c r="C2435" i="1"/>
  <c r="D2435" i="1" s="1"/>
  <c r="B2436" i="1"/>
  <c r="Y1318" i="1"/>
  <c r="V1318" i="1" s="1"/>
  <c r="U1318" i="1"/>
  <c r="W1318" i="1"/>
  <c r="F1456" i="1" l="1"/>
  <c r="Q1456" i="1"/>
  <c r="O1456" i="1"/>
  <c r="S1456" i="1"/>
  <c r="P1456" i="1" s="1"/>
  <c r="B2437" i="1"/>
  <c r="C2436" i="1"/>
  <c r="D2436" i="1" s="1"/>
  <c r="X1318" i="1"/>
  <c r="T1319" i="1" s="1"/>
  <c r="G1319" i="1" s="1"/>
  <c r="M1314" i="1"/>
  <c r="J1314" i="1" s="1"/>
  <c r="I1314" i="1"/>
  <c r="K1314" i="1"/>
  <c r="R1456" i="1" l="1"/>
  <c r="N1457" i="1" s="1"/>
  <c r="C2437" i="1"/>
  <c r="D2437" i="1" s="1"/>
  <c r="B2438" i="1"/>
  <c r="U1319" i="1"/>
  <c r="W1319" i="1"/>
  <c r="Y1319" i="1"/>
  <c r="V1319" i="1" s="1"/>
  <c r="L1314" i="1"/>
  <c r="H1315" i="1" s="1"/>
  <c r="E1315" i="1" s="1"/>
  <c r="F1457" i="1" l="1"/>
  <c r="S1457" i="1"/>
  <c r="P1457" i="1" s="1"/>
  <c r="Q1457" i="1"/>
  <c r="O1457" i="1"/>
  <c r="C2438" i="1"/>
  <c r="D2438" i="1" s="1"/>
  <c r="B2439" i="1"/>
  <c r="X1319" i="1"/>
  <c r="T1320" i="1" s="1"/>
  <c r="G1320" i="1" s="1"/>
  <c r="I1315" i="1"/>
  <c r="K1315" i="1"/>
  <c r="M1315" i="1"/>
  <c r="J1315" i="1" s="1"/>
  <c r="R1457" i="1" l="1"/>
  <c r="N1458" i="1" s="1"/>
  <c r="C2439" i="1"/>
  <c r="D2439" i="1" s="1"/>
  <c r="B2440" i="1"/>
  <c r="U1320" i="1"/>
  <c r="W1320" i="1"/>
  <c r="Y1320" i="1"/>
  <c r="V1320" i="1" s="1"/>
  <c r="L1315" i="1"/>
  <c r="H1316" i="1" s="1"/>
  <c r="E1316" i="1" s="1"/>
  <c r="F1458" i="1" l="1"/>
  <c r="H8" i="2" s="1"/>
  <c r="S1458" i="1"/>
  <c r="P1458" i="1" s="1"/>
  <c r="O1458" i="1"/>
  <c r="Q1458" i="1"/>
  <c r="R1458" i="1" s="1"/>
  <c r="N1459" i="1" s="1"/>
  <c r="C2440" i="1"/>
  <c r="D2440" i="1" s="1"/>
  <c r="B2441" i="1"/>
  <c r="X1320" i="1"/>
  <c r="T1321" i="1" s="1"/>
  <c r="G1321" i="1" s="1"/>
  <c r="K1316" i="1"/>
  <c r="I1316" i="1"/>
  <c r="M1316" i="1"/>
  <c r="J1316" i="1" s="1"/>
  <c r="J8" i="2"/>
  <c r="I8" i="2"/>
  <c r="P8" i="2" l="1"/>
  <c r="F1459" i="1"/>
  <c r="S1459" i="1"/>
  <c r="P1459" i="1" s="1"/>
  <c r="O1459" i="1"/>
  <c r="Q1459" i="1"/>
  <c r="R1459" i="1" s="1"/>
  <c r="N1460" i="1" s="1"/>
  <c r="C2441" i="1"/>
  <c r="D2441" i="1" s="1"/>
  <c r="B2442" i="1"/>
  <c r="W1321" i="1"/>
  <c r="Y1321" i="1"/>
  <c r="V1321" i="1" s="1"/>
  <c r="U1321" i="1"/>
  <c r="L1316" i="1"/>
  <c r="H1317" i="1" s="1"/>
  <c r="E1317" i="1" s="1"/>
  <c r="F1460" i="1" l="1"/>
  <c r="S1460" i="1"/>
  <c r="P1460" i="1" s="1"/>
  <c r="O1460" i="1"/>
  <c r="Q1460" i="1"/>
  <c r="R1460" i="1" s="1"/>
  <c r="N1461" i="1" s="1"/>
  <c r="C2442" i="1"/>
  <c r="D2442" i="1" s="1"/>
  <c r="B2443" i="1"/>
  <c r="X1321" i="1"/>
  <c r="T1322" i="1" s="1"/>
  <c r="G1322" i="1" s="1"/>
  <c r="I1317" i="1"/>
  <c r="M1317" i="1"/>
  <c r="J1317" i="1" s="1"/>
  <c r="K1317" i="1"/>
  <c r="F1461" i="1" l="1"/>
  <c r="S1461" i="1"/>
  <c r="P1461" i="1" s="1"/>
  <c r="O1461" i="1"/>
  <c r="Q1461" i="1"/>
  <c r="R1461" i="1" s="1"/>
  <c r="N1462" i="1" s="1"/>
  <c r="L1317" i="1"/>
  <c r="H1318" i="1" s="1"/>
  <c r="E1318" i="1" s="1"/>
  <c r="C2443" i="1"/>
  <c r="D2443" i="1" s="1"/>
  <c r="B2444" i="1"/>
  <c r="Y1322" i="1"/>
  <c r="V1322" i="1" s="1"/>
  <c r="U1322" i="1"/>
  <c r="W1322" i="1"/>
  <c r="F1462" i="1" l="1"/>
  <c r="O1462" i="1"/>
  <c r="Q1462" i="1"/>
  <c r="S1462" i="1"/>
  <c r="P1462" i="1" s="1"/>
  <c r="C2444" i="1"/>
  <c r="D2444" i="1" s="1"/>
  <c r="B2445" i="1"/>
  <c r="X1322" i="1"/>
  <c r="T1323" i="1" s="1"/>
  <c r="G1323" i="1" s="1"/>
  <c r="M1318" i="1"/>
  <c r="J1318" i="1" s="1"/>
  <c r="K1318" i="1"/>
  <c r="I1318" i="1"/>
  <c r="R1462" i="1" l="1"/>
  <c r="N1463" i="1" s="1"/>
  <c r="C2445" i="1"/>
  <c r="D2445" i="1" s="1"/>
  <c r="B2446" i="1"/>
  <c r="U1323" i="1"/>
  <c r="W1323" i="1"/>
  <c r="Y1323" i="1"/>
  <c r="V1323" i="1" s="1"/>
  <c r="L1318" i="1"/>
  <c r="H1319" i="1" s="1"/>
  <c r="E1319" i="1" s="1"/>
  <c r="F1463" i="1" l="1"/>
  <c r="O1463" i="1"/>
  <c r="Q1463" i="1"/>
  <c r="S1463" i="1"/>
  <c r="P1463" i="1" s="1"/>
  <c r="C2446" i="1"/>
  <c r="D2446" i="1" s="1"/>
  <c r="B2447" i="1"/>
  <c r="X1323" i="1"/>
  <c r="T1324" i="1" s="1"/>
  <c r="G1324" i="1" s="1"/>
  <c r="K1319" i="1"/>
  <c r="M1319" i="1"/>
  <c r="J1319" i="1" s="1"/>
  <c r="I1319" i="1"/>
  <c r="R1463" i="1" l="1"/>
  <c r="N1464" i="1" s="1"/>
  <c r="C2447" i="1"/>
  <c r="D2447" i="1" s="1"/>
  <c r="B2448" i="1"/>
  <c r="U1324" i="1"/>
  <c r="W1324" i="1"/>
  <c r="Y1324" i="1"/>
  <c r="V1324" i="1" s="1"/>
  <c r="L1319" i="1"/>
  <c r="H1320" i="1" s="1"/>
  <c r="E1320" i="1" s="1"/>
  <c r="F1464" i="1" l="1"/>
  <c r="O1464" i="1"/>
  <c r="S1464" i="1"/>
  <c r="P1464" i="1" s="1"/>
  <c r="Q1464" i="1"/>
  <c r="R1464" i="1" s="1"/>
  <c r="N1465" i="1" s="1"/>
  <c r="C2448" i="1"/>
  <c r="D2448" i="1" s="1"/>
  <c r="B2449" i="1"/>
  <c r="X1324" i="1"/>
  <c r="T1325" i="1" s="1"/>
  <c r="G1325" i="1" s="1"/>
  <c r="K1320" i="1"/>
  <c r="I1320" i="1"/>
  <c r="M1320" i="1"/>
  <c r="J1320" i="1" s="1"/>
  <c r="F1465" i="1" l="1"/>
  <c r="Q1465" i="1"/>
  <c r="S1465" i="1"/>
  <c r="P1465" i="1" s="1"/>
  <c r="O1465" i="1"/>
  <c r="C2449" i="1"/>
  <c r="D2449" i="1" s="1"/>
  <c r="B2450" i="1"/>
  <c r="W1325" i="1"/>
  <c r="Y1325" i="1"/>
  <c r="V1325" i="1" s="1"/>
  <c r="U1325" i="1"/>
  <c r="L1320" i="1"/>
  <c r="H1321" i="1" s="1"/>
  <c r="E1321" i="1" s="1"/>
  <c r="R1465" i="1" l="1"/>
  <c r="N1466" i="1" s="1"/>
  <c r="C2450" i="1"/>
  <c r="D2450" i="1" s="1"/>
  <c r="B2451" i="1"/>
  <c r="X1325" i="1"/>
  <c r="T1326" i="1" s="1"/>
  <c r="G1326" i="1" s="1"/>
  <c r="M1321" i="1"/>
  <c r="J1321" i="1" s="1"/>
  <c r="I1321" i="1"/>
  <c r="K1321" i="1"/>
  <c r="F1466" i="1" l="1"/>
  <c r="S1466" i="1"/>
  <c r="P1466" i="1" s="1"/>
  <c r="Q1466" i="1"/>
  <c r="O1466" i="1"/>
  <c r="L1321" i="1"/>
  <c r="H1322" i="1" s="1"/>
  <c r="E1322" i="1" s="1"/>
  <c r="B2452" i="1"/>
  <c r="C2451" i="1"/>
  <c r="D2451" i="1" s="1"/>
  <c r="Y1326" i="1"/>
  <c r="V1326" i="1" s="1"/>
  <c r="U1326" i="1"/>
  <c r="W1326" i="1"/>
  <c r="R1466" i="1" l="1"/>
  <c r="N1467" i="1" s="1"/>
  <c r="C2452" i="1"/>
  <c r="D2452" i="1" s="1"/>
  <c r="B2453" i="1"/>
  <c r="X1326" i="1"/>
  <c r="T1327" i="1" s="1"/>
  <c r="G1327" i="1" s="1"/>
  <c r="M1322" i="1"/>
  <c r="J1322" i="1" s="1"/>
  <c r="I1322" i="1"/>
  <c r="K1322" i="1"/>
  <c r="F1467" i="1" l="1"/>
  <c r="Q1467" i="1"/>
  <c r="O1467" i="1"/>
  <c r="S1467" i="1"/>
  <c r="P1467" i="1" s="1"/>
  <c r="L1322" i="1"/>
  <c r="H1323" i="1" s="1"/>
  <c r="E1323" i="1" s="1"/>
  <c r="C2453" i="1"/>
  <c r="D2453" i="1" s="1"/>
  <c r="B2454" i="1"/>
  <c r="U1327" i="1"/>
  <c r="W1327" i="1"/>
  <c r="Y1327" i="1"/>
  <c r="V1327" i="1" s="1"/>
  <c r="R1467" i="1" l="1"/>
  <c r="N1468" i="1" s="1"/>
  <c r="B2455" i="1"/>
  <c r="C2454" i="1"/>
  <c r="D2454" i="1" s="1"/>
  <c r="X1327" i="1"/>
  <c r="T1328" i="1" s="1"/>
  <c r="G1328" i="1" s="1"/>
  <c r="I1323" i="1"/>
  <c r="K1323" i="1"/>
  <c r="M1323" i="1"/>
  <c r="J1323" i="1" s="1"/>
  <c r="F1468" i="1" l="1"/>
  <c r="O1468" i="1"/>
  <c r="S1468" i="1"/>
  <c r="P1468" i="1" s="1"/>
  <c r="Q1468" i="1"/>
  <c r="R1468" i="1" s="1"/>
  <c r="N1469" i="1" s="1"/>
  <c r="C2455" i="1"/>
  <c r="D2455" i="1" s="1"/>
  <c r="B2456" i="1"/>
  <c r="U1328" i="1"/>
  <c r="W1328" i="1"/>
  <c r="Y1328" i="1"/>
  <c r="V1328" i="1" s="1"/>
  <c r="L1323" i="1"/>
  <c r="H1324" i="1" s="1"/>
  <c r="E1324" i="1" s="1"/>
  <c r="F1469" i="1" l="1"/>
  <c r="O1469" i="1"/>
  <c r="Q1469" i="1"/>
  <c r="S1469" i="1"/>
  <c r="P1469" i="1" s="1"/>
  <c r="C2456" i="1"/>
  <c r="D2456" i="1" s="1"/>
  <c r="B2457" i="1"/>
  <c r="X1328" i="1"/>
  <c r="T1329" i="1" s="1"/>
  <c r="G1329" i="1" s="1"/>
  <c r="I1324" i="1"/>
  <c r="K1324" i="1"/>
  <c r="M1324" i="1"/>
  <c r="J1324" i="1" s="1"/>
  <c r="R1469" i="1" l="1"/>
  <c r="N1470" i="1" s="1"/>
  <c r="C2457" i="1"/>
  <c r="D2457" i="1" s="1"/>
  <c r="B2458" i="1"/>
  <c r="W1329" i="1"/>
  <c r="Y1329" i="1"/>
  <c r="V1329" i="1" s="1"/>
  <c r="U1329" i="1"/>
  <c r="L1324" i="1"/>
  <c r="H1325" i="1" s="1"/>
  <c r="E1325" i="1" s="1"/>
  <c r="F1470" i="1" l="1"/>
  <c r="S1470" i="1"/>
  <c r="P1470" i="1" s="1"/>
  <c r="Q1470" i="1"/>
  <c r="O1470" i="1"/>
  <c r="B2459" i="1"/>
  <c r="C2458" i="1"/>
  <c r="D2458" i="1" s="1"/>
  <c r="X1329" i="1"/>
  <c r="T1330" i="1" s="1"/>
  <c r="G1330" i="1" s="1"/>
  <c r="I1325" i="1"/>
  <c r="K1325" i="1"/>
  <c r="M1325" i="1"/>
  <c r="J1325" i="1" s="1"/>
  <c r="R1470" i="1" l="1"/>
  <c r="N1471" i="1" s="1"/>
  <c r="C2459" i="1"/>
  <c r="D2459" i="1" s="1"/>
  <c r="B2460" i="1"/>
  <c r="Y1330" i="1"/>
  <c r="V1330" i="1" s="1"/>
  <c r="U1330" i="1"/>
  <c r="W1330" i="1"/>
  <c r="L1325" i="1"/>
  <c r="H1326" i="1" s="1"/>
  <c r="E1326" i="1" s="1"/>
  <c r="F1471" i="1" l="1"/>
  <c r="Q1471" i="1"/>
  <c r="S1471" i="1"/>
  <c r="P1471" i="1" s="1"/>
  <c r="O1471" i="1"/>
  <c r="B2461" i="1"/>
  <c r="C2460" i="1"/>
  <c r="D2460" i="1" s="1"/>
  <c r="X1330" i="1"/>
  <c r="T1331" i="1" s="1"/>
  <c r="G1331" i="1" s="1"/>
  <c r="K1326" i="1"/>
  <c r="M1326" i="1"/>
  <c r="J1326" i="1" s="1"/>
  <c r="I1326" i="1"/>
  <c r="R1471" i="1" l="1"/>
  <c r="N1472" i="1" s="1"/>
  <c r="C2461" i="1"/>
  <c r="D2461" i="1" s="1"/>
  <c r="B2462" i="1"/>
  <c r="U1331" i="1"/>
  <c r="W1331" i="1"/>
  <c r="Y1331" i="1"/>
  <c r="V1331" i="1" s="1"/>
  <c r="L1326" i="1"/>
  <c r="H1327" i="1" s="1"/>
  <c r="E1327" i="1" s="1"/>
  <c r="F1472" i="1" l="1"/>
  <c r="O1472" i="1"/>
  <c r="Q1472" i="1"/>
  <c r="S1472" i="1"/>
  <c r="P1472" i="1" s="1"/>
  <c r="B2463" i="1"/>
  <c r="C2462" i="1"/>
  <c r="D2462" i="1" s="1"/>
  <c r="X1331" i="1"/>
  <c r="T1332" i="1" s="1"/>
  <c r="G1332" i="1" s="1"/>
  <c r="M1327" i="1"/>
  <c r="J1327" i="1" s="1"/>
  <c r="K1327" i="1"/>
  <c r="I1327" i="1"/>
  <c r="R1472" i="1" l="1"/>
  <c r="N1473" i="1" s="1"/>
  <c r="C2463" i="1"/>
  <c r="D2463" i="1" s="1"/>
  <c r="B2464" i="1"/>
  <c r="U1332" i="1"/>
  <c r="W1332" i="1"/>
  <c r="Y1332" i="1"/>
  <c r="V1332" i="1" s="1"/>
  <c r="L1327" i="1"/>
  <c r="H1328" i="1" s="1"/>
  <c r="E1328" i="1" s="1"/>
  <c r="F1473" i="1" l="1"/>
  <c r="Q1473" i="1"/>
  <c r="S1473" i="1"/>
  <c r="P1473" i="1" s="1"/>
  <c r="O1473" i="1"/>
  <c r="C2464" i="1"/>
  <c r="D2464" i="1" s="1"/>
  <c r="B2465" i="1"/>
  <c r="X1332" i="1"/>
  <c r="T1333" i="1" s="1"/>
  <c r="G1333" i="1" s="1"/>
  <c r="M1328" i="1"/>
  <c r="J1328" i="1" s="1"/>
  <c r="I1328" i="1"/>
  <c r="K1328" i="1"/>
  <c r="R1473" i="1" l="1"/>
  <c r="N1474" i="1" s="1"/>
  <c r="C2465" i="1"/>
  <c r="D2465" i="1" s="1"/>
  <c r="B2466" i="1"/>
  <c r="L1328" i="1"/>
  <c r="H1329" i="1" s="1"/>
  <c r="E1329" i="1" s="1"/>
  <c r="W1333" i="1"/>
  <c r="Y1333" i="1"/>
  <c r="V1333" i="1" s="1"/>
  <c r="U1333" i="1"/>
  <c r="F1474" i="1" l="1"/>
  <c r="O1474" i="1"/>
  <c r="Q1474" i="1"/>
  <c r="S1474" i="1"/>
  <c r="P1474" i="1" s="1"/>
  <c r="B2467" i="1"/>
  <c r="C2466" i="1"/>
  <c r="D2466" i="1" s="1"/>
  <c r="X1333" i="1"/>
  <c r="T1334" i="1" s="1"/>
  <c r="G1334" i="1" s="1"/>
  <c r="M1329" i="1"/>
  <c r="J1329" i="1" s="1"/>
  <c r="I1329" i="1"/>
  <c r="K1329" i="1"/>
  <c r="R1474" i="1" l="1"/>
  <c r="N1475" i="1" s="1"/>
  <c r="L1329" i="1"/>
  <c r="H1330" i="1" s="1"/>
  <c r="E1330" i="1" s="1"/>
  <c r="C2467" i="1"/>
  <c r="D2467" i="1" s="1"/>
  <c r="B2468" i="1"/>
  <c r="Y1334" i="1"/>
  <c r="V1334" i="1" s="1"/>
  <c r="U1334" i="1"/>
  <c r="W1334" i="1"/>
  <c r="F1475" i="1" l="1"/>
  <c r="Q1475" i="1"/>
  <c r="S1475" i="1"/>
  <c r="P1475" i="1" s="1"/>
  <c r="O1475" i="1"/>
  <c r="C2468" i="1"/>
  <c r="D2468" i="1" s="1"/>
  <c r="B2469" i="1"/>
  <c r="X1334" i="1"/>
  <c r="T1335" i="1" s="1"/>
  <c r="G1335" i="1" s="1"/>
  <c r="I1330" i="1"/>
  <c r="K1330" i="1"/>
  <c r="M1330" i="1"/>
  <c r="J1330" i="1" s="1"/>
  <c r="R1475" i="1" l="1"/>
  <c r="N1476" i="1" s="1"/>
  <c r="C2469" i="1"/>
  <c r="D2469" i="1" s="1"/>
  <c r="B2470" i="1"/>
  <c r="U1335" i="1"/>
  <c r="W1335" i="1"/>
  <c r="Y1335" i="1"/>
  <c r="V1335" i="1" s="1"/>
  <c r="L1330" i="1"/>
  <c r="H1331" i="1" s="1"/>
  <c r="E1331" i="1" s="1"/>
  <c r="F1476" i="1" l="1"/>
  <c r="S1476" i="1"/>
  <c r="P1476" i="1" s="1"/>
  <c r="Q1476" i="1"/>
  <c r="O1476" i="1"/>
  <c r="B2471" i="1"/>
  <c r="C2470" i="1"/>
  <c r="D2470" i="1" s="1"/>
  <c r="X1335" i="1"/>
  <c r="T1336" i="1" s="1"/>
  <c r="G1336" i="1" s="1"/>
  <c r="K1331" i="1"/>
  <c r="I1331" i="1"/>
  <c r="M1331" i="1"/>
  <c r="J1331" i="1" s="1"/>
  <c r="R1476" i="1" l="1"/>
  <c r="N1477" i="1" s="1"/>
  <c r="B2472" i="1"/>
  <c r="C2471" i="1"/>
  <c r="D2471" i="1" s="1"/>
  <c r="U1336" i="1"/>
  <c r="W1336" i="1"/>
  <c r="Y1336" i="1"/>
  <c r="V1336" i="1" s="1"/>
  <c r="L1331" i="1"/>
  <c r="H1332" i="1" s="1"/>
  <c r="E1332" i="1" s="1"/>
  <c r="F1477" i="1" l="1"/>
  <c r="Q1477" i="1"/>
  <c r="S1477" i="1"/>
  <c r="P1477" i="1" s="1"/>
  <c r="O1477" i="1"/>
  <c r="C2472" i="1"/>
  <c r="D2472" i="1" s="1"/>
  <c r="B2473" i="1"/>
  <c r="X1336" i="1"/>
  <c r="T1337" i="1" s="1"/>
  <c r="G1337" i="1" s="1"/>
  <c r="K1332" i="1"/>
  <c r="I1332" i="1"/>
  <c r="M1332" i="1"/>
  <c r="J1332" i="1" s="1"/>
  <c r="R1477" i="1" l="1"/>
  <c r="N1478" i="1" s="1"/>
  <c r="B2474" i="1"/>
  <c r="C2473" i="1"/>
  <c r="D2473" i="1" s="1"/>
  <c r="W1337" i="1"/>
  <c r="Y1337" i="1"/>
  <c r="V1337" i="1" s="1"/>
  <c r="U1337" i="1"/>
  <c r="L1332" i="1"/>
  <c r="H1333" i="1" s="1"/>
  <c r="E1333" i="1" s="1"/>
  <c r="F1478" i="1" l="1"/>
  <c r="Q1478" i="1"/>
  <c r="S1478" i="1"/>
  <c r="P1478" i="1" s="1"/>
  <c r="O1478" i="1"/>
  <c r="B2475" i="1"/>
  <c r="C2474" i="1"/>
  <c r="D2474" i="1" s="1"/>
  <c r="X1337" i="1"/>
  <c r="T1338" i="1" s="1"/>
  <c r="G1338" i="1" s="1"/>
  <c r="K1333" i="1"/>
  <c r="I1333" i="1"/>
  <c r="M1333" i="1"/>
  <c r="J1333" i="1" s="1"/>
  <c r="R1478" i="1" l="1"/>
  <c r="N1479" i="1" s="1"/>
  <c r="C2475" i="1"/>
  <c r="D2475" i="1" s="1"/>
  <c r="B2476" i="1"/>
  <c r="Y1338" i="1"/>
  <c r="V1338" i="1" s="1"/>
  <c r="U1338" i="1"/>
  <c r="W1338" i="1"/>
  <c r="L1333" i="1"/>
  <c r="H1334" i="1" s="1"/>
  <c r="E1334" i="1" s="1"/>
  <c r="F1479" i="1" l="1"/>
  <c r="O1479" i="1"/>
  <c r="Q1479" i="1"/>
  <c r="S1479" i="1"/>
  <c r="P1479" i="1" s="1"/>
  <c r="B2477" i="1"/>
  <c r="C2476" i="1"/>
  <c r="D2476" i="1" s="1"/>
  <c r="X1338" i="1"/>
  <c r="T1339" i="1" s="1"/>
  <c r="G1339" i="1" s="1"/>
  <c r="M1334" i="1"/>
  <c r="J1334" i="1" s="1"/>
  <c r="I1334" i="1"/>
  <c r="K1334" i="1"/>
  <c r="R1479" i="1" l="1"/>
  <c r="N1480" i="1" s="1"/>
  <c r="B2478" i="1"/>
  <c r="C2477" i="1"/>
  <c r="D2477" i="1" s="1"/>
  <c r="U1339" i="1"/>
  <c r="W1339" i="1"/>
  <c r="Y1339" i="1"/>
  <c r="V1339" i="1" s="1"/>
  <c r="L1334" i="1"/>
  <c r="H1335" i="1" s="1"/>
  <c r="E1335" i="1" s="1"/>
  <c r="F1480" i="1" l="1"/>
  <c r="S1480" i="1"/>
  <c r="P1480" i="1" s="1"/>
  <c r="Q1480" i="1"/>
  <c r="O1480" i="1"/>
  <c r="B2479" i="1"/>
  <c r="C2478" i="1"/>
  <c r="D2478" i="1" s="1"/>
  <c r="X1339" i="1"/>
  <c r="T1340" i="1" s="1"/>
  <c r="G1340" i="1" s="1"/>
  <c r="M1335" i="1"/>
  <c r="J1335" i="1" s="1"/>
  <c r="I1335" i="1"/>
  <c r="K1335" i="1"/>
  <c r="R1480" i="1" l="1"/>
  <c r="N1481" i="1" s="1"/>
  <c r="L1335" i="1"/>
  <c r="C2479" i="1"/>
  <c r="D2479" i="1" s="1"/>
  <c r="B2480" i="1"/>
  <c r="U1340" i="1"/>
  <c r="W1340" i="1"/>
  <c r="Y1340" i="1"/>
  <c r="V1340" i="1" s="1"/>
  <c r="H1336" i="1"/>
  <c r="E1336" i="1" s="1"/>
  <c r="F1481" i="1" l="1"/>
  <c r="Q1481" i="1"/>
  <c r="O1481" i="1"/>
  <c r="S1481" i="1"/>
  <c r="P1481" i="1" s="1"/>
  <c r="C2480" i="1"/>
  <c r="D2480" i="1" s="1"/>
  <c r="B2481" i="1"/>
  <c r="X1340" i="1"/>
  <c r="T1341" i="1" s="1"/>
  <c r="G1341" i="1" s="1"/>
  <c r="M1336" i="1"/>
  <c r="J1336" i="1" s="1"/>
  <c r="K1336" i="1"/>
  <c r="I1336" i="1"/>
  <c r="R1481" i="1" l="1"/>
  <c r="N1482" i="1" s="1"/>
  <c r="C2481" i="1"/>
  <c r="D2481" i="1" s="1"/>
  <c r="B2482" i="1"/>
  <c r="W1341" i="1"/>
  <c r="Y1341" i="1"/>
  <c r="V1341" i="1" s="1"/>
  <c r="U1341" i="1"/>
  <c r="L1336" i="1"/>
  <c r="H1337" i="1" s="1"/>
  <c r="E1337" i="1" s="1"/>
  <c r="F1482" i="1" l="1"/>
  <c r="S1482" i="1"/>
  <c r="P1482" i="1" s="1"/>
  <c r="Q1482" i="1"/>
  <c r="O1482" i="1"/>
  <c r="C2482" i="1"/>
  <c r="D2482" i="1" s="1"/>
  <c r="B2483" i="1"/>
  <c r="X1341" i="1"/>
  <c r="T1342" i="1" s="1"/>
  <c r="G1342" i="1" s="1"/>
  <c r="M1337" i="1"/>
  <c r="J1337" i="1" s="1"/>
  <c r="K1337" i="1"/>
  <c r="I1337" i="1"/>
  <c r="R1482" i="1" l="1"/>
  <c r="N1483" i="1" s="1"/>
  <c r="B2484" i="1"/>
  <c r="C2483" i="1"/>
  <c r="D2483" i="1" s="1"/>
  <c r="Y1342" i="1"/>
  <c r="V1342" i="1" s="1"/>
  <c r="U1342" i="1"/>
  <c r="W1342" i="1"/>
  <c r="L1337" i="1"/>
  <c r="H1338" i="1" s="1"/>
  <c r="E1338" i="1" s="1"/>
  <c r="F1483" i="1" l="1"/>
  <c r="O1483" i="1"/>
  <c r="Q1483" i="1"/>
  <c r="S1483" i="1"/>
  <c r="P1483" i="1" s="1"/>
  <c r="C2484" i="1"/>
  <c r="D2484" i="1" s="1"/>
  <c r="B2485" i="1"/>
  <c r="X1342" i="1"/>
  <c r="T1343" i="1" s="1"/>
  <c r="G1343" i="1" s="1"/>
  <c r="M1338" i="1"/>
  <c r="J1338" i="1" s="1"/>
  <c r="K1338" i="1"/>
  <c r="I1338" i="1"/>
  <c r="R1483" i="1" l="1"/>
  <c r="N1484" i="1" s="1"/>
  <c r="C2485" i="1"/>
  <c r="D2485" i="1" s="1"/>
  <c r="B2486" i="1"/>
  <c r="U1343" i="1"/>
  <c r="W1343" i="1"/>
  <c r="Y1343" i="1"/>
  <c r="V1343" i="1" s="1"/>
  <c r="L1338" i="1"/>
  <c r="H1339" i="1" s="1"/>
  <c r="E1339" i="1" s="1"/>
  <c r="F1484" i="1" l="1"/>
  <c r="Q1484" i="1"/>
  <c r="S1484" i="1"/>
  <c r="P1484" i="1" s="1"/>
  <c r="O1484" i="1"/>
  <c r="C2486" i="1"/>
  <c r="D2486" i="1" s="1"/>
  <c r="B2487" i="1"/>
  <c r="X1343" i="1"/>
  <c r="T1344" i="1" s="1"/>
  <c r="G1344" i="1" s="1"/>
  <c r="M1339" i="1"/>
  <c r="J1339" i="1" s="1"/>
  <c r="I1339" i="1"/>
  <c r="K1339" i="1"/>
  <c r="R1484" i="1" l="1"/>
  <c r="N1485" i="1" s="1"/>
  <c r="B2488" i="1"/>
  <c r="C2487" i="1"/>
  <c r="D2487" i="1" s="1"/>
  <c r="L1339" i="1"/>
  <c r="H1340" i="1" s="1"/>
  <c r="E1340" i="1" s="1"/>
  <c r="U1344" i="1"/>
  <c r="W1344" i="1"/>
  <c r="Y1344" i="1"/>
  <c r="V1344" i="1" s="1"/>
  <c r="F1485" i="1" l="1"/>
  <c r="S1485" i="1"/>
  <c r="P1485" i="1" s="1"/>
  <c r="O1485" i="1"/>
  <c r="Q1485" i="1"/>
  <c r="R1485" i="1" s="1"/>
  <c r="N1486" i="1" s="1"/>
  <c r="C2488" i="1"/>
  <c r="D2488" i="1" s="1"/>
  <c r="B2489" i="1"/>
  <c r="X1344" i="1"/>
  <c r="T1345" i="1" s="1"/>
  <c r="G1345" i="1" s="1"/>
  <c r="I1340" i="1"/>
  <c r="K1340" i="1"/>
  <c r="M1340" i="1"/>
  <c r="J1340" i="1" s="1"/>
  <c r="F1486" i="1" l="1"/>
  <c r="S1486" i="1"/>
  <c r="P1486" i="1" s="1"/>
  <c r="O1486" i="1"/>
  <c r="Q1486" i="1"/>
  <c r="R1486" i="1" s="1"/>
  <c r="N1487" i="1" s="1"/>
  <c r="C2489" i="1"/>
  <c r="D2489" i="1" s="1"/>
  <c r="B2490" i="1"/>
  <c r="W1345" i="1"/>
  <c r="Y1345" i="1"/>
  <c r="V1345" i="1" s="1"/>
  <c r="U1345" i="1"/>
  <c r="L1340" i="1"/>
  <c r="H1341" i="1" s="1"/>
  <c r="E1341" i="1" s="1"/>
  <c r="F1487" i="1" l="1"/>
  <c r="O1487" i="1"/>
  <c r="Q1487" i="1"/>
  <c r="S1487" i="1"/>
  <c r="P1487" i="1" s="1"/>
  <c r="C2490" i="1"/>
  <c r="D2490" i="1" s="1"/>
  <c r="B2491" i="1"/>
  <c r="X1345" i="1"/>
  <c r="T1346" i="1" s="1"/>
  <c r="G1346" i="1" s="1"/>
  <c r="K1341" i="1"/>
  <c r="I1341" i="1"/>
  <c r="M1341" i="1"/>
  <c r="J1341" i="1" s="1"/>
  <c r="R1487" i="1" l="1"/>
  <c r="N1488" i="1" s="1"/>
  <c r="C2491" i="1"/>
  <c r="D2491" i="1" s="1"/>
  <c r="B2492" i="1"/>
  <c r="Y1346" i="1"/>
  <c r="V1346" i="1" s="1"/>
  <c r="U1346" i="1"/>
  <c r="W1346" i="1"/>
  <c r="L1341" i="1"/>
  <c r="H1342" i="1" s="1"/>
  <c r="E1342" i="1" s="1"/>
  <c r="F1488" i="1" l="1"/>
  <c r="S1488" i="1"/>
  <c r="P1488" i="1" s="1"/>
  <c r="O1488" i="1"/>
  <c r="Q1488" i="1"/>
  <c r="R1488" i="1" s="1"/>
  <c r="N1489" i="1" s="1"/>
  <c r="C2492" i="1"/>
  <c r="D2492" i="1" s="1"/>
  <c r="B2493" i="1"/>
  <c r="X1346" i="1"/>
  <c r="T1347" i="1" s="1"/>
  <c r="G1347" i="1" s="1"/>
  <c r="K1342" i="1"/>
  <c r="M1342" i="1"/>
  <c r="J1342" i="1" s="1"/>
  <c r="I1342" i="1"/>
  <c r="F1489" i="1" l="1"/>
  <c r="O1489" i="1"/>
  <c r="Q1489" i="1"/>
  <c r="S1489" i="1"/>
  <c r="P1489" i="1" s="1"/>
  <c r="C2493" i="1"/>
  <c r="D2493" i="1" s="1"/>
  <c r="B2494" i="1"/>
  <c r="U1347" i="1"/>
  <c r="W1347" i="1"/>
  <c r="Y1347" i="1"/>
  <c r="V1347" i="1" s="1"/>
  <c r="L1342" i="1"/>
  <c r="H1343" i="1" s="1"/>
  <c r="E1343" i="1" s="1"/>
  <c r="R1489" i="1" l="1"/>
  <c r="N1490" i="1" s="1"/>
  <c r="B2495" i="1"/>
  <c r="C2494" i="1"/>
  <c r="D2494" i="1" s="1"/>
  <c r="X1347" i="1"/>
  <c r="T1348" i="1" s="1"/>
  <c r="G1348" i="1" s="1"/>
  <c r="M1343" i="1"/>
  <c r="J1343" i="1" s="1"/>
  <c r="I1343" i="1"/>
  <c r="K1343" i="1"/>
  <c r="F1490" i="1" l="1"/>
  <c r="Q1490" i="1"/>
  <c r="O1490" i="1"/>
  <c r="S1490" i="1"/>
  <c r="P1490" i="1" s="1"/>
  <c r="L1343" i="1"/>
  <c r="H1344" i="1" s="1"/>
  <c r="E1344" i="1" s="1"/>
  <c r="C2495" i="1"/>
  <c r="D2495" i="1" s="1"/>
  <c r="B2496" i="1"/>
  <c r="U1348" i="1"/>
  <c r="W1348" i="1"/>
  <c r="Y1348" i="1"/>
  <c r="V1348" i="1" s="1"/>
  <c r="R1490" i="1" l="1"/>
  <c r="N1491" i="1" s="1"/>
  <c r="C2496" i="1"/>
  <c r="D2496" i="1" s="1"/>
  <c r="B2497" i="1"/>
  <c r="X1348" i="1"/>
  <c r="T1349" i="1" s="1"/>
  <c r="G1349" i="1" s="1"/>
  <c r="I1344" i="1"/>
  <c r="M1344" i="1"/>
  <c r="J1344" i="1" s="1"/>
  <c r="K1344" i="1"/>
  <c r="F1491" i="1" l="1"/>
  <c r="S1491" i="1"/>
  <c r="P1491" i="1" s="1"/>
  <c r="Q1491" i="1"/>
  <c r="O1491" i="1"/>
  <c r="L1344" i="1"/>
  <c r="B2498" i="1"/>
  <c r="C2497" i="1"/>
  <c r="D2497" i="1" s="1"/>
  <c r="W1349" i="1"/>
  <c r="Y1349" i="1"/>
  <c r="V1349" i="1" s="1"/>
  <c r="U1349" i="1"/>
  <c r="H1345" i="1"/>
  <c r="E1345" i="1" s="1"/>
  <c r="R1491" i="1" l="1"/>
  <c r="N1492" i="1" s="1"/>
  <c r="B2499" i="1"/>
  <c r="C2498" i="1"/>
  <c r="D2498" i="1" s="1"/>
  <c r="X1349" i="1"/>
  <c r="T1350" i="1" s="1"/>
  <c r="G1350" i="1" s="1"/>
  <c r="I1345" i="1"/>
  <c r="M1345" i="1"/>
  <c r="J1345" i="1" s="1"/>
  <c r="K1345" i="1"/>
  <c r="F1492" i="1" l="1"/>
  <c r="Q1492" i="1"/>
  <c r="O1492" i="1"/>
  <c r="S1492" i="1"/>
  <c r="P1492" i="1" s="1"/>
  <c r="L1345" i="1"/>
  <c r="H1346" i="1" s="1"/>
  <c r="E1346" i="1" s="1"/>
  <c r="C2499" i="1"/>
  <c r="D2499" i="1" s="1"/>
  <c r="B2500" i="1"/>
  <c r="Y1350" i="1"/>
  <c r="V1350" i="1" s="1"/>
  <c r="U1350" i="1"/>
  <c r="W1350" i="1"/>
  <c r="R1492" i="1" l="1"/>
  <c r="N1493" i="1" s="1"/>
  <c r="C2500" i="1"/>
  <c r="D2500" i="1" s="1"/>
  <c r="B2501" i="1"/>
  <c r="X1350" i="1"/>
  <c r="T1351" i="1" s="1"/>
  <c r="G1351" i="1" s="1"/>
  <c r="I1346" i="1"/>
  <c r="M1346" i="1"/>
  <c r="J1346" i="1" s="1"/>
  <c r="K1346" i="1"/>
  <c r="F1493" i="1" l="1"/>
  <c r="S1493" i="1"/>
  <c r="P1493" i="1" s="1"/>
  <c r="Q1493" i="1"/>
  <c r="R1493" i="1" s="1"/>
  <c r="N1494" i="1" s="1"/>
  <c r="O1493" i="1"/>
  <c r="B2502" i="1"/>
  <c r="C2501" i="1"/>
  <c r="D2501" i="1" s="1"/>
  <c r="U1351" i="1"/>
  <c r="W1351" i="1"/>
  <c r="Y1351" i="1"/>
  <c r="V1351" i="1" s="1"/>
  <c r="L1346" i="1"/>
  <c r="H1347" i="1" s="1"/>
  <c r="E1347" i="1" s="1"/>
  <c r="F1494" i="1" l="1"/>
  <c r="O1494" i="1"/>
  <c r="Q1494" i="1"/>
  <c r="S1494" i="1"/>
  <c r="P1494" i="1" s="1"/>
  <c r="C2502" i="1"/>
  <c r="D2502" i="1" s="1"/>
  <c r="B2503" i="1"/>
  <c r="X1351" i="1"/>
  <c r="T1352" i="1" s="1"/>
  <c r="G1352" i="1" s="1"/>
  <c r="K1347" i="1"/>
  <c r="I1347" i="1"/>
  <c r="M1347" i="1"/>
  <c r="J1347" i="1" s="1"/>
  <c r="R1494" i="1" l="1"/>
  <c r="N1495" i="1" s="1"/>
  <c r="B2504" i="1"/>
  <c r="C2503" i="1"/>
  <c r="D2503" i="1" s="1"/>
  <c r="U1352" i="1"/>
  <c r="W1352" i="1"/>
  <c r="Y1352" i="1"/>
  <c r="V1352" i="1" s="1"/>
  <c r="L1347" i="1"/>
  <c r="H1348" i="1" s="1"/>
  <c r="E1348" i="1" s="1"/>
  <c r="F1495" i="1" l="1"/>
  <c r="O1495" i="1"/>
  <c r="Q1495" i="1"/>
  <c r="S1495" i="1"/>
  <c r="P1495" i="1" s="1"/>
  <c r="C2504" i="1"/>
  <c r="D2504" i="1" s="1"/>
  <c r="B2505" i="1"/>
  <c r="X1352" i="1"/>
  <c r="T1353" i="1" s="1"/>
  <c r="G1353" i="1" s="1"/>
  <c r="K1348" i="1"/>
  <c r="I1348" i="1"/>
  <c r="M1348" i="1"/>
  <c r="J1348" i="1" s="1"/>
  <c r="R1495" i="1" l="1"/>
  <c r="N1496" i="1" s="1"/>
  <c r="B2506" i="1"/>
  <c r="C2505" i="1"/>
  <c r="D2505" i="1" s="1"/>
  <c r="W1353" i="1"/>
  <c r="Y1353" i="1"/>
  <c r="V1353" i="1" s="1"/>
  <c r="U1353" i="1"/>
  <c r="L1348" i="1"/>
  <c r="H1349" i="1" s="1"/>
  <c r="E1349" i="1" s="1"/>
  <c r="F1496" i="1" l="1"/>
  <c r="Q1496" i="1"/>
  <c r="O1496" i="1"/>
  <c r="S1496" i="1"/>
  <c r="P1496" i="1" s="1"/>
  <c r="C2506" i="1"/>
  <c r="D2506" i="1" s="1"/>
  <c r="B2507" i="1"/>
  <c r="X1353" i="1"/>
  <c r="T1354" i="1" s="1"/>
  <c r="G1354" i="1" s="1"/>
  <c r="I1349" i="1"/>
  <c r="M1349" i="1"/>
  <c r="J1349" i="1" s="1"/>
  <c r="K1349" i="1"/>
  <c r="R1496" i="1" l="1"/>
  <c r="N1497" i="1" s="1"/>
  <c r="B2508" i="1"/>
  <c r="C2507" i="1"/>
  <c r="D2507" i="1" s="1"/>
  <c r="L1349" i="1"/>
  <c r="H1350" i="1" s="1"/>
  <c r="E1350" i="1" s="1"/>
  <c r="Y1354" i="1"/>
  <c r="V1354" i="1" s="1"/>
  <c r="U1354" i="1"/>
  <c r="W1354" i="1"/>
  <c r="F1497" i="1" l="1"/>
  <c r="S1497" i="1"/>
  <c r="P1497" i="1" s="1"/>
  <c r="Q1497" i="1"/>
  <c r="O1497" i="1"/>
  <c r="C2508" i="1"/>
  <c r="D2508" i="1" s="1"/>
  <c r="B2509" i="1"/>
  <c r="X1354" i="1"/>
  <c r="T1355" i="1" s="1"/>
  <c r="G1355" i="1" s="1"/>
  <c r="M1350" i="1"/>
  <c r="J1350" i="1" s="1"/>
  <c r="K1350" i="1"/>
  <c r="I1350" i="1"/>
  <c r="R1497" i="1" l="1"/>
  <c r="N1498" i="1" s="1"/>
  <c r="B2510" i="1"/>
  <c r="C2509" i="1"/>
  <c r="D2509" i="1" s="1"/>
  <c r="U1355" i="1"/>
  <c r="W1355" i="1"/>
  <c r="Y1355" i="1"/>
  <c r="V1355" i="1" s="1"/>
  <c r="L1350" i="1"/>
  <c r="H1351" i="1" s="1"/>
  <c r="E1351" i="1" s="1"/>
  <c r="F1498" i="1" l="1"/>
  <c r="Q1498" i="1"/>
  <c r="O1498" i="1"/>
  <c r="S1498" i="1"/>
  <c r="P1498" i="1" s="1"/>
  <c r="C2510" i="1"/>
  <c r="D2510" i="1" s="1"/>
  <c r="B2511" i="1"/>
  <c r="X1355" i="1"/>
  <c r="T1356" i="1" s="1"/>
  <c r="G1356" i="1" s="1"/>
  <c r="I1351" i="1"/>
  <c r="K1351" i="1"/>
  <c r="M1351" i="1"/>
  <c r="J1351" i="1" s="1"/>
  <c r="R1498" i="1" l="1"/>
  <c r="N1499" i="1" s="1"/>
  <c r="B2512" i="1"/>
  <c r="C2511" i="1"/>
  <c r="D2511" i="1" s="1"/>
  <c r="U1356" i="1"/>
  <c r="W1356" i="1"/>
  <c r="Y1356" i="1"/>
  <c r="V1356" i="1" s="1"/>
  <c r="L1351" i="1"/>
  <c r="H1352" i="1" s="1"/>
  <c r="E1352" i="1" s="1"/>
  <c r="F1499" i="1" l="1"/>
  <c r="O1499" i="1"/>
  <c r="Q1499" i="1"/>
  <c r="S1499" i="1"/>
  <c r="P1499" i="1" s="1"/>
  <c r="C2512" i="1"/>
  <c r="D2512" i="1" s="1"/>
  <c r="B2513" i="1"/>
  <c r="X1356" i="1"/>
  <c r="T1357" i="1" s="1"/>
  <c r="G1357" i="1" s="1"/>
  <c r="I1352" i="1"/>
  <c r="M1352" i="1"/>
  <c r="J1352" i="1" s="1"/>
  <c r="K1352" i="1"/>
  <c r="R1499" i="1" l="1"/>
  <c r="N1500" i="1" s="1"/>
  <c r="C2513" i="1"/>
  <c r="D2513" i="1" s="1"/>
  <c r="B2514" i="1"/>
  <c r="W1357" i="1"/>
  <c r="Y1357" i="1"/>
  <c r="V1357" i="1" s="1"/>
  <c r="U1357" i="1"/>
  <c r="L1352" i="1"/>
  <c r="H1353" i="1" s="1"/>
  <c r="E1353" i="1" s="1"/>
  <c r="F1500" i="1" l="1"/>
  <c r="Q1500" i="1"/>
  <c r="S1500" i="1"/>
  <c r="P1500" i="1" s="1"/>
  <c r="O1500" i="1"/>
  <c r="C2514" i="1"/>
  <c r="D2514" i="1" s="1"/>
  <c r="B2515" i="1"/>
  <c r="X1357" i="1"/>
  <c r="T1358" i="1" s="1"/>
  <c r="G1358" i="1" s="1"/>
  <c r="M1353" i="1"/>
  <c r="J1353" i="1" s="1"/>
  <c r="I1353" i="1"/>
  <c r="K1353" i="1"/>
  <c r="R1500" i="1" l="1"/>
  <c r="N1501" i="1" s="1"/>
  <c r="B2516" i="1"/>
  <c r="C2515" i="1"/>
  <c r="D2515" i="1" s="1"/>
  <c r="L1353" i="1"/>
  <c r="H1354" i="1" s="1"/>
  <c r="E1354" i="1" s="1"/>
  <c r="Y1358" i="1"/>
  <c r="V1358" i="1" s="1"/>
  <c r="U1358" i="1"/>
  <c r="W1358" i="1"/>
  <c r="F1501" i="1" l="1"/>
  <c r="O1501" i="1"/>
  <c r="S1501" i="1"/>
  <c r="P1501" i="1" s="1"/>
  <c r="Q1501" i="1"/>
  <c r="R1501" i="1" s="1"/>
  <c r="N1502" i="1" s="1"/>
  <c r="C2516" i="1"/>
  <c r="D2516" i="1" s="1"/>
  <c r="B2517" i="1"/>
  <c r="X1358" i="1"/>
  <c r="T1359" i="1" s="1"/>
  <c r="G1359" i="1" s="1"/>
  <c r="K1354" i="1"/>
  <c r="I1354" i="1"/>
  <c r="M1354" i="1"/>
  <c r="J1354" i="1" s="1"/>
  <c r="F1502" i="1" l="1"/>
  <c r="Q1502" i="1"/>
  <c r="O1502" i="1"/>
  <c r="S1502" i="1"/>
  <c r="P1502" i="1" s="1"/>
  <c r="C2517" i="1"/>
  <c r="D2517" i="1" s="1"/>
  <c r="B2518" i="1"/>
  <c r="U1359" i="1"/>
  <c r="W1359" i="1"/>
  <c r="Y1359" i="1"/>
  <c r="V1359" i="1" s="1"/>
  <c r="L1354" i="1"/>
  <c r="H1355" i="1" s="1"/>
  <c r="E1355" i="1" s="1"/>
  <c r="R1502" i="1" l="1"/>
  <c r="N1503" i="1" s="1"/>
  <c r="C2518" i="1"/>
  <c r="D2518" i="1" s="1"/>
  <c r="B2519" i="1"/>
  <c r="X1359" i="1"/>
  <c r="T1360" i="1" s="1"/>
  <c r="G1360" i="1" s="1"/>
  <c r="M1355" i="1"/>
  <c r="J1355" i="1" s="1"/>
  <c r="I1355" i="1"/>
  <c r="K1355" i="1"/>
  <c r="F1503" i="1" l="1"/>
  <c r="O1503" i="1"/>
  <c r="Q1503" i="1"/>
  <c r="S1503" i="1"/>
  <c r="P1503" i="1" s="1"/>
  <c r="B2520" i="1"/>
  <c r="C2519" i="1"/>
  <c r="D2519" i="1" s="1"/>
  <c r="L1355" i="1"/>
  <c r="H1356" i="1" s="1"/>
  <c r="E1356" i="1" s="1"/>
  <c r="U1360" i="1"/>
  <c r="W1360" i="1"/>
  <c r="Y1360" i="1"/>
  <c r="V1360" i="1" s="1"/>
  <c r="R1503" i="1" l="1"/>
  <c r="N1504" i="1" s="1"/>
  <c r="B2521" i="1"/>
  <c r="C2520" i="1"/>
  <c r="D2520" i="1" s="1"/>
  <c r="X1360" i="1"/>
  <c r="T1361" i="1" s="1"/>
  <c r="G1361" i="1" s="1"/>
  <c r="I1356" i="1"/>
  <c r="M1356" i="1"/>
  <c r="J1356" i="1" s="1"/>
  <c r="K1356" i="1"/>
  <c r="F1504" i="1" l="1"/>
  <c r="O1504" i="1"/>
  <c r="Q1504" i="1"/>
  <c r="S1504" i="1"/>
  <c r="P1504" i="1" s="1"/>
  <c r="C2521" i="1"/>
  <c r="D2521" i="1" s="1"/>
  <c r="B2522" i="1"/>
  <c r="L1356" i="1"/>
  <c r="H1357" i="1" s="1"/>
  <c r="E1357" i="1" s="1"/>
  <c r="W1361" i="1"/>
  <c r="Y1361" i="1"/>
  <c r="V1361" i="1" s="1"/>
  <c r="U1361" i="1"/>
  <c r="R1504" i="1" l="1"/>
  <c r="N1505" i="1" s="1"/>
  <c r="B2523" i="1"/>
  <c r="C2522" i="1"/>
  <c r="D2522" i="1" s="1"/>
  <c r="X1361" i="1"/>
  <c r="T1362" i="1" s="1"/>
  <c r="G1362" i="1" s="1"/>
  <c r="K1357" i="1"/>
  <c r="I1357" i="1"/>
  <c r="M1357" i="1"/>
  <c r="J1357" i="1" s="1"/>
  <c r="F1505" i="1" l="1"/>
  <c r="S1505" i="1"/>
  <c r="P1505" i="1" s="1"/>
  <c r="Q1505" i="1"/>
  <c r="O1505" i="1"/>
  <c r="B2524" i="1"/>
  <c r="C2523" i="1"/>
  <c r="D2523" i="1" s="1"/>
  <c r="Y1362" i="1"/>
  <c r="V1362" i="1" s="1"/>
  <c r="U1362" i="1"/>
  <c r="W1362" i="1"/>
  <c r="L1357" i="1"/>
  <c r="H1358" i="1" s="1"/>
  <c r="E1358" i="1" s="1"/>
  <c r="R1505" i="1" l="1"/>
  <c r="N1506" i="1" s="1"/>
  <c r="B2525" i="1"/>
  <c r="C2524" i="1"/>
  <c r="D2524" i="1" s="1"/>
  <c r="X1362" i="1"/>
  <c r="T1363" i="1" s="1"/>
  <c r="G1363" i="1" s="1"/>
  <c r="M1358" i="1"/>
  <c r="J1358" i="1" s="1"/>
  <c r="K1358" i="1"/>
  <c r="I1358" i="1"/>
  <c r="F1506" i="1" l="1"/>
  <c r="O1506" i="1"/>
  <c r="Q1506" i="1"/>
  <c r="S1506" i="1"/>
  <c r="P1506" i="1" s="1"/>
  <c r="B2526" i="1"/>
  <c r="C2525" i="1"/>
  <c r="D2525" i="1" s="1"/>
  <c r="U1363" i="1"/>
  <c r="W1363" i="1"/>
  <c r="Y1363" i="1"/>
  <c r="V1363" i="1" s="1"/>
  <c r="L1358" i="1"/>
  <c r="H1359" i="1" s="1"/>
  <c r="E1359" i="1" s="1"/>
  <c r="R1506" i="1" l="1"/>
  <c r="N1507" i="1" s="1"/>
  <c r="B2527" i="1"/>
  <c r="C2526" i="1"/>
  <c r="D2526" i="1" s="1"/>
  <c r="X1363" i="1"/>
  <c r="T1364" i="1" s="1"/>
  <c r="G1364" i="1" s="1"/>
  <c r="I1359" i="1"/>
  <c r="K1359" i="1"/>
  <c r="M1359" i="1"/>
  <c r="J1359" i="1" s="1"/>
  <c r="F1507" i="1" l="1"/>
  <c r="O1507" i="1"/>
  <c r="S1507" i="1"/>
  <c r="P1507" i="1" s="1"/>
  <c r="Q1507" i="1"/>
  <c r="R1507" i="1" s="1"/>
  <c r="N1508" i="1" s="1"/>
  <c r="C2527" i="1"/>
  <c r="D2527" i="1" s="1"/>
  <c r="B2528" i="1"/>
  <c r="U1364" i="1"/>
  <c r="W1364" i="1"/>
  <c r="Y1364" i="1"/>
  <c r="V1364" i="1" s="1"/>
  <c r="L1359" i="1"/>
  <c r="H1360" i="1" s="1"/>
  <c r="E1360" i="1" s="1"/>
  <c r="F1508" i="1" l="1"/>
  <c r="Q1508" i="1"/>
  <c r="S1508" i="1"/>
  <c r="P1508" i="1" s="1"/>
  <c r="O1508" i="1"/>
  <c r="C2528" i="1"/>
  <c r="D2528" i="1" s="1"/>
  <c r="B2529" i="1"/>
  <c r="X1364" i="1"/>
  <c r="T1365" i="1" s="1"/>
  <c r="G1365" i="1" s="1"/>
  <c r="K1360" i="1"/>
  <c r="M1360" i="1"/>
  <c r="J1360" i="1" s="1"/>
  <c r="I1360" i="1"/>
  <c r="R1508" i="1" l="1"/>
  <c r="N1509" i="1" s="1"/>
  <c r="B2530" i="1"/>
  <c r="C2529" i="1"/>
  <c r="D2529" i="1" s="1"/>
  <c r="W1365" i="1"/>
  <c r="Y1365" i="1"/>
  <c r="V1365" i="1" s="1"/>
  <c r="U1365" i="1"/>
  <c r="L1360" i="1"/>
  <c r="H1361" i="1" s="1"/>
  <c r="E1361" i="1" s="1"/>
  <c r="F1509" i="1" l="1"/>
  <c r="Q1509" i="1"/>
  <c r="O1509" i="1"/>
  <c r="S1509" i="1"/>
  <c r="P1509" i="1" s="1"/>
  <c r="C2530" i="1"/>
  <c r="D2530" i="1" s="1"/>
  <c r="B2531" i="1"/>
  <c r="X1365" i="1"/>
  <c r="T1366" i="1" s="1"/>
  <c r="G1366" i="1" s="1"/>
  <c r="I1361" i="1"/>
  <c r="K1361" i="1"/>
  <c r="M1361" i="1"/>
  <c r="J1361" i="1" s="1"/>
  <c r="R1509" i="1" l="1"/>
  <c r="N1510" i="1" s="1"/>
  <c r="B2532" i="1"/>
  <c r="C2531" i="1"/>
  <c r="D2531" i="1" s="1"/>
  <c r="Y1366" i="1"/>
  <c r="V1366" i="1" s="1"/>
  <c r="U1366" i="1"/>
  <c r="W1366" i="1"/>
  <c r="L1361" i="1"/>
  <c r="H1362" i="1" s="1"/>
  <c r="E1362" i="1" s="1"/>
  <c r="F1510" i="1" l="1"/>
  <c r="S1510" i="1"/>
  <c r="P1510" i="1" s="1"/>
  <c r="Q1510" i="1"/>
  <c r="O1510" i="1"/>
  <c r="C2532" i="1"/>
  <c r="D2532" i="1" s="1"/>
  <c r="B2533" i="1"/>
  <c r="X1366" i="1"/>
  <c r="T1367" i="1" s="1"/>
  <c r="G1367" i="1" s="1"/>
  <c r="I1362" i="1"/>
  <c r="K1362" i="1"/>
  <c r="M1362" i="1"/>
  <c r="J1362" i="1" s="1"/>
  <c r="R1510" i="1" l="1"/>
  <c r="N1511" i="1" s="1"/>
  <c r="B2534" i="1"/>
  <c r="C2533" i="1"/>
  <c r="D2533" i="1" s="1"/>
  <c r="U1367" i="1"/>
  <c r="W1367" i="1"/>
  <c r="Y1367" i="1"/>
  <c r="V1367" i="1" s="1"/>
  <c r="L1362" i="1"/>
  <c r="H1363" i="1" s="1"/>
  <c r="E1363" i="1" s="1"/>
  <c r="F1511" i="1" l="1"/>
  <c r="S1511" i="1"/>
  <c r="P1511" i="1" s="1"/>
  <c r="O1511" i="1"/>
  <c r="Q1511" i="1"/>
  <c r="R1511" i="1" s="1"/>
  <c r="N1512" i="1" s="1"/>
  <c r="B2535" i="1"/>
  <c r="C2534" i="1"/>
  <c r="D2534" i="1" s="1"/>
  <c r="X1367" i="1"/>
  <c r="T1368" i="1" s="1"/>
  <c r="G1368" i="1" s="1"/>
  <c r="M1363" i="1"/>
  <c r="J1363" i="1" s="1"/>
  <c r="I1363" i="1"/>
  <c r="K1363" i="1"/>
  <c r="F1512" i="1" l="1"/>
  <c r="Q1512" i="1"/>
  <c r="O1512" i="1"/>
  <c r="S1512" i="1"/>
  <c r="P1512" i="1" s="1"/>
  <c r="B2536" i="1"/>
  <c r="C2535" i="1"/>
  <c r="D2535" i="1" s="1"/>
  <c r="U1368" i="1"/>
  <c r="W1368" i="1"/>
  <c r="Y1368" i="1"/>
  <c r="V1368" i="1" s="1"/>
  <c r="L1363" i="1"/>
  <c r="H1364" i="1" s="1"/>
  <c r="E1364" i="1" s="1"/>
  <c r="R1512" i="1" l="1"/>
  <c r="N1513" i="1" s="1"/>
  <c r="B2537" i="1"/>
  <c r="C2536" i="1"/>
  <c r="D2536" i="1" s="1"/>
  <c r="X1368" i="1"/>
  <c r="T1369" i="1" s="1"/>
  <c r="G1369" i="1" s="1"/>
  <c r="K1364" i="1"/>
  <c r="I1364" i="1"/>
  <c r="M1364" i="1"/>
  <c r="J1364" i="1" s="1"/>
  <c r="F1513" i="1" l="1"/>
  <c r="S1513" i="1"/>
  <c r="P1513" i="1" s="1"/>
  <c r="Q1513" i="1"/>
  <c r="O1513" i="1"/>
  <c r="B2538" i="1"/>
  <c r="C2537" i="1"/>
  <c r="D2537" i="1" s="1"/>
  <c r="W1369" i="1"/>
  <c r="Y1369" i="1"/>
  <c r="V1369" i="1" s="1"/>
  <c r="U1369" i="1"/>
  <c r="L1364" i="1"/>
  <c r="H1365" i="1" s="1"/>
  <c r="E1365" i="1" s="1"/>
  <c r="R1513" i="1" l="1"/>
  <c r="N1514" i="1" s="1"/>
  <c r="C2538" i="1"/>
  <c r="D2538" i="1" s="1"/>
  <c r="B2539" i="1"/>
  <c r="X1369" i="1"/>
  <c r="T1370" i="1" s="1"/>
  <c r="G1370" i="1" s="1"/>
  <c r="I1365" i="1"/>
  <c r="M1365" i="1"/>
  <c r="J1365" i="1" s="1"/>
  <c r="K1365" i="1"/>
  <c r="F1514" i="1" l="1"/>
  <c r="S1514" i="1"/>
  <c r="P1514" i="1" s="1"/>
  <c r="Q1514" i="1"/>
  <c r="O1514" i="1"/>
  <c r="L1365" i="1"/>
  <c r="H1366" i="1" s="1"/>
  <c r="E1366" i="1" s="1"/>
  <c r="B2540" i="1"/>
  <c r="C2539" i="1"/>
  <c r="D2539" i="1" s="1"/>
  <c r="Y1370" i="1"/>
  <c r="V1370" i="1" s="1"/>
  <c r="U1370" i="1"/>
  <c r="W1370" i="1"/>
  <c r="R1514" i="1" l="1"/>
  <c r="N1515" i="1" s="1"/>
  <c r="C2540" i="1"/>
  <c r="D2540" i="1" s="1"/>
  <c r="B2541" i="1"/>
  <c r="X1370" i="1"/>
  <c r="T1371" i="1" s="1"/>
  <c r="G1371" i="1" s="1"/>
  <c r="I1366" i="1"/>
  <c r="M1366" i="1"/>
  <c r="J1366" i="1" s="1"/>
  <c r="K1366" i="1"/>
  <c r="F1515" i="1" l="1"/>
  <c r="O1515" i="1"/>
  <c r="Q1515" i="1"/>
  <c r="S1515" i="1"/>
  <c r="P1515" i="1" s="1"/>
  <c r="B2542" i="1"/>
  <c r="C2541" i="1"/>
  <c r="D2541" i="1" s="1"/>
  <c r="L1366" i="1"/>
  <c r="H1367" i="1" s="1"/>
  <c r="E1367" i="1" s="1"/>
  <c r="U1371" i="1"/>
  <c r="W1371" i="1"/>
  <c r="Y1371" i="1"/>
  <c r="V1371" i="1" s="1"/>
  <c r="R1515" i="1" l="1"/>
  <c r="N1516" i="1" s="1"/>
  <c r="C2542" i="1"/>
  <c r="D2542" i="1" s="1"/>
  <c r="B2543" i="1"/>
  <c r="X1371" i="1"/>
  <c r="T1372" i="1" s="1"/>
  <c r="G1372" i="1" s="1"/>
  <c r="M1367" i="1"/>
  <c r="J1367" i="1" s="1"/>
  <c r="K1367" i="1"/>
  <c r="I1367" i="1"/>
  <c r="F1516" i="1" l="1"/>
  <c r="Q1516" i="1"/>
  <c r="S1516" i="1"/>
  <c r="P1516" i="1" s="1"/>
  <c r="O1516" i="1"/>
  <c r="B2544" i="1"/>
  <c r="C2543" i="1"/>
  <c r="D2543" i="1" s="1"/>
  <c r="U1372" i="1"/>
  <c r="W1372" i="1"/>
  <c r="Y1372" i="1"/>
  <c r="V1372" i="1" s="1"/>
  <c r="L1367" i="1"/>
  <c r="H1368" i="1" s="1"/>
  <c r="E1368" i="1" s="1"/>
  <c r="R1516" i="1" l="1"/>
  <c r="N1517" i="1" s="1"/>
  <c r="C2544" i="1"/>
  <c r="D2544" i="1" s="1"/>
  <c r="B2545" i="1"/>
  <c r="X1372" i="1"/>
  <c r="T1373" i="1" s="1"/>
  <c r="G1373" i="1" s="1"/>
  <c r="I1368" i="1"/>
  <c r="K1368" i="1"/>
  <c r="M1368" i="1"/>
  <c r="J1368" i="1" s="1"/>
  <c r="F1517" i="1" l="1"/>
  <c r="O1517" i="1"/>
  <c r="S1517" i="1"/>
  <c r="P1517" i="1" s="1"/>
  <c r="Q1517" i="1"/>
  <c r="R1517" i="1" s="1"/>
  <c r="N1518" i="1" s="1"/>
  <c r="C2545" i="1"/>
  <c r="D2545" i="1" s="1"/>
  <c r="B2546" i="1"/>
  <c r="W1373" i="1"/>
  <c r="Y1373" i="1"/>
  <c r="V1373" i="1" s="1"/>
  <c r="U1373" i="1"/>
  <c r="L1368" i="1"/>
  <c r="H1369" i="1" s="1"/>
  <c r="E1369" i="1" s="1"/>
  <c r="F1518" i="1" l="1"/>
  <c r="S1518" i="1"/>
  <c r="P1518" i="1" s="1"/>
  <c r="O1518" i="1"/>
  <c r="Q1518" i="1"/>
  <c r="R1518" i="1" s="1"/>
  <c r="N1519" i="1" s="1"/>
  <c r="B2547" i="1"/>
  <c r="C2546" i="1"/>
  <c r="D2546" i="1" s="1"/>
  <c r="X1373" i="1"/>
  <c r="T1374" i="1" s="1"/>
  <c r="G1374" i="1" s="1"/>
  <c r="I1369" i="1"/>
  <c r="M1369" i="1"/>
  <c r="J1369" i="1" s="1"/>
  <c r="K1369" i="1"/>
  <c r="F1519" i="1" l="1"/>
  <c r="Q1519" i="1"/>
  <c r="S1519" i="1"/>
  <c r="P1519" i="1" s="1"/>
  <c r="O1519" i="1"/>
  <c r="L1369" i="1"/>
  <c r="H1370" i="1" s="1"/>
  <c r="E1370" i="1" s="1"/>
  <c r="C2547" i="1"/>
  <c r="D2547" i="1" s="1"/>
  <c r="B2548" i="1"/>
  <c r="Y1374" i="1"/>
  <c r="V1374" i="1" s="1"/>
  <c r="U1374" i="1"/>
  <c r="W1374" i="1"/>
  <c r="R1519" i="1" l="1"/>
  <c r="N1520" i="1" s="1"/>
  <c r="B2549" i="1"/>
  <c r="C2548" i="1"/>
  <c r="D2548" i="1" s="1"/>
  <c r="X1374" i="1"/>
  <c r="T1375" i="1" s="1"/>
  <c r="G1375" i="1" s="1"/>
  <c r="M1370" i="1"/>
  <c r="J1370" i="1" s="1"/>
  <c r="I1370" i="1"/>
  <c r="K1370" i="1"/>
  <c r="F1520" i="1" l="1"/>
  <c r="S1520" i="1"/>
  <c r="P1520" i="1" s="1"/>
  <c r="Q1520" i="1"/>
  <c r="O1520" i="1"/>
  <c r="L1370" i="1"/>
  <c r="H1371" i="1" s="1"/>
  <c r="E1371" i="1" s="1"/>
  <c r="C2549" i="1"/>
  <c r="D2549" i="1" s="1"/>
  <c r="B2550" i="1"/>
  <c r="U1375" i="1"/>
  <c r="W1375" i="1"/>
  <c r="Y1375" i="1"/>
  <c r="V1375" i="1" s="1"/>
  <c r="R1520" i="1" l="1"/>
  <c r="N1521" i="1" s="1"/>
  <c r="B2551" i="1"/>
  <c r="C2550" i="1"/>
  <c r="D2550" i="1" s="1"/>
  <c r="X1375" i="1"/>
  <c r="T1376" i="1" s="1"/>
  <c r="G1376" i="1" s="1"/>
  <c r="M1371" i="1"/>
  <c r="J1371" i="1" s="1"/>
  <c r="I1371" i="1"/>
  <c r="K1371" i="1"/>
  <c r="F1521" i="1" l="1"/>
  <c r="S1521" i="1"/>
  <c r="P1521" i="1" s="1"/>
  <c r="Q1521" i="1"/>
  <c r="R1521" i="1" s="1"/>
  <c r="N1522" i="1" s="1"/>
  <c r="O1521" i="1"/>
  <c r="C2551" i="1"/>
  <c r="D2551" i="1" s="1"/>
  <c r="B2552" i="1"/>
  <c r="U1376" i="1"/>
  <c r="W1376" i="1"/>
  <c r="Y1376" i="1"/>
  <c r="V1376" i="1" s="1"/>
  <c r="L1371" i="1"/>
  <c r="H1372" i="1" s="1"/>
  <c r="E1372" i="1" s="1"/>
  <c r="F1522" i="1" l="1"/>
  <c r="S1522" i="1"/>
  <c r="P1522" i="1" s="1"/>
  <c r="O1522" i="1"/>
  <c r="Q1522" i="1"/>
  <c r="R1522" i="1" s="1"/>
  <c r="N1523" i="1" s="1"/>
  <c r="B2553" i="1"/>
  <c r="C2552" i="1"/>
  <c r="D2552" i="1" s="1"/>
  <c r="X1376" i="1"/>
  <c r="T1377" i="1" s="1"/>
  <c r="G1377" i="1" s="1"/>
  <c r="M1372" i="1"/>
  <c r="J1372" i="1" s="1"/>
  <c r="I1372" i="1"/>
  <c r="K1372" i="1"/>
  <c r="F1523" i="1" l="1"/>
  <c r="O1523" i="1"/>
  <c r="S1523" i="1"/>
  <c r="P1523" i="1" s="1"/>
  <c r="Q1523" i="1"/>
  <c r="R1523" i="1" s="1"/>
  <c r="N1524" i="1" s="1"/>
  <c r="L1372" i="1"/>
  <c r="H1373" i="1" s="1"/>
  <c r="E1373" i="1" s="1"/>
  <c r="C2553" i="1"/>
  <c r="D2553" i="1" s="1"/>
  <c r="B2554" i="1"/>
  <c r="W1377" i="1"/>
  <c r="Y1377" i="1"/>
  <c r="V1377" i="1" s="1"/>
  <c r="U1377" i="1"/>
  <c r="F1524" i="1" l="1"/>
  <c r="Q1524" i="1"/>
  <c r="S1524" i="1"/>
  <c r="P1524" i="1" s="1"/>
  <c r="O1524" i="1"/>
  <c r="C2554" i="1"/>
  <c r="D2554" i="1" s="1"/>
  <c r="B2555" i="1"/>
  <c r="X1377" i="1"/>
  <c r="T1378" i="1" s="1"/>
  <c r="G1378" i="1" s="1"/>
  <c r="M1373" i="1"/>
  <c r="J1373" i="1" s="1"/>
  <c r="I1373" i="1"/>
  <c r="K1373" i="1"/>
  <c r="R1524" i="1" l="1"/>
  <c r="N1525" i="1" s="1"/>
  <c r="L1373" i="1"/>
  <c r="H1374" i="1" s="1"/>
  <c r="E1374" i="1" s="1"/>
  <c r="B2556" i="1"/>
  <c r="C2555" i="1"/>
  <c r="D2555" i="1" s="1"/>
  <c r="Y1378" i="1"/>
  <c r="V1378" i="1" s="1"/>
  <c r="U1378" i="1"/>
  <c r="W1378" i="1"/>
  <c r="F1525" i="1" l="1"/>
  <c r="O1525" i="1"/>
  <c r="Q1525" i="1"/>
  <c r="S1525" i="1"/>
  <c r="P1525" i="1" s="1"/>
  <c r="B2557" i="1"/>
  <c r="C2556" i="1"/>
  <c r="D2556" i="1" s="1"/>
  <c r="X1378" i="1"/>
  <c r="T1379" i="1" s="1"/>
  <c r="G1379" i="1" s="1"/>
  <c r="I1374" i="1"/>
  <c r="K1374" i="1"/>
  <c r="M1374" i="1"/>
  <c r="J1374" i="1" s="1"/>
  <c r="R1525" i="1" l="1"/>
  <c r="N1526" i="1" s="1"/>
  <c r="C2557" i="1"/>
  <c r="D2557" i="1" s="1"/>
  <c r="B2558" i="1"/>
  <c r="U1379" i="1"/>
  <c r="W1379" i="1"/>
  <c r="Y1379" i="1"/>
  <c r="V1379" i="1" s="1"/>
  <c r="L1374" i="1"/>
  <c r="H1375" i="1" s="1"/>
  <c r="E1375" i="1" s="1"/>
  <c r="F1526" i="1" l="1"/>
  <c r="S1526" i="1"/>
  <c r="P1526" i="1" s="1"/>
  <c r="O1526" i="1"/>
  <c r="Q1526" i="1"/>
  <c r="R1526" i="1" s="1"/>
  <c r="N1527" i="1" s="1"/>
  <c r="B2559" i="1"/>
  <c r="C2558" i="1"/>
  <c r="X1379" i="1"/>
  <c r="T1380" i="1" s="1"/>
  <c r="G1380" i="1" s="1"/>
  <c r="I1375" i="1"/>
  <c r="K1375" i="1"/>
  <c r="M1375" i="1"/>
  <c r="J1375" i="1" s="1"/>
  <c r="F1527" i="1" l="1"/>
  <c r="Q1527" i="1"/>
  <c r="O1527" i="1"/>
  <c r="S1527" i="1"/>
  <c r="P1527" i="1" s="1"/>
  <c r="D2558" i="1"/>
  <c r="C2559" i="1"/>
  <c r="D2559" i="1" s="1"/>
  <c r="B2560" i="1"/>
  <c r="U1380" i="1"/>
  <c r="W1380" i="1"/>
  <c r="Y1380" i="1"/>
  <c r="V1380" i="1" s="1"/>
  <c r="L1375" i="1"/>
  <c r="H1376" i="1" s="1"/>
  <c r="E1376" i="1" s="1"/>
  <c r="R1527" i="1" l="1"/>
  <c r="N1528" i="1" s="1"/>
  <c r="B2561" i="1"/>
  <c r="C2560" i="1"/>
  <c r="D2560" i="1" s="1"/>
  <c r="X1380" i="1"/>
  <c r="T1381" i="1" s="1"/>
  <c r="G1381" i="1" s="1"/>
  <c r="I1376" i="1"/>
  <c r="M1376" i="1"/>
  <c r="J1376" i="1" s="1"/>
  <c r="K1376" i="1"/>
  <c r="F1528" i="1" l="1"/>
  <c r="Q1528" i="1"/>
  <c r="O1528" i="1"/>
  <c r="S1528" i="1"/>
  <c r="P1528" i="1" s="1"/>
  <c r="C2561" i="1"/>
  <c r="D2561" i="1" s="1"/>
  <c r="B2562" i="1"/>
  <c r="W1381" i="1"/>
  <c r="Y1381" i="1"/>
  <c r="V1381" i="1" s="1"/>
  <c r="U1381" i="1"/>
  <c r="L1376" i="1"/>
  <c r="H1377" i="1" s="1"/>
  <c r="E1377" i="1" s="1"/>
  <c r="R1528" i="1" l="1"/>
  <c r="N1529" i="1" s="1"/>
  <c r="B2563" i="1"/>
  <c r="C2562" i="1"/>
  <c r="D2562" i="1" s="1"/>
  <c r="X1381" i="1"/>
  <c r="T1382" i="1" s="1"/>
  <c r="G1382" i="1" s="1"/>
  <c r="K1377" i="1"/>
  <c r="I1377" i="1"/>
  <c r="M1377" i="1"/>
  <c r="J1377" i="1" s="1"/>
  <c r="F1529" i="1" l="1"/>
  <c r="Q1529" i="1"/>
  <c r="O1529" i="1"/>
  <c r="S1529" i="1"/>
  <c r="P1529" i="1" s="1"/>
  <c r="C2563" i="1"/>
  <c r="D2563" i="1" s="1"/>
  <c r="B2564" i="1"/>
  <c r="Y1382" i="1"/>
  <c r="V1382" i="1" s="1"/>
  <c r="U1382" i="1"/>
  <c r="W1382" i="1"/>
  <c r="L1377" i="1"/>
  <c r="H1378" i="1" s="1"/>
  <c r="E1378" i="1" s="1"/>
  <c r="R1529" i="1" l="1"/>
  <c r="N1530" i="1" s="1"/>
  <c r="B2565" i="1"/>
  <c r="C2564" i="1"/>
  <c r="D2564" i="1" s="1"/>
  <c r="X1382" i="1"/>
  <c r="T1383" i="1" s="1"/>
  <c r="G1383" i="1" s="1"/>
  <c r="M1378" i="1"/>
  <c r="J1378" i="1" s="1"/>
  <c r="I1378" i="1"/>
  <c r="K1378" i="1"/>
  <c r="F1530" i="1" l="1"/>
  <c r="O1530" i="1"/>
  <c r="Q1530" i="1"/>
  <c r="S1530" i="1"/>
  <c r="P1530" i="1" s="1"/>
  <c r="L1378" i="1"/>
  <c r="H1379" i="1" s="1"/>
  <c r="E1379" i="1" s="1"/>
  <c r="C2565" i="1"/>
  <c r="D2565" i="1" s="1"/>
  <c r="B2566" i="1"/>
  <c r="U1383" i="1"/>
  <c r="W1383" i="1"/>
  <c r="Y1383" i="1"/>
  <c r="V1383" i="1" s="1"/>
  <c r="R1530" i="1" l="1"/>
  <c r="N1531" i="1" s="1"/>
  <c r="C2566" i="1"/>
  <c r="D2566" i="1" s="1"/>
  <c r="B2567" i="1"/>
  <c r="X1383" i="1"/>
  <c r="T1384" i="1" s="1"/>
  <c r="G1384" i="1" s="1"/>
  <c r="I1379" i="1"/>
  <c r="K1379" i="1"/>
  <c r="M1379" i="1"/>
  <c r="J1379" i="1" s="1"/>
  <c r="F1531" i="1" l="1"/>
  <c r="Q1531" i="1"/>
  <c r="S1531" i="1"/>
  <c r="P1531" i="1" s="1"/>
  <c r="O1531" i="1"/>
  <c r="C2567" i="1"/>
  <c r="D2567" i="1" s="1"/>
  <c r="B2568" i="1"/>
  <c r="U1384" i="1"/>
  <c r="W1384" i="1"/>
  <c r="Y1384" i="1"/>
  <c r="V1384" i="1" s="1"/>
  <c r="L1379" i="1"/>
  <c r="H1380" i="1" s="1"/>
  <c r="E1380" i="1" s="1"/>
  <c r="R1531" i="1" l="1"/>
  <c r="N1532" i="1" s="1"/>
  <c r="C2568" i="1"/>
  <c r="D2568" i="1" s="1"/>
  <c r="B2569" i="1"/>
  <c r="X1384" i="1"/>
  <c r="T1385" i="1" s="1"/>
  <c r="G1385" i="1" s="1"/>
  <c r="I1380" i="1"/>
  <c r="K1380" i="1"/>
  <c r="M1380" i="1"/>
  <c r="J1380" i="1" s="1"/>
  <c r="F1532" i="1" l="1"/>
  <c r="O1532" i="1"/>
  <c r="S1532" i="1"/>
  <c r="P1532" i="1" s="1"/>
  <c r="Q1532" i="1"/>
  <c r="R1532" i="1" s="1"/>
  <c r="N1533" i="1" s="1"/>
  <c r="C2569" i="1"/>
  <c r="D2569" i="1" s="1"/>
  <c r="B2570" i="1"/>
  <c r="Y1385" i="1"/>
  <c r="V1385" i="1" s="1"/>
  <c r="U1385" i="1"/>
  <c r="W1385" i="1"/>
  <c r="L1380" i="1"/>
  <c r="H1381" i="1" s="1"/>
  <c r="E1381" i="1" s="1"/>
  <c r="F1533" i="1" l="1"/>
  <c r="Q1533" i="1"/>
  <c r="O1533" i="1"/>
  <c r="S1533" i="1"/>
  <c r="P1533" i="1" s="1"/>
  <c r="B2571" i="1"/>
  <c r="C2570" i="1"/>
  <c r="D2570" i="1" s="1"/>
  <c r="X1385" i="1"/>
  <c r="T1386" i="1" s="1"/>
  <c r="G1386" i="1" s="1"/>
  <c r="I1381" i="1"/>
  <c r="K1381" i="1"/>
  <c r="M1381" i="1"/>
  <c r="J1381" i="1" s="1"/>
  <c r="R1533" i="1" l="1"/>
  <c r="N1534" i="1" s="1"/>
  <c r="C2571" i="1"/>
  <c r="D2571" i="1" s="1"/>
  <c r="B2572" i="1"/>
  <c r="U1386" i="1"/>
  <c r="W1386" i="1"/>
  <c r="Y1386" i="1"/>
  <c r="V1386" i="1" s="1"/>
  <c r="L1381" i="1"/>
  <c r="H1382" i="1" s="1"/>
  <c r="E1382" i="1" s="1"/>
  <c r="F1534" i="1" l="1"/>
  <c r="S1534" i="1"/>
  <c r="P1534" i="1" s="1"/>
  <c r="Q1534" i="1"/>
  <c r="O1534" i="1"/>
  <c r="B2573" i="1"/>
  <c r="C2572" i="1"/>
  <c r="D2572" i="1" s="1"/>
  <c r="X1386" i="1"/>
  <c r="T1387" i="1" s="1"/>
  <c r="G1387" i="1" s="1"/>
  <c r="I1382" i="1"/>
  <c r="M1382" i="1"/>
  <c r="J1382" i="1" s="1"/>
  <c r="K1382" i="1"/>
  <c r="R1534" i="1" l="1"/>
  <c r="N1535" i="1" s="1"/>
  <c r="L1382" i="1"/>
  <c r="H1383" i="1" s="1"/>
  <c r="E1383" i="1" s="1"/>
  <c r="C2573" i="1"/>
  <c r="D2573" i="1" s="1"/>
  <c r="B2574" i="1"/>
  <c r="U1387" i="1"/>
  <c r="W1387" i="1"/>
  <c r="Y1387" i="1"/>
  <c r="V1387" i="1" s="1"/>
  <c r="F1535" i="1" l="1"/>
  <c r="O1535" i="1"/>
  <c r="S1535" i="1"/>
  <c r="P1535" i="1" s="1"/>
  <c r="Q1535" i="1"/>
  <c r="C2574" i="1"/>
  <c r="D2574" i="1" s="1"/>
  <c r="B2575" i="1"/>
  <c r="X1387" i="1"/>
  <c r="T1388" i="1" s="1"/>
  <c r="G1388" i="1" s="1"/>
  <c r="K1383" i="1"/>
  <c r="M1383" i="1"/>
  <c r="J1383" i="1" s="1"/>
  <c r="I1383" i="1"/>
  <c r="R1535" i="1" l="1"/>
  <c r="N1536" i="1" s="1"/>
  <c r="C2575" i="1"/>
  <c r="D2575" i="1" s="1"/>
  <c r="B2576" i="1"/>
  <c r="W1388" i="1"/>
  <c r="U1388" i="1"/>
  <c r="Y1388" i="1"/>
  <c r="V1388" i="1" s="1"/>
  <c r="L1383" i="1"/>
  <c r="H1384" i="1" s="1"/>
  <c r="E1384" i="1" s="1"/>
  <c r="F1536" i="1" l="1"/>
  <c r="Q1536" i="1"/>
  <c r="O1536" i="1"/>
  <c r="S1536" i="1"/>
  <c r="P1536" i="1" s="1"/>
  <c r="B2577" i="1"/>
  <c r="C2576" i="1"/>
  <c r="D2576" i="1" s="1"/>
  <c r="X1388" i="1"/>
  <c r="T1389" i="1" s="1"/>
  <c r="G1389" i="1" s="1"/>
  <c r="M1384" i="1"/>
  <c r="J1384" i="1" s="1"/>
  <c r="K1384" i="1"/>
  <c r="I1384" i="1"/>
  <c r="R1536" i="1" l="1"/>
  <c r="N1537" i="1" s="1"/>
  <c r="L1384" i="1"/>
  <c r="H1385" i="1" s="1"/>
  <c r="E1385" i="1" s="1"/>
  <c r="B2578" i="1"/>
  <c r="C2577" i="1"/>
  <c r="D2577" i="1" s="1"/>
  <c r="Y1389" i="1"/>
  <c r="V1389" i="1" s="1"/>
  <c r="U1389" i="1"/>
  <c r="W1389" i="1"/>
  <c r="F1537" i="1" l="1"/>
  <c r="O1537" i="1"/>
  <c r="Q1537" i="1"/>
  <c r="S1537" i="1"/>
  <c r="P1537" i="1" s="1"/>
  <c r="B2579" i="1"/>
  <c r="C2578" i="1"/>
  <c r="D2578" i="1" s="1"/>
  <c r="X1389" i="1"/>
  <c r="T1390" i="1" s="1"/>
  <c r="G1390" i="1" s="1"/>
  <c r="K1385" i="1"/>
  <c r="M1385" i="1"/>
  <c r="J1385" i="1" s="1"/>
  <c r="I1385" i="1"/>
  <c r="R1537" i="1" l="1"/>
  <c r="N1538" i="1" s="1"/>
  <c r="B2580" i="1"/>
  <c r="C2579" i="1"/>
  <c r="D2579" i="1" s="1"/>
  <c r="W1390" i="1"/>
  <c r="U1390" i="1"/>
  <c r="Y1390" i="1"/>
  <c r="V1390" i="1" s="1"/>
  <c r="L1385" i="1"/>
  <c r="H1386" i="1" s="1"/>
  <c r="E1386" i="1" s="1"/>
  <c r="F1538" i="1" l="1"/>
  <c r="O1538" i="1"/>
  <c r="S1538" i="1"/>
  <c r="P1538" i="1" s="1"/>
  <c r="Q1538" i="1"/>
  <c r="R1538" i="1" s="1"/>
  <c r="N1539" i="1" s="1"/>
  <c r="C2580" i="1"/>
  <c r="D2580" i="1" s="1"/>
  <c r="B2581" i="1"/>
  <c r="X1390" i="1"/>
  <c r="T1391" i="1" s="1"/>
  <c r="G1391" i="1" s="1"/>
  <c r="K1386" i="1"/>
  <c r="M1386" i="1"/>
  <c r="J1386" i="1" s="1"/>
  <c r="I1386" i="1"/>
  <c r="F1539" i="1" l="1"/>
  <c r="S1539" i="1"/>
  <c r="P1539" i="1" s="1"/>
  <c r="Q1539" i="1"/>
  <c r="O1539" i="1"/>
  <c r="B2582" i="1"/>
  <c r="C2581" i="1"/>
  <c r="D2581" i="1" s="1"/>
  <c r="U1391" i="1"/>
  <c r="Y1391" i="1"/>
  <c r="V1391" i="1" s="1"/>
  <c r="W1391" i="1"/>
  <c r="L1386" i="1"/>
  <c r="H1387" i="1" s="1"/>
  <c r="E1387" i="1" s="1"/>
  <c r="R1539" i="1" l="1"/>
  <c r="N1540" i="1" s="1"/>
  <c r="B2583" i="1"/>
  <c r="C2582" i="1"/>
  <c r="D2582" i="1" s="1"/>
  <c r="X1391" i="1"/>
  <c r="T1392" i="1" s="1"/>
  <c r="G1392" i="1" s="1"/>
  <c r="I1387" i="1"/>
  <c r="K1387" i="1"/>
  <c r="M1387" i="1"/>
  <c r="J1387" i="1" s="1"/>
  <c r="F1540" i="1" l="1"/>
  <c r="S1540" i="1"/>
  <c r="P1540" i="1" s="1"/>
  <c r="Q1540" i="1"/>
  <c r="O1540" i="1"/>
  <c r="C2583" i="1"/>
  <c r="D2583" i="1" s="1"/>
  <c r="B2584" i="1"/>
  <c r="W1392" i="1"/>
  <c r="U1392" i="1"/>
  <c r="Y1392" i="1"/>
  <c r="V1392" i="1" s="1"/>
  <c r="L1387" i="1"/>
  <c r="H1388" i="1" s="1"/>
  <c r="E1388" i="1" s="1"/>
  <c r="R1540" i="1" l="1"/>
  <c r="N1541" i="1" s="1"/>
  <c r="C2584" i="1"/>
  <c r="D2584" i="1" s="1"/>
  <c r="B2585" i="1"/>
  <c r="X1392" i="1"/>
  <c r="T1393" i="1" s="1"/>
  <c r="G1393" i="1" s="1"/>
  <c r="K1388" i="1"/>
  <c r="M1388" i="1"/>
  <c r="J1388" i="1" s="1"/>
  <c r="I1388" i="1"/>
  <c r="F1541" i="1" l="1"/>
  <c r="Q1541" i="1"/>
  <c r="S1541" i="1"/>
  <c r="P1541" i="1" s="1"/>
  <c r="O1541" i="1"/>
  <c r="B2586" i="1"/>
  <c r="C2585" i="1"/>
  <c r="D2585" i="1" s="1"/>
  <c r="Y1393" i="1"/>
  <c r="V1393" i="1" s="1"/>
  <c r="U1393" i="1"/>
  <c r="W1393" i="1"/>
  <c r="L1388" i="1"/>
  <c r="H1389" i="1" s="1"/>
  <c r="E1389" i="1" s="1"/>
  <c r="R1541" i="1" l="1"/>
  <c r="N1542" i="1" s="1"/>
  <c r="C2586" i="1"/>
  <c r="D2586" i="1" s="1"/>
  <c r="B2587" i="1"/>
  <c r="X1393" i="1"/>
  <c r="T1394" i="1" s="1"/>
  <c r="G1394" i="1" s="1"/>
  <c r="M1389" i="1"/>
  <c r="J1389" i="1" s="1"/>
  <c r="I1389" i="1"/>
  <c r="K1389" i="1"/>
  <c r="F1542" i="1" l="1"/>
  <c r="O1542" i="1"/>
  <c r="Q1542" i="1"/>
  <c r="S1542" i="1"/>
  <c r="P1542" i="1" s="1"/>
  <c r="L1389" i="1"/>
  <c r="H1390" i="1" s="1"/>
  <c r="E1390" i="1" s="1"/>
  <c r="C2587" i="1"/>
  <c r="D2587" i="1" s="1"/>
  <c r="B2588" i="1"/>
  <c r="W1394" i="1"/>
  <c r="U1394" i="1"/>
  <c r="Y1394" i="1"/>
  <c r="V1394" i="1" s="1"/>
  <c r="R1542" i="1" l="1"/>
  <c r="N1543" i="1" s="1"/>
  <c r="B2589" i="1"/>
  <c r="C2588" i="1"/>
  <c r="D2588" i="1" s="1"/>
  <c r="X1394" i="1"/>
  <c r="T1395" i="1" s="1"/>
  <c r="G1395" i="1" s="1"/>
  <c r="M1390" i="1"/>
  <c r="J1390" i="1" s="1"/>
  <c r="K1390" i="1"/>
  <c r="I1390" i="1"/>
  <c r="F1543" i="1" l="1"/>
  <c r="Q1543" i="1"/>
  <c r="S1543" i="1"/>
  <c r="P1543" i="1" s="1"/>
  <c r="O1543" i="1"/>
  <c r="B2590" i="1"/>
  <c r="C2589" i="1"/>
  <c r="D2589" i="1" s="1"/>
  <c r="U1395" i="1"/>
  <c r="Y1395" i="1"/>
  <c r="V1395" i="1" s="1"/>
  <c r="W1395" i="1"/>
  <c r="L1390" i="1"/>
  <c r="H1391" i="1" s="1"/>
  <c r="E1391" i="1" s="1"/>
  <c r="R1543" i="1" l="1"/>
  <c r="N1544" i="1" s="1"/>
  <c r="B2591" i="1"/>
  <c r="C2590" i="1"/>
  <c r="D2590" i="1" s="1"/>
  <c r="X1395" i="1"/>
  <c r="T1396" i="1" s="1"/>
  <c r="G1396" i="1" s="1"/>
  <c r="K1391" i="1"/>
  <c r="M1391" i="1"/>
  <c r="J1391" i="1" s="1"/>
  <c r="I1391" i="1"/>
  <c r="F1544" i="1" l="1"/>
  <c r="S1544" i="1"/>
  <c r="P1544" i="1" s="1"/>
  <c r="Q1544" i="1"/>
  <c r="O1544" i="1"/>
  <c r="C2591" i="1"/>
  <c r="D2591" i="1" s="1"/>
  <c r="B2592" i="1"/>
  <c r="W1396" i="1"/>
  <c r="Y1396" i="1"/>
  <c r="V1396" i="1" s="1"/>
  <c r="U1396" i="1"/>
  <c r="L1391" i="1"/>
  <c r="H1392" i="1" s="1"/>
  <c r="E1392" i="1" s="1"/>
  <c r="R1544" i="1" l="1"/>
  <c r="N1545" i="1" s="1"/>
  <c r="C2592" i="1"/>
  <c r="D2592" i="1" s="1"/>
  <c r="B2593" i="1"/>
  <c r="X1396" i="1"/>
  <c r="T1397" i="1" s="1"/>
  <c r="G1397" i="1" s="1"/>
  <c r="K1392" i="1"/>
  <c r="I1392" i="1"/>
  <c r="M1392" i="1"/>
  <c r="J1392" i="1" s="1"/>
  <c r="F1545" i="1" l="1"/>
  <c r="Q1545" i="1"/>
  <c r="S1545" i="1"/>
  <c r="P1545" i="1" s="1"/>
  <c r="O1545" i="1"/>
  <c r="B2594" i="1"/>
  <c r="C2593" i="1"/>
  <c r="D2593" i="1" s="1"/>
  <c r="Y1397" i="1"/>
  <c r="V1397" i="1" s="1"/>
  <c r="U1397" i="1"/>
  <c r="W1397" i="1"/>
  <c r="L1392" i="1"/>
  <c r="H1393" i="1" s="1"/>
  <c r="E1393" i="1" s="1"/>
  <c r="R1545" i="1" l="1"/>
  <c r="N1546" i="1" s="1"/>
  <c r="C2594" i="1"/>
  <c r="D2594" i="1" s="1"/>
  <c r="B2595" i="1"/>
  <c r="X1397" i="1"/>
  <c r="T1398" i="1" s="1"/>
  <c r="G1398" i="1" s="1"/>
  <c r="M1393" i="1"/>
  <c r="J1393" i="1" s="1"/>
  <c r="K1393" i="1"/>
  <c r="I1393" i="1"/>
  <c r="F1546" i="1" l="1"/>
  <c r="S1546" i="1"/>
  <c r="P1546" i="1" s="1"/>
  <c r="O1546" i="1"/>
  <c r="Q1546" i="1"/>
  <c r="R1546" i="1" s="1"/>
  <c r="N1547" i="1" s="1"/>
  <c r="B2596" i="1"/>
  <c r="C2595" i="1"/>
  <c r="D2595" i="1" s="1"/>
  <c r="W1398" i="1"/>
  <c r="Y1398" i="1"/>
  <c r="V1398" i="1" s="1"/>
  <c r="U1398" i="1"/>
  <c r="L1393" i="1"/>
  <c r="H1394" i="1" s="1"/>
  <c r="E1394" i="1" s="1"/>
  <c r="F1547" i="1" l="1"/>
  <c r="Q1547" i="1"/>
  <c r="O1547" i="1"/>
  <c r="S1547" i="1"/>
  <c r="P1547" i="1" s="1"/>
  <c r="B2597" i="1"/>
  <c r="C2596" i="1"/>
  <c r="D2596" i="1" s="1"/>
  <c r="X1398" i="1"/>
  <c r="T1399" i="1" s="1"/>
  <c r="G1399" i="1" s="1"/>
  <c r="I1394" i="1"/>
  <c r="K1394" i="1"/>
  <c r="M1394" i="1"/>
  <c r="J1394" i="1" s="1"/>
  <c r="R1547" i="1" l="1"/>
  <c r="N1548" i="1" s="1"/>
  <c r="C2597" i="1"/>
  <c r="D2597" i="1" s="1"/>
  <c r="B2598" i="1"/>
  <c r="U1399" i="1"/>
  <c r="Y1399" i="1"/>
  <c r="V1399" i="1" s="1"/>
  <c r="W1399" i="1"/>
  <c r="L1394" i="1"/>
  <c r="H1395" i="1" s="1"/>
  <c r="E1395" i="1" s="1"/>
  <c r="F1548" i="1" l="1"/>
  <c r="O1548" i="1"/>
  <c r="Q1548" i="1"/>
  <c r="S1548" i="1"/>
  <c r="P1548" i="1" s="1"/>
  <c r="X1399" i="1"/>
  <c r="T1400" i="1" s="1"/>
  <c r="C2598" i="1"/>
  <c r="D2598" i="1" s="1"/>
  <c r="B2599" i="1"/>
  <c r="I1395" i="1"/>
  <c r="M1395" i="1"/>
  <c r="J1395" i="1" s="1"/>
  <c r="K1395" i="1"/>
  <c r="R1548" i="1" l="1"/>
  <c r="N1549" i="1" s="1"/>
  <c r="Y1400" i="1"/>
  <c r="V1400" i="1" s="1"/>
  <c r="G1400" i="1"/>
  <c r="U1400" i="1"/>
  <c r="W1400" i="1"/>
  <c r="X1400" i="1" s="1"/>
  <c r="T1401" i="1" s="1"/>
  <c r="G1401" i="1" s="1"/>
  <c r="C2599" i="1"/>
  <c r="D2599" i="1" s="1"/>
  <c r="B2600" i="1"/>
  <c r="L1395" i="1"/>
  <c r="H1396" i="1" s="1"/>
  <c r="E1396" i="1" s="1"/>
  <c r="F1549" i="1" l="1"/>
  <c r="Q1549" i="1"/>
  <c r="S1549" i="1"/>
  <c r="P1549" i="1" s="1"/>
  <c r="O1549" i="1"/>
  <c r="B2601" i="1"/>
  <c r="C2600" i="1"/>
  <c r="D2600" i="1" s="1"/>
  <c r="Y1401" i="1"/>
  <c r="V1401" i="1" s="1"/>
  <c r="U1401" i="1"/>
  <c r="W1401" i="1"/>
  <c r="I1396" i="1"/>
  <c r="M1396" i="1"/>
  <c r="J1396" i="1" s="1"/>
  <c r="K1396" i="1"/>
  <c r="R1549" i="1" l="1"/>
  <c r="N1550" i="1" s="1"/>
  <c r="C2601" i="1"/>
  <c r="D2601" i="1" s="1"/>
  <c r="B2602" i="1"/>
  <c r="L1396" i="1"/>
  <c r="H1397" i="1" s="1"/>
  <c r="E1397" i="1" s="1"/>
  <c r="X1401" i="1"/>
  <c r="T1402" i="1" s="1"/>
  <c r="G1402" i="1" s="1"/>
  <c r="F1550" i="1" l="1"/>
  <c r="S1550" i="1"/>
  <c r="P1550" i="1" s="1"/>
  <c r="O1550" i="1"/>
  <c r="Q1550" i="1"/>
  <c r="C2602" i="1"/>
  <c r="D2602" i="1" s="1"/>
  <c r="B2603" i="1"/>
  <c r="W1402" i="1"/>
  <c r="U1402" i="1"/>
  <c r="Y1402" i="1"/>
  <c r="V1402" i="1" s="1"/>
  <c r="I1397" i="1"/>
  <c r="K1397" i="1"/>
  <c r="M1397" i="1"/>
  <c r="J1397" i="1" s="1"/>
  <c r="R1550" i="1" l="1"/>
  <c r="N1551" i="1" s="1"/>
  <c r="C2603" i="1"/>
  <c r="D2603" i="1" s="1"/>
  <c r="B2604" i="1"/>
  <c r="X1402" i="1"/>
  <c r="T1403" i="1" s="1"/>
  <c r="G1403" i="1" s="1"/>
  <c r="L1397" i="1"/>
  <c r="H1398" i="1" s="1"/>
  <c r="E1398" i="1" s="1"/>
  <c r="F1551" i="1" l="1"/>
  <c r="Q1551" i="1"/>
  <c r="S1551" i="1"/>
  <c r="P1551" i="1" s="1"/>
  <c r="O1551" i="1"/>
  <c r="C2604" i="1"/>
  <c r="D2604" i="1" s="1"/>
  <c r="B2605" i="1"/>
  <c r="U1403" i="1"/>
  <c r="Y1403" i="1"/>
  <c r="V1403" i="1" s="1"/>
  <c r="W1403" i="1"/>
  <c r="I1398" i="1"/>
  <c r="K1398" i="1"/>
  <c r="M1398" i="1"/>
  <c r="J1398" i="1" s="1"/>
  <c r="R1551" i="1" l="1"/>
  <c r="N1552" i="1" s="1"/>
  <c r="X1403" i="1"/>
  <c r="T1404" i="1" s="1"/>
  <c r="C2605" i="1"/>
  <c r="D2605" i="1" s="1"/>
  <c r="B2606" i="1"/>
  <c r="L1398" i="1"/>
  <c r="H1399" i="1" s="1"/>
  <c r="E1399" i="1" s="1"/>
  <c r="U1404" i="1" l="1"/>
  <c r="G1404" i="1"/>
  <c r="F1552" i="1"/>
  <c r="S1552" i="1"/>
  <c r="P1552" i="1" s="1"/>
  <c r="Q1552" i="1"/>
  <c r="O1552" i="1"/>
  <c r="W1404" i="1"/>
  <c r="X1404" i="1" s="1"/>
  <c r="T1405" i="1" s="1"/>
  <c r="G1405" i="1" s="1"/>
  <c r="Y1404" i="1"/>
  <c r="V1404" i="1" s="1"/>
  <c r="B2607" i="1"/>
  <c r="C2606" i="1"/>
  <c r="D2606" i="1" s="1"/>
  <c r="M1399" i="1"/>
  <c r="J1399" i="1" s="1"/>
  <c r="K1399" i="1"/>
  <c r="I1399" i="1"/>
  <c r="R1552" i="1" l="1"/>
  <c r="N1553" i="1" s="1"/>
  <c r="C2607" i="1"/>
  <c r="D2607" i="1" s="1"/>
  <c r="B2608" i="1"/>
  <c r="Y1405" i="1"/>
  <c r="V1405" i="1" s="1"/>
  <c r="U1405" i="1"/>
  <c r="W1405" i="1"/>
  <c r="L1399" i="1"/>
  <c r="H1400" i="1" s="1"/>
  <c r="E1400" i="1" s="1"/>
  <c r="F1553" i="1" l="1"/>
  <c r="O1553" i="1"/>
  <c r="Q1553" i="1"/>
  <c r="S1553" i="1"/>
  <c r="P1553" i="1" s="1"/>
  <c r="C2608" i="1"/>
  <c r="D2608" i="1" s="1"/>
  <c r="B2609" i="1"/>
  <c r="X1405" i="1"/>
  <c r="T1406" i="1" s="1"/>
  <c r="G1406" i="1" s="1"/>
  <c r="M1400" i="1"/>
  <c r="J1400" i="1" s="1"/>
  <c r="K1400" i="1"/>
  <c r="I1400" i="1"/>
  <c r="R1553" i="1" l="1"/>
  <c r="N1554" i="1" s="1"/>
  <c r="B2610" i="1"/>
  <c r="C2609" i="1"/>
  <c r="D2609" i="1" s="1"/>
  <c r="W1406" i="1"/>
  <c r="U1406" i="1"/>
  <c r="Y1406" i="1"/>
  <c r="V1406" i="1" s="1"/>
  <c r="L1400" i="1"/>
  <c r="H1401" i="1" s="1"/>
  <c r="E1401" i="1" s="1"/>
  <c r="F1554" i="1" l="1"/>
  <c r="O1554" i="1"/>
  <c r="Q1554" i="1"/>
  <c r="S1554" i="1"/>
  <c r="P1554" i="1" s="1"/>
  <c r="B2611" i="1"/>
  <c r="C2610" i="1"/>
  <c r="D2610" i="1" s="1"/>
  <c r="X1406" i="1"/>
  <c r="T1407" i="1" s="1"/>
  <c r="G1407" i="1" s="1"/>
  <c r="M1401" i="1"/>
  <c r="J1401" i="1" s="1"/>
  <c r="K1401" i="1"/>
  <c r="I1401" i="1"/>
  <c r="R1554" i="1" l="1"/>
  <c r="N1555" i="1" s="1"/>
  <c r="B2612" i="1"/>
  <c r="C2611" i="1"/>
  <c r="D2611" i="1" s="1"/>
  <c r="U1407" i="1"/>
  <c r="Y1407" i="1"/>
  <c r="V1407" i="1" s="1"/>
  <c r="W1407" i="1"/>
  <c r="L1401" i="1"/>
  <c r="H1402" i="1" s="1"/>
  <c r="E1402" i="1" s="1"/>
  <c r="F1555" i="1" l="1"/>
  <c r="S1555" i="1"/>
  <c r="P1555" i="1" s="1"/>
  <c r="Q1555" i="1"/>
  <c r="O1555" i="1"/>
  <c r="X1407" i="1"/>
  <c r="T1408" i="1" s="1"/>
  <c r="G1408" i="1" s="1"/>
  <c r="B2613" i="1"/>
  <c r="C2612" i="1"/>
  <c r="D2612" i="1" s="1"/>
  <c r="M1402" i="1"/>
  <c r="J1402" i="1" s="1"/>
  <c r="K1402" i="1"/>
  <c r="I1402" i="1"/>
  <c r="R1555" i="1" l="1"/>
  <c r="N1556" i="1" s="1"/>
  <c r="Y1408" i="1"/>
  <c r="V1408" i="1" s="1"/>
  <c r="U1408" i="1"/>
  <c r="W1408" i="1"/>
  <c r="X1408" i="1" s="1"/>
  <c r="T1409" i="1" s="1"/>
  <c r="G1409" i="1" s="1"/>
  <c r="B2614" i="1"/>
  <c r="C2613" i="1"/>
  <c r="D2613" i="1" s="1"/>
  <c r="L1402" i="1"/>
  <c r="H1403" i="1" s="1"/>
  <c r="E1403" i="1" s="1"/>
  <c r="F1556" i="1" l="1"/>
  <c r="S1556" i="1"/>
  <c r="P1556" i="1" s="1"/>
  <c r="O1556" i="1"/>
  <c r="Q1556" i="1"/>
  <c r="R1556" i="1" s="1"/>
  <c r="N1557" i="1" s="1"/>
  <c r="B2615" i="1"/>
  <c r="C2614" i="1"/>
  <c r="D2614" i="1" s="1"/>
  <c r="Y1409" i="1"/>
  <c r="V1409" i="1" s="1"/>
  <c r="U1409" i="1"/>
  <c r="W1409" i="1"/>
  <c r="I1403" i="1"/>
  <c r="K1403" i="1"/>
  <c r="M1403" i="1"/>
  <c r="J1403" i="1" s="1"/>
  <c r="F1557" i="1" l="1"/>
  <c r="S1557" i="1"/>
  <c r="P1557" i="1" s="1"/>
  <c r="Q1557" i="1"/>
  <c r="O1557" i="1"/>
  <c r="C2615" i="1"/>
  <c r="D2615" i="1" s="1"/>
  <c r="B2616" i="1"/>
  <c r="X1409" i="1"/>
  <c r="T1410" i="1" s="1"/>
  <c r="G1410" i="1" s="1"/>
  <c r="L1403" i="1"/>
  <c r="H1404" i="1" s="1"/>
  <c r="E1404" i="1" s="1"/>
  <c r="R1557" i="1" l="1"/>
  <c r="N1558" i="1" s="1"/>
  <c r="B2617" i="1"/>
  <c r="C2616" i="1"/>
  <c r="D2616" i="1" s="1"/>
  <c r="W1410" i="1"/>
  <c r="U1410" i="1"/>
  <c r="Y1410" i="1"/>
  <c r="V1410" i="1" s="1"/>
  <c r="I1404" i="1"/>
  <c r="M1404" i="1"/>
  <c r="J1404" i="1" s="1"/>
  <c r="K1404" i="1"/>
  <c r="F1558" i="1" l="1"/>
  <c r="Q1558" i="1"/>
  <c r="S1558" i="1"/>
  <c r="P1558" i="1" s="1"/>
  <c r="O1558" i="1"/>
  <c r="L1404" i="1"/>
  <c r="H1405" i="1" s="1"/>
  <c r="E1405" i="1" s="1"/>
  <c r="C2617" i="1"/>
  <c r="D2617" i="1" s="1"/>
  <c r="B2618" i="1"/>
  <c r="X1410" i="1"/>
  <c r="T1411" i="1" s="1"/>
  <c r="G1411" i="1" s="1"/>
  <c r="R1558" i="1" l="1"/>
  <c r="N1559" i="1" s="1"/>
  <c r="B2619" i="1"/>
  <c r="C2618" i="1"/>
  <c r="D2618" i="1" s="1"/>
  <c r="U1411" i="1"/>
  <c r="Y1411" i="1"/>
  <c r="V1411" i="1" s="1"/>
  <c r="W1411" i="1"/>
  <c r="K1405" i="1"/>
  <c r="M1405" i="1"/>
  <c r="J1405" i="1" s="1"/>
  <c r="I1405" i="1"/>
  <c r="F1559" i="1" l="1"/>
  <c r="Q1559" i="1"/>
  <c r="S1559" i="1"/>
  <c r="P1559" i="1" s="1"/>
  <c r="O1559" i="1"/>
  <c r="X1411" i="1"/>
  <c r="T1412" i="1" s="1"/>
  <c r="C2619" i="1"/>
  <c r="D2619" i="1" s="1"/>
  <c r="B2620" i="1"/>
  <c r="L1405" i="1"/>
  <c r="H1406" i="1" s="1"/>
  <c r="E1406" i="1" s="1"/>
  <c r="Y1412" i="1" l="1"/>
  <c r="V1412" i="1" s="1"/>
  <c r="G1412" i="1"/>
  <c r="R1559" i="1"/>
  <c r="N1560" i="1" s="1"/>
  <c r="U1412" i="1"/>
  <c r="W1412" i="1"/>
  <c r="X1412" i="1" s="1"/>
  <c r="T1413" i="1" s="1"/>
  <c r="G1413" i="1" s="1"/>
  <c r="B2621" i="1"/>
  <c r="C2620" i="1"/>
  <c r="D2620" i="1" s="1"/>
  <c r="K1406" i="1"/>
  <c r="I1406" i="1"/>
  <c r="M1406" i="1"/>
  <c r="J1406" i="1" s="1"/>
  <c r="F1560" i="1" l="1"/>
  <c r="O1560" i="1"/>
  <c r="S1560" i="1"/>
  <c r="P1560" i="1" s="1"/>
  <c r="Q1560" i="1"/>
  <c r="B2622" i="1"/>
  <c r="C2621" i="1"/>
  <c r="D2621" i="1" s="1"/>
  <c r="Y1413" i="1"/>
  <c r="V1413" i="1" s="1"/>
  <c r="U1413" i="1"/>
  <c r="W1413" i="1"/>
  <c r="L1406" i="1"/>
  <c r="H1407" i="1" s="1"/>
  <c r="E1407" i="1" s="1"/>
  <c r="R1560" i="1" l="1"/>
  <c r="N1561" i="1" s="1"/>
  <c r="B2623" i="1"/>
  <c r="C2622" i="1"/>
  <c r="D2622" i="1" s="1"/>
  <c r="X1413" i="1"/>
  <c r="T1414" i="1" s="1"/>
  <c r="G1414" i="1" s="1"/>
  <c r="M1407" i="1"/>
  <c r="J1407" i="1" s="1"/>
  <c r="I1407" i="1"/>
  <c r="K1407" i="1"/>
  <c r="F1561" i="1" l="1"/>
  <c r="S1561" i="1"/>
  <c r="P1561" i="1" s="1"/>
  <c r="Q1561" i="1"/>
  <c r="O1561" i="1"/>
  <c r="B2624" i="1"/>
  <c r="C2623" i="1"/>
  <c r="D2623" i="1" s="1"/>
  <c r="L1407" i="1"/>
  <c r="H1408" i="1" s="1"/>
  <c r="E1408" i="1" s="1"/>
  <c r="W1414" i="1"/>
  <c r="Y1414" i="1"/>
  <c r="V1414" i="1" s="1"/>
  <c r="U1414" i="1"/>
  <c r="R1561" i="1" l="1"/>
  <c r="N1562" i="1" s="1"/>
  <c r="C2624" i="1"/>
  <c r="D2624" i="1" s="1"/>
  <c r="B2625" i="1"/>
  <c r="X1414" i="1"/>
  <c r="T1415" i="1" s="1"/>
  <c r="G1415" i="1" s="1"/>
  <c r="M1408" i="1"/>
  <c r="J1408" i="1" s="1"/>
  <c r="K1408" i="1"/>
  <c r="I1408" i="1"/>
  <c r="F1562" i="1" l="1"/>
  <c r="Q1562" i="1"/>
  <c r="O1562" i="1"/>
  <c r="S1562" i="1"/>
  <c r="P1562" i="1" s="1"/>
  <c r="C2625" i="1"/>
  <c r="D2625" i="1" s="1"/>
  <c r="B2626" i="1"/>
  <c r="U1415" i="1"/>
  <c r="Y1415" i="1"/>
  <c r="V1415" i="1" s="1"/>
  <c r="W1415" i="1"/>
  <c r="L1408" i="1"/>
  <c r="H1409" i="1" s="1"/>
  <c r="E1409" i="1" s="1"/>
  <c r="R1562" i="1" l="1"/>
  <c r="N1563" i="1" s="1"/>
  <c r="X1415" i="1"/>
  <c r="T1416" i="1" s="1"/>
  <c r="B2627" i="1"/>
  <c r="C2626" i="1"/>
  <c r="D2626" i="1" s="1"/>
  <c r="M1409" i="1"/>
  <c r="J1409" i="1" s="1"/>
  <c r="K1409" i="1"/>
  <c r="I1409" i="1"/>
  <c r="Y1416" i="1" l="1"/>
  <c r="V1416" i="1" s="1"/>
  <c r="G1416" i="1"/>
  <c r="W1416" i="1"/>
  <c r="F1563" i="1"/>
  <c r="Q1563" i="1"/>
  <c r="O1563" i="1"/>
  <c r="S1563" i="1"/>
  <c r="P1563" i="1" s="1"/>
  <c r="U1416" i="1"/>
  <c r="X1416" i="1" s="1"/>
  <c r="T1417" i="1" s="1"/>
  <c r="G1417" i="1" s="1"/>
  <c r="B2628" i="1"/>
  <c r="C2627" i="1"/>
  <c r="D2627" i="1" s="1"/>
  <c r="L1409" i="1"/>
  <c r="H1410" i="1" s="1"/>
  <c r="E1410" i="1" s="1"/>
  <c r="R1563" i="1" l="1"/>
  <c r="N1564" i="1" s="1"/>
  <c r="C2628" i="1"/>
  <c r="D2628" i="1" s="1"/>
  <c r="B2629" i="1"/>
  <c r="Y1417" i="1"/>
  <c r="V1417" i="1" s="1"/>
  <c r="U1417" i="1"/>
  <c r="W1417" i="1"/>
  <c r="M1410" i="1"/>
  <c r="J1410" i="1" s="1"/>
  <c r="K1410" i="1"/>
  <c r="I1410" i="1"/>
  <c r="F1564" i="1" l="1"/>
  <c r="S1564" i="1"/>
  <c r="P1564" i="1" s="1"/>
  <c r="Q1564" i="1"/>
  <c r="O1564" i="1"/>
  <c r="B2630" i="1"/>
  <c r="C2629" i="1"/>
  <c r="D2629" i="1" s="1"/>
  <c r="X1417" i="1"/>
  <c r="T1418" i="1" s="1"/>
  <c r="G1418" i="1" s="1"/>
  <c r="L1410" i="1"/>
  <c r="H1411" i="1" s="1"/>
  <c r="E1411" i="1" s="1"/>
  <c r="R1564" i="1" l="1"/>
  <c r="N1565" i="1" s="1"/>
  <c r="C2630" i="1"/>
  <c r="D2630" i="1" s="1"/>
  <c r="B2631" i="1"/>
  <c r="W1418" i="1"/>
  <c r="U1418" i="1"/>
  <c r="Y1418" i="1"/>
  <c r="V1418" i="1" s="1"/>
  <c r="M1411" i="1"/>
  <c r="J1411" i="1" s="1"/>
  <c r="I1411" i="1"/>
  <c r="K1411" i="1"/>
  <c r="L1411" i="1" l="1"/>
  <c r="F1565" i="1"/>
  <c r="Q1565" i="1"/>
  <c r="S1565" i="1"/>
  <c r="P1565" i="1" s="1"/>
  <c r="O1565" i="1"/>
  <c r="X1418" i="1"/>
  <c r="T1419" i="1" s="1"/>
  <c r="G1419" i="1" s="1"/>
  <c r="B2632" i="1"/>
  <c r="C2631" i="1"/>
  <c r="D2631" i="1" s="1"/>
  <c r="H1412" i="1"/>
  <c r="E1412" i="1" s="1"/>
  <c r="R1565" i="1" l="1"/>
  <c r="N1566" i="1" s="1"/>
  <c r="W1419" i="1"/>
  <c r="U1419" i="1"/>
  <c r="Y1419" i="1"/>
  <c r="V1419" i="1" s="1"/>
  <c r="X1419" i="1"/>
  <c r="T1420" i="1" s="1"/>
  <c r="B2633" i="1"/>
  <c r="C2632" i="1"/>
  <c r="D2632" i="1" s="1"/>
  <c r="M1412" i="1"/>
  <c r="J1412" i="1" s="1"/>
  <c r="I1412" i="1"/>
  <c r="K1412" i="1"/>
  <c r="W1420" i="1" l="1"/>
  <c r="G1420" i="1"/>
  <c r="F1566" i="1"/>
  <c r="S1566" i="1"/>
  <c r="P1566" i="1" s="1"/>
  <c r="O1566" i="1"/>
  <c r="Q1566" i="1"/>
  <c r="R1566" i="1" s="1"/>
  <c r="N1567" i="1" s="1"/>
  <c r="Y1420" i="1"/>
  <c r="V1420" i="1" s="1"/>
  <c r="X1420" i="1" s="1"/>
  <c r="T1421" i="1" s="1"/>
  <c r="G1421" i="1" s="1"/>
  <c r="U1420" i="1"/>
  <c r="L1412" i="1"/>
  <c r="H1413" i="1" s="1"/>
  <c r="E1413" i="1" s="1"/>
  <c r="C2633" i="1"/>
  <c r="D2633" i="1" s="1"/>
  <c r="B2634" i="1"/>
  <c r="F1567" i="1" l="1"/>
  <c r="Q1567" i="1"/>
  <c r="S1567" i="1"/>
  <c r="P1567" i="1" s="1"/>
  <c r="O1567" i="1"/>
  <c r="B2635" i="1"/>
  <c r="C2634" i="1"/>
  <c r="D2634" i="1" s="1"/>
  <c r="Y1421" i="1"/>
  <c r="V1421" i="1" s="1"/>
  <c r="U1421" i="1"/>
  <c r="W1421" i="1"/>
  <c r="M1413" i="1"/>
  <c r="J1413" i="1" s="1"/>
  <c r="I1413" i="1"/>
  <c r="K1413" i="1"/>
  <c r="R1567" i="1" l="1"/>
  <c r="N1568" i="1" s="1"/>
  <c r="X1421" i="1"/>
  <c r="T1422" i="1" s="1"/>
  <c r="G1422" i="1" s="1"/>
  <c r="L1413" i="1"/>
  <c r="H1414" i="1" s="1"/>
  <c r="E1414" i="1" s="1"/>
  <c r="C2635" i="1"/>
  <c r="D2635" i="1" s="1"/>
  <c r="B2636" i="1"/>
  <c r="U1422" i="1"/>
  <c r="Y1422" i="1" l="1"/>
  <c r="V1422" i="1" s="1"/>
  <c r="X1422" i="1" s="1"/>
  <c r="T1423" i="1" s="1"/>
  <c r="G1423" i="1" s="1"/>
  <c r="W1422" i="1"/>
  <c r="F1568" i="1"/>
  <c r="S1568" i="1"/>
  <c r="P1568" i="1" s="1"/>
  <c r="Q1568" i="1"/>
  <c r="O1568" i="1"/>
  <c r="C2636" i="1"/>
  <c r="D2636" i="1" s="1"/>
  <c r="B2637" i="1"/>
  <c r="K1414" i="1"/>
  <c r="M1414" i="1"/>
  <c r="J1414" i="1" s="1"/>
  <c r="I1414" i="1"/>
  <c r="R1568" i="1" l="1"/>
  <c r="N1569" i="1" s="1"/>
  <c r="C2637" i="1"/>
  <c r="D2637" i="1" s="1"/>
  <c r="B2638" i="1"/>
  <c r="U1423" i="1"/>
  <c r="Y1423" i="1"/>
  <c r="V1423" i="1" s="1"/>
  <c r="W1423" i="1"/>
  <c r="L1414" i="1"/>
  <c r="H1415" i="1" s="1"/>
  <c r="E1415" i="1" s="1"/>
  <c r="F1569" i="1" l="1"/>
  <c r="O1569" i="1"/>
  <c r="Q1569" i="1"/>
  <c r="S1569" i="1"/>
  <c r="P1569" i="1" s="1"/>
  <c r="X1423" i="1"/>
  <c r="T1424" i="1" s="1"/>
  <c r="G1424" i="1" s="1"/>
  <c r="B2639" i="1"/>
  <c r="C2638" i="1"/>
  <c r="D2638" i="1" s="1"/>
  <c r="M1415" i="1"/>
  <c r="J1415" i="1" s="1"/>
  <c r="K1415" i="1"/>
  <c r="I1415" i="1"/>
  <c r="R1569" i="1" l="1"/>
  <c r="N1570" i="1" s="1"/>
  <c r="Y1424" i="1"/>
  <c r="V1424" i="1" s="1"/>
  <c r="U1424" i="1"/>
  <c r="W1424" i="1"/>
  <c r="X1424" i="1" s="1"/>
  <c r="T1425" i="1" s="1"/>
  <c r="G1425" i="1" s="1"/>
  <c r="C2639" i="1"/>
  <c r="D2639" i="1" s="1"/>
  <c r="B2640" i="1"/>
  <c r="L1415" i="1"/>
  <c r="H1416" i="1" s="1"/>
  <c r="E1416" i="1" s="1"/>
  <c r="F1570" i="1" l="1"/>
  <c r="Q1570" i="1"/>
  <c r="S1570" i="1"/>
  <c r="P1570" i="1" s="1"/>
  <c r="O1570" i="1"/>
  <c r="C2640" i="1"/>
  <c r="D2640" i="1" s="1"/>
  <c r="B2641" i="1"/>
  <c r="Y1425" i="1"/>
  <c r="V1425" i="1" s="1"/>
  <c r="U1425" i="1"/>
  <c r="W1425" i="1"/>
  <c r="I1416" i="1"/>
  <c r="M1416" i="1"/>
  <c r="J1416" i="1" s="1"/>
  <c r="K1416" i="1"/>
  <c r="L1416" i="1" l="1"/>
  <c r="R1570" i="1"/>
  <c r="N1571" i="1" s="1"/>
  <c r="B2642" i="1"/>
  <c r="C2641" i="1"/>
  <c r="D2641" i="1" s="1"/>
  <c r="X1425" i="1"/>
  <c r="T1426" i="1" s="1"/>
  <c r="G1426" i="1" s="1"/>
  <c r="H1417" i="1"/>
  <c r="F1571" i="1" l="1"/>
  <c r="S1571" i="1"/>
  <c r="P1571" i="1" s="1"/>
  <c r="Q1571" i="1"/>
  <c r="R1571" i="1" s="1"/>
  <c r="N1572" i="1" s="1"/>
  <c r="O1571" i="1"/>
  <c r="K1417" i="1"/>
  <c r="E1417" i="1"/>
  <c r="B2643" i="1"/>
  <c r="C2642" i="1"/>
  <c r="D2642" i="1" s="1"/>
  <c r="I1417" i="1"/>
  <c r="W1426" i="1"/>
  <c r="U1426" i="1"/>
  <c r="Y1426" i="1"/>
  <c r="V1426" i="1" s="1"/>
  <c r="M1417" i="1"/>
  <c r="J1417" i="1" s="1"/>
  <c r="F1572" i="1" l="1"/>
  <c r="O1572" i="1"/>
  <c r="Q1572" i="1"/>
  <c r="S1572" i="1"/>
  <c r="P1572" i="1" s="1"/>
  <c r="B2644" i="1"/>
  <c r="C2643" i="1"/>
  <c r="D2643" i="1" s="1"/>
  <c r="X1426" i="1"/>
  <c r="T1427" i="1" s="1"/>
  <c r="G1427" i="1" s="1"/>
  <c r="L1417" i="1"/>
  <c r="H1418" i="1" s="1"/>
  <c r="E1418" i="1" s="1"/>
  <c r="R1572" i="1" l="1"/>
  <c r="N1573" i="1" s="1"/>
  <c r="B2645" i="1"/>
  <c r="C2644" i="1"/>
  <c r="D2644" i="1" s="1"/>
  <c r="U1427" i="1"/>
  <c r="W1427" i="1"/>
  <c r="Y1427" i="1"/>
  <c r="V1427" i="1" s="1"/>
  <c r="M1418" i="1"/>
  <c r="J1418" i="1" s="1"/>
  <c r="K1418" i="1"/>
  <c r="I1418" i="1"/>
  <c r="F1573" i="1" l="1"/>
  <c r="Q1573" i="1"/>
  <c r="O1573" i="1"/>
  <c r="S1573" i="1"/>
  <c r="P1573" i="1" s="1"/>
  <c r="L1418" i="1"/>
  <c r="H1419" i="1" s="1"/>
  <c r="E1419" i="1" s="1"/>
  <c r="B2646" i="1"/>
  <c r="C2645" i="1"/>
  <c r="D2645" i="1" s="1"/>
  <c r="X1427" i="1"/>
  <c r="T1428" i="1" s="1"/>
  <c r="G1428" i="1" s="1"/>
  <c r="I1419" i="1" l="1"/>
  <c r="M1419" i="1"/>
  <c r="J1419" i="1" s="1"/>
  <c r="K1419" i="1"/>
  <c r="R1573" i="1"/>
  <c r="N1574" i="1" s="1"/>
  <c r="C2646" i="1"/>
  <c r="D2646" i="1" s="1"/>
  <c r="B2647" i="1"/>
  <c r="W1428" i="1"/>
  <c r="Y1428" i="1"/>
  <c r="V1428" i="1" s="1"/>
  <c r="U1428" i="1"/>
  <c r="L1419" i="1"/>
  <c r="H1420" i="1" s="1"/>
  <c r="E1420" i="1" s="1"/>
  <c r="F1574" i="1" l="1"/>
  <c r="O1574" i="1"/>
  <c r="Q1574" i="1"/>
  <c r="S1574" i="1"/>
  <c r="P1574" i="1" s="1"/>
  <c r="C2647" i="1"/>
  <c r="D2647" i="1" s="1"/>
  <c r="B2648" i="1"/>
  <c r="X1428" i="1"/>
  <c r="T1429" i="1" s="1"/>
  <c r="G1429" i="1" s="1"/>
  <c r="M1420" i="1"/>
  <c r="J1420" i="1" s="1"/>
  <c r="K1420" i="1"/>
  <c r="I1420" i="1"/>
  <c r="R1574" i="1" l="1"/>
  <c r="N1575" i="1" s="1"/>
  <c r="B2649" i="1"/>
  <c r="C2648" i="1"/>
  <c r="D2648" i="1" s="1"/>
  <c r="Y1429" i="1"/>
  <c r="V1429" i="1" s="1"/>
  <c r="U1429" i="1"/>
  <c r="W1429" i="1"/>
  <c r="L1420" i="1"/>
  <c r="H1421" i="1" s="1"/>
  <c r="E1421" i="1" s="1"/>
  <c r="F1575" i="1" l="1"/>
  <c r="Q1575" i="1"/>
  <c r="O1575" i="1"/>
  <c r="S1575" i="1"/>
  <c r="P1575" i="1" s="1"/>
  <c r="C2649" i="1"/>
  <c r="D2649" i="1" s="1"/>
  <c r="B2650" i="1"/>
  <c r="X1429" i="1"/>
  <c r="T1430" i="1" s="1"/>
  <c r="G1430" i="1" s="1"/>
  <c r="K1421" i="1"/>
  <c r="M1421" i="1"/>
  <c r="J1421" i="1" s="1"/>
  <c r="I1421" i="1"/>
  <c r="R1575" i="1" l="1"/>
  <c r="N1576" i="1" s="1"/>
  <c r="C2650" i="1"/>
  <c r="D2650" i="1" s="1"/>
  <c r="B2651" i="1"/>
  <c r="U1430" i="1"/>
  <c r="W1430" i="1"/>
  <c r="Y1430" i="1"/>
  <c r="V1430" i="1" s="1"/>
  <c r="L1421" i="1"/>
  <c r="H1422" i="1" s="1"/>
  <c r="E1422" i="1" s="1"/>
  <c r="F1576" i="1" l="1"/>
  <c r="S1576" i="1"/>
  <c r="P1576" i="1" s="1"/>
  <c r="Q1576" i="1"/>
  <c r="O1576" i="1"/>
  <c r="B2652" i="1"/>
  <c r="C2651" i="1"/>
  <c r="D2651" i="1" s="1"/>
  <c r="X1430" i="1"/>
  <c r="T1431" i="1" s="1"/>
  <c r="G1431" i="1" s="1"/>
  <c r="K1422" i="1"/>
  <c r="M1422" i="1"/>
  <c r="J1422" i="1" s="1"/>
  <c r="I1422" i="1"/>
  <c r="R1576" i="1" l="1"/>
  <c r="N1577" i="1" s="1"/>
  <c r="B2653" i="1"/>
  <c r="C2652" i="1"/>
  <c r="D2652" i="1" s="1"/>
  <c r="U1431" i="1"/>
  <c r="W1431" i="1"/>
  <c r="Y1431" i="1"/>
  <c r="V1431" i="1" s="1"/>
  <c r="L1422" i="1"/>
  <c r="H1423" i="1" s="1"/>
  <c r="E1423" i="1" s="1"/>
  <c r="F1577" i="1" l="1"/>
  <c r="O1577" i="1"/>
  <c r="Q1577" i="1"/>
  <c r="S1577" i="1"/>
  <c r="P1577" i="1" s="1"/>
  <c r="B2654" i="1"/>
  <c r="C2653" i="1"/>
  <c r="D2653" i="1" s="1"/>
  <c r="X1431" i="1"/>
  <c r="T1432" i="1" s="1"/>
  <c r="G1432" i="1" s="1"/>
  <c r="I1423" i="1"/>
  <c r="K1423" i="1"/>
  <c r="M1423" i="1"/>
  <c r="J1423" i="1" s="1"/>
  <c r="R1577" i="1" l="1"/>
  <c r="N1578" i="1" s="1"/>
  <c r="C2654" i="1"/>
  <c r="D2654" i="1" s="1"/>
  <c r="B2655" i="1"/>
  <c r="W1432" i="1"/>
  <c r="Y1432" i="1"/>
  <c r="V1432" i="1" s="1"/>
  <c r="U1432" i="1"/>
  <c r="L1423" i="1"/>
  <c r="H1424" i="1" s="1"/>
  <c r="E1424" i="1" s="1"/>
  <c r="F1578" i="1" l="1"/>
  <c r="Q1578" i="1"/>
  <c r="S1578" i="1"/>
  <c r="P1578" i="1" s="1"/>
  <c r="O1578" i="1"/>
  <c r="B2656" i="1"/>
  <c r="C2655" i="1"/>
  <c r="D2655" i="1" s="1"/>
  <c r="X1432" i="1"/>
  <c r="T1433" i="1" s="1"/>
  <c r="G1433" i="1" s="1"/>
  <c r="I1424" i="1"/>
  <c r="M1424" i="1"/>
  <c r="J1424" i="1" s="1"/>
  <c r="K1424" i="1"/>
  <c r="R1578" i="1" l="1"/>
  <c r="N1579" i="1" s="1"/>
  <c r="L1424" i="1"/>
  <c r="H1425" i="1" s="1"/>
  <c r="E1425" i="1" s="1"/>
  <c r="C2656" i="1"/>
  <c r="D2656" i="1" s="1"/>
  <c r="B2657" i="1"/>
  <c r="Y1433" i="1"/>
  <c r="V1433" i="1" s="1"/>
  <c r="U1433" i="1"/>
  <c r="W1433" i="1"/>
  <c r="F1579" i="1" l="1"/>
  <c r="S1579" i="1"/>
  <c r="P1579" i="1" s="1"/>
  <c r="Q1579" i="1"/>
  <c r="O1579" i="1"/>
  <c r="C2657" i="1"/>
  <c r="D2657" i="1" s="1"/>
  <c r="B2658" i="1"/>
  <c r="X1433" i="1"/>
  <c r="T1434" i="1" s="1"/>
  <c r="G1434" i="1" s="1"/>
  <c r="K1425" i="1"/>
  <c r="M1425" i="1"/>
  <c r="J1425" i="1" s="1"/>
  <c r="I1425" i="1"/>
  <c r="R1579" i="1" l="1"/>
  <c r="N1580" i="1" s="1"/>
  <c r="B2659" i="1"/>
  <c r="C2658" i="1"/>
  <c r="D2658" i="1" s="1"/>
  <c r="U1434" i="1"/>
  <c r="W1434" i="1"/>
  <c r="Y1434" i="1"/>
  <c r="V1434" i="1" s="1"/>
  <c r="L1425" i="1"/>
  <c r="H1426" i="1" s="1"/>
  <c r="E1426" i="1" s="1"/>
  <c r="F1580" i="1" l="1"/>
  <c r="S1580" i="1"/>
  <c r="P1580" i="1" s="1"/>
  <c r="Q1580" i="1"/>
  <c r="O1580" i="1"/>
  <c r="C2659" i="1"/>
  <c r="D2659" i="1" s="1"/>
  <c r="B2660" i="1"/>
  <c r="X1434" i="1"/>
  <c r="T1435" i="1" s="1"/>
  <c r="G1435" i="1" s="1"/>
  <c r="K1426" i="1"/>
  <c r="I1426" i="1"/>
  <c r="M1426" i="1"/>
  <c r="J1426" i="1" s="1"/>
  <c r="R1580" i="1" l="1"/>
  <c r="N1581" i="1" s="1"/>
  <c r="B2661" i="1"/>
  <c r="C2660" i="1"/>
  <c r="D2660" i="1" s="1"/>
  <c r="U1435" i="1"/>
  <c r="W1435" i="1"/>
  <c r="Y1435" i="1"/>
  <c r="V1435" i="1" s="1"/>
  <c r="L1426" i="1"/>
  <c r="H1427" i="1" s="1"/>
  <c r="E1427" i="1" s="1"/>
  <c r="F1581" i="1" l="1"/>
  <c r="Q1581" i="1"/>
  <c r="S1581" i="1"/>
  <c r="P1581" i="1" s="1"/>
  <c r="O1581" i="1"/>
  <c r="C2661" i="1"/>
  <c r="D2661" i="1" s="1"/>
  <c r="B2662" i="1"/>
  <c r="X1435" i="1"/>
  <c r="T1436" i="1" s="1"/>
  <c r="G1436" i="1" s="1"/>
  <c r="M1427" i="1"/>
  <c r="J1427" i="1" s="1"/>
  <c r="K1427" i="1"/>
  <c r="I1427" i="1"/>
  <c r="R1581" i="1" l="1"/>
  <c r="N1582" i="1" s="1"/>
  <c r="B2663" i="1"/>
  <c r="C2662" i="1"/>
  <c r="D2662" i="1" s="1"/>
  <c r="W1436" i="1"/>
  <c r="Y1436" i="1"/>
  <c r="V1436" i="1" s="1"/>
  <c r="U1436" i="1"/>
  <c r="L1427" i="1"/>
  <c r="H1428" i="1" s="1"/>
  <c r="E1428" i="1" s="1"/>
  <c r="F1582" i="1" l="1"/>
  <c r="O1582" i="1"/>
  <c r="S1582" i="1"/>
  <c r="P1582" i="1" s="1"/>
  <c r="Q1582" i="1"/>
  <c r="R1582" i="1" s="1"/>
  <c r="N1583" i="1" s="1"/>
  <c r="B2664" i="1"/>
  <c r="C2663" i="1"/>
  <c r="D2663" i="1" s="1"/>
  <c r="X1436" i="1"/>
  <c r="T1437" i="1" s="1"/>
  <c r="G1437" i="1" s="1"/>
  <c r="M1428" i="1"/>
  <c r="J1428" i="1" s="1"/>
  <c r="I1428" i="1"/>
  <c r="K1428" i="1"/>
  <c r="F1583" i="1" l="1"/>
  <c r="O1583" i="1"/>
  <c r="Q1583" i="1"/>
  <c r="S1583" i="1"/>
  <c r="P1583" i="1" s="1"/>
  <c r="L1428" i="1"/>
  <c r="H1429" i="1" s="1"/>
  <c r="E1429" i="1" s="1"/>
  <c r="C2664" i="1"/>
  <c r="D2664" i="1" s="1"/>
  <c r="B2665" i="1"/>
  <c r="Y1437" i="1"/>
  <c r="V1437" i="1" s="1"/>
  <c r="U1437" i="1"/>
  <c r="W1437" i="1"/>
  <c r="R1583" i="1" l="1"/>
  <c r="N1584" i="1" s="1"/>
  <c r="B2666" i="1"/>
  <c r="C2665" i="1"/>
  <c r="D2665" i="1" s="1"/>
  <c r="X1437" i="1"/>
  <c r="T1438" i="1" s="1"/>
  <c r="G1438" i="1" s="1"/>
  <c r="K1429" i="1"/>
  <c r="I1429" i="1"/>
  <c r="M1429" i="1"/>
  <c r="J1429" i="1" s="1"/>
  <c r="F1584" i="1" l="1"/>
  <c r="S1584" i="1"/>
  <c r="P1584" i="1" s="1"/>
  <c r="Q1584" i="1"/>
  <c r="O1584" i="1"/>
  <c r="B2667" i="1"/>
  <c r="C2666" i="1"/>
  <c r="D2666" i="1" s="1"/>
  <c r="U1438" i="1"/>
  <c r="W1438" i="1"/>
  <c r="Y1438" i="1"/>
  <c r="V1438" i="1" s="1"/>
  <c r="L1429" i="1"/>
  <c r="H1430" i="1" s="1"/>
  <c r="E1430" i="1" s="1"/>
  <c r="R1584" i="1" l="1"/>
  <c r="N1585" i="1" s="1"/>
  <c r="X1438" i="1"/>
  <c r="T1439" i="1" s="1"/>
  <c r="B2668" i="1"/>
  <c r="C2667" i="1"/>
  <c r="D2667" i="1" s="1"/>
  <c r="I1430" i="1"/>
  <c r="K1430" i="1"/>
  <c r="M1430" i="1"/>
  <c r="J1430" i="1" s="1"/>
  <c r="W1439" i="1" l="1"/>
  <c r="G1439" i="1"/>
  <c r="F1585" i="1"/>
  <c r="Q1585" i="1"/>
  <c r="R1585" i="1" s="1"/>
  <c r="N1586" i="1" s="1"/>
  <c r="S1585" i="1"/>
  <c r="P1585" i="1" s="1"/>
  <c r="O1585" i="1"/>
  <c r="Y1439" i="1"/>
  <c r="V1439" i="1" s="1"/>
  <c r="U1439" i="1"/>
  <c r="X1439" i="1" s="1"/>
  <c r="T1440" i="1" s="1"/>
  <c r="G1440" i="1" s="1"/>
  <c r="C2668" i="1"/>
  <c r="D2668" i="1" s="1"/>
  <c r="B2669" i="1"/>
  <c r="L1430" i="1"/>
  <c r="H1431" i="1" s="1"/>
  <c r="E1431" i="1" s="1"/>
  <c r="F1586" i="1" l="1"/>
  <c r="S1586" i="1"/>
  <c r="P1586" i="1" s="1"/>
  <c r="Q1586" i="1"/>
  <c r="O1586" i="1"/>
  <c r="C2669" i="1"/>
  <c r="D2669" i="1" s="1"/>
  <c r="B2670" i="1"/>
  <c r="W1440" i="1"/>
  <c r="Y1440" i="1"/>
  <c r="V1440" i="1" s="1"/>
  <c r="U1440" i="1"/>
  <c r="K1431" i="1"/>
  <c r="M1431" i="1"/>
  <c r="J1431" i="1" s="1"/>
  <c r="I1431" i="1"/>
  <c r="R1586" i="1" l="1"/>
  <c r="N1587" i="1" s="1"/>
  <c r="C2670" i="1"/>
  <c r="D2670" i="1" s="1"/>
  <c r="B2671" i="1"/>
  <c r="X1440" i="1"/>
  <c r="T1441" i="1" s="1"/>
  <c r="G1441" i="1" s="1"/>
  <c r="L1431" i="1"/>
  <c r="H1432" i="1" s="1"/>
  <c r="E1432" i="1" s="1"/>
  <c r="F1587" i="1" l="1"/>
  <c r="S1587" i="1"/>
  <c r="P1587" i="1" s="1"/>
  <c r="Q1587" i="1"/>
  <c r="O1587" i="1"/>
  <c r="B2672" i="1"/>
  <c r="C2671" i="1"/>
  <c r="D2671" i="1" s="1"/>
  <c r="Y1441" i="1"/>
  <c r="V1441" i="1" s="1"/>
  <c r="U1441" i="1"/>
  <c r="W1441" i="1"/>
  <c r="K1432" i="1"/>
  <c r="M1432" i="1"/>
  <c r="J1432" i="1" s="1"/>
  <c r="I1432" i="1"/>
  <c r="R1587" i="1" l="1"/>
  <c r="N1588" i="1" s="1"/>
  <c r="C2672" i="1"/>
  <c r="D2672" i="1" s="1"/>
  <c r="B2673" i="1"/>
  <c r="X1441" i="1"/>
  <c r="T1442" i="1" s="1"/>
  <c r="G1442" i="1" s="1"/>
  <c r="L1432" i="1"/>
  <c r="H1433" i="1" s="1"/>
  <c r="E1433" i="1" s="1"/>
  <c r="F1588" i="1" l="1"/>
  <c r="S1588" i="1"/>
  <c r="P1588" i="1" s="1"/>
  <c r="O1588" i="1"/>
  <c r="Q1588" i="1"/>
  <c r="R1588" i="1" s="1"/>
  <c r="N1589" i="1" s="1"/>
  <c r="C2673" i="1"/>
  <c r="D2673" i="1" s="1"/>
  <c r="B2674" i="1"/>
  <c r="U1442" i="1"/>
  <c r="W1442" i="1"/>
  <c r="Y1442" i="1"/>
  <c r="V1442" i="1" s="1"/>
  <c r="M1433" i="1"/>
  <c r="J1433" i="1" s="1"/>
  <c r="I1433" i="1"/>
  <c r="K1433" i="1"/>
  <c r="F1589" i="1" l="1"/>
  <c r="S1589" i="1"/>
  <c r="P1589" i="1" s="1"/>
  <c r="O1589" i="1"/>
  <c r="Q1589" i="1"/>
  <c r="R1589" i="1" s="1"/>
  <c r="N1590" i="1" s="1"/>
  <c r="B2675" i="1"/>
  <c r="C2674" i="1"/>
  <c r="D2674" i="1" s="1"/>
  <c r="X1442" i="1"/>
  <c r="T1443" i="1" s="1"/>
  <c r="G1443" i="1" s="1"/>
  <c r="L1433" i="1"/>
  <c r="H1434" i="1" s="1"/>
  <c r="E1434" i="1" s="1"/>
  <c r="F1590" i="1" l="1"/>
  <c r="S1590" i="1"/>
  <c r="P1590" i="1" s="1"/>
  <c r="O1590" i="1"/>
  <c r="Q1590" i="1"/>
  <c r="R1590" i="1" s="1"/>
  <c r="N1591" i="1" s="1"/>
  <c r="B2676" i="1"/>
  <c r="C2675" i="1"/>
  <c r="D2675" i="1" s="1"/>
  <c r="U1443" i="1"/>
  <c r="W1443" i="1"/>
  <c r="Y1443" i="1"/>
  <c r="V1443" i="1" s="1"/>
  <c r="K1434" i="1"/>
  <c r="M1434" i="1"/>
  <c r="J1434" i="1" s="1"/>
  <c r="I1434" i="1"/>
  <c r="F1591" i="1" l="1"/>
  <c r="S1591" i="1"/>
  <c r="P1591" i="1" s="1"/>
  <c r="Q1591" i="1"/>
  <c r="O1591" i="1"/>
  <c r="C2676" i="1"/>
  <c r="D2676" i="1" s="1"/>
  <c r="B2677" i="1"/>
  <c r="X1443" i="1"/>
  <c r="T1444" i="1" s="1"/>
  <c r="G1444" i="1" s="1"/>
  <c r="L1434" i="1"/>
  <c r="H1435" i="1" s="1"/>
  <c r="E1435" i="1" s="1"/>
  <c r="R1591" i="1" l="1"/>
  <c r="N1592" i="1" s="1"/>
  <c r="C2677" i="1"/>
  <c r="D2677" i="1" s="1"/>
  <c r="B2678" i="1"/>
  <c r="W1444" i="1"/>
  <c r="Y1444" i="1"/>
  <c r="V1444" i="1" s="1"/>
  <c r="U1444" i="1"/>
  <c r="K1435" i="1"/>
  <c r="M1435" i="1"/>
  <c r="J1435" i="1" s="1"/>
  <c r="I1435" i="1"/>
  <c r="F1592" i="1" l="1"/>
  <c r="O1592" i="1"/>
  <c r="S1592" i="1"/>
  <c r="P1592" i="1" s="1"/>
  <c r="Q1592" i="1"/>
  <c r="B2679" i="1"/>
  <c r="C2678" i="1"/>
  <c r="D2678" i="1" s="1"/>
  <c r="X1444" i="1"/>
  <c r="T1445" i="1" s="1"/>
  <c r="G1445" i="1" s="1"/>
  <c r="L1435" i="1"/>
  <c r="H1436" i="1" s="1"/>
  <c r="E1436" i="1" s="1"/>
  <c r="R1592" i="1" l="1"/>
  <c r="N1593" i="1" s="1"/>
  <c r="C2679" i="1"/>
  <c r="D2679" i="1" s="1"/>
  <c r="B2680" i="1"/>
  <c r="Y1445" i="1"/>
  <c r="V1445" i="1" s="1"/>
  <c r="U1445" i="1"/>
  <c r="W1445" i="1"/>
  <c r="I1436" i="1"/>
  <c r="M1436" i="1"/>
  <c r="J1436" i="1" s="1"/>
  <c r="K1436" i="1"/>
  <c r="F1593" i="1" l="1"/>
  <c r="Q1593" i="1"/>
  <c r="S1593" i="1"/>
  <c r="P1593" i="1" s="1"/>
  <c r="O1593" i="1"/>
  <c r="B2681" i="1"/>
  <c r="C2680" i="1"/>
  <c r="D2680" i="1" s="1"/>
  <c r="X1445" i="1"/>
  <c r="T1446" i="1" s="1"/>
  <c r="G1446" i="1" s="1"/>
  <c r="L1436" i="1"/>
  <c r="H1437" i="1" s="1"/>
  <c r="E1437" i="1" s="1"/>
  <c r="R1593" i="1" l="1"/>
  <c r="N1594" i="1" s="1"/>
  <c r="C2681" i="1"/>
  <c r="D2681" i="1" s="1"/>
  <c r="B2682" i="1"/>
  <c r="U1446" i="1"/>
  <c r="W1446" i="1"/>
  <c r="Y1446" i="1"/>
  <c r="V1446" i="1" s="1"/>
  <c r="M1437" i="1"/>
  <c r="J1437" i="1" s="1"/>
  <c r="K1437" i="1"/>
  <c r="I1437" i="1"/>
  <c r="F1594" i="1" l="1"/>
  <c r="O1594" i="1"/>
  <c r="S1594" i="1"/>
  <c r="P1594" i="1" s="1"/>
  <c r="Q1594" i="1"/>
  <c r="X1446" i="1"/>
  <c r="T1447" i="1" s="1"/>
  <c r="G1447" i="1" s="1"/>
  <c r="C2682" i="1"/>
  <c r="D2682" i="1" s="1"/>
  <c r="B2683" i="1"/>
  <c r="L1437" i="1"/>
  <c r="H1438" i="1" s="1"/>
  <c r="E1438" i="1" s="1"/>
  <c r="Y1447" i="1" l="1"/>
  <c r="V1447" i="1" s="1"/>
  <c r="R1594" i="1"/>
  <c r="N1595" i="1" s="1"/>
  <c r="W1447" i="1"/>
  <c r="U1447" i="1"/>
  <c r="X1447" i="1" s="1"/>
  <c r="T1448" i="1" s="1"/>
  <c r="G1448" i="1" s="1"/>
  <c r="C2683" i="1"/>
  <c r="D2683" i="1" s="1"/>
  <c r="B2684" i="1"/>
  <c r="K1438" i="1"/>
  <c r="M1438" i="1"/>
  <c r="J1438" i="1" s="1"/>
  <c r="I1438" i="1"/>
  <c r="F1595" i="1" l="1"/>
  <c r="Q1595" i="1"/>
  <c r="S1595" i="1"/>
  <c r="P1595" i="1" s="1"/>
  <c r="O1595" i="1"/>
  <c r="B2685" i="1"/>
  <c r="C2684" i="1"/>
  <c r="D2684" i="1" s="1"/>
  <c r="W1448" i="1"/>
  <c r="Y1448" i="1"/>
  <c r="V1448" i="1" s="1"/>
  <c r="U1448" i="1"/>
  <c r="L1438" i="1"/>
  <c r="H1439" i="1" s="1"/>
  <c r="E1439" i="1" s="1"/>
  <c r="R1595" i="1" l="1"/>
  <c r="N1596" i="1" s="1"/>
  <c r="C2685" i="1"/>
  <c r="D2685" i="1" s="1"/>
  <c r="B2686" i="1"/>
  <c r="X1448" i="1"/>
  <c r="T1449" i="1" s="1"/>
  <c r="G1449" i="1" s="1"/>
  <c r="I1439" i="1"/>
  <c r="M1439" i="1"/>
  <c r="J1439" i="1" s="1"/>
  <c r="K1439" i="1"/>
  <c r="F1596" i="1" l="1"/>
  <c r="Q1596" i="1"/>
  <c r="S1596" i="1"/>
  <c r="P1596" i="1" s="1"/>
  <c r="O1596" i="1"/>
  <c r="B2687" i="1"/>
  <c r="C2686" i="1"/>
  <c r="D2686" i="1" s="1"/>
  <c r="Y1449" i="1"/>
  <c r="V1449" i="1" s="1"/>
  <c r="U1449" i="1"/>
  <c r="W1449" i="1"/>
  <c r="L1439" i="1"/>
  <c r="H1440" i="1" s="1"/>
  <c r="E1440" i="1" s="1"/>
  <c r="R1596" i="1" l="1"/>
  <c r="N1597" i="1" s="1"/>
  <c r="X1449" i="1"/>
  <c r="T1450" i="1" s="1"/>
  <c r="G1450" i="1" s="1"/>
  <c r="C2687" i="1"/>
  <c r="D2687" i="1" s="1"/>
  <c r="B2688" i="1"/>
  <c r="U1450" i="1"/>
  <c r="W1450" i="1"/>
  <c r="Y1450" i="1"/>
  <c r="V1450" i="1" s="1"/>
  <c r="K1440" i="1"/>
  <c r="M1440" i="1"/>
  <c r="J1440" i="1" s="1"/>
  <c r="I1440" i="1"/>
  <c r="F1597" i="1" l="1"/>
  <c r="O1597" i="1"/>
  <c r="Q1597" i="1"/>
  <c r="S1597" i="1"/>
  <c r="P1597" i="1" s="1"/>
  <c r="X1450" i="1"/>
  <c r="T1451" i="1" s="1"/>
  <c r="C2688" i="1"/>
  <c r="D2688" i="1" s="1"/>
  <c r="B2689" i="1"/>
  <c r="L1440" i="1"/>
  <c r="H1441" i="1" s="1"/>
  <c r="E1441" i="1" s="1"/>
  <c r="U1451" i="1" l="1"/>
  <c r="G1451" i="1"/>
  <c r="R1597" i="1"/>
  <c r="N1598" i="1" s="1"/>
  <c r="Y1451" i="1"/>
  <c r="V1451" i="1" s="1"/>
  <c r="W1451" i="1"/>
  <c r="X1451" i="1" s="1"/>
  <c r="T1452" i="1" s="1"/>
  <c r="G1452" i="1" s="1"/>
  <c r="C2689" i="1"/>
  <c r="D2689" i="1" s="1"/>
  <c r="B2690" i="1"/>
  <c r="I1441" i="1"/>
  <c r="M1441" i="1"/>
  <c r="J1441" i="1" s="1"/>
  <c r="K1441" i="1"/>
  <c r="F1598" i="1" l="1"/>
  <c r="Q1598" i="1"/>
  <c r="O1598" i="1"/>
  <c r="S1598" i="1"/>
  <c r="P1598" i="1" s="1"/>
  <c r="C2690" i="1"/>
  <c r="D2690" i="1" s="1"/>
  <c r="B2691" i="1"/>
  <c r="L1441" i="1"/>
  <c r="H1442" i="1" s="1"/>
  <c r="E1442" i="1" s="1"/>
  <c r="W1452" i="1"/>
  <c r="Y1452" i="1"/>
  <c r="V1452" i="1" s="1"/>
  <c r="U1452" i="1"/>
  <c r="R1598" i="1" l="1"/>
  <c r="N1599" i="1" s="1"/>
  <c r="B2692" i="1"/>
  <c r="C2691" i="1"/>
  <c r="D2691" i="1" s="1"/>
  <c r="X1452" i="1"/>
  <c r="T1453" i="1" s="1"/>
  <c r="G1453" i="1" s="1"/>
  <c r="I1442" i="1"/>
  <c r="K1442" i="1"/>
  <c r="M1442" i="1"/>
  <c r="J1442" i="1" s="1"/>
  <c r="F1599" i="1" l="1"/>
  <c r="Q1599" i="1"/>
  <c r="S1599" i="1"/>
  <c r="P1599" i="1" s="1"/>
  <c r="O1599" i="1"/>
  <c r="B2693" i="1"/>
  <c r="C2692" i="1"/>
  <c r="D2692" i="1" s="1"/>
  <c r="Y1453" i="1"/>
  <c r="V1453" i="1" s="1"/>
  <c r="U1453" i="1"/>
  <c r="W1453" i="1"/>
  <c r="L1442" i="1"/>
  <c r="H1443" i="1" s="1"/>
  <c r="E1443" i="1" s="1"/>
  <c r="R1599" i="1" l="1"/>
  <c r="N1600" i="1" s="1"/>
  <c r="C2693" i="1"/>
  <c r="D2693" i="1" s="1"/>
  <c r="B2694" i="1"/>
  <c r="X1453" i="1"/>
  <c r="T1454" i="1" s="1"/>
  <c r="G1454" i="1" s="1"/>
  <c r="K1443" i="1"/>
  <c r="M1443" i="1"/>
  <c r="J1443" i="1" s="1"/>
  <c r="I1443" i="1"/>
  <c r="F1600" i="1" l="1"/>
  <c r="O1600" i="1"/>
  <c r="Q1600" i="1"/>
  <c r="S1600" i="1"/>
  <c r="P1600" i="1" s="1"/>
  <c r="C2694" i="1"/>
  <c r="D2694" i="1" s="1"/>
  <c r="B2695" i="1"/>
  <c r="U1454" i="1"/>
  <c r="W1454" i="1"/>
  <c r="Y1454" i="1"/>
  <c r="V1454" i="1" s="1"/>
  <c r="L1443" i="1"/>
  <c r="H1444" i="1" s="1"/>
  <c r="E1444" i="1" s="1"/>
  <c r="R1600" i="1" l="1"/>
  <c r="N1601" i="1" s="1"/>
  <c r="C2695" i="1"/>
  <c r="D2695" i="1" s="1"/>
  <c r="B2696" i="1"/>
  <c r="X1454" i="1"/>
  <c r="T1455" i="1" s="1"/>
  <c r="M1444" i="1"/>
  <c r="J1444" i="1" s="1"/>
  <c r="I1444" i="1"/>
  <c r="K1444" i="1"/>
  <c r="Y1455" i="1" l="1"/>
  <c r="V1455" i="1" s="1"/>
  <c r="G1455" i="1"/>
  <c r="F1601" i="1"/>
  <c r="Q1601" i="1"/>
  <c r="R1601" i="1" s="1"/>
  <c r="N1602" i="1" s="1"/>
  <c r="S1601" i="1"/>
  <c r="P1601" i="1" s="1"/>
  <c r="O1601" i="1"/>
  <c r="L1444" i="1"/>
  <c r="H1445" i="1" s="1"/>
  <c r="E1445" i="1" s="1"/>
  <c r="W1455" i="1"/>
  <c r="U1455" i="1"/>
  <c r="C2696" i="1"/>
  <c r="D2696" i="1" s="1"/>
  <c r="B2697" i="1"/>
  <c r="X1455" i="1" l="1"/>
  <c r="T1456" i="1" s="1"/>
  <c r="G1456" i="1" s="1"/>
  <c r="F1602" i="1"/>
  <c r="S1602" i="1"/>
  <c r="P1602" i="1" s="1"/>
  <c r="O1602" i="1"/>
  <c r="Q1602" i="1"/>
  <c r="R1602" i="1" s="1"/>
  <c r="N1603" i="1" s="1"/>
  <c r="C2697" i="1"/>
  <c r="D2697" i="1" s="1"/>
  <c r="B2698" i="1"/>
  <c r="W1456" i="1"/>
  <c r="Y1456" i="1"/>
  <c r="V1456" i="1" s="1"/>
  <c r="U1456" i="1"/>
  <c r="K1445" i="1"/>
  <c r="M1445" i="1"/>
  <c r="J1445" i="1" s="1"/>
  <c r="I1445" i="1"/>
  <c r="F1603" i="1" l="1"/>
  <c r="O1603" i="1"/>
  <c r="Q1603" i="1"/>
  <c r="S1603" i="1"/>
  <c r="P1603" i="1" s="1"/>
  <c r="C2698" i="1"/>
  <c r="D2698" i="1" s="1"/>
  <c r="B2699" i="1"/>
  <c r="X1456" i="1"/>
  <c r="T1457" i="1" s="1"/>
  <c r="G1457" i="1" s="1"/>
  <c r="L1445" i="1"/>
  <c r="H1446" i="1" s="1"/>
  <c r="E1446" i="1" s="1"/>
  <c r="R1603" i="1" l="1"/>
  <c r="N1604" i="1" s="1"/>
  <c r="C2699" i="1"/>
  <c r="D2699" i="1" s="1"/>
  <c r="B2700" i="1"/>
  <c r="Y1457" i="1"/>
  <c r="V1457" i="1" s="1"/>
  <c r="U1457" i="1"/>
  <c r="W1457" i="1"/>
  <c r="K1446" i="1"/>
  <c r="M1446" i="1"/>
  <c r="J1446" i="1" s="1"/>
  <c r="I1446" i="1"/>
  <c r="F1604" i="1" l="1"/>
  <c r="S1604" i="1"/>
  <c r="P1604" i="1" s="1"/>
  <c r="Q1604" i="1"/>
  <c r="O1604" i="1"/>
  <c r="B2701" i="1"/>
  <c r="C2700" i="1"/>
  <c r="D2700" i="1" s="1"/>
  <c r="X1457" i="1"/>
  <c r="T1458" i="1" s="1"/>
  <c r="G1458" i="1" s="1"/>
  <c r="K8" i="2" s="1"/>
  <c r="L1446" i="1"/>
  <c r="H1447" i="1" s="1"/>
  <c r="E1447" i="1" s="1"/>
  <c r="M8" i="2"/>
  <c r="L8" i="2"/>
  <c r="R1604" i="1" l="1"/>
  <c r="N1605" i="1" s="1"/>
  <c r="B2702" i="1"/>
  <c r="C2701" i="1"/>
  <c r="D2701" i="1" s="1"/>
  <c r="U1458" i="1"/>
  <c r="W1458" i="1"/>
  <c r="Y1458" i="1"/>
  <c r="V1458" i="1" s="1"/>
  <c r="K1447" i="1"/>
  <c r="I1447" i="1"/>
  <c r="M1447" i="1"/>
  <c r="J1447" i="1" s="1"/>
  <c r="F1605" i="1" l="1"/>
  <c r="Q1605" i="1"/>
  <c r="O1605" i="1"/>
  <c r="S1605" i="1"/>
  <c r="P1605" i="1" s="1"/>
  <c r="X1458" i="1"/>
  <c r="T1459" i="1" s="1"/>
  <c r="C2702" i="1"/>
  <c r="D2702" i="1" s="1"/>
  <c r="B2703" i="1"/>
  <c r="L1447" i="1"/>
  <c r="H1448" i="1" s="1"/>
  <c r="E1448" i="1" s="1"/>
  <c r="W1459" i="1" l="1"/>
  <c r="G1459" i="1"/>
  <c r="R1605" i="1"/>
  <c r="N1606" i="1" s="1"/>
  <c r="U1459" i="1"/>
  <c r="X1459" i="1" s="1"/>
  <c r="T1460" i="1" s="1"/>
  <c r="G1460" i="1" s="1"/>
  <c r="Y1459" i="1"/>
  <c r="V1459" i="1" s="1"/>
  <c r="B2704" i="1"/>
  <c r="C2703" i="1"/>
  <c r="D2703" i="1" s="1"/>
  <c r="K1448" i="1"/>
  <c r="M1448" i="1"/>
  <c r="J1448" i="1" s="1"/>
  <c r="I1448" i="1"/>
  <c r="F1606" i="1" l="1"/>
  <c r="S1606" i="1"/>
  <c r="P1606" i="1" s="1"/>
  <c r="O1606" i="1"/>
  <c r="Q1606" i="1"/>
  <c r="C2704" i="1"/>
  <c r="D2704" i="1" s="1"/>
  <c r="B2705" i="1"/>
  <c r="W1460" i="1"/>
  <c r="Y1460" i="1"/>
  <c r="V1460" i="1" s="1"/>
  <c r="U1460" i="1"/>
  <c r="L1448" i="1"/>
  <c r="H1449" i="1" s="1"/>
  <c r="E1449" i="1" s="1"/>
  <c r="R1606" i="1" l="1"/>
  <c r="N1607" i="1" s="1"/>
  <c r="B2706" i="1"/>
  <c r="C2705" i="1"/>
  <c r="D2705" i="1" s="1"/>
  <c r="X1460" i="1"/>
  <c r="T1461" i="1" s="1"/>
  <c r="G1461" i="1" s="1"/>
  <c r="I1449" i="1"/>
  <c r="K1449" i="1"/>
  <c r="M1449" i="1"/>
  <c r="J1449" i="1" s="1"/>
  <c r="F1607" i="1" l="1"/>
  <c r="Q1607" i="1"/>
  <c r="S1607" i="1"/>
  <c r="P1607" i="1" s="1"/>
  <c r="O1607" i="1"/>
  <c r="C2706" i="1"/>
  <c r="D2706" i="1" s="1"/>
  <c r="B2707" i="1"/>
  <c r="Y1461" i="1"/>
  <c r="V1461" i="1" s="1"/>
  <c r="U1461" i="1"/>
  <c r="W1461" i="1"/>
  <c r="L1449" i="1"/>
  <c r="H1450" i="1" s="1"/>
  <c r="E1450" i="1" s="1"/>
  <c r="R1607" i="1" l="1"/>
  <c r="N1608" i="1" s="1"/>
  <c r="B2708" i="1"/>
  <c r="C2707" i="1"/>
  <c r="D2707" i="1" s="1"/>
  <c r="X1461" i="1"/>
  <c r="T1462" i="1" s="1"/>
  <c r="G1462" i="1" s="1"/>
  <c r="I1450" i="1"/>
  <c r="K1450" i="1"/>
  <c r="M1450" i="1"/>
  <c r="J1450" i="1" s="1"/>
  <c r="F1608" i="1" l="1"/>
  <c r="Q1608" i="1"/>
  <c r="O1608" i="1"/>
  <c r="S1608" i="1"/>
  <c r="P1608" i="1" s="1"/>
  <c r="B2709" i="1"/>
  <c r="C2708" i="1"/>
  <c r="D2708" i="1" s="1"/>
  <c r="U1462" i="1"/>
  <c r="W1462" i="1"/>
  <c r="Y1462" i="1"/>
  <c r="V1462" i="1" s="1"/>
  <c r="L1450" i="1"/>
  <c r="H1451" i="1" s="1"/>
  <c r="E1451" i="1" s="1"/>
  <c r="R1608" i="1" l="1"/>
  <c r="N1609" i="1" s="1"/>
  <c r="X1462" i="1"/>
  <c r="T1463" i="1" s="1"/>
  <c r="B2710" i="1"/>
  <c r="C2709" i="1"/>
  <c r="D2709" i="1" s="1"/>
  <c r="U1463" i="1"/>
  <c r="Y1463" i="1"/>
  <c r="V1463" i="1" s="1"/>
  <c r="K1451" i="1"/>
  <c r="I1451" i="1"/>
  <c r="M1451" i="1"/>
  <c r="J1451" i="1" s="1"/>
  <c r="W1463" i="1" l="1"/>
  <c r="G1463" i="1"/>
  <c r="F1609" i="1"/>
  <c r="Q1609" i="1"/>
  <c r="O1609" i="1"/>
  <c r="S1609" i="1"/>
  <c r="P1609" i="1" s="1"/>
  <c r="C2710" i="1"/>
  <c r="D2710" i="1" s="1"/>
  <c r="B2711" i="1"/>
  <c r="X1463" i="1"/>
  <c r="T1464" i="1" s="1"/>
  <c r="G1464" i="1" s="1"/>
  <c r="L1451" i="1"/>
  <c r="H1452" i="1" s="1"/>
  <c r="E1452" i="1" s="1"/>
  <c r="R1609" i="1" l="1"/>
  <c r="N1610" i="1" s="1"/>
  <c r="B2712" i="1"/>
  <c r="C2711" i="1"/>
  <c r="D2711" i="1" s="1"/>
  <c r="W1464" i="1"/>
  <c r="Y1464" i="1"/>
  <c r="V1464" i="1" s="1"/>
  <c r="U1464" i="1"/>
  <c r="I1452" i="1"/>
  <c r="K1452" i="1"/>
  <c r="M1452" i="1"/>
  <c r="J1452" i="1" s="1"/>
  <c r="F1610" i="1" l="1"/>
  <c r="O1610" i="1"/>
  <c r="Q1610" i="1"/>
  <c r="S1610" i="1"/>
  <c r="P1610" i="1" s="1"/>
  <c r="C2712" i="1"/>
  <c r="D2712" i="1" s="1"/>
  <c r="B2713" i="1"/>
  <c r="X1464" i="1"/>
  <c r="T1465" i="1" s="1"/>
  <c r="G1465" i="1" s="1"/>
  <c r="L1452" i="1"/>
  <c r="H1453" i="1" s="1"/>
  <c r="E1453" i="1" s="1"/>
  <c r="R1610" i="1" l="1"/>
  <c r="N1611" i="1" s="1"/>
  <c r="B2714" i="1"/>
  <c r="C2713" i="1"/>
  <c r="D2713" i="1" s="1"/>
  <c r="Y1465" i="1"/>
  <c r="V1465" i="1" s="1"/>
  <c r="U1465" i="1"/>
  <c r="W1465" i="1"/>
  <c r="M1453" i="1"/>
  <c r="J1453" i="1" s="1"/>
  <c r="K1453" i="1"/>
  <c r="I1453" i="1"/>
  <c r="F1611" i="1" l="1"/>
  <c r="Q1611" i="1"/>
  <c r="O1611" i="1"/>
  <c r="S1611" i="1"/>
  <c r="P1611" i="1" s="1"/>
  <c r="C2714" i="1"/>
  <c r="D2714" i="1" s="1"/>
  <c r="B2715" i="1"/>
  <c r="X1465" i="1"/>
  <c r="T1466" i="1" s="1"/>
  <c r="G1466" i="1" s="1"/>
  <c r="L1453" i="1"/>
  <c r="H1454" i="1" s="1"/>
  <c r="E1454" i="1" s="1"/>
  <c r="R1611" i="1" l="1"/>
  <c r="N1612" i="1" s="1"/>
  <c r="C2715" i="1"/>
  <c r="D2715" i="1" s="1"/>
  <c r="B2716" i="1"/>
  <c r="U1466" i="1"/>
  <c r="W1466" i="1"/>
  <c r="Y1466" i="1"/>
  <c r="V1466" i="1" s="1"/>
  <c r="M1454" i="1"/>
  <c r="J1454" i="1" s="1"/>
  <c r="I1454" i="1"/>
  <c r="K1454" i="1"/>
  <c r="F1612" i="1" l="1"/>
  <c r="Q1612" i="1"/>
  <c r="O1612" i="1"/>
  <c r="S1612" i="1"/>
  <c r="P1612" i="1" s="1"/>
  <c r="X1466" i="1"/>
  <c r="T1467" i="1" s="1"/>
  <c r="C2716" i="1"/>
  <c r="D2716" i="1" s="1"/>
  <c r="B2717" i="1"/>
  <c r="L1454" i="1"/>
  <c r="H1455" i="1" s="1"/>
  <c r="E1455" i="1" s="1"/>
  <c r="U1467" i="1" l="1"/>
  <c r="G1467" i="1"/>
  <c r="R1612" i="1"/>
  <c r="N1613" i="1" s="1"/>
  <c r="W1467" i="1"/>
  <c r="X1467" i="1" s="1"/>
  <c r="T1468" i="1" s="1"/>
  <c r="G1468" i="1" s="1"/>
  <c r="Y1467" i="1"/>
  <c r="V1467" i="1" s="1"/>
  <c r="C2717" i="1"/>
  <c r="D2717" i="1" s="1"/>
  <c r="B2718" i="1"/>
  <c r="I1455" i="1"/>
  <c r="M1455" i="1"/>
  <c r="J1455" i="1" s="1"/>
  <c r="K1455" i="1"/>
  <c r="F1613" i="1" l="1"/>
  <c r="S1613" i="1"/>
  <c r="P1613" i="1" s="1"/>
  <c r="Q1613" i="1"/>
  <c r="R1613" i="1" s="1"/>
  <c r="N1614" i="1" s="1"/>
  <c r="O1613" i="1"/>
  <c r="L1455" i="1"/>
  <c r="H1456" i="1" s="1"/>
  <c r="E1456" i="1" s="1"/>
  <c r="C2718" i="1"/>
  <c r="D2718" i="1" s="1"/>
  <c r="B2719" i="1"/>
  <c r="W1468" i="1"/>
  <c r="Y1468" i="1"/>
  <c r="V1468" i="1" s="1"/>
  <c r="U1468" i="1"/>
  <c r="F1614" i="1" l="1"/>
  <c r="O1614" i="1"/>
  <c r="Q1614" i="1"/>
  <c r="S1614" i="1"/>
  <c r="P1614" i="1" s="1"/>
  <c r="C2719" i="1"/>
  <c r="D2719" i="1" s="1"/>
  <c r="B2720" i="1"/>
  <c r="X1468" i="1"/>
  <c r="T1469" i="1" s="1"/>
  <c r="G1469" i="1" s="1"/>
  <c r="K1456" i="1"/>
  <c r="M1456" i="1"/>
  <c r="J1456" i="1" s="1"/>
  <c r="I1456" i="1"/>
  <c r="R1614" i="1" l="1"/>
  <c r="N1615" i="1" s="1"/>
  <c r="C2720" i="1"/>
  <c r="D2720" i="1" s="1"/>
  <c r="B2721" i="1"/>
  <c r="Y1469" i="1"/>
  <c r="V1469" i="1" s="1"/>
  <c r="U1469" i="1"/>
  <c r="W1469" i="1"/>
  <c r="L1456" i="1"/>
  <c r="H1457" i="1" s="1"/>
  <c r="E1457" i="1" s="1"/>
  <c r="F1615" i="1" l="1"/>
  <c r="Q1615" i="1"/>
  <c r="S1615" i="1"/>
  <c r="P1615" i="1" s="1"/>
  <c r="R1615" i="1" s="1"/>
  <c r="N1616" i="1" s="1"/>
  <c r="O1615" i="1"/>
  <c r="C2721" i="1"/>
  <c r="D2721" i="1" s="1"/>
  <c r="B2722" i="1"/>
  <c r="X1469" i="1"/>
  <c r="T1470" i="1" s="1"/>
  <c r="G1470" i="1" s="1"/>
  <c r="K1457" i="1"/>
  <c r="M1457" i="1"/>
  <c r="J1457" i="1" s="1"/>
  <c r="I1457" i="1"/>
  <c r="F1616" i="1" l="1"/>
  <c r="S1616" i="1"/>
  <c r="P1616" i="1" s="1"/>
  <c r="O1616" i="1"/>
  <c r="Q1616" i="1"/>
  <c r="C2722" i="1"/>
  <c r="D2722" i="1" s="1"/>
  <c r="B2723" i="1"/>
  <c r="U1470" i="1"/>
  <c r="W1470" i="1"/>
  <c r="Y1470" i="1"/>
  <c r="V1470" i="1" s="1"/>
  <c r="L1457" i="1"/>
  <c r="H1458" i="1" s="1"/>
  <c r="E1458" i="1" s="1"/>
  <c r="E8" i="2" s="1"/>
  <c r="G21" i="2" l="1"/>
  <c r="E21" i="2"/>
  <c r="R1616" i="1"/>
  <c r="N1617" i="1" s="1"/>
  <c r="X1470" i="1"/>
  <c r="T1471" i="1" s="1"/>
  <c r="C2723" i="1"/>
  <c r="D2723" i="1" s="1"/>
  <c r="B2724" i="1"/>
  <c r="K1458" i="1"/>
  <c r="M1458" i="1"/>
  <c r="J1458" i="1" s="1"/>
  <c r="I1458" i="1"/>
  <c r="H21" i="2"/>
  <c r="F21" i="2"/>
  <c r="F8" i="2"/>
  <c r="G8" i="2"/>
  <c r="I21" i="2" l="1"/>
  <c r="J21" i="2"/>
  <c r="Y1471" i="1"/>
  <c r="V1471" i="1" s="1"/>
  <c r="G1471" i="1"/>
  <c r="F1617" i="1"/>
  <c r="O1617" i="1"/>
  <c r="S1617" i="1"/>
  <c r="P1617" i="1" s="1"/>
  <c r="Q1617" i="1"/>
  <c r="R1617" i="1" s="1"/>
  <c r="N1618" i="1" s="1"/>
  <c r="W1471" i="1"/>
  <c r="X1471" i="1" s="1"/>
  <c r="T1472" i="1" s="1"/>
  <c r="G1472" i="1" s="1"/>
  <c r="U1471" i="1"/>
  <c r="B2725" i="1"/>
  <c r="C2724" i="1"/>
  <c r="D2724" i="1" s="1"/>
  <c r="L1458" i="1"/>
  <c r="H1459" i="1" s="1"/>
  <c r="E1459" i="1" s="1"/>
  <c r="Q8" i="2"/>
  <c r="N8" i="2"/>
  <c r="O8" i="2" s="1"/>
  <c r="F1618" i="1" l="1"/>
  <c r="O1618" i="1"/>
  <c r="Q1618" i="1"/>
  <c r="S1618" i="1"/>
  <c r="P1618" i="1" s="1"/>
  <c r="K21" i="2"/>
  <c r="B2726" i="1"/>
  <c r="C2725" i="1"/>
  <c r="D2725" i="1" s="1"/>
  <c r="W1472" i="1"/>
  <c r="Y1472" i="1"/>
  <c r="V1472" i="1" s="1"/>
  <c r="U1472" i="1"/>
  <c r="M1459" i="1"/>
  <c r="J1459" i="1" s="1"/>
  <c r="K1459" i="1"/>
  <c r="I1459" i="1"/>
  <c r="R1618" i="1" l="1"/>
  <c r="N1619" i="1" s="1"/>
  <c r="C2726" i="1"/>
  <c r="D2726" i="1" s="1"/>
  <c r="B2727" i="1"/>
  <c r="X1472" i="1"/>
  <c r="T1473" i="1" s="1"/>
  <c r="G1473" i="1" s="1"/>
  <c r="L1459" i="1"/>
  <c r="H1460" i="1" s="1"/>
  <c r="E1460" i="1" s="1"/>
  <c r="F1619" i="1" l="1"/>
  <c r="Q1619" i="1"/>
  <c r="S1619" i="1"/>
  <c r="P1619" i="1" s="1"/>
  <c r="O1619" i="1"/>
  <c r="C2727" i="1"/>
  <c r="D2727" i="1" s="1"/>
  <c r="B2728" i="1"/>
  <c r="Y1473" i="1"/>
  <c r="V1473" i="1" s="1"/>
  <c r="U1473" i="1"/>
  <c r="W1473" i="1"/>
  <c r="K1460" i="1"/>
  <c r="M1460" i="1"/>
  <c r="J1460" i="1" s="1"/>
  <c r="I1460" i="1"/>
  <c r="R1619" i="1" l="1"/>
  <c r="N1620" i="1" s="1"/>
  <c r="X1473" i="1"/>
  <c r="T1474" i="1" s="1"/>
  <c r="B2729" i="1"/>
  <c r="C2728" i="1"/>
  <c r="D2728" i="1" s="1"/>
  <c r="L1460" i="1"/>
  <c r="H1461" i="1" s="1"/>
  <c r="E1461" i="1" s="1"/>
  <c r="U1474" i="1" l="1"/>
  <c r="G1474" i="1"/>
  <c r="F1620" i="1"/>
  <c r="O1620" i="1"/>
  <c r="Q1620" i="1"/>
  <c r="S1620" i="1"/>
  <c r="P1620" i="1" s="1"/>
  <c r="Y1474" i="1"/>
  <c r="V1474" i="1" s="1"/>
  <c r="W1474" i="1"/>
  <c r="C2729" i="1"/>
  <c r="D2729" i="1" s="1"/>
  <c r="B2730" i="1"/>
  <c r="I1461" i="1"/>
  <c r="K1461" i="1"/>
  <c r="M1461" i="1"/>
  <c r="J1461" i="1" s="1"/>
  <c r="R1620" i="1" l="1"/>
  <c r="N1621" i="1" s="1"/>
  <c r="X1474" i="1"/>
  <c r="T1475" i="1" s="1"/>
  <c r="G1475" i="1" s="1"/>
  <c r="B2731" i="1"/>
  <c r="C2730" i="1"/>
  <c r="D2730" i="1" s="1"/>
  <c r="L1461" i="1"/>
  <c r="H1462" i="1" s="1"/>
  <c r="E1462" i="1" s="1"/>
  <c r="F1621" i="1" l="1"/>
  <c r="Q1621" i="1"/>
  <c r="S1621" i="1"/>
  <c r="P1621" i="1" s="1"/>
  <c r="O1621" i="1"/>
  <c r="Y1475" i="1"/>
  <c r="V1475" i="1" s="1"/>
  <c r="W1475" i="1"/>
  <c r="U1475" i="1"/>
  <c r="C2731" i="1"/>
  <c r="D2731" i="1" s="1"/>
  <c r="B2732" i="1"/>
  <c r="M1462" i="1"/>
  <c r="J1462" i="1" s="1"/>
  <c r="K1462" i="1"/>
  <c r="I1462" i="1"/>
  <c r="R1621" i="1" l="1"/>
  <c r="N1622" i="1" s="1"/>
  <c r="X1475" i="1"/>
  <c r="T1476" i="1" s="1"/>
  <c r="U1476" i="1" s="1"/>
  <c r="B2733" i="1"/>
  <c r="C2732" i="1"/>
  <c r="D2732" i="1" s="1"/>
  <c r="L1462" i="1"/>
  <c r="H1463" i="1" s="1"/>
  <c r="E1463" i="1" s="1"/>
  <c r="Y1476" i="1" l="1"/>
  <c r="V1476" i="1" s="1"/>
  <c r="W1476" i="1"/>
  <c r="G1476" i="1"/>
  <c r="F1622" i="1"/>
  <c r="Q1622" i="1"/>
  <c r="O1622" i="1"/>
  <c r="S1622" i="1"/>
  <c r="P1622" i="1" s="1"/>
  <c r="C2733" i="1"/>
  <c r="D2733" i="1" s="1"/>
  <c r="B2734" i="1"/>
  <c r="K1463" i="1"/>
  <c r="I1463" i="1"/>
  <c r="M1463" i="1"/>
  <c r="J1463" i="1" s="1"/>
  <c r="R1622" i="1" l="1"/>
  <c r="N1623" i="1" s="1"/>
  <c r="X1476" i="1"/>
  <c r="T1477" i="1" s="1"/>
  <c r="C2734" i="1"/>
  <c r="D2734" i="1" s="1"/>
  <c r="B2735" i="1"/>
  <c r="L1463" i="1"/>
  <c r="H1464" i="1" s="1"/>
  <c r="E1464" i="1" s="1"/>
  <c r="G1477" i="1" l="1"/>
  <c r="W1477" i="1"/>
  <c r="Y1477" i="1"/>
  <c r="V1477" i="1" s="1"/>
  <c r="U1477" i="1"/>
  <c r="F1623" i="1"/>
  <c r="O1623" i="1"/>
  <c r="Q1623" i="1"/>
  <c r="S1623" i="1"/>
  <c r="P1623" i="1" s="1"/>
  <c r="C2735" i="1"/>
  <c r="D2735" i="1" s="1"/>
  <c r="B2736" i="1"/>
  <c r="M1464" i="1"/>
  <c r="J1464" i="1" s="1"/>
  <c r="K1464" i="1"/>
  <c r="I1464" i="1"/>
  <c r="R1623" i="1" l="1"/>
  <c r="N1624" i="1" s="1"/>
  <c r="X1477" i="1"/>
  <c r="T1478" i="1" s="1"/>
  <c r="L1464" i="1"/>
  <c r="H1465" i="1" s="1"/>
  <c r="E1465" i="1" s="1"/>
  <c r="C2736" i="1"/>
  <c r="D2736" i="1" s="1"/>
  <c r="B2737" i="1"/>
  <c r="G1478" i="1" l="1"/>
  <c r="U1478" i="1"/>
  <c r="W1478" i="1"/>
  <c r="Y1478" i="1"/>
  <c r="V1478" i="1" s="1"/>
  <c r="F1624" i="1"/>
  <c r="S1624" i="1"/>
  <c r="P1624" i="1" s="1"/>
  <c r="O1624" i="1"/>
  <c r="Q1624" i="1"/>
  <c r="B2738" i="1"/>
  <c r="C2737" i="1"/>
  <c r="D2737" i="1" s="1"/>
  <c r="K1465" i="1"/>
  <c r="I1465" i="1"/>
  <c r="M1465" i="1"/>
  <c r="J1465" i="1" s="1"/>
  <c r="R1624" i="1" l="1"/>
  <c r="N1625" i="1" s="1"/>
  <c r="X1478" i="1"/>
  <c r="T1479" i="1" s="1"/>
  <c r="C2738" i="1"/>
  <c r="D2738" i="1" s="1"/>
  <c r="B2739" i="1"/>
  <c r="L1465" i="1"/>
  <c r="H1466" i="1"/>
  <c r="E1466" i="1" s="1"/>
  <c r="U1479" i="1" l="1"/>
  <c r="G1479" i="1"/>
  <c r="Y1479" i="1"/>
  <c r="V1479" i="1" s="1"/>
  <c r="W1479" i="1"/>
  <c r="X1479" i="1" s="1"/>
  <c r="T1480" i="1" s="1"/>
  <c r="F1625" i="1"/>
  <c r="Q1625" i="1"/>
  <c r="S1625" i="1"/>
  <c r="P1625" i="1" s="1"/>
  <c r="O1625" i="1"/>
  <c r="C2739" i="1"/>
  <c r="D2739" i="1" s="1"/>
  <c r="B2740" i="1"/>
  <c r="I1466" i="1"/>
  <c r="K1466" i="1"/>
  <c r="M1466" i="1"/>
  <c r="J1466" i="1" s="1"/>
  <c r="R1625" i="1" l="1"/>
  <c r="N1626" i="1" s="1"/>
  <c r="G1480" i="1"/>
  <c r="W1480" i="1"/>
  <c r="Y1480" i="1"/>
  <c r="V1480" i="1" s="1"/>
  <c r="U1480" i="1"/>
  <c r="C2740" i="1"/>
  <c r="B2741" i="1"/>
  <c r="L1466" i="1"/>
  <c r="H1467" i="1" s="1"/>
  <c r="E1467" i="1" s="1"/>
  <c r="X1480" i="1" l="1"/>
  <c r="T1481" i="1" s="1"/>
  <c r="F1626" i="1"/>
  <c r="S1626" i="1"/>
  <c r="P1626" i="1" s="1"/>
  <c r="O1626" i="1"/>
  <c r="Q1626" i="1"/>
  <c r="R1626" i="1" s="1"/>
  <c r="N1627" i="1" s="1"/>
  <c r="B2742" i="1"/>
  <c r="C2741" i="1"/>
  <c r="D2741" i="1" s="1"/>
  <c r="D2740" i="1"/>
  <c r="M1467" i="1"/>
  <c r="J1467" i="1" s="1"/>
  <c r="K1467" i="1"/>
  <c r="I1467" i="1"/>
  <c r="F1627" i="1" l="1"/>
  <c r="S1627" i="1"/>
  <c r="P1627" i="1" s="1"/>
  <c r="Q1627" i="1"/>
  <c r="O1627" i="1"/>
  <c r="G1481" i="1"/>
  <c r="U1481" i="1"/>
  <c r="W1481" i="1"/>
  <c r="Y1481" i="1"/>
  <c r="V1481" i="1" s="1"/>
  <c r="B2743" i="1"/>
  <c r="C2742" i="1"/>
  <c r="D2742" i="1" s="1"/>
  <c r="L1467" i="1"/>
  <c r="H1468" i="1" s="1"/>
  <c r="E1468" i="1" s="1"/>
  <c r="X1481" i="1" l="1"/>
  <c r="T1482" i="1" s="1"/>
  <c r="R1627" i="1"/>
  <c r="N1628" i="1" s="1"/>
  <c r="C2743" i="1"/>
  <c r="D2743" i="1" s="1"/>
  <c r="B2744" i="1"/>
  <c r="I1468" i="1"/>
  <c r="K1468" i="1"/>
  <c r="M1468" i="1"/>
  <c r="J1468" i="1" s="1"/>
  <c r="F1628" i="1" l="1"/>
  <c r="Q1628" i="1"/>
  <c r="S1628" i="1"/>
  <c r="P1628" i="1" s="1"/>
  <c r="O1628" i="1"/>
  <c r="G1482" i="1"/>
  <c r="U1482" i="1"/>
  <c r="W1482" i="1"/>
  <c r="Y1482" i="1"/>
  <c r="V1482" i="1" s="1"/>
  <c r="C2744" i="1"/>
  <c r="D2744" i="1" s="1"/>
  <c r="B2745" i="1"/>
  <c r="L1468" i="1"/>
  <c r="H1469" i="1" s="1"/>
  <c r="E1469" i="1" s="1"/>
  <c r="X1482" i="1" l="1"/>
  <c r="T1483" i="1" s="1"/>
  <c r="R1628" i="1"/>
  <c r="N1629" i="1" s="1"/>
  <c r="C2745" i="1"/>
  <c r="D2745" i="1" s="1"/>
  <c r="B2746" i="1"/>
  <c r="I1469" i="1"/>
  <c r="M1469" i="1"/>
  <c r="J1469" i="1" s="1"/>
  <c r="K1469" i="1"/>
  <c r="F1629" i="1" l="1"/>
  <c r="S1629" i="1"/>
  <c r="P1629" i="1" s="1"/>
  <c r="O1629" i="1"/>
  <c r="Q1629" i="1"/>
  <c r="R1629" i="1" s="1"/>
  <c r="N1630" i="1" s="1"/>
  <c r="Y1483" i="1"/>
  <c r="V1483" i="1" s="1"/>
  <c r="G1483" i="1"/>
  <c r="U1483" i="1"/>
  <c r="W1483" i="1"/>
  <c r="L1469" i="1"/>
  <c r="H1470" i="1" s="1"/>
  <c r="E1470" i="1" s="1"/>
  <c r="C2746" i="1"/>
  <c r="D2746" i="1" s="1"/>
  <c r="B2747" i="1"/>
  <c r="F1630" i="1" l="1"/>
  <c r="S1630" i="1"/>
  <c r="P1630" i="1" s="1"/>
  <c r="Q1630" i="1"/>
  <c r="O1630" i="1"/>
  <c r="X1483" i="1"/>
  <c r="T1484" i="1" s="1"/>
  <c r="C2747" i="1"/>
  <c r="D2747" i="1" s="1"/>
  <c r="B2748" i="1"/>
  <c r="I1470" i="1"/>
  <c r="M1470" i="1"/>
  <c r="J1470" i="1" s="1"/>
  <c r="K1470" i="1"/>
  <c r="G1484" i="1" l="1"/>
  <c r="Y1484" i="1"/>
  <c r="V1484" i="1" s="1"/>
  <c r="U1484" i="1"/>
  <c r="W1484" i="1"/>
  <c r="X1484" i="1" s="1"/>
  <c r="T1485" i="1" s="1"/>
  <c r="R1630" i="1"/>
  <c r="N1631" i="1" s="1"/>
  <c r="C2748" i="1"/>
  <c r="D2748" i="1" s="1"/>
  <c r="B2749" i="1"/>
  <c r="L1470" i="1"/>
  <c r="H1471" i="1" s="1"/>
  <c r="E1471" i="1" s="1"/>
  <c r="F1631" i="1" l="1"/>
  <c r="Q1631" i="1"/>
  <c r="S1631" i="1"/>
  <c r="P1631" i="1" s="1"/>
  <c r="O1631" i="1"/>
  <c r="G1485" i="1"/>
  <c r="W1485" i="1"/>
  <c r="Y1485" i="1"/>
  <c r="V1485" i="1" s="1"/>
  <c r="U1485" i="1"/>
  <c r="C2749" i="1"/>
  <c r="D2749" i="1" s="1"/>
  <c r="B2750" i="1"/>
  <c r="K1471" i="1"/>
  <c r="I1471" i="1"/>
  <c r="M1471" i="1"/>
  <c r="J1471" i="1" s="1"/>
  <c r="X1485" i="1" l="1"/>
  <c r="T1486" i="1" s="1"/>
  <c r="R1631" i="1"/>
  <c r="N1632" i="1" s="1"/>
  <c r="C2750" i="1"/>
  <c r="D2750" i="1" s="1"/>
  <c r="B2751" i="1"/>
  <c r="L1471" i="1"/>
  <c r="H1472" i="1" s="1"/>
  <c r="E1472" i="1" s="1"/>
  <c r="F1632" i="1" l="1"/>
  <c r="Q1632" i="1"/>
  <c r="O1632" i="1"/>
  <c r="S1632" i="1"/>
  <c r="P1632" i="1" s="1"/>
  <c r="G1486" i="1"/>
  <c r="Y1486" i="1"/>
  <c r="V1486" i="1" s="1"/>
  <c r="U1486" i="1"/>
  <c r="W1486" i="1"/>
  <c r="X1486" i="1" s="1"/>
  <c r="T1487" i="1" s="1"/>
  <c r="C2751" i="1"/>
  <c r="D2751" i="1" s="1"/>
  <c r="B2752" i="1"/>
  <c r="M1472" i="1"/>
  <c r="J1472" i="1" s="1"/>
  <c r="K1472" i="1"/>
  <c r="I1472" i="1"/>
  <c r="G1487" i="1" l="1"/>
  <c r="W1487" i="1"/>
  <c r="Y1487" i="1"/>
  <c r="V1487" i="1" s="1"/>
  <c r="U1487" i="1"/>
  <c r="R1632" i="1"/>
  <c r="N1633" i="1" s="1"/>
  <c r="C2752" i="1"/>
  <c r="D2752" i="1" s="1"/>
  <c r="B2753" i="1"/>
  <c r="L1472" i="1"/>
  <c r="H1473" i="1" s="1"/>
  <c r="E1473" i="1" s="1"/>
  <c r="F1633" i="1" l="1"/>
  <c r="Q1633" i="1"/>
  <c r="O1633" i="1"/>
  <c r="S1633" i="1"/>
  <c r="P1633" i="1" s="1"/>
  <c r="X1487" i="1"/>
  <c r="T1488" i="1" s="1"/>
  <c r="C2753" i="1"/>
  <c r="D2753" i="1" s="1"/>
  <c r="B2754" i="1"/>
  <c r="I1473" i="1"/>
  <c r="K1473" i="1"/>
  <c r="M1473" i="1"/>
  <c r="J1473" i="1" s="1"/>
  <c r="G1488" i="1" l="1"/>
  <c r="Y1488" i="1"/>
  <c r="V1488" i="1" s="1"/>
  <c r="U1488" i="1"/>
  <c r="W1488" i="1"/>
  <c r="R1633" i="1"/>
  <c r="N1634" i="1" s="1"/>
  <c r="C2754" i="1"/>
  <c r="D2754" i="1" s="1"/>
  <c r="B2755" i="1"/>
  <c r="L1473" i="1"/>
  <c r="H1474" i="1" s="1"/>
  <c r="E1474" i="1" s="1"/>
  <c r="F1634" i="1" l="1"/>
  <c r="O1634" i="1"/>
  <c r="S1634" i="1"/>
  <c r="P1634" i="1" s="1"/>
  <c r="Q1634" i="1"/>
  <c r="X1488" i="1"/>
  <c r="T1489" i="1" s="1"/>
  <c r="C2755" i="1"/>
  <c r="D2755" i="1" s="1"/>
  <c r="B2756" i="1"/>
  <c r="I1474" i="1"/>
  <c r="M1474" i="1"/>
  <c r="J1474" i="1" s="1"/>
  <c r="K1474" i="1"/>
  <c r="G1489" i="1" l="1"/>
  <c r="Y1489" i="1"/>
  <c r="V1489" i="1" s="1"/>
  <c r="U1489" i="1"/>
  <c r="W1489" i="1"/>
  <c r="X1489" i="1" s="1"/>
  <c r="T1490" i="1" s="1"/>
  <c r="R1634" i="1"/>
  <c r="N1635" i="1" s="1"/>
  <c r="B2757" i="1"/>
  <c r="C2756" i="1"/>
  <c r="D2756" i="1" s="1"/>
  <c r="L1474" i="1"/>
  <c r="H1475" i="1" s="1"/>
  <c r="E1475" i="1" s="1"/>
  <c r="F1635" i="1" l="1"/>
  <c r="Q1635" i="1"/>
  <c r="S1635" i="1"/>
  <c r="P1635" i="1" s="1"/>
  <c r="O1635" i="1"/>
  <c r="G1490" i="1"/>
  <c r="U1490" i="1"/>
  <c r="W1490" i="1"/>
  <c r="Y1490" i="1"/>
  <c r="V1490" i="1" s="1"/>
  <c r="B2758" i="1"/>
  <c r="C2757" i="1"/>
  <c r="D2757" i="1" s="1"/>
  <c r="M1475" i="1"/>
  <c r="J1475" i="1" s="1"/>
  <c r="K1475" i="1"/>
  <c r="I1475" i="1"/>
  <c r="X1490" i="1" l="1"/>
  <c r="T1491" i="1" s="1"/>
  <c r="R1635" i="1"/>
  <c r="N1636" i="1" s="1"/>
  <c r="C2758" i="1"/>
  <c r="D2758" i="1" s="1"/>
  <c r="B2759" i="1"/>
  <c r="L1475" i="1"/>
  <c r="H1476" i="1" s="1"/>
  <c r="E1476" i="1" s="1"/>
  <c r="F1636" i="1" l="1"/>
  <c r="Q1636" i="1"/>
  <c r="O1636" i="1"/>
  <c r="S1636" i="1"/>
  <c r="P1636" i="1" s="1"/>
  <c r="W1491" i="1"/>
  <c r="G1491" i="1"/>
  <c r="U1491" i="1"/>
  <c r="Y1491" i="1"/>
  <c r="V1491" i="1" s="1"/>
  <c r="C2759" i="1"/>
  <c r="D2759" i="1" s="1"/>
  <c r="B2760" i="1"/>
  <c r="K1476" i="1"/>
  <c r="M1476" i="1"/>
  <c r="J1476" i="1" s="1"/>
  <c r="I1476" i="1"/>
  <c r="X1491" i="1" l="1"/>
  <c r="T1492" i="1" s="1"/>
  <c r="R1636" i="1"/>
  <c r="N1637" i="1" s="1"/>
  <c r="C2760" i="1"/>
  <c r="D2760" i="1" s="1"/>
  <c r="B2761" i="1"/>
  <c r="L1476" i="1"/>
  <c r="H1477" i="1" s="1"/>
  <c r="E1477" i="1" s="1"/>
  <c r="F1637" i="1" l="1"/>
  <c r="S1637" i="1"/>
  <c r="P1637" i="1" s="1"/>
  <c r="Q1637" i="1"/>
  <c r="O1637" i="1"/>
  <c r="G1492" i="1"/>
  <c r="Y1492" i="1"/>
  <c r="V1492" i="1" s="1"/>
  <c r="U1492" i="1"/>
  <c r="W1492" i="1"/>
  <c r="M1477" i="1"/>
  <c r="J1477" i="1" s="1"/>
  <c r="I1477" i="1"/>
  <c r="B2762" i="1"/>
  <c r="C2761" i="1"/>
  <c r="D2761" i="1" s="1"/>
  <c r="K1477" i="1"/>
  <c r="X1492" i="1" l="1"/>
  <c r="T1493" i="1" s="1"/>
  <c r="R1637" i="1"/>
  <c r="N1638" i="1" s="1"/>
  <c r="B2763" i="1"/>
  <c r="C2762" i="1"/>
  <c r="D2762" i="1" s="1"/>
  <c r="L1477" i="1"/>
  <c r="H1478" i="1" s="1"/>
  <c r="E1478" i="1" s="1"/>
  <c r="F1638" i="1" l="1"/>
  <c r="O1638" i="1"/>
  <c r="S1638" i="1"/>
  <c r="P1638" i="1" s="1"/>
  <c r="Q1638" i="1"/>
  <c r="R1638" i="1" s="1"/>
  <c r="N1639" i="1" s="1"/>
  <c r="G1493" i="1"/>
  <c r="U1493" i="1"/>
  <c r="W1493" i="1"/>
  <c r="Y1493" i="1"/>
  <c r="V1493" i="1" s="1"/>
  <c r="C2763" i="1"/>
  <c r="D2763" i="1" s="1"/>
  <c r="B2764" i="1"/>
  <c r="M1478" i="1"/>
  <c r="J1478" i="1" s="1"/>
  <c r="K1478" i="1"/>
  <c r="I1478" i="1"/>
  <c r="X1493" i="1" l="1"/>
  <c r="T1494" i="1" s="1"/>
  <c r="F1639" i="1"/>
  <c r="Q1639" i="1"/>
  <c r="S1639" i="1"/>
  <c r="P1639" i="1" s="1"/>
  <c r="O1639" i="1"/>
  <c r="C2764" i="1"/>
  <c r="D2764" i="1" s="1"/>
  <c r="B2765" i="1"/>
  <c r="L1478" i="1"/>
  <c r="H1479" i="1" s="1"/>
  <c r="R1639" i="1" l="1"/>
  <c r="N1640" i="1" s="1"/>
  <c r="K1479" i="1"/>
  <c r="E1479" i="1"/>
  <c r="G1494" i="1"/>
  <c r="W1494" i="1"/>
  <c r="Y1494" i="1"/>
  <c r="V1494" i="1" s="1"/>
  <c r="U1494" i="1"/>
  <c r="C2765" i="1"/>
  <c r="D2765" i="1" s="1"/>
  <c r="B2766" i="1"/>
  <c r="I1479" i="1"/>
  <c r="M1479" i="1"/>
  <c r="J1479" i="1" s="1"/>
  <c r="X1494" i="1" l="1"/>
  <c r="T1495" i="1" s="1"/>
  <c r="F1640" i="1"/>
  <c r="O1640" i="1"/>
  <c r="S1640" i="1"/>
  <c r="P1640" i="1" s="1"/>
  <c r="Q1640" i="1"/>
  <c r="L1479" i="1"/>
  <c r="H1480" i="1" s="1"/>
  <c r="E1480" i="1" s="1"/>
  <c r="B2767" i="1"/>
  <c r="C2766" i="1"/>
  <c r="D2766" i="1" s="1"/>
  <c r="K1480" i="1" l="1"/>
  <c r="I1480" i="1"/>
  <c r="R1640" i="1"/>
  <c r="N1641" i="1" s="1"/>
  <c r="M1480" i="1"/>
  <c r="J1480" i="1" s="1"/>
  <c r="L1480" i="1" s="1"/>
  <c r="H1481" i="1" s="1"/>
  <c r="E1481" i="1" s="1"/>
  <c r="G1495" i="1"/>
  <c r="U1495" i="1"/>
  <c r="W1495" i="1"/>
  <c r="Y1495" i="1"/>
  <c r="V1495" i="1" s="1"/>
  <c r="B2768" i="1"/>
  <c r="C2767" i="1"/>
  <c r="D2767" i="1" s="1"/>
  <c r="X1495" i="1" l="1"/>
  <c r="T1496" i="1" s="1"/>
  <c r="F1641" i="1"/>
  <c r="O1641" i="1"/>
  <c r="Q1641" i="1"/>
  <c r="S1641" i="1"/>
  <c r="P1641" i="1" s="1"/>
  <c r="C2768" i="1"/>
  <c r="D2768" i="1" s="1"/>
  <c r="B2769" i="1"/>
  <c r="M1481" i="1"/>
  <c r="J1481" i="1" s="1"/>
  <c r="K1481" i="1"/>
  <c r="I1481" i="1"/>
  <c r="R1641" i="1" l="1"/>
  <c r="N1642" i="1" s="1"/>
  <c r="G1496" i="1"/>
  <c r="W1496" i="1"/>
  <c r="Y1496" i="1"/>
  <c r="V1496" i="1" s="1"/>
  <c r="U1496" i="1"/>
  <c r="B2770" i="1"/>
  <c r="C2769" i="1"/>
  <c r="D2769" i="1" s="1"/>
  <c r="L1481" i="1"/>
  <c r="H1482" i="1" s="1"/>
  <c r="E1482" i="1" s="1"/>
  <c r="X1496" i="1" l="1"/>
  <c r="T1497" i="1" s="1"/>
  <c r="F1642" i="1"/>
  <c r="Q1642" i="1"/>
  <c r="O1642" i="1"/>
  <c r="S1642" i="1"/>
  <c r="P1642" i="1" s="1"/>
  <c r="C2770" i="1"/>
  <c r="D2770" i="1" s="1"/>
  <c r="B2771" i="1"/>
  <c r="I1482" i="1"/>
  <c r="K1482" i="1"/>
  <c r="M1482" i="1"/>
  <c r="J1482" i="1" s="1"/>
  <c r="R1642" i="1" l="1"/>
  <c r="N1643" i="1" s="1"/>
  <c r="G1497" i="1"/>
  <c r="Y1497" i="1"/>
  <c r="V1497" i="1" s="1"/>
  <c r="U1497" i="1"/>
  <c r="W1497" i="1"/>
  <c r="X1497" i="1" s="1"/>
  <c r="T1498" i="1" s="1"/>
  <c r="B2772" i="1"/>
  <c r="C2771" i="1"/>
  <c r="D2771" i="1" s="1"/>
  <c r="L1482" i="1"/>
  <c r="H1483" i="1" s="1"/>
  <c r="E1483" i="1" s="1"/>
  <c r="G1498" i="1" l="1"/>
  <c r="U1498" i="1"/>
  <c r="W1498" i="1"/>
  <c r="Y1498" i="1"/>
  <c r="V1498" i="1" s="1"/>
  <c r="F1643" i="1"/>
  <c r="O1643" i="1"/>
  <c r="S1643" i="1"/>
  <c r="P1643" i="1" s="1"/>
  <c r="Q1643" i="1"/>
  <c r="C2772" i="1"/>
  <c r="D2772" i="1" s="1"/>
  <c r="B2773" i="1"/>
  <c r="M1483" i="1"/>
  <c r="J1483" i="1" s="1"/>
  <c r="I1483" i="1"/>
  <c r="K1483" i="1"/>
  <c r="R1643" i="1" l="1"/>
  <c r="N1644" i="1" s="1"/>
  <c r="L1483" i="1"/>
  <c r="X1498" i="1"/>
  <c r="T1499" i="1" s="1"/>
  <c r="C2773" i="1"/>
  <c r="D2773" i="1" s="1"/>
  <c r="B2774" i="1"/>
  <c r="H1484" i="1"/>
  <c r="G1499" i="1" l="1"/>
  <c r="U1499" i="1"/>
  <c r="W1499" i="1"/>
  <c r="Y1499" i="1"/>
  <c r="V1499" i="1" s="1"/>
  <c r="I1484" i="1"/>
  <c r="E1484" i="1"/>
  <c r="F1644" i="1"/>
  <c r="O1644" i="1"/>
  <c r="Q1644" i="1"/>
  <c r="S1644" i="1"/>
  <c r="P1644" i="1" s="1"/>
  <c r="B2775" i="1"/>
  <c r="C2774" i="1"/>
  <c r="D2774" i="1" s="1"/>
  <c r="M1484" i="1"/>
  <c r="J1484" i="1" s="1"/>
  <c r="K1484" i="1"/>
  <c r="X1499" i="1" l="1"/>
  <c r="T1500" i="1" s="1"/>
  <c r="L1484" i="1"/>
  <c r="H1485" i="1" s="1"/>
  <c r="E1485" i="1" s="1"/>
  <c r="R1644" i="1"/>
  <c r="N1645" i="1" s="1"/>
  <c r="C2775" i="1"/>
  <c r="D2775" i="1" s="1"/>
  <c r="B2776" i="1"/>
  <c r="K1485" i="1"/>
  <c r="F1645" i="1" l="1"/>
  <c r="O1645" i="1"/>
  <c r="S1645" i="1"/>
  <c r="P1645" i="1" s="1"/>
  <c r="Q1645" i="1"/>
  <c r="R1645" i="1" s="1"/>
  <c r="N1646" i="1" s="1"/>
  <c r="M1485" i="1"/>
  <c r="J1485" i="1" s="1"/>
  <c r="L1485" i="1" s="1"/>
  <c r="H1486" i="1" s="1"/>
  <c r="E1486" i="1" s="1"/>
  <c r="I1485" i="1"/>
  <c r="G1500" i="1"/>
  <c r="U1500" i="1"/>
  <c r="W1500" i="1"/>
  <c r="Y1500" i="1"/>
  <c r="V1500" i="1" s="1"/>
  <c r="C2776" i="1"/>
  <c r="D2776" i="1" s="1"/>
  <c r="B2777" i="1"/>
  <c r="F1646" i="1" l="1"/>
  <c r="S1646" i="1"/>
  <c r="P1646" i="1" s="1"/>
  <c r="Q1646" i="1"/>
  <c r="O1646" i="1"/>
  <c r="X1500" i="1"/>
  <c r="T1501" i="1" s="1"/>
  <c r="C2777" i="1"/>
  <c r="D2777" i="1" s="1"/>
  <c r="B2778" i="1"/>
  <c r="I1486" i="1"/>
  <c r="K1486" i="1"/>
  <c r="M1486" i="1"/>
  <c r="J1486" i="1" s="1"/>
  <c r="G1501" i="1" l="1"/>
  <c r="Y1501" i="1"/>
  <c r="V1501" i="1" s="1"/>
  <c r="U1501" i="1"/>
  <c r="W1501" i="1"/>
  <c r="R1646" i="1"/>
  <c r="N1647" i="1" s="1"/>
  <c r="B2779" i="1"/>
  <c r="C2778" i="1"/>
  <c r="D2778" i="1" s="1"/>
  <c r="L1486" i="1"/>
  <c r="H1487" i="1" s="1"/>
  <c r="E1487" i="1" s="1"/>
  <c r="F1647" i="1" l="1"/>
  <c r="O1647" i="1"/>
  <c r="Q1647" i="1"/>
  <c r="S1647" i="1"/>
  <c r="P1647" i="1" s="1"/>
  <c r="X1501" i="1"/>
  <c r="T1502" i="1" s="1"/>
  <c r="B2780" i="1"/>
  <c r="C2779" i="1"/>
  <c r="D2779" i="1" s="1"/>
  <c r="K1487" i="1"/>
  <c r="M1487" i="1"/>
  <c r="J1487" i="1" s="1"/>
  <c r="I1487" i="1"/>
  <c r="G1502" i="1" l="1"/>
  <c r="U1502" i="1"/>
  <c r="W1502" i="1"/>
  <c r="Y1502" i="1"/>
  <c r="V1502" i="1" s="1"/>
  <c r="R1647" i="1"/>
  <c r="N1648" i="1" s="1"/>
  <c r="C2780" i="1"/>
  <c r="D2780" i="1" s="1"/>
  <c r="B2781" i="1"/>
  <c r="L1487" i="1"/>
  <c r="H1488" i="1" s="1"/>
  <c r="E1488" i="1" s="1"/>
  <c r="F1648" i="1" l="1"/>
  <c r="Q1648" i="1"/>
  <c r="S1648" i="1"/>
  <c r="P1648" i="1" s="1"/>
  <c r="O1648" i="1"/>
  <c r="X1502" i="1"/>
  <c r="T1503" i="1" s="1"/>
  <c r="C2781" i="1"/>
  <c r="D2781" i="1" s="1"/>
  <c r="B2782" i="1"/>
  <c r="I1488" i="1"/>
  <c r="K1488" i="1"/>
  <c r="M1488" i="1"/>
  <c r="J1488" i="1" s="1"/>
  <c r="G1503" i="1" l="1"/>
  <c r="U1503" i="1"/>
  <c r="W1503" i="1"/>
  <c r="Y1503" i="1"/>
  <c r="V1503" i="1" s="1"/>
  <c r="R1648" i="1"/>
  <c r="N1649" i="1" s="1"/>
  <c r="C2782" i="1"/>
  <c r="D2782" i="1" s="1"/>
  <c r="B2783" i="1"/>
  <c r="L1488" i="1"/>
  <c r="H1489" i="1" s="1"/>
  <c r="E1489" i="1" s="1"/>
  <c r="F1649" i="1" l="1"/>
  <c r="S1649" i="1"/>
  <c r="P1649" i="1" s="1"/>
  <c r="Q1649" i="1"/>
  <c r="O1649" i="1"/>
  <c r="X1503" i="1"/>
  <c r="T1504" i="1" s="1"/>
  <c r="C2783" i="1"/>
  <c r="D2783" i="1" s="1"/>
  <c r="B2784" i="1"/>
  <c r="M1489" i="1"/>
  <c r="J1489" i="1" s="1"/>
  <c r="I1489" i="1"/>
  <c r="K1489" i="1"/>
  <c r="G1504" i="1" l="1"/>
  <c r="W1504" i="1"/>
  <c r="Y1504" i="1"/>
  <c r="V1504" i="1" s="1"/>
  <c r="U1504" i="1"/>
  <c r="R1649" i="1"/>
  <c r="N1650" i="1" s="1"/>
  <c r="L1489" i="1"/>
  <c r="H1490" i="1" s="1"/>
  <c r="C2784" i="1"/>
  <c r="D2784" i="1" s="1"/>
  <c r="B2785" i="1"/>
  <c r="I1490" i="1" l="1"/>
  <c r="E1490" i="1"/>
  <c r="F1650" i="1"/>
  <c r="O1650" i="1"/>
  <c r="S1650" i="1"/>
  <c r="P1650" i="1" s="1"/>
  <c r="Q1650" i="1"/>
  <c r="R1650" i="1" s="1"/>
  <c r="N1651" i="1" s="1"/>
  <c r="X1504" i="1"/>
  <c r="T1505" i="1" s="1"/>
  <c r="C2785" i="1"/>
  <c r="D2785" i="1" s="1"/>
  <c r="B2786" i="1"/>
  <c r="M1490" i="1"/>
  <c r="J1490" i="1" s="1"/>
  <c r="K1490" i="1"/>
  <c r="G1505" i="1" l="1"/>
  <c r="Y1505" i="1"/>
  <c r="V1505" i="1" s="1"/>
  <c r="U1505" i="1"/>
  <c r="W1505" i="1"/>
  <c r="X1505" i="1" s="1"/>
  <c r="T1506" i="1" s="1"/>
  <c r="L1490" i="1"/>
  <c r="H1491" i="1" s="1"/>
  <c r="E1491" i="1" s="1"/>
  <c r="F1651" i="1"/>
  <c r="S1651" i="1"/>
  <c r="P1651" i="1" s="1"/>
  <c r="Q1651" i="1"/>
  <c r="O1651" i="1"/>
  <c r="C2786" i="1"/>
  <c r="D2786" i="1" s="1"/>
  <c r="B2787" i="1"/>
  <c r="I1491" i="1"/>
  <c r="K1491" i="1"/>
  <c r="M1491" i="1"/>
  <c r="J1491" i="1" s="1"/>
  <c r="R1651" i="1" l="1"/>
  <c r="N1652" i="1" s="1"/>
  <c r="G1506" i="1"/>
  <c r="Y1506" i="1"/>
  <c r="V1506" i="1" s="1"/>
  <c r="U1506" i="1"/>
  <c r="W1506" i="1"/>
  <c r="X1506" i="1" s="1"/>
  <c r="T1507" i="1" s="1"/>
  <c r="U1507" i="1" s="1"/>
  <c r="C2787" i="1"/>
  <c r="D2787" i="1" s="1"/>
  <c r="B2788" i="1"/>
  <c r="L1491" i="1"/>
  <c r="H1492" i="1" s="1"/>
  <c r="E1492" i="1" s="1"/>
  <c r="Y1507" i="1" l="1"/>
  <c r="V1507" i="1" s="1"/>
  <c r="G1507" i="1"/>
  <c r="W1507" i="1"/>
  <c r="F1652" i="1"/>
  <c r="S1652" i="1"/>
  <c r="P1652" i="1" s="1"/>
  <c r="O1652" i="1"/>
  <c r="Q1652" i="1"/>
  <c r="R1652" i="1" s="1"/>
  <c r="N1653" i="1" s="1"/>
  <c r="X1507" i="1"/>
  <c r="T1508" i="1" s="1"/>
  <c r="C2788" i="1"/>
  <c r="D2788" i="1" s="1"/>
  <c r="B2789" i="1"/>
  <c r="W1508" i="1"/>
  <c r="I1492" i="1"/>
  <c r="M1492" i="1"/>
  <c r="J1492" i="1" s="1"/>
  <c r="K1492" i="1"/>
  <c r="F1653" i="1" l="1"/>
  <c r="S1653" i="1"/>
  <c r="P1653" i="1" s="1"/>
  <c r="Q1653" i="1"/>
  <c r="O1653" i="1"/>
  <c r="Y1508" i="1"/>
  <c r="V1508" i="1" s="1"/>
  <c r="G1508" i="1"/>
  <c r="U1508" i="1"/>
  <c r="L1492" i="1"/>
  <c r="H1493" i="1" s="1"/>
  <c r="E1493" i="1" s="1"/>
  <c r="C2789" i="1"/>
  <c r="D2789" i="1" s="1"/>
  <c r="B2790" i="1"/>
  <c r="R1653" i="1" l="1"/>
  <c r="N1654" i="1" s="1"/>
  <c r="X1508" i="1"/>
  <c r="T1509" i="1" s="1"/>
  <c r="G1509" i="1" s="1"/>
  <c r="C2790" i="1"/>
  <c r="D2790" i="1" s="1"/>
  <c r="B2791" i="1"/>
  <c r="Y1509" i="1"/>
  <c r="V1509" i="1" s="1"/>
  <c r="W1509" i="1"/>
  <c r="M1493" i="1"/>
  <c r="J1493" i="1" s="1"/>
  <c r="K1493" i="1"/>
  <c r="I1493" i="1"/>
  <c r="U1509" i="1" l="1"/>
  <c r="F1654" i="1"/>
  <c r="O1654" i="1"/>
  <c r="S1654" i="1"/>
  <c r="P1654" i="1" s="1"/>
  <c r="Q1654" i="1"/>
  <c r="C2791" i="1"/>
  <c r="D2791" i="1" s="1"/>
  <c r="B2792" i="1"/>
  <c r="X1509" i="1"/>
  <c r="T1510" i="1" s="1"/>
  <c r="G1510" i="1" s="1"/>
  <c r="L1493" i="1"/>
  <c r="H1494" i="1" s="1"/>
  <c r="E1494" i="1" s="1"/>
  <c r="R1654" i="1" l="1"/>
  <c r="N1655" i="1" s="1"/>
  <c r="C2792" i="1"/>
  <c r="D2792" i="1" s="1"/>
  <c r="B2793" i="1"/>
  <c r="U1510" i="1"/>
  <c r="W1510" i="1"/>
  <c r="Y1510" i="1"/>
  <c r="V1510" i="1" s="1"/>
  <c r="I1494" i="1"/>
  <c r="K1494" i="1"/>
  <c r="M1494" i="1"/>
  <c r="J1494" i="1" s="1"/>
  <c r="F1655" i="1" l="1"/>
  <c r="S1655" i="1"/>
  <c r="P1655" i="1" s="1"/>
  <c r="R1655" i="1" s="1"/>
  <c r="N1656" i="1" s="1"/>
  <c r="Q1655" i="1"/>
  <c r="O1655" i="1"/>
  <c r="X1510" i="1"/>
  <c r="T1511" i="1" s="1"/>
  <c r="C2793" i="1"/>
  <c r="D2793" i="1" s="1"/>
  <c r="B2794" i="1"/>
  <c r="L1494" i="1"/>
  <c r="H1495" i="1" s="1"/>
  <c r="E1495" i="1" s="1"/>
  <c r="W1511" i="1" l="1"/>
  <c r="G1511" i="1"/>
  <c r="F1656" i="1"/>
  <c r="Q1656" i="1"/>
  <c r="S1656" i="1"/>
  <c r="P1656" i="1" s="1"/>
  <c r="O1656" i="1"/>
  <c r="Y1511" i="1"/>
  <c r="V1511" i="1" s="1"/>
  <c r="U1511" i="1"/>
  <c r="X1511" i="1" s="1"/>
  <c r="T1512" i="1" s="1"/>
  <c r="G1512" i="1" s="1"/>
  <c r="B2795" i="1"/>
  <c r="C2794" i="1"/>
  <c r="D2794" i="1" s="1"/>
  <c r="I1495" i="1"/>
  <c r="K1495" i="1"/>
  <c r="M1495" i="1"/>
  <c r="J1495" i="1" s="1"/>
  <c r="R1656" i="1" l="1"/>
  <c r="N1657" i="1" s="1"/>
  <c r="C2795" i="1"/>
  <c r="D2795" i="1" s="1"/>
  <c r="B2796" i="1"/>
  <c r="W1512" i="1"/>
  <c r="Y1512" i="1"/>
  <c r="V1512" i="1" s="1"/>
  <c r="U1512" i="1"/>
  <c r="L1495" i="1"/>
  <c r="H1496" i="1" s="1"/>
  <c r="E1496" i="1" s="1"/>
  <c r="F1657" i="1" l="1"/>
  <c r="O1657" i="1"/>
  <c r="Q1657" i="1"/>
  <c r="S1657" i="1"/>
  <c r="P1657" i="1" s="1"/>
  <c r="B2797" i="1"/>
  <c r="C2796" i="1"/>
  <c r="D2796" i="1" s="1"/>
  <c r="X1512" i="1"/>
  <c r="T1513" i="1" s="1"/>
  <c r="G1513" i="1" s="1"/>
  <c r="K1496" i="1"/>
  <c r="M1496" i="1"/>
  <c r="J1496" i="1" s="1"/>
  <c r="I1496" i="1"/>
  <c r="R1657" i="1" l="1"/>
  <c r="N1658" i="1" s="1"/>
  <c r="B2798" i="1"/>
  <c r="C2797" i="1"/>
  <c r="D2797" i="1" s="1"/>
  <c r="Y1513" i="1"/>
  <c r="V1513" i="1" s="1"/>
  <c r="U1513" i="1"/>
  <c r="W1513" i="1"/>
  <c r="L1496" i="1"/>
  <c r="H1497" i="1" s="1"/>
  <c r="E1497" i="1" s="1"/>
  <c r="F1658" i="1" l="1"/>
  <c r="S1658" i="1"/>
  <c r="P1658" i="1" s="1"/>
  <c r="Q1658" i="1"/>
  <c r="O1658" i="1"/>
  <c r="C2798" i="1"/>
  <c r="D2798" i="1" s="1"/>
  <c r="B2799" i="1"/>
  <c r="X1513" i="1"/>
  <c r="T1514" i="1" s="1"/>
  <c r="G1514" i="1" s="1"/>
  <c r="I1497" i="1"/>
  <c r="M1497" i="1"/>
  <c r="J1497" i="1" s="1"/>
  <c r="K1497" i="1"/>
  <c r="R1658" i="1" l="1"/>
  <c r="N1659" i="1" s="1"/>
  <c r="C2799" i="1"/>
  <c r="D2799" i="1" s="1"/>
  <c r="B2800" i="1"/>
  <c r="U1514" i="1"/>
  <c r="W1514" i="1"/>
  <c r="Y1514" i="1"/>
  <c r="V1514" i="1" s="1"/>
  <c r="L1497" i="1"/>
  <c r="H1498" i="1" s="1"/>
  <c r="E1498" i="1" s="1"/>
  <c r="F1659" i="1" l="1"/>
  <c r="Q1659" i="1"/>
  <c r="S1659" i="1"/>
  <c r="P1659" i="1" s="1"/>
  <c r="O1659" i="1"/>
  <c r="B2801" i="1"/>
  <c r="C2800" i="1"/>
  <c r="D2800" i="1" s="1"/>
  <c r="X1514" i="1"/>
  <c r="T1515" i="1" s="1"/>
  <c r="G1515" i="1" s="1"/>
  <c r="M1498" i="1"/>
  <c r="J1498" i="1" s="1"/>
  <c r="K1498" i="1"/>
  <c r="I1498" i="1"/>
  <c r="R1659" i="1" l="1"/>
  <c r="N1660" i="1" s="1"/>
  <c r="C2801" i="1"/>
  <c r="D2801" i="1" s="1"/>
  <c r="B2802" i="1"/>
  <c r="L1498" i="1"/>
  <c r="H1499" i="1" s="1"/>
  <c r="E1499" i="1" s="1"/>
  <c r="U1515" i="1"/>
  <c r="W1515" i="1"/>
  <c r="Y1515" i="1"/>
  <c r="V1515" i="1" s="1"/>
  <c r="F1660" i="1" l="1"/>
  <c r="S1660" i="1"/>
  <c r="P1660" i="1" s="1"/>
  <c r="Q1660" i="1"/>
  <c r="O1660" i="1"/>
  <c r="C2802" i="1"/>
  <c r="D2802" i="1" s="1"/>
  <c r="B2803" i="1"/>
  <c r="X1515" i="1"/>
  <c r="T1516" i="1" s="1"/>
  <c r="G1516" i="1" s="1"/>
  <c r="K1499" i="1"/>
  <c r="M1499" i="1"/>
  <c r="J1499" i="1" s="1"/>
  <c r="I1499" i="1"/>
  <c r="R1660" i="1" l="1"/>
  <c r="N1661" i="1" s="1"/>
  <c r="C2803" i="1"/>
  <c r="D2803" i="1" s="1"/>
  <c r="B2804" i="1"/>
  <c r="W1516" i="1"/>
  <c r="Y1516" i="1"/>
  <c r="V1516" i="1" s="1"/>
  <c r="U1516" i="1"/>
  <c r="L1499" i="1"/>
  <c r="H1500" i="1" s="1"/>
  <c r="E1500" i="1" s="1"/>
  <c r="F1661" i="1" l="1"/>
  <c r="S1661" i="1"/>
  <c r="P1661" i="1" s="1"/>
  <c r="O1661" i="1"/>
  <c r="Q1661" i="1"/>
  <c r="R1661" i="1" s="1"/>
  <c r="N1662" i="1" s="1"/>
  <c r="C2804" i="1"/>
  <c r="D2804" i="1" s="1"/>
  <c r="B2805" i="1"/>
  <c r="X1516" i="1"/>
  <c r="T1517" i="1" s="1"/>
  <c r="G1517" i="1" s="1"/>
  <c r="I1500" i="1"/>
  <c r="M1500" i="1"/>
  <c r="J1500" i="1" s="1"/>
  <c r="K1500" i="1"/>
  <c r="F1662" i="1" l="1"/>
  <c r="Q1662" i="1"/>
  <c r="S1662" i="1"/>
  <c r="P1662" i="1" s="1"/>
  <c r="O1662" i="1"/>
  <c r="L1500" i="1"/>
  <c r="H1501" i="1" s="1"/>
  <c r="E1501" i="1" s="1"/>
  <c r="B2806" i="1"/>
  <c r="C2805" i="1"/>
  <c r="D2805" i="1" s="1"/>
  <c r="Y1517" i="1"/>
  <c r="V1517" i="1" s="1"/>
  <c r="U1517" i="1"/>
  <c r="W1517" i="1"/>
  <c r="R1662" i="1" l="1"/>
  <c r="N1663" i="1" s="1"/>
  <c r="B2807" i="1"/>
  <c r="C2806" i="1"/>
  <c r="D2806" i="1" s="1"/>
  <c r="X1517" i="1"/>
  <c r="T1518" i="1" s="1"/>
  <c r="G1518" i="1" s="1"/>
  <c r="K1501" i="1"/>
  <c r="M1501" i="1"/>
  <c r="J1501" i="1" s="1"/>
  <c r="I1501" i="1"/>
  <c r="F1663" i="1" l="1"/>
  <c r="S1663" i="1"/>
  <c r="P1663" i="1" s="1"/>
  <c r="O1663" i="1"/>
  <c r="Q1663" i="1"/>
  <c r="R1663" i="1" s="1"/>
  <c r="N1664" i="1" s="1"/>
  <c r="C2807" i="1"/>
  <c r="D2807" i="1" s="1"/>
  <c r="B2808" i="1"/>
  <c r="U1518" i="1"/>
  <c r="W1518" i="1"/>
  <c r="Y1518" i="1"/>
  <c r="V1518" i="1" s="1"/>
  <c r="L1501" i="1"/>
  <c r="H1502" i="1" s="1"/>
  <c r="E1502" i="1" s="1"/>
  <c r="F1664" i="1" l="1"/>
  <c r="O1664" i="1"/>
  <c r="Q1664" i="1"/>
  <c r="S1664" i="1"/>
  <c r="P1664" i="1" s="1"/>
  <c r="R1664" i="1" s="1"/>
  <c r="N1665" i="1" s="1"/>
  <c r="X1518" i="1"/>
  <c r="T1519" i="1" s="1"/>
  <c r="C2808" i="1"/>
  <c r="D2808" i="1" s="1"/>
  <c r="B2809" i="1"/>
  <c r="I1502" i="1"/>
  <c r="M1502" i="1"/>
  <c r="J1502" i="1" s="1"/>
  <c r="K1502" i="1"/>
  <c r="W1519" i="1" l="1"/>
  <c r="G1519" i="1"/>
  <c r="L1502" i="1"/>
  <c r="F1665" i="1"/>
  <c r="S1665" i="1"/>
  <c r="P1665" i="1" s="1"/>
  <c r="O1665" i="1"/>
  <c r="Q1665" i="1"/>
  <c r="U1519" i="1"/>
  <c r="Y1519" i="1"/>
  <c r="V1519" i="1" s="1"/>
  <c r="X1519" i="1" s="1"/>
  <c r="T1520" i="1" s="1"/>
  <c r="G1520" i="1" s="1"/>
  <c r="C2809" i="1"/>
  <c r="D2809" i="1" s="1"/>
  <c r="B2810" i="1"/>
  <c r="H1503" i="1"/>
  <c r="E1503" i="1" s="1"/>
  <c r="R1665" i="1" l="1"/>
  <c r="N1666" i="1" s="1"/>
  <c r="B2811" i="1"/>
  <c r="C2810" i="1"/>
  <c r="D2810" i="1" s="1"/>
  <c r="W1520" i="1"/>
  <c r="Y1520" i="1"/>
  <c r="V1520" i="1" s="1"/>
  <c r="U1520" i="1"/>
  <c r="I1503" i="1"/>
  <c r="K1503" i="1"/>
  <c r="M1503" i="1"/>
  <c r="J1503" i="1" s="1"/>
  <c r="F1666" i="1" l="1"/>
  <c r="Q1666" i="1"/>
  <c r="S1666" i="1"/>
  <c r="P1666" i="1" s="1"/>
  <c r="O1666" i="1"/>
  <c r="B2812" i="1"/>
  <c r="C2811" i="1"/>
  <c r="D2811" i="1" s="1"/>
  <c r="X1520" i="1"/>
  <c r="T1521" i="1" s="1"/>
  <c r="G1521" i="1" s="1"/>
  <c r="L1503" i="1"/>
  <c r="H1504" i="1" s="1"/>
  <c r="E1504" i="1" s="1"/>
  <c r="R1666" i="1" l="1"/>
  <c r="N1667" i="1" s="1"/>
  <c r="B2813" i="1"/>
  <c r="C2812" i="1"/>
  <c r="D2812" i="1" s="1"/>
  <c r="Y1521" i="1"/>
  <c r="V1521" i="1" s="1"/>
  <c r="U1521" i="1"/>
  <c r="W1521" i="1"/>
  <c r="I1504" i="1"/>
  <c r="M1504" i="1"/>
  <c r="J1504" i="1" s="1"/>
  <c r="K1504" i="1"/>
  <c r="F1667" i="1" l="1"/>
  <c r="S1667" i="1"/>
  <c r="P1667" i="1" s="1"/>
  <c r="O1667" i="1"/>
  <c r="Q1667" i="1"/>
  <c r="R1667" i="1" s="1"/>
  <c r="N1668" i="1" s="1"/>
  <c r="L1504" i="1"/>
  <c r="H1505" i="1" s="1"/>
  <c r="E1505" i="1" s="1"/>
  <c r="C2813" i="1"/>
  <c r="D2813" i="1" s="1"/>
  <c r="B2814" i="1"/>
  <c r="X1521" i="1"/>
  <c r="T1522" i="1" s="1"/>
  <c r="G1522" i="1" s="1"/>
  <c r="F1668" i="1" l="1"/>
  <c r="S1668" i="1"/>
  <c r="P1668" i="1" s="1"/>
  <c r="O1668" i="1"/>
  <c r="Q1668" i="1"/>
  <c r="B2815" i="1"/>
  <c r="C2814" i="1"/>
  <c r="D2814" i="1" s="1"/>
  <c r="U1522" i="1"/>
  <c r="W1522" i="1"/>
  <c r="Y1522" i="1"/>
  <c r="V1522" i="1" s="1"/>
  <c r="M1505" i="1"/>
  <c r="J1505" i="1" s="1"/>
  <c r="I1505" i="1"/>
  <c r="K1505" i="1"/>
  <c r="R1668" i="1" l="1"/>
  <c r="N1669" i="1" s="1"/>
  <c r="X1522" i="1"/>
  <c r="T1523" i="1" s="1"/>
  <c r="C2815" i="1"/>
  <c r="D2815" i="1" s="1"/>
  <c r="B2816" i="1"/>
  <c r="L1505" i="1"/>
  <c r="H1506" i="1" s="1"/>
  <c r="E1506" i="1" s="1"/>
  <c r="W1523" i="1" l="1"/>
  <c r="G1523" i="1"/>
  <c r="Y1523" i="1"/>
  <c r="V1523" i="1" s="1"/>
  <c r="U1523" i="1"/>
  <c r="F1669" i="1"/>
  <c r="S1669" i="1"/>
  <c r="P1669" i="1" s="1"/>
  <c r="Q1669" i="1"/>
  <c r="O1669" i="1"/>
  <c r="B2817" i="1"/>
  <c r="C2816" i="1"/>
  <c r="D2816" i="1" s="1"/>
  <c r="X1523" i="1"/>
  <c r="T1524" i="1" s="1"/>
  <c r="G1524" i="1" s="1"/>
  <c r="M1506" i="1"/>
  <c r="J1506" i="1" s="1"/>
  <c r="I1506" i="1"/>
  <c r="K1506" i="1"/>
  <c r="R1669" i="1" l="1"/>
  <c r="N1670" i="1" s="1"/>
  <c r="C2817" i="1"/>
  <c r="D2817" i="1" s="1"/>
  <c r="B2818" i="1"/>
  <c r="W1524" i="1"/>
  <c r="Y1524" i="1"/>
  <c r="V1524" i="1" s="1"/>
  <c r="U1524" i="1"/>
  <c r="L1506" i="1"/>
  <c r="H1507" i="1" s="1"/>
  <c r="E1507" i="1" s="1"/>
  <c r="F1670" i="1" l="1"/>
  <c r="O1670" i="1"/>
  <c r="S1670" i="1"/>
  <c r="P1670" i="1" s="1"/>
  <c r="Q1670" i="1"/>
  <c r="R1670" i="1" s="1"/>
  <c r="N1671" i="1" s="1"/>
  <c r="C2818" i="1"/>
  <c r="D2818" i="1" s="1"/>
  <c r="B2819" i="1"/>
  <c r="X1524" i="1"/>
  <c r="T1525" i="1" s="1"/>
  <c r="G1525" i="1" s="1"/>
  <c r="M1507" i="1"/>
  <c r="J1507" i="1" s="1"/>
  <c r="K1507" i="1"/>
  <c r="I1507" i="1"/>
  <c r="F1671" i="1" l="1"/>
  <c r="O1671" i="1"/>
  <c r="Q1671" i="1"/>
  <c r="S1671" i="1"/>
  <c r="P1671" i="1" s="1"/>
  <c r="B2820" i="1"/>
  <c r="C2819" i="1"/>
  <c r="D2819" i="1" s="1"/>
  <c r="Y1525" i="1"/>
  <c r="V1525" i="1" s="1"/>
  <c r="U1525" i="1"/>
  <c r="W1525" i="1"/>
  <c r="L1507" i="1"/>
  <c r="H1508" i="1" s="1"/>
  <c r="K1508" i="1" l="1"/>
  <c r="E1508" i="1"/>
  <c r="R1671" i="1"/>
  <c r="N1672" i="1" s="1"/>
  <c r="C2820" i="1"/>
  <c r="D2820" i="1" s="1"/>
  <c r="B2821" i="1"/>
  <c r="X1525" i="1"/>
  <c r="T1526" i="1" s="1"/>
  <c r="G1526" i="1" s="1"/>
  <c r="I1508" i="1"/>
  <c r="M1508" i="1"/>
  <c r="J1508" i="1" s="1"/>
  <c r="F1672" i="1" l="1"/>
  <c r="Q1672" i="1"/>
  <c r="S1672" i="1"/>
  <c r="P1672" i="1" s="1"/>
  <c r="O1672" i="1"/>
  <c r="B2822" i="1"/>
  <c r="C2821" i="1"/>
  <c r="D2821" i="1" s="1"/>
  <c r="U1526" i="1"/>
  <c r="W1526" i="1"/>
  <c r="Y1526" i="1"/>
  <c r="V1526" i="1" s="1"/>
  <c r="L1508" i="1"/>
  <c r="H1509" i="1" s="1"/>
  <c r="I1509" i="1" l="1"/>
  <c r="E1509" i="1"/>
  <c r="R1672" i="1"/>
  <c r="N1673" i="1" s="1"/>
  <c r="M1509" i="1"/>
  <c r="J1509" i="1" s="1"/>
  <c r="K1509" i="1"/>
  <c r="L1509" i="1" s="1"/>
  <c r="H1510" i="1" s="1"/>
  <c r="C2822" i="1"/>
  <c r="D2822" i="1" s="1"/>
  <c r="B2823" i="1"/>
  <c r="X1526" i="1"/>
  <c r="T1527" i="1" s="1"/>
  <c r="G1527" i="1" s="1"/>
  <c r="M1510" i="1" l="1"/>
  <c r="J1510" i="1" s="1"/>
  <c r="E1510" i="1"/>
  <c r="F1673" i="1"/>
  <c r="S1673" i="1"/>
  <c r="P1673" i="1" s="1"/>
  <c r="O1673" i="1"/>
  <c r="Q1673" i="1"/>
  <c r="R1673" i="1" s="1"/>
  <c r="N1674" i="1" s="1"/>
  <c r="C2823" i="1"/>
  <c r="D2823" i="1" s="1"/>
  <c r="B2824" i="1"/>
  <c r="I1510" i="1"/>
  <c r="K1510" i="1"/>
  <c r="L1510" i="1" s="1"/>
  <c r="H1511" i="1" s="1"/>
  <c r="E1511" i="1" s="1"/>
  <c r="U1527" i="1"/>
  <c r="W1527" i="1"/>
  <c r="Y1527" i="1"/>
  <c r="V1527" i="1" s="1"/>
  <c r="F1674" i="1" l="1"/>
  <c r="O1674" i="1"/>
  <c r="Q1674" i="1"/>
  <c r="S1674" i="1"/>
  <c r="P1674" i="1" s="1"/>
  <c r="B2825" i="1"/>
  <c r="C2824" i="1"/>
  <c r="D2824" i="1" s="1"/>
  <c r="X1527" i="1"/>
  <c r="T1528" i="1" s="1"/>
  <c r="G1528" i="1" s="1"/>
  <c r="M1511" i="1"/>
  <c r="J1511" i="1" s="1"/>
  <c r="K1511" i="1"/>
  <c r="I1511" i="1"/>
  <c r="R1674" i="1" l="1"/>
  <c r="N1675" i="1" s="1"/>
  <c r="L1511" i="1"/>
  <c r="H1512" i="1" s="1"/>
  <c r="E1512" i="1" s="1"/>
  <c r="C2825" i="1"/>
  <c r="D2825" i="1" s="1"/>
  <c r="B2826" i="1"/>
  <c r="W1528" i="1"/>
  <c r="Y1528" i="1"/>
  <c r="V1528" i="1" s="1"/>
  <c r="U1528" i="1"/>
  <c r="F1675" i="1" l="1"/>
  <c r="O1675" i="1"/>
  <c r="S1675" i="1"/>
  <c r="P1675" i="1" s="1"/>
  <c r="Q1675" i="1"/>
  <c r="R1675" i="1" s="1"/>
  <c r="N1676" i="1" s="1"/>
  <c r="B2827" i="1"/>
  <c r="C2826" i="1"/>
  <c r="D2826" i="1" s="1"/>
  <c r="X1528" i="1"/>
  <c r="T1529" i="1" s="1"/>
  <c r="G1529" i="1" s="1"/>
  <c r="K1512" i="1"/>
  <c r="M1512" i="1"/>
  <c r="J1512" i="1" s="1"/>
  <c r="I1512" i="1"/>
  <c r="F1676" i="1" l="1"/>
  <c r="S1676" i="1"/>
  <c r="P1676" i="1" s="1"/>
  <c r="O1676" i="1"/>
  <c r="Q1676" i="1"/>
  <c r="B2828" i="1"/>
  <c r="C2827" i="1"/>
  <c r="D2827" i="1" s="1"/>
  <c r="Y1529" i="1"/>
  <c r="V1529" i="1" s="1"/>
  <c r="U1529" i="1"/>
  <c r="W1529" i="1"/>
  <c r="L1512" i="1"/>
  <c r="H1513" i="1" s="1"/>
  <c r="E1513" i="1" s="1"/>
  <c r="R1676" i="1" l="1"/>
  <c r="N1677" i="1" s="1"/>
  <c r="X1529" i="1"/>
  <c r="T1530" i="1" s="1"/>
  <c r="B2829" i="1"/>
  <c r="C2828" i="1"/>
  <c r="D2828" i="1" s="1"/>
  <c r="U1530" i="1"/>
  <c r="M1513" i="1"/>
  <c r="J1513" i="1" s="1"/>
  <c r="K1513" i="1"/>
  <c r="I1513" i="1"/>
  <c r="W1530" i="1" l="1"/>
  <c r="G1530" i="1"/>
  <c r="F1677" i="1"/>
  <c r="Q1677" i="1"/>
  <c r="S1677" i="1"/>
  <c r="P1677" i="1" s="1"/>
  <c r="O1677" i="1"/>
  <c r="Y1530" i="1"/>
  <c r="V1530" i="1" s="1"/>
  <c r="X1530" i="1" s="1"/>
  <c r="T1531" i="1" s="1"/>
  <c r="G1531" i="1" s="1"/>
  <c r="C2829" i="1"/>
  <c r="D2829" i="1" s="1"/>
  <c r="B2830" i="1"/>
  <c r="L1513" i="1"/>
  <c r="H1514" i="1" s="1"/>
  <c r="E1514" i="1" s="1"/>
  <c r="R1677" i="1" l="1"/>
  <c r="N1678" i="1" s="1"/>
  <c r="C2830" i="1"/>
  <c r="D2830" i="1" s="1"/>
  <c r="B2831" i="1"/>
  <c r="U1531" i="1"/>
  <c r="W1531" i="1"/>
  <c r="Y1531" i="1"/>
  <c r="V1531" i="1" s="1"/>
  <c r="K1514" i="1"/>
  <c r="M1514" i="1"/>
  <c r="J1514" i="1" s="1"/>
  <c r="I1514" i="1"/>
  <c r="F1678" i="1" l="1"/>
  <c r="O1678" i="1"/>
  <c r="S1678" i="1"/>
  <c r="P1678" i="1" s="1"/>
  <c r="Q1678" i="1"/>
  <c r="X1531" i="1"/>
  <c r="T1532" i="1" s="1"/>
  <c r="C2831" i="1"/>
  <c r="B2832" i="1"/>
  <c r="L1514" i="1"/>
  <c r="H1515" i="1" s="1"/>
  <c r="E1515" i="1" s="1"/>
  <c r="Y1532" i="1" l="1"/>
  <c r="V1532" i="1" s="1"/>
  <c r="G1532" i="1"/>
  <c r="R1678" i="1"/>
  <c r="N1679" i="1" s="1"/>
  <c r="U1532" i="1"/>
  <c r="W1532" i="1"/>
  <c r="X1532" i="1" s="1"/>
  <c r="T1533" i="1" s="1"/>
  <c r="G1533" i="1" s="1"/>
  <c r="C2832" i="1"/>
  <c r="D2832" i="1" s="1"/>
  <c r="B2833" i="1"/>
  <c r="D2831" i="1"/>
  <c r="K1515" i="1"/>
  <c r="M1515" i="1"/>
  <c r="J1515" i="1" s="1"/>
  <c r="I1515" i="1"/>
  <c r="F1679" i="1" l="1"/>
  <c r="S1679" i="1"/>
  <c r="P1679" i="1" s="1"/>
  <c r="Q1679" i="1"/>
  <c r="O1679" i="1"/>
  <c r="C2833" i="1"/>
  <c r="D2833" i="1" s="1"/>
  <c r="B2834" i="1"/>
  <c r="Y1533" i="1"/>
  <c r="V1533" i="1" s="1"/>
  <c r="U1533" i="1"/>
  <c r="W1533" i="1"/>
  <c r="L1515" i="1"/>
  <c r="H1516" i="1" s="1"/>
  <c r="E1516" i="1" s="1"/>
  <c r="R1679" i="1" l="1"/>
  <c r="N1680" i="1" s="1"/>
  <c r="X1533" i="1"/>
  <c r="T1534" i="1" s="1"/>
  <c r="C2834" i="1"/>
  <c r="D2834" i="1" s="1"/>
  <c r="B2835" i="1"/>
  <c r="M1516" i="1"/>
  <c r="J1516" i="1" s="1"/>
  <c r="K1516" i="1"/>
  <c r="I1516" i="1"/>
  <c r="U1534" i="1" l="1"/>
  <c r="G1534" i="1"/>
  <c r="Y1534" i="1"/>
  <c r="V1534" i="1" s="1"/>
  <c r="F1680" i="1"/>
  <c r="O1680" i="1"/>
  <c r="S1680" i="1"/>
  <c r="P1680" i="1" s="1"/>
  <c r="Q1680" i="1"/>
  <c r="W1534" i="1"/>
  <c r="X1534" i="1" s="1"/>
  <c r="T1535" i="1" s="1"/>
  <c r="G1535" i="1" s="1"/>
  <c r="C2835" i="1"/>
  <c r="D2835" i="1" s="1"/>
  <c r="B2836" i="1"/>
  <c r="L1516" i="1"/>
  <c r="H1517" i="1" s="1"/>
  <c r="E1517" i="1" s="1"/>
  <c r="R1680" i="1" l="1"/>
  <c r="N1681" i="1" s="1"/>
  <c r="B2837" i="1"/>
  <c r="C2836" i="1"/>
  <c r="D2836" i="1" s="1"/>
  <c r="U1535" i="1"/>
  <c r="W1535" i="1"/>
  <c r="Y1535" i="1"/>
  <c r="V1535" i="1" s="1"/>
  <c r="K1517" i="1"/>
  <c r="M1517" i="1"/>
  <c r="J1517" i="1" s="1"/>
  <c r="I1517" i="1"/>
  <c r="F1681" i="1" l="1"/>
  <c r="Q1681" i="1"/>
  <c r="S1681" i="1"/>
  <c r="P1681" i="1" s="1"/>
  <c r="O1681" i="1"/>
  <c r="B2838" i="1"/>
  <c r="C2837" i="1"/>
  <c r="D2837" i="1" s="1"/>
  <c r="X1535" i="1"/>
  <c r="T1536" i="1" s="1"/>
  <c r="G1536" i="1" s="1"/>
  <c r="L1517" i="1"/>
  <c r="H1518" i="1" s="1"/>
  <c r="E1518" i="1" s="1"/>
  <c r="R1681" i="1" l="1"/>
  <c r="N1682" i="1" s="1"/>
  <c r="C2838" i="1"/>
  <c r="D2838" i="1" s="1"/>
  <c r="B2839" i="1"/>
  <c r="W1536" i="1"/>
  <c r="Y1536" i="1"/>
  <c r="V1536" i="1" s="1"/>
  <c r="U1536" i="1"/>
  <c r="M1518" i="1"/>
  <c r="J1518" i="1" s="1"/>
  <c r="K1518" i="1"/>
  <c r="I1518" i="1"/>
  <c r="F1682" i="1" l="1"/>
  <c r="Q1682" i="1"/>
  <c r="S1682" i="1"/>
  <c r="P1682" i="1" s="1"/>
  <c r="O1682" i="1"/>
  <c r="C2839" i="1"/>
  <c r="D2839" i="1" s="1"/>
  <c r="B2840" i="1"/>
  <c r="X1536" i="1"/>
  <c r="T1537" i="1" s="1"/>
  <c r="G1537" i="1" s="1"/>
  <c r="L1518" i="1"/>
  <c r="H1519" i="1" s="1"/>
  <c r="E1519" i="1" s="1"/>
  <c r="R1682" i="1" l="1"/>
  <c r="N1683" i="1" s="1"/>
  <c r="C2840" i="1"/>
  <c r="D2840" i="1" s="1"/>
  <c r="B2841" i="1"/>
  <c r="Y1537" i="1"/>
  <c r="V1537" i="1" s="1"/>
  <c r="U1537" i="1"/>
  <c r="W1537" i="1"/>
  <c r="K1519" i="1"/>
  <c r="M1519" i="1"/>
  <c r="J1519" i="1" s="1"/>
  <c r="I1519" i="1"/>
  <c r="F1683" i="1" l="1"/>
  <c r="S1683" i="1"/>
  <c r="P1683" i="1" s="1"/>
  <c r="O1683" i="1"/>
  <c r="Q1683" i="1"/>
  <c r="R1683" i="1" s="1"/>
  <c r="N1684" i="1" s="1"/>
  <c r="B2842" i="1"/>
  <c r="C2841" i="1"/>
  <c r="D2841" i="1" s="1"/>
  <c r="X1537" i="1"/>
  <c r="T1538" i="1" s="1"/>
  <c r="G1538" i="1" s="1"/>
  <c r="L1519" i="1"/>
  <c r="H1520" i="1" s="1"/>
  <c r="E1520" i="1" s="1"/>
  <c r="F1684" i="1" l="1"/>
  <c r="S1684" i="1"/>
  <c r="P1684" i="1" s="1"/>
  <c r="Q1684" i="1"/>
  <c r="O1684" i="1"/>
  <c r="C2842" i="1"/>
  <c r="D2842" i="1" s="1"/>
  <c r="B2843" i="1"/>
  <c r="U1538" i="1"/>
  <c r="W1538" i="1"/>
  <c r="Y1538" i="1"/>
  <c r="V1538" i="1" s="1"/>
  <c r="K1520" i="1"/>
  <c r="M1520" i="1"/>
  <c r="J1520" i="1" s="1"/>
  <c r="I1520" i="1"/>
  <c r="R1684" i="1" l="1"/>
  <c r="N1685" i="1" s="1"/>
  <c r="C2843" i="1"/>
  <c r="D2843" i="1" s="1"/>
  <c r="B2844" i="1"/>
  <c r="X1538" i="1"/>
  <c r="T1539" i="1" s="1"/>
  <c r="G1539" i="1" s="1"/>
  <c r="L1520" i="1"/>
  <c r="H1521" i="1" s="1"/>
  <c r="E1521" i="1" s="1"/>
  <c r="F1685" i="1" l="1"/>
  <c r="S1685" i="1"/>
  <c r="P1685" i="1" s="1"/>
  <c r="O1685" i="1"/>
  <c r="Q1685" i="1"/>
  <c r="C2844" i="1"/>
  <c r="D2844" i="1" s="1"/>
  <c r="B2845" i="1"/>
  <c r="U1539" i="1"/>
  <c r="Y1539" i="1"/>
  <c r="V1539" i="1" s="1"/>
  <c r="W1539" i="1"/>
  <c r="I1521" i="1"/>
  <c r="K1521" i="1"/>
  <c r="M1521" i="1"/>
  <c r="J1521" i="1" s="1"/>
  <c r="R1685" i="1" l="1"/>
  <c r="N1686" i="1" s="1"/>
  <c r="C2845" i="1"/>
  <c r="D2845" i="1" s="1"/>
  <c r="B2846" i="1"/>
  <c r="X1539" i="1"/>
  <c r="T1540" i="1" s="1"/>
  <c r="G1540" i="1" s="1"/>
  <c r="L1521" i="1"/>
  <c r="H1522" i="1" s="1"/>
  <c r="E1522" i="1" s="1"/>
  <c r="F1686" i="1" l="1"/>
  <c r="O1686" i="1"/>
  <c r="S1686" i="1"/>
  <c r="P1686" i="1" s="1"/>
  <c r="Q1686" i="1"/>
  <c r="R1686" i="1" s="1"/>
  <c r="N1687" i="1" s="1"/>
  <c r="B2847" i="1"/>
  <c r="C2846" i="1"/>
  <c r="D2846" i="1" s="1"/>
  <c r="U1540" i="1"/>
  <c r="W1540" i="1"/>
  <c r="Y1540" i="1"/>
  <c r="V1540" i="1" s="1"/>
  <c r="M1522" i="1"/>
  <c r="J1522" i="1" s="1"/>
  <c r="I1522" i="1"/>
  <c r="K1522" i="1"/>
  <c r="F1687" i="1" l="1"/>
  <c r="S1687" i="1"/>
  <c r="P1687" i="1" s="1"/>
  <c r="Q1687" i="1"/>
  <c r="O1687" i="1"/>
  <c r="X1540" i="1"/>
  <c r="T1541" i="1" s="1"/>
  <c r="W1541" i="1" s="1"/>
  <c r="L1522" i="1"/>
  <c r="H1523" i="1" s="1"/>
  <c r="E1523" i="1" s="1"/>
  <c r="C2847" i="1"/>
  <c r="D2847" i="1" s="1"/>
  <c r="B2848" i="1"/>
  <c r="Y1541" i="1" l="1"/>
  <c r="V1541" i="1" s="1"/>
  <c r="G1541" i="1"/>
  <c r="R1687" i="1"/>
  <c r="N1688" i="1" s="1"/>
  <c r="U1541" i="1"/>
  <c r="X1541" i="1" s="1"/>
  <c r="T1542" i="1" s="1"/>
  <c r="K1523" i="1"/>
  <c r="I1523" i="1"/>
  <c r="M1523" i="1"/>
  <c r="J1523" i="1" s="1"/>
  <c r="C2848" i="1"/>
  <c r="D2848" i="1" s="1"/>
  <c r="B2849" i="1"/>
  <c r="W1542" i="1" l="1"/>
  <c r="G1542" i="1"/>
  <c r="F1688" i="1"/>
  <c r="Q1688" i="1"/>
  <c r="O1688" i="1"/>
  <c r="S1688" i="1"/>
  <c r="P1688" i="1" s="1"/>
  <c r="L1523" i="1"/>
  <c r="H1524" i="1" s="1"/>
  <c r="E1524" i="1" s="1"/>
  <c r="U1542" i="1"/>
  <c r="Y1542" i="1"/>
  <c r="V1542" i="1" s="1"/>
  <c r="X1542" i="1" s="1"/>
  <c r="T1543" i="1" s="1"/>
  <c r="G1543" i="1" s="1"/>
  <c r="C2849" i="1"/>
  <c r="D2849" i="1" s="1"/>
  <c r="B2850" i="1"/>
  <c r="K1524" i="1" l="1"/>
  <c r="I1524" i="1"/>
  <c r="R1688" i="1"/>
  <c r="N1689" i="1" s="1"/>
  <c r="M1524" i="1"/>
  <c r="J1524" i="1" s="1"/>
  <c r="L1524" i="1" s="1"/>
  <c r="H1525" i="1" s="1"/>
  <c r="E1525" i="1" s="1"/>
  <c r="B2851" i="1"/>
  <c r="C2850" i="1"/>
  <c r="D2850" i="1" s="1"/>
  <c r="Y1543" i="1"/>
  <c r="V1543" i="1" s="1"/>
  <c r="U1543" i="1"/>
  <c r="W1543" i="1"/>
  <c r="F1689" i="1" l="1"/>
  <c r="O1689" i="1"/>
  <c r="S1689" i="1"/>
  <c r="P1689" i="1" s="1"/>
  <c r="Q1689" i="1"/>
  <c r="R1689" i="1" s="1"/>
  <c r="N1690" i="1" s="1"/>
  <c r="B2852" i="1"/>
  <c r="C2851" i="1"/>
  <c r="D2851" i="1" s="1"/>
  <c r="X1543" i="1"/>
  <c r="T1544" i="1" s="1"/>
  <c r="G1544" i="1" s="1"/>
  <c r="I1525" i="1"/>
  <c r="M1525" i="1"/>
  <c r="J1525" i="1" s="1"/>
  <c r="K1525" i="1"/>
  <c r="F1690" i="1" l="1"/>
  <c r="Q1690" i="1"/>
  <c r="S1690" i="1"/>
  <c r="P1690" i="1" s="1"/>
  <c r="O1690" i="1"/>
  <c r="C2852" i="1"/>
  <c r="D2852" i="1" s="1"/>
  <c r="B2853" i="1"/>
  <c r="U1544" i="1"/>
  <c r="W1544" i="1"/>
  <c r="Y1544" i="1"/>
  <c r="V1544" i="1" s="1"/>
  <c r="L1525" i="1"/>
  <c r="H1526" i="1" s="1"/>
  <c r="E1526" i="1" s="1"/>
  <c r="R1690" i="1" l="1"/>
  <c r="N1691" i="1" s="1"/>
  <c r="C2853" i="1"/>
  <c r="D2853" i="1" s="1"/>
  <c r="B2854" i="1"/>
  <c r="X1544" i="1"/>
  <c r="T1545" i="1" s="1"/>
  <c r="G1545" i="1" s="1"/>
  <c r="M1526" i="1"/>
  <c r="J1526" i="1" s="1"/>
  <c r="K1526" i="1"/>
  <c r="I1526" i="1"/>
  <c r="F1691" i="1" l="1"/>
  <c r="Q1691" i="1"/>
  <c r="O1691" i="1"/>
  <c r="S1691" i="1"/>
  <c r="P1691" i="1" s="1"/>
  <c r="C2854" i="1"/>
  <c r="D2854" i="1" s="1"/>
  <c r="B2855" i="1"/>
  <c r="U1545" i="1"/>
  <c r="W1545" i="1"/>
  <c r="Y1545" i="1"/>
  <c r="V1545" i="1" s="1"/>
  <c r="L1526" i="1"/>
  <c r="H1527" i="1" s="1"/>
  <c r="E1527" i="1" s="1"/>
  <c r="R1691" i="1" l="1"/>
  <c r="N1692" i="1" s="1"/>
  <c r="X1545" i="1"/>
  <c r="T1546" i="1" s="1"/>
  <c r="W1546" i="1" s="1"/>
  <c r="C2855" i="1"/>
  <c r="D2855" i="1" s="1"/>
  <c r="B2856" i="1"/>
  <c r="I1527" i="1"/>
  <c r="K1527" i="1"/>
  <c r="M1527" i="1"/>
  <c r="J1527" i="1" s="1"/>
  <c r="U1546" i="1" l="1"/>
  <c r="G1546" i="1"/>
  <c r="Y1546" i="1"/>
  <c r="V1546" i="1" s="1"/>
  <c r="X1546" i="1" s="1"/>
  <c r="T1547" i="1" s="1"/>
  <c r="G1547" i="1" s="1"/>
  <c r="F1692" i="1"/>
  <c r="S1692" i="1"/>
  <c r="P1692" i="1" s="1"/>
  <c r="O1692" i="1"/>
  <c r="Q1692" i="1"/>
  <c r="R1692" i="1" s="1"/>
  <c r="N1693" i="1" s="1"/>
  <c r="C2856" i="1"/>
  <c r="D2856" i="1" s="1"/>
  <c r="B2857" i="1"/>
  <c r="L1527" i="1"/>
  <c r="H1528" i="1" s="1"/>
  <c r="E1528" i="1" s="1"/>
  <c r="F1693" i="1" l="1"/>
  <c r="S1693" i="1"/>
  <c r="P1693" i="1" s="1"/>
  <c r="O1693" i="1"/>
  <c r="Q1693" i="1"/>
  <c r="R1693" i="1" s="1"/>
  <c r="N1694" i="1" s="1"/>
  <c r="B2858" i="1"/>
  <c r="C2857" i="1"/>
  <c r="D2857" i="1" s="1"/>
  <c r="Y1547" i="1"/>
  <c r="V1547" i="1" s="1"/>
  <c r="W1547" i="1"/>
  <c r="U1547" i="1"/>
  <c r="I1528" i="1"/>
  <c r="M1528" i="1"/>
  <c r="J1528" i="1" s="1"/>
  <c r="K1528" i="1"/>
  <c r="F1694" i="1" l="1"/>
  <c r="S1694" i="1"/>
  <c r="P1694" i="1" s="1"/>
  <c r="Q1694" i="1"/>
  <c r="O1694" i="1"/>
  <c r="B2859" i="1"/>
  <c r="C2858" i="1"/>
  <c r="D2858" i="1" s="1"/>
  <c r="X1547" i="1"/>
  <c r="T1548" i="1" s="1"/>
  <c r="G1548" i="1" s="1"/>
  <c r="L1528" i="1"/>
  <c r="H1529" i="1" s="1"/>
  <c r="E1529" i="1" s="1"/>
  <c r="R1694" i="1" l="1"/>
  <c r="N1695" i="1" s="1"/>
  <c r="C2859" i="1"/>
  <c r="D2859" i="1" s="1"/>
  <c r="B2860" i="1"/>
  <c r="U1548" i="1"/>
  <c r="W1548" i="1"/>
  <c r="Y1548" i="1"/>
  <c r="V1548" i="1" s="1"/>
  <c r="K1529" i="1"/>
  <c r="I1529" i="1"/>
  <c r="M1529" i="1"/>
  <c r="J1529" i="1" s="1"/>
  <c r="F1695" i="1" l="1"/>
  <c r="S1695" i="1"/>
  <c r="P1695" i="1" s="1"/>
  <c r="O1695" i="1"/>
  <c r="Q1695" i="1"/>
  <c r="R1695" i="1" s="1"/>
  <c r="N1696" i="1" s="1"/>
  <c r="B2861" i="1"/>
  <c r="C2860" i="1"/>
  <c r="D2860" i="1" s="1"/>
  <c r="X1548" i="1"/>
  <c r="T1549" i="1" s="1"/>
  <c r="G1549" i="1" s="1"/>
  <c r="L1529" i="1"/>
  <c r="H1530" i="1" s="1"/>
  <c r="E1530" i="1" s="1"/>
  <c r="F1696" i="1" l="1"/>
  <c r="O1696" i="1"/>
  <c r="S1696" i="1"/>
  <c r="P1696" i="1" s="1"/>
  <c r="Q1696" i="1"/>
  <c r="C2861" i="1"/>
  <c r="D2861" i="1" s="1"/>
  <c r="B2862" i="1"/>
  <c r="U1549" i="1"/>
  <c r="W1549" i="1"/>
  <c r="Y1549" i="1"/>
  <c r="V1549" i="1" s="1"/>
  <c r="M1530" i="1"/>
  <c r="J1530" i="1" s="1"/>
  <c r="K1530" i="1"/>
  <c r="I1530" i="1"/>
  <c r="R1696" i="1" l="1"/>
  <c r="N1697" i="1" s="1"/>
  <c r="X1549" i="1"/>
  <c r="T1550" i="1" s="1"/>
  <c r="U1550" i="1" s="1"/>
  <c r="B2863" i="1"/>
  <c r="C2862" i="1"/>
  <c r="D2862" i="1" s="1"/>
  <c r="L1530" i="1"/>
  <c r="H1531" i="1" s="1"/>
  <c r="E1531" i="1" s="1"/>
  <c r="W1550" i="1" l="1"/>
  <c r="G1550" i="1"/>
  <c r="F1697" i="1"/>
  <c r="Q1697" i="1"/>
  <c r="O1697" i="1"/>
  <c r="S1697" i="1"/>
  <c r="P1697" i="1" s="1"/>
  <c r="Y1550" i="1"/>
  <c r="V1550" i="1" s="1"/>
  <c r="X1550" i="1" s="1"/>
  <c r="T1551" i="1" s="1"/>
  <c r="G1551" i="1" s="1"/>
  <c r="C2863" i="1"/>
  <c r="D2863" i="1" s="1"/>
  <c r="B2864" i="1"/>
  <c r="I1531" i="1"/>
  <c r="K1531" i="1"/>
  <c r="M1531" i="1"/>
  <c r="J1531" i="1" s="1"/>
  <c r="R1697" i="1" l="1"/>
  <c r="N1698" i="1" s="1"/>
  <c r="C2864" i="1"/>
  <c r="D2864" i="1" s="1"/>
  <c r="B2865" i="1"/>
  <c r="Y1551" i="1"/>
  <c r="V1551" i="1" s="1"/>
  <c r="U1551" i="1"/>
  <c r="W1551" i="1"/>
  <c r="L1531" i="1"/>
  <c r="H1532" i="1" s="1"/>
  <c r="E1532" i="1" s="1"/>
  <c r="F1698" i="1" l="1"/>
  <c r="O1698" i="1"/>
  <c r="Q1698" i="1"/>
  <c r="S1698" i="1"/>
  <c r="P1698" i="1" s="1"/>
  <c r="C2865" i="1"/>
  <c r="D2865" i="1" s="1"/>
  <c r="B2866" i="1"/>
  <c r="X1551" i="1"/>
  <c r="T1552" i="1" s="1"/>
  <c r="G1552" i="1" s="1"/>
  <c r="K1532" i="1"/>
  <c r="I1532" i="1"/>
  <c r="M1532" i="1"/>
  <c r="J1532" i="1" s="1"/>
  <c r="R1698" i="1" l="1"/>
  <c r="N1699" i="1" s="1"/>
  <c r="C2866" i="1"/>
  <c r="D2866" i="1" s="1"/>
  <c r="B2867" i="1"/>
  <c r="U1552" i="1"/>
  <c r="W1552" i="1"/>
  <c r="Y1552" i="1"/>
  <c r="V1552" i="1" s="1"/>
  <c r="L1532" i="1"/>
  <c r="H1533" i="1" s="1"/>
  <c r="E1533" i="1" s="1"/>
  <c r="F1699" i="1" l="1"/>
  <c r="O1699" i="1"/>
  <c r="S1699" i="1"/>
  <c r="P1699" i="1" s="1"/>
  <c r="Q1699" i="1"/>
  <c r="R1699" i="1" s="1"/>
  <c r="N1700" i="1" s="1"/>
  <c r="C2867" i="1"/>
  <c r="D2867" i="1" s="1"/>
  <c r="B2868" i="1"/>
  <c r="X1552" i="1"/>
  <c r="T1553" i="1" s="1"/>
  <c r="G1553" i="1" s="1"/>
  <c r="M1533" i="1"/>
  <c r="J1533" i="1" s="1"/>
  <c r="I1533" i="1"/>
  <c r="K1533" i="1"/>
  <c r="F1700" i="1" l="1"/>
  <c r="O1700" i="1"/>
  <c r="S1700" i="1"/>
  <c r="P1700" i="1" s="1"/>
  <c r="Q1700" i="1"/>
  <c r="L1533" i="1"/>
  <c r="H1534" i="1" s="1"/>
  <c r="E1534" i="1" s="1"/>
  <c r="C2868" i="1"/>
  <c r="D2868" i="1" s="1"/>
  <c r="B2869" i="1"/>
  <c r="U1553" i="1"/>
  <c r="W1553" i="1"/>
  <c r="Y1553" i="1"/>
  <c r="V1553" i="1" s="1"/>
  <c r="R1700" i="1" l="1"/>
  <c r="N1701" i="1" s="1"/>
  <c r="X1553" i="1"/>
  <c r="T1554" i="1" s="1"/>
  <c r="G1554" i="1" s="1"/>
  <c r="K1534" i="1"/>
  <c r="I1534" i="1"/>
  <c r="B2870" i="1"/>
  <c r="C2869" i="1"/>
  <c r="D2869" i="1" s="1"/>
  <c r="M1534" i="1"/>
  <c r="J1534" i="1" s="1"/>
  <c r="Y1554" i="1" l="1"/>
  <c r="V1554" i="1" s="1"/>
  <c r="U1554" i="1"/>
  <c r="W1554" i="1"/>
  <c r="X1554" i="1" s="1"/>
  <c r="T1555" i="1" s="1"/>
  <c r="G1555" i="1" s="1"/>
  <c r="F1701" i="1"/>
  <c r="O1701" i="1"/>
  <c r="Q1701" i="1"/>
  <c r="S1701" i="1"/>
  <c r="P1701" i="1" s="1"/>
  <c r="B2871" i="1"/>
  <c r="C2870" i="1"/>
  <c r="D2870" i="1" s="1"/>
  <c r="L1534" i="1"/>
  <c r="H1535" i="1" s="1"/>
  <c r="E1535" i="1" s="1"/>
  <c r="R1701" i="1" l="1"/>
  <c r="N1702" i="1" s="1"/>
  <c r="C2871" i="1"/>
  <c r="D2871" i="1" s="1"/>
  <c r="B2872" i="1"/>
  <c r="Y1555" i="1"/>
  <c r="V1555" i="1" s="1"/>
  <c r="U1555" i="1"/>
  <c r="W1555" i="1"/>
  <c r="K1535" i="1"/>
  <c r="I1535" i="1"/>
  <c r="M1535" i="1"/>
  <c r="J1535" i="1" s="1"/>
  <c r="F1702" i="1" l="1"/>
  <c r="Q1702" i="1"/>
  <c r="S1702" i="1"/>
  <c r="P1702" i="1" s="1"/>
  <c r="O1702" i="1"/>
  <c r="C2872" i="1"/>
  <c r="D2872" i="1" s="1"/>
  <c r="B2873" i="1"/>
  <c r="X1555" i="1"/>
  <c r="T1556" i="1" s="1"/>
  <c r="G1556" i="1" s="1"/>
  <c r="L1535" i="1"/>
  <c r="H1536" i="1" s="1"/>
  <c r="R1702" i="1" l="1"/>
  <c r="N1703" i="1" s="1"/>
  <c r="K1536" i="1"/>
  <c r="E1536" i="1"/>
  <c r="C2873" i="1"/>
  <c r="D2873" i="1" s="1"/>
  <c r="B2874" i="1"/>
  <c r="M1536" i="1"/>
  <c r="J1536" i="1" s="1"/>
  <c r="I1536" i="1"/>
  <c r="U1556" i="1"/>
  <c r="W1556" i="1"/>
  <c r="Y1556" i="1"/>
  <c r="V1556" i="1" s="1"/>
  <c r="F1703" i="1" l="1"/>
  <c r="O1703" i="1"/>
  <c r="Q1703" i="1"/>
  <c r="S1703" i="1"/>
  <c r="P1703" i="1" s="1"/>
  <c r="L1536" i="1"/>
  <c r="H1537" i="1" s="1"/>
  <c r="E1537" i="1" s="1"/>
  <c r="C2874" i="1"/>
  <c r="D2874" i="1" s="1"/>
  <c r="B2875" i="1"/>
  <c r="X1556" i="1"/>
  <c r="T1557" i="1" s="1"/>
  <c r="G1557" i="1" s="1"/>
  <c r="K1537" i="1" l="1"/>
  <c r="R1703" i="1"/>
  <c r="N1704" i="1" s="1"/>
  <c r="I1537" i="1"/>
  <c r="L1537" i="1" s="1"/>
  <c r="H1538" i="1" s="1"/>
  <c r="E1538" i="1" s="1"/>
  <c r="M1537" i="1"/>
  <c r="J1537" i="1" s="1"/>
  <c r="B2876" i="1"/>
  <c r="C2875" i="1"/>
  <c r="D2875" i="1" s="1"/>
  <c r="U1557" i="1"/>
  <c r="W1557" i="1"/>
  <c r="Y1557" i="1"/>
  <c r="V1557" i="1" s="1"/>
  <c r="F1704" i="1" l="1"/>
  <c r="O1704" i="1"/>
  <c r="S1704" i="1"/>
  <c r="P1704" i="1" s="1"/>
  <c r="Q1704" i="1"/>
  <c r="C2876" i="1"/>
  <c r="D2876" i="1" s="1"/>
  <c r="B2877" i="1"/>
  <c r="X1557" i="1"/>
  <c r="T1558" i="1" s="1"/>
  <c r="G1558" i="1" s="1"/>
  <c r="I1538" i="1"/>
  <c r="M1538" i="1"/>
  <c r="J1538" i="1" s="1"/>
  <c r="K1538" i="1"/>
  <c r="R1704" i="1" l="1"/>
  <c r="N1705" i="1" s="1"/>
  <c r="C2877" i="1"/>
  <c r="D2877" i="1" s="1"/>
  <c r="B2878" i="1"/>
  <c r="L1538" i="1"/>
  <c r="H1539" i="1" s="1"/>
  <c r="E1539" i="1" s="1"/>
  <c r="W1558" i="1"/>
  <c r="Y1558" i="1"/>
  <c r="V1558" i="1" s="1"/>
  <c r="U1558" i="1"/>
  <c r="F1705" i="1" l="1"/>
  <c r="Q1705" i="1"/>
  <c r="O1705" i="1"/>
  <c r="S1705" i="1"/>
  <c r="P1705" i="1" s="1"/>
  <c r="B2879" i="1"/>
  <c r="C2878" i="1"/>
  <c r="D2878" i="1" s="1"/>
  <c r="X1558" i="1"/>
  <c r="T1559" i="1" s="1"/>
  <c r="G1559" i="1" s="1"/>
  <c r="K1539" i="1"/>
  <c r="I1539" i="1"/>
  <c r="M1539" i="1"/>
  <c r="J1539" i="1" s="1"/>
  <c r="R1705" i="1" l="1"/>
  <c r="N1706" i="1" s="1"/>
  <c r="C2879" i="1"/>
  <c r="D2879" i="1" s="1"/>
  <c r="B2880" i="1"/>
  <c r="Y1559" i="1"/>
  <c r="V1559" i="1" s="1"/>
  <c r="U1559" i="1"/>
  <c r="W1559" i="1"/>
  <c r="L1539" i="1"/>
  <c r="H1540" i="1" s="1"/>
  <c r="E1540" i="1" s="1"/>
  <c r="F1706" i="1" l="1"/>
  <c r="O1706" i="1"/>
  <c r="S1706" i="1"/>
  <c r="P1706" i="1" s="1"/>
  <c r="Q1706" i="1"/>
  <c r="C2880" i="1"/>
  <c r="D2880" i="1" s="1"/>
  <c r="B2881" i="1"/>
  <c r="X1559" i="1"/>
  <c r="T1560" i="1" s="1"/>
  <c r="G1560" i="1" s="1"/>
  <c r="K1540" i="1"/>
  <c r="M1540" i="1"/>
  <c r="J1540" i="1" s="1"/>
  <c r="I1540" i="1"/>
  <c r="R1706" i="1" l="1"/>
  <c r="N1707" i="1" s="1"/>
  <c r="L1540" i="1"/>
  <c r="H1541" i="1" s="1"/>
  <c r="E1541" i="1" s="1"/>
  <c r="C2881" i="1"/>
  <c r="D2881" i="1" s="1"/>
  <c r="B2882" i="1"/>
  <c r="U1560" i="1"/>
  <c r="W1560" i="1"/>
  <c r="Y1560" i="1"/>
  <c r="V1560" i="1" s="1"/>
  <c r="F1707" i="1" l="1"/>
  <c r="O1707" i="1"/>
  <c r="S1707" i="1"/>
  <c r="P1707" i="1" s="1"/>
  <c r="Q1707" i="1"/>
  <c r="B2883" i="1"/>
  <c r="C2882" i="1"/>
  <c r="D2882" i="1" s="1"/>
  <c r="X1560" i="1"/>
  <c r="T1561" i="1" s="1"/>
  <c r="G1561" i="1" s="1"/>
  <c r="K1541" i="1"/>
  <c r="I1541" i="1"/>
  <c r="M1541" i="1"/>
  <c r="J1541" i="1" s="1"/>
  <c r="R1707" i="1" l="1"/>
  <c r="N1708" i="1" s="1"/>
  <c r="B2884" i="1"/>
  <c r="C2883" i="1"/>
  <c r="D2883" i="1" s="1"/>
  <c r="U1561" i="1"/>
  <c r="W1561" i="1"/>
  <c r="Y1561" i="1"/>
  <c r="V1561" i="1" s="1"/>
  <c r="L1541" i="1"/>
  <c r="H1542" i="1" s="1"/>
  <c r="E1542" i="1" s="1"/>
  <c r="F1708" i="1" l="1"/>
  <c r="Q1708" i="1"/>
  <c r="O1708" i="1"/>
  <c r="S1708" i="1"/>
  <c r="P1708" i="1" s="1"/>
  <c r="B2885" i="1"/>
  <c r="C2884" i="1"/>
  <c r="D2884" i="1" s="1"/>
  <c r="X1561" i="1"/>
  <c r="T1562" i="1" s="1"/>
  <c r="G1562" i="1" s="1"/>
  <c r="I1542" i="1"/>
  <c r="K1542" i="1"/>
  <c r="M1542" i="1"/>
  <c r="J1542" i="1" s="1"/>
  <c r="R1708" i="1" l="1"/>
  <c r="N1709" i="1" s="1"/>
  <c r="C2885" i="1"/>
  <c r="D2885" i="1" s="1"/>
  <c r="B2886" i="1"/>
  <c r="W1562" i="1"/>
  <c r="Y1562" i="1"/>
  <c r="V1562" i="1" s="1"/>
  <c r="U1562" i="1"/>
  <c r="L1542" i="1"/>
  <c r="H1543" i="1" s="1"/>
  <c r="E1543" i="1" s="1"/>
  <c r="F1709" i="1" l="1"/>
  <c r="S1709" i="1"/>
  <c r="P1709" i="1" s="1"/>
  <c r="Q1709" i="1"/>
  <c r="O1709" i="1"/>
  <c r="C2886" i="1"/>
  <c r="D2886" i="1" s="1"/>
  <c r="B2887" i="1"/>
  <c r="X1562" i="1"/>
  <c r="T1563" i="1" s="1"/>
  <c r="G1563" i="1" s="1"/>
  <c r="M1543" i="1"/>
  <c r="J1543" i="1" s="1"/>
  <c r="K1543" i="1"/>
  <c r="I1543" i="1"/>
  <c r="R1709" i="1" l="1"/>
  <c r="N1710" i="1" s="1"/>
  <c r="C2887" i="1"/>
  <c r="D2887" i="1" s="1"/>
  <c r="B2888" i="1"/>
  <c r="Y1563" i="1"/>
  <c r="V1563" i="1" s="1"/>
  <c r="U1563" i="1"/>
  <c r="W1563" i="1"/>
  <c r="L1543" i="1"/>
  <c r="H1544" i="1" s="1"/>
  <c r="E1544" i="1" s="1"/>
  <c r="F1710" i="1" l="1"/>
  <c r="O1710" i="1"/>
  <c r="S1710" i="1"/>
  <c r="P1710" i="1" s="1"/>
  <c r="Q1710" i="1"/>
  <c r="B2889" i="1"/>
  <c r="C2888" i="1"/>
  <c r="D2888" i="1" s="1"/>
  <c r="X1563" i="1"/>
  <c r="T1564" i="1" s="1"/>
  <c r="G1564" i="1" s="1"/>
  <c r="K1544" i="1"/>
  <c r="M1544" i="1"/>
  <c r="J1544" i="1" s="1"/>
  <c r="I1544" i="1"/>
  <c r="R1710" i="1" l="1"/>
  <c r="N1711" i="1" s="1"/>
  <c r="C2889" i="1"/>
  <c r="D2889" i="1" s="1"/>
  <c r="B2890" i="1"/>
  <c r="U1564" i="1"/>
  <c r="W1564" i="1"/>
  <c r="Y1564" i="1"/>
  <c r="V1564" i="1" s="1"/>
  <c r="L1544" i="1"/>
  <c r="H1545" i="1" s="1"/>
  <c r="E1545" i="1" s="1"/>
  <c r="F1711" i="1" l="1"/>
  <c r="S1711" i="1"/>
  <c r="P1711" i="1" s="1"/>
  <c r="Q1711" i="1"/>
  <c r="R1711" i="1" s="1"/>
  <c r="N1712" i="1" s="1"/>
  <c r="O1711" i="1"/>
  <c r="B2891" i="1"/>
  <c r="C2890" i="1"/>
  <c r="D2890" i="1" s="1"/>
  <c r="X1564" i="1"/>
  <c r="T1565" i="1" s="1"/>
  <c r="G1565" i="1" s="1"/>
  <c r="M1545" i="1"/>
  <c r="J1545" i="1" s="1"/>
  <c r="K1545" i="1"/>
  <c r="I1545" i="1"/>
  <c r="F1712" i="1" l="1"/>
  <c r="S1712" i="1"/>
  <c r="P1712" i="1" s="1"/>
  <c r="Q1712" i="1"/>
  <c r="O1712" i="1"/>
  <c r="L1545" i="1"/>
  <c r="H1546" i="1" s="1"/>
  <c r="E1546" i="1" s="1"/>
  <c r="B2892" i="1"/>
  <c r="C2891" i="1"/>
  <c r="D2891" i="1" s="1"/>
  <c r="U1565" i="1"/>
  <c r="W1565" i="1"/>
  <c r="Y1565" i="1"/>
  <c r="V1565" i="1" s="1"/>
  <c r="R1712" i="1" l="1"/>
  <c r="N1713" i="1" s="1"/>
  <c r="X1565" i="1"/>
  <c r="T1566" i="1" s="1"/>
  <c r="C2892" i="1"/>
  <c r="D2892" i="1" s="1"/>
  <c r="B2893" i="1"/>
  <c r="U1566" i="1"/>
  <c r="I1546" i="1"/>
  <c r="M1546" i="1"/>
  <c r="J1546" i="1" s="1"/>
  <c r="K1546" i="1"/>
  <c r="W1566" i="1" l="1"/>
  <c r="G1566" i="1"/>
  <c r="F1713" i="1"/>
  <c r="Q1713" i="1"/>
  <c r="S1713" i="1"/>
  <c r="P1713" i="1" s="1"/>
  <c r="R1713" i="1" s="1"/>
  <c r="N1714" i="1" s="1"/>
  <c r="O1713" i="1"/>
  <c r="Y1566" i="1"/>
  <c r="V1566" i="1" s="1"/>
  <c r="X1566" i="1" s="1"/>
  <c r="T1567" i="1" s="1"/>
  <c r="G1567" i="1" s="1"/>
  <c r="L1546" i="1"/>
  <c r="H1547" i="1" s="1"/>
  <c r="C2893" i="1"/>
  <c r="D2893" i="1" s="1"/>
  <c r="B2894" i="1"/>
  <c r="M1547" i="1" l="1"/>
  <c r="J1547" i="1" s="1"/>
  <c r="E1547" i="1"/>
  <c r="I1547" i="1"/>
  <c r="F1714" i="1"/>
  <c r="Q1714" i="1"/>
  <c r="S1714" i="1"/>
  <c r="P1714" i="1" s="1"/>
  <c r="O1714" i="1"/>
  <c r="C2894" i="1"/>
  <c r="D2894" i="1" s="1"/>
  <c r="B2895" i="1"/>
  <c r="K1547" i="1"/>
  <c r="L1547" i="1" s="1"/>
  <c r="H1548" i="1" s="1"/>
  <c r="E1548" i="1" s="1"/>
  <c r="Y1567" i="1"/>
  <c r="V1567" i="1" s="1"/>
  <c r="U1567" i="1"/>
  <c r="W1567" i="1"/>
  <c r="R1714" i="1" l="1"/>
  <c r="N1715" i="1" s="1"/>
  <c r="C2895" i="1"/>
  <c r="D2895" i="1" s="1"/>
  <c r="B2896" i="1"/>
  <c r="X1567" i="1"/>
  <c r="T1568" i="1" s="1"/>
  <c r="G1568" i="1" s="1"/>
  <c r="M1548" i="1"/>
  <c r="J1548" i="1" s="1"/>
  <c r="K1548" i="1"/>
  <c r="I1548" i="1"/>
  <c r="F1715" i="1" l="1"/>
  <c r="S1715" i="1"/>
  <c r="P1715" i="1" s="1"/>
  <c r="O1715" i="1"/>
  <c r="Q1715" i="1"/>
  <c r="R1715" i="1" s="1"/>
  <c r="N1716" i="1" s="1"/>
  <c r="C2896" i="1"/>
  <c r="D2896" i="1" s="1"/>
  <c r="B2897" i="1"/>
  <c r="U1568" i="1"/>
  <c r="Y1568" i="1"/>
  <c r="V1568" i="1" s="1"/>
  <c r="W1568" i="1"/>
  <c r="L1548" i="1"/>
  <c r="H1549" i="1" s="1"/>
  <c r="E1549" i="1" s="1"/>
  <c r="F1716" i="1" l="1"/>
  <c r="S1716" i="1"/>
  <c r="P1716" i="1" s="1"/>
  <c r="Q1716" i="1"/>
  <c r="R1716" i="1" s="1"/>
  <c r="N1717" i="1" s="1"/>
  <c r="O1716" i="1"/>
  <c r="X1568" i="1"/>
  <c r="T1569" i="1" s="1"/>
  <c r="G1569" i="1" s="1"/>
  <c r="B2898" i="1"/>
  <c r="C2897" i="1"/>
  <c r="D2897" i="1" s="1"/>
  <c r="M1549" i="1"/>
  <c r="J1549" i="1" s="1"/>
  <c r="K1549" i="1"/>
  <c r="I1549" i="1"/>
  <c r="Y1569" i="1" l="1"/>
  <c r="V1569" i="1" s="1"/>
  <c r="F1717" i="1"/>
  <c r="Q1717" i="1"/>
  <c r="S1717" i="1"/>
  <c r="P1717" i="1" s="1"/>
  <c r="O1717" i="1"/>
  <c r="W1569" i="1"/>
  <c r="X1569" i="1" s="1"/>
  <c r="T1570" i="1" s="1"/>
  <c r="U1569" i="1"/>
  <c r="B2899" i="1"/>
  <c r="C2898" i="1"/>
  <c r="D2898" i="1" s="1"/>
  <c r="L1549" i="1"/>
  <c r="H1550" i="1" s="1"/>
  <c r="E1550" i="1" s="1"/>
  <c r="Y1570" i="1" l="1"/>
  <c r="V1570" i="1" s="1"/>
  <c r="G1570" i="1"/>
  <c r="W1570" i="1"/>
  <c r="U1570" i="1"/>
  <c r="R1717" i="1"/>
  <c r="N1718" i="1" s="1"/>
  <c r="C2899" i="1"/>
  <c r="D2899" i="1" s="1"/>
  <c r="B2900" i="1"/>
  <c r="X1570" i="1"/>
  <c r="T1571" i="1" s="1"/>
  <c r="G1571" i="1" s="1"/>
  <c r="M1550" i="1"/>
  <c r="J1550" i="1" s="1"/>
  <c r="K1550" i="1"/>
  <c r="I1550" i="1"/>
  <c r="F1718" i="1" l="1"/>
  <c r="O1718" i="1"/>
  <c r="Q1718" i="1"/>
  <c r="S1718" i="1"/>
  <c r="P1718" i="1" s="1"/>
  <c r="C2900" i="1"/>
  <c r="D2900" i="1" s="1"/>
  <c r="B2901" i="1"/>
  <c r="Y1571" i="1"/>
  <c r="V1571" i="1" s="1"/>
  <c r="U1571" i="1"/>
  <c r="W1571" i="1"/>
  <c r="L1550" i="1"/>
  <c r="H1551" i="1" s="1"/>
  <c r="E1551" i="1" s="1"/>
  <c r="R1718" i="1" l="1"/>
  <c r="N1719" i="1" s="1"/>
  <c r="C2901" i="1"/>
  <c r="D2901" i="1" s="1"/>
  <c r="B2902" i="1"/>
  <c r="X1571" i="1"/>
  <c r="T1572" i="1" s="1"/>
  <c r="G1572" i="1" s="1"/>
  <c r="K1551" i="1"/>
  <c r="I1551" i="1"/>
  <c r="M1551" i="1"/>
  <c r="J1551" i="1" s="1"/>
  <c r="F1719" i="1" l="1"/>
  <c r="O1719" i="1"/>
  <c r="S1719" i="1"/>
  <c r="P1719" i="1" s="1"/>
  <c r="Q1719" i="1"/>
  <c r="B2903" i="1"/>
  <c r="C2902" i="1"/>
  <c r="D2902" i="1" s="1"/>
  <c r="U1572" i="1"/>
  <c r="W1572" i="1"/>
  <c r="Y1572" i="1"/>
  <c r="V1572" i="1" s="1"/>
  <c r="L1551" i="1"/>
  <c r="H1552" i="1" s="1"/>
  <c r="E1552" i="1" s="1"/>
  <c r="R1719" i="1" l="1"/>
  <c r="N1720" i="1" s="1"/>
  <c r="C2903" i="1"/>
  <c r="D2903" i="1" s="1"/>
  <c r="B2904" i="1"/>
  <c r="X1572" i="1"/>
  <c r="T1573" i="1" s="1"/>
  <c r="G1573" i="1" s="1"/>
  <c r="K1552" i="1"/>
  <c r="M1552" i="1"/>
  <c r="J1552" i="1" s="1"/>
  <c r="I1552" i="1"/>
  <c r="F1720" i="1" l="1"/>
  <c r="O1720" i="1"/>
  <c r="Q1720" i="1"/>
  <c r="S1720" i="1"/>
  <c r="P1720" i="1" s="1"/>
  <c r="B2905" i="1"/>
  <c r="C2904" i="1"/>
  <c r="D2904" i="1" s="1"/>
  <c r="U1573" i="1"/>
  <c r="W1573" i="1"/>
  <c r="Y1573" i="1"/>
  <c r="V1573" i="1" s="1"/>
  <c r="L1552" i="1"/>
  <c r="H1553" i="1" s="1"/>
  <c r="E1553" i="1" s="1"/>
  <c r="R1720" i="1" l="1"/>
  <c r="N1721" i="1" s="1"/>
  <c r="X1573" i="1"/>
  <c r="T1574" i="1" s="1"/>
  <c r="G1574" i="1" s="1"/>
  <c r="C2905" i="1"/>
  <c r="D2905" i="1" s="1"/>
  <c r="B2906" i="1"/>
  <c r="W1574" i="1"/>
  <c r="Y1574" i="1"/>
  <c r="V1574" i="1" s="1"/>
  <c r="U1574" i="1"/>
  <c r="K1553" i="1"/>
  <c r="I1553" i="1"/>
  <c r="M1553" i="1"/>
  <c r="J1553" i="1" s="1"/>
  <c r="F1721" i="1" l="1"/>
  <c r="Q1721" i="1"/>
  <c r="S1721" i="1"/>
  <c r="P1721" i="1" s="1"/>
  <c r="O1721" i="1"/>
  <c r="B2907" i="1"/>
  <c r="C2906" i="1"/>
  <c r="D2906" i="1" s="1"/>
  <c r="X1574" i="1"/>
  <c r="T1575" i="1" s="1"/>
  <c r="G1575" i="1" s="1"/>
  <c r="L1553" i="1"/>
  <c r="H1554" i="1" s="1"/>
  <c r="E1554" i="1" s="1"/>
  <c r="R1721" i="1" l="1"/>
  <c r="N1722" i="1" s="1"/>
  <c r="C2907" i="1"/>
  <c r="D2907" i="1" s="1"/>
  <c r="B2908" i="1"/>
  <c r="U1575" i="1"/>
  <c r="W1575" i="1"/>
  <c r="Y1575" i="1"/>
  <c r="V1575" i="1" s="1"/>
  <c r="K1554" i="1"/>
  <c r="M1554" i="1"/>
  <c r="J1554" i="1" s="1"/>
  <c r="I1554" i="1"/>
  <c r="F1722" i="1" l="1"/>
  <c r="O1722" i="1"/>
  <c r="Q1722" i="1"/>
  <c r="S1722" i="1"/>
  <c r="P1722" i="1" s="1"/>
  <c r="C2908" i="1"/>
  <c r="D2908" i="1" s="1"/>
  <c r="B2909" i="1"/>
  <c r="X1575" i="1"/>
  <c r="T1576" i="1" s="1"/>
  <c r="G1576" i="1" s="1"/>
  <c r="L1554" i="1"/>
  <c r="H1555" i="1" s="1"/>
  <c r="E1555" i="1" s="1"/>
  <c r="R1722" i="1" l="1"/>
  <c r="N1723" i="1" s="1"/>
  <c r="B2910" i="1"/>
  <c r="C2909" i="1"/>
  <c r="D2909" i="1" s="1"/>
  <c r="W1576" i="1"/>
  <c r="Y1576" i="1"/>
  <c r="V1576" i="1" s="1"/>
  <c r="U1576" i="1"/>
  <c r="M1555" i="1"/>
  <c r="J1555" i="1" s="1"/>
  <c r="I1555" i="1"/>
  <c r="K1555" i="1"/>
  <c r="F1723" i="1" l="1"/>
  <c r="Q1723" i="1"/>
  <c r="O1723" i="1"/>
  <c r="S1723" i="1"/>
  <c r="P1723" i="1" s="1"/>
  <c r="C2910" i="1"/>
  <c r="D2910" i="1" s="1"/>
  <c r="B2911" i="1"/>
  <c r="X1576" i="1"/>
  <c r="T1577" i="1" s="1"/>
  <c r="G1577" i="1" s="1"/>
  <c r="L1555" i="1"/>
  <c r="H1556" i="1" s="1"/>
  <c r="E1556" i="1" s="1"/>
  <c r="R1723" i="1" l="1"/>
  <c r="N1724" i="1" s="1"/>
  <c r="B2912" i="1"/>
  <c r="C2911" i="1"/>
  <c r="D2911" i="1" s="1"/>
  <c r="Y1577" i="1"/>
  <c r="V1577" i="1" s="1"/>
  <c r="U1577" i="1"/>
  <c r="W1577" i="1"/>
  <c r="K1556" i="1"/>
  <c r="I1556" i="1"/>
  <c r="M1556" i="1"/>
  <c r="J1556" i="1" s="1"/>
  <c r="F1724" i="1" l="1"/>
  <c r="O1724" i="1"/>
  <c r="S1724" i="1"/>
  <c r="P1724" i="1" s="1"/>
  <c r="Q1724" i="1"/>
  <c r="R1724" i="1" s="1"/>
  <c r="N1725" i="1" s="1"/>
  <c r="B2913" i="1"/>
  <c r="C2912" i="1"/>
  <c r="D2912" i="1" s="1"/>
  <c r="X1577" i="1"/>
  <c r="T1578" i="1" s="1"/>
  <c r="G1578" i="1" s="1"/>
  <c r="L1556" i="1"/>
  <c r="H1557" i="1" s="1"/>
  <c r="E1557" i="1" s="1"/>
  <c r="F1725" i="1" l="1"/>
  <c r="O1725" i="1"/>
  <c r="Q1725" i="1"/>
  <c r="S1725" i="1"/>
  <c r="P1725" i="1" s="1"/>
  <c r="C2913" i="1"/>
  <c r="D2913" i="1" s="1"/>
  <c r="B2914" i="1"/>
  <c r="U1578" i="1"/>
  <c r="W1578" i="1"/>
  <c r="Y1578" i="1"/>
  <c r="V1578" i="1" s="1"/>
  <c r="K1557" i="1"/>
  <c r="M1557" i="1"/>
  <c r="J1557" i="1" s="1"/>
  <c r="I1557" i="1"/>
  <c r="R1725" i="1" l="1"/>
  <c r="N1726" i="1" s="1"/>
  <c r="C2914" i="1"/>
  <c r="D2914" i="1" s="1"/>
  <c r="B2915" i="1"/>
  <c r="X1578" i="1"/>
  <c r="T1579" i="1" s="1"/>
  <c r="G1579" i="1" s="1"/>
  <c r="L1557" i="1"/>
  <c r="H1558" i="1" s="1"/>
  <c r="E1558" i="1" s="1"/>
  <c r="F1726" i="1" l="1"/>
  <c r="Q1726" i="1"/>
  <c r="S1726" i="1"/>
  <c r="P1726" i="1" s="1"/>
  <c r="O1726" i="1"/>
  <c r="C2915" i="1"/>
  <c r="D2915" i="1" s="1"/>
  <c r="B2916" i="1"/>
  <c r="U1579" i="1"/>
  <c r="W1579" i="1"/>
  <c r="Y1579" i="1"/>
  <c r="V1579" i="1" s="1"/>
  <c r="K1558" i="1"/>
  <c r="I1558" i="1"/>
  <c r="M1558" i="1"/>
  <c r="J1558" i="1" s="1"/>
  <c r="R1726" i="1" l="1"/>
  <c r="N1727" i="1" s="1"/>
  <c r="C2916" i="1"/>
  <c r="D2916" i="1" s="1"/>
  <c r="B2917" i="1"/>
  <c r="X1579" i="1"/>
  <c r="T1580" i="1" s="1"/>
  <c r="G1580" i="1" s="1"/>
  <c r="L1558" i="1"/>
  <c r="H1559" i="1" s="1"/>
  <c r="E1559" i="1" s="1"/>
  <c r="F1727" i="1" l="1"/>
  <c r="S1727" i="1"/>
  <c r="P1727" i="1" s="1"/>
  <c r="O1727" i="1"/>
  <c r="Q1727" i="1"/>
  <c r="R1727" i="1" s="1"/>
  <c r="N1728" i="1" s="1"/>
  <c r="B2918" i="1"/>
  <c r="C2917" i="1"/>
  <c r="D2917" i="1" s="1"/>
  <c r="W1580" i="1"/>
  <c r="Y1580" i="1"/>
  <c r="V1580" i="1" s="1"/>
  <c r="U1580" i="1"/>
  <c r="K1559" i="1"/>
  <c r="M1559" i="1"/>
  <c r="J1559" i="1" s="1"/>
  <c r="I1559" i="1"/>
  <c r="F1728" i="1" l="1"/>
  <c r="S1728" i="1"/>
  <c r="P1728" i="1" s="1"/>
  <c r="Q1728" i="1"/>
  <c r="O1728" i="1"/>
  <c r="B2919" i="1"/>
  <c r="C2918" i="1"/>
  <c r="D2918" i="1" s="1"/>
  <c r="X1580" i="1"/>
  <c r="T1581" i="1" s="1"/>
  <c r="G1581" i="1" s="1"/>
  <c r="L1559" i="1"/>
  <c r="H1560" i="1" s="1"/>
  <c r="E1560" i="1" s="1"/>
  <c r="R1728" i="1" l="1"/>
  <c r="N1729" i="1" s="1"/>
  <c r="C2919" i="1"/>
  <c r="D2919" i="1" s="1"/>
  <c r="B2920" i="1"/>
  <c r="Y1581" i="1"/>
  <c r="V1581" i="1" s="1"/>
  <c r="U1581" i="1"/>
  <c r="W1581" i="1"/>
  <c r="M1560" i="1"/>
  <c r="J1560" i="1" s="1"/>
  <c r="I1560" i="1"/>
  <c r="K1560" i="1"/>
  <c r="F1729" i="1" l="1"/>
  <c r="Q1729" i="1"/>
  <c r="S1729" i="1"/>
  <c r="P1729" i="1" s="1"/>
  <c r="R1729" i="1" s="1"/>
  <c r="N1730" i="1" s="1"/>
  <c r="O1729" i="1"/>
  <c r="B2921" i="1"/>
  <c r="C2920" i="1"/>
  <c r="D2920" i="1" s="1"/>
  <c r="X1581" i="1"/>
  <c r="T1582" i="1" s="1"/>
  <c r="G1582" i="1" s="1"/>
  <c r="L1560" i="1"/>
  <c r="H1561" i="1" s="1"/>
  <c r="E1561" i="1" s="1"/>
  <c r="F1730" i="1" l="1"/>
  <c r="S1730" i="1"/>
  <c r="P1730" i="1" s="1"/>
  <c r="Q1730" i="1"/>
  <c r="O1730" i="1"/>
  <c r="K1561" i="1"/>
  <c r="I1561" i="1"/>
  <c r="M1561" i="1"/>
  <c r="J1561" i="1" s="1"/>
  <c r="B2922" i="1"/>
  <c r="C2921" i="1"/>
  <c r="D2921" i="1" s="1"/>
  <c r="U1582" i="1"/>
  <c r="W1582" i="1"/>
  <c r="Y1582" i="1"/>
  <c r="V1582" i="1" s="1"/>
  <c r="R1730" i="1" l="1"/>
  <c r="N1731" i="1" s="1"/>
  <c r="L1561" i="1"/>
  <c r="H1562" i="1" s="1"/>
  <c r="E1562" i="1" s="1"/>
  <c r="C2922" i="1"/>
  <c r="D2922" i="1" s="1"/>
  <c r="B2923" i="1"/>
  <c r="X1582" i="1"/>
  <c r="T1583" i="1" s="1"/>
  <c r="G1583" i="1" s="1"/>
  <c r="K1562" i="1"/>
  <c r="M1562" i="1"/>
  <c r="J1562" i="1" s="1"/>
  <c r="I1562" i="1"/>
  <c r="F1731" i="1" l="1"/>
  <c r="O1731" i="1"/>
  <c r="S1731" i="1"/>
  <c r="P1731" i="1" s="1"/>
  <c r="Q1731" i="1"/>
  <c r="C2923" i="1"/>
  <c r="D2923" i="1" s="1"/>
  <c r="B2924" i="1"/>
  <c r="U1583" i="1"/>
  <c r="W1583" i="1"/>
  <c r="Y1583" i="1"/>
  <c r="V1583" i="1" s="1"/>
  <c r="L1562" i="1"/>
  <c r="H1563" i="1" s="1"/>
  <c r="E1563" i="1" s="1"/>
  <c r="R1731" i="1" l="1"/>
  <c r="N1732" i="1" s="1"/>
  <c r="B2925" i="1"/>
  <c r="C2924" i="1"/>
  <c r="D2924" i="1" s="1"/>
  <c r="X1583" i="1"/>
  <c r="T1584" i="1" s="1"/>
  <c r="G1584" i="1" s="1"/>
  <c r="M1563" i="1"/>
  <c r="J1563" i="1" s="1"/>
  <c r="I1563" i="1"/>
  <c r="K1563" i="1"/>
  <c r="F1732" i="1" l="1"/>
  <c r="O1732" i="1"/>
  <c r="S1732" i="1"/>
  <c r="P1732" i="1" s="1"/>
  <c r="Q1732" i="1"/>
  <c r="R1732" i="1" s="1"/>
  <c r="N1733" i="1" s="1"/>
  <c r="C2925" i="1"/>
  <c r="D2925" i="1" s="1"/>
  <c r="B2926" i="1"/>
  <c r="L1563" i="1"/>
  <c r="H1564" i="1" s="1"/>
  <c r="E1564" i="1" s="1"/>
  <c r="W1584" i="1"/>
  <c r="Y1584" i="1"/>
  <c r="V1584" i="1" s="1"/>
  <c r="U1584" i="1"/>
  <c r="F1733" i="1" l="1"/>
  <c r="O1733" i="1"/>
  <c r="Q1733" i="1"/>
  <c r="S1733" i="1"/>
  <c r="P1733" i="1" s="1"/>
  <c r="M1564" i="1"/>
  <c r="J1564" i="1" s="1"/>
  <c r="I1564" i="1"/>
  <c r="B2927" i="1"/>
  <c r="C2926" i="1"/>
  <c r="D2926" i="1" s="1"/>
  <c r="X1584" i="1"/>
  <c r="T1585" i="1" s="1"/>
  <c r="G1585" i="1" s="1"/>
  <c r="K1564" i="1"/>
  <c r="R1733" i="1" l="1"/>
  <c r="N1734" i="1" s="1"/>
  <c r="B2928" i="1"/>
  <c r="C2927" i="1"/>
  <c r="D2927" i="1" s="1"/>
  <c r="Y1585" i="1"/>
  <c r="V1585" i="1" s="1"/>
  <c r="U1585" i="1"/>
  <c r="W1585" i="1"/>
  <c r="L1564" i="1"/>
  <c r="H1565" i="1" s="1"/>
  <c r="E1565" i="1" s="1"/>
  <c r="F1734" i="1" l="1"/>
  <c r="O1734" i="1"/>
  <c r="S1734" i="1"/>
  <c r="P1734" i="1" s="1"/>
  <c r="Q1734" i="1"/>
  <c r="X1585" i="1"/>
  <c r="T1586" i="1" s="1"/>
  <c r="G1586" i="1" s="1"/>
  <c r="B2929" i="1"/>
  <c r="C2928" i="1"/>
  <c r="D2928" i="1" s="1"/>
  <c r="K1565" i="1"/>
  <c r="M1565" i="1"/>
  <c r="J1565" i="1" s="1"/>
  <c r="I1565" i="1"/>
  <c r="Y1586" i="1" l="1"/>
  <c r="V1586" i="1" s="1"/>
  <c r="R1734" i="1"/>
  <c r="N1735" i="1" s="1"/>
  <c r="W1586" i="1"/>
  <c r="U1586" i="1"/>
  <c r="X1586" i="1" s="1"/>
  <c r="T1587" i="1" s="1"/>
  <c r="G1587" i="1" s="1"/>
  <c r="B2930" i="1"/>
  <c r="C2929" i="1"/>
  <c r="D2929" i="1" s="1"/>
  <c r="L1565" i="1"/>
  <c r="H1566" i="1" s="1"/>
  <c r="M1566" i="1" l="1"/>
  <c r="J1566" i="1" s="1"/>
  <c r="E1566" i="1"/>
  <c r="F1735" i="1"/>
  <c r="Q1735" i="1"/>
  <c r="O1735" i="1"/>
  <c r="S1735" i="1"/>
  <c r="P1735" i="1" s="1"/>
  <c r="B2931" i="1"/>
  <c r="C2930" i="1"/>
  <c r="D2930" i="1" s="1"/>
  <c r="K1566" i="1"/>
  <c r="I1566" i="1"/>
  <c r="U1587" i="1"/>
  <c r="W1587" i="1"/>
  <c r="Y1587" i="1"/>
  <c r="V1587" i="1" s="1"/>
  <c r="R1735" i="1" l="1"/>
  <c r="N1736" i="1" s="1"/>
  <c r="L1566" i="1"/>
  <c r="H1567" i="1" s="1"/>
  <c r="E1567" i="1" s="1"/>
  <c r="B2932" i="1"/>
  <c r="C2931" i="1"/>
  <c r="D2931" i="1" s="1"/>
  <c r="X1587" i="1"/>
  <c r="T1588" i="1" s="1"/>
  <c r="G1588" i="1" s="1"/>
  <c r="M1567" i="1"/>
  <c r="J1567" i="1" s="1"/>
  <c r="I1567" i="1"/>
  <c r="K1567" i="1" l="1"/>
  <c r="F1736" i="1"/>
  <c r="S1736" i="1"/>
  <c r="P1736" i="1" s="1"/>
  <c r="O1736" i="1"/>
  <c r="Q1736" i="1"/>
  <c r="R1736" i="1" s="1"/>
  <c r="N1737" i="1" s="1"/>
  <c r="B2933" i="1"/>
  <c r="C2932" i="1"/>
  <c r="D2932" i="1" s="1"/>
  <c r="W1588" i="1"/>
  <c r="Y1588" i="1"/>
  <c r="V1588" i="1" s="1"/>
  <c r="U1588" i="1"/>
  <c r="L1567" i="1"/>
  <c r="H1568" i="1" s="1"/>
  <c r="F1737" i="1" l="1"/>
  <c r="S1737" i="1"/>
  <c r="P1737" i="1" s="1"/>
  <c r="O1737" i="1"/>
  <c r="Q1737" i="1"/>
  <c r="R1737" i="1" s="1"/>
  <c r="N1738" i="1" s="1"/>
  <c r="I1568" i="1"/>
  <c r="E1568" i="1"/>
  <c r="M1568" i="1"/>
  <c r="J1568" i="1" s="1"/>
  <c r="K1568" i="1"/>
  <c r="B2934" i="1"/>
  <c r="C2933" i="1"/>
  <c r="D2933" i="1" s="1"/>
  <c r="X1588" i="1"/>
  <c r="T1589" i="1" s="1"/>
  <c r="G1589" i="1" s="1"/>
  <c r="F1738" i="1" l="1"/>
  <c r="S1738" i="1"/>
  <c r="P1738" i="1" s="1"/>
  <c r="O1738" i="1"/>
  <c r="Q1738" i="1"/>
  <c r="L1568" i="1"/>
  <c r="H1569" i="1" s="1"/>
  <c r="E1569" i="1" s="1"/>
  <c r="B2935" i="1"/>
  <c r="C2934" i="1"/>
  <c r="D2934" i="1" s="1"/>
  <c r="Y1589" i="1"/>
  <c r="V1589" i="1" s="1"/>
  <c r="U1589" i="1"/>
  <c r="W1589" i="1"/>
  <c r="I1569" i="1" l="1"/>
  <c r="K1569" i="1"/>
  <c r="R1738" i="1"/>
  <c r="N1739" i="1" s="1"/>
  <c r="M1569" i="1"/>
  <c r="J1569" i="1" s="1"/>
  <c r="L1569" i="1" s="1"/>
  <c r="H1570" i="1" s="1"/>
  <c r="E1570" i="1" s="1"/>
  <c r="C2935" i="1"/>
  <c r="D2935" i="1" s="1"/>
  <c r="B2936" i="1"/>
  <c r="X1589" i="1"/>
  <c r="T1590" i="1" s="1"/>
  <c r="G1590" i="1" s="1"/>
  <c r="F1739" i="1" l="1"/>
  <c r="Q1739" i="1"/>
  <c r="S1739" i="1"/>
  <c r="P1739" i="1" s="1"/>
  <c r="O1739" i="1"/>
  <c r="B2937" i="1"/>
  <c r="C2936" i="1"/>
  <c r="D2936" i="1" s="1"/>
  <c r="U1590" i="1"/>
  <c r="W1590" i="1"/>
  <c r="Y1590" i="1"/>
  <c r="V1590" i="1" s="1"/>
  <c r="K1570" i="1"/>
  <c r="M1570" i="1"/>
  <c r="J1570" i="1" s="1"/>
  <c r="I1570" i="1"/>
  <c r="R1739" i="1" l="1"/>
  <c r="N1740" i="1" s="1"/>
  <c r="C2937" i="1"/>
  <c r="D2937" i="1" s="1"/>
  <c r="B2938" i="1"/>
  <c r="X1590" i="1"/>
  <c r="T1591" i="1" s="1"/>
  <c r="G1591" i="1" s="1"/>
  <c r="L1570" i="1"/>
  <c r="H1571" i="1" s="1"/>
  <c r="E1571" i="1" s="1"/>
  <c r="F1740" i="1" l="1"/>
  <c r="O1740" i="1"/>
  <c r="S1740" i="1"/>
  <c r="P1740" i="1" s="1"/>
  <c r="Q1740" i="1"/>
  <c r="R1740" i="1" s="1"/>
  <c r="N1741" i="1" s="1"/>
  <c r="B2939" i="1"/>
  <c r="C2938" i="1"/>
  <c r="D2938" i="1" s="1"/>
  <c r="U1591" i="1"/>
  <c r="W1591" i="1"/>
  <c r="Y1591" i="1"/>
  <c r="V1591" i="1" s="1"/>
  <c r="M1571" i="1"/>
  <c r="J1571" i="1" s="1"/>
  <c r="I1571" i="1"/>
  <c r="K1571" i="1"/>
  <c r="F1741" i="1" l="1"/>
  <c r="O1741" i="1"/>
  <c r="Q1741" i="1"/>
  <c r="S1741" i="1"/>
  <c r="P1741" i="1" s="1"/>
  <c r="B2940" i="1"/>
  <c r="C2939" i="1"/>
  <c r="D2939" i="1" s="1"/>
  <c r="X1591" i="1"/>
  <c r="T1592" i="1" s="1"/>
  <c r="G1592" i="1" s="1"/>
  <c r="L1571" i="1"/>
  <c r="H1572" i="1" s="1"/>
  <c r="E1572" i="1" s="1"/>
  <c r="R1741" i="1" l="1"/>
  <c r="N1742" i="1" s="1"/>
  <c r="C2940" i="1"/>
  <c r="D2940" i="1" s="1"/>
  <c r="B2941" i="1"/>
  <c r="W1592" i="1"/>
  <c r="Y1592" i="1"/>
  <c r="V1592" i="1" s="1"/>
  <c r="U1592" i="1"/>
  <c r="M1572" i="1"/>
  <c r="J1572" i="1" s="1"/>
  <c r="K1572" i="1"/>
  <c r="I1572" i="1"/>
  <c r="F1742" i="1" l="1"/>
  <c r="Q1742" i="1"/>
  <c r="S1742" i="1"/>
  <c r="P1742" i="1" s="1"/>
  <c r="O1742" i="1"/>
  <c r="B2942" i="1"/>
  <c r="C2941" i="1"/>
  <c r="D2941" i="1" s="1"/>
  <c r="X1592" i="1"/>
  <c r="T1593" i="1" s="1"/>
  <c r="G1593" i="1" s="1"/>
  <c r="L1572" i="1"/>
  <c r="H1573" i="1" s="1"/>
  <c r="E1573" i="1" s="1"/>
  <c r="R1742" i="1" l="1"/>
  <c r="N1743" i="1" s="1"/>
  <c r="B2943" i="1"/>
  <c r="C2942" i="1"/>
  <c r="D2942" i="1" s="1"/>
  <c r="Y1593" i="1"/>
  <c r="V1593" i="1" s="1"/>
  <c r="U1593" i="1"/>
  <c r="W1593" i="1"/>
  <c r="K1573" i="1"/>
  <c r="M1573" i="1"/>
  <c r="J1573" i="1" s="1"/>
  <c r="I1573" i="1"/>
  <c r="F1743" i="1" l="1"/>
  <c r="O1743" i="1"/>
  <c r="S1743" i="1"/>
  <c r="P1743" i="1" s="1"/>
  <c r="Q1743" i="1"/>
  <c r="C2943" i="1"/>
  <c r="D2943" i="1" s="1"/>
  <c r="B2944" i="1"/>
  <c r="X1593" i="1"/>
  <c r="T1594" i="1" s="1"/>
  <c r="G1594" i="1" s="1"/>
  <c r="L1573" i="1"/>
  <c r="H1574" i="1" s="1"/>
  <c r="E1574" i="1" s="1"/>
  <c r="R1743" i="1" l="1"/>
  <c r="N1744" i="1" s="1"/>
  <c r="C2944" i="1"/>
  <c r="D2944" i="1" s="1"/>
  <c r="B2945" i="1"/>
  <c r="U1594" i="1"/>
  <c r="W1594" i="1"/>
  <c r="Y1594" i="1"/>
  <c r="V1594" i="1" s="1"/>
  <c r="M1574" i="1"/>
  <c r="J1574" i="1" s="1"/>
  <c r="K1574" i="1"/>
  <c r="I1574" i="1"/>
  <c r="L1574" i="1" l="1"/>
  <c r="F1744" i="1"/>
  <c r="Q1744" i="1"/>
  <c r="O1744" i="1"/>
  <c r="S1744" i="1"/>
  <c r="P1744" i="1" s="1"/>
  <c r="B2946" i="1"/>
  <c r="C2945" i="1"/>
  <c r="D2945" i="1" s="1"/>
  <c r="X1594" i="1"/>
  <c r="T1595" i="1" s="1"/>
  <c r="G1595" i="1" s="1"/>
  <c r="H1575" i="1"/>
  <c r="E1575" i="1" s="1"/>
  <c r="R1744" i="1" l="1"/>
  <c r="N1745" i="1" s="1"/>
  <c r="C2946" i="1"/>
  <c r="D2946" i="1" s="1"/>
  <c r="B2947" i="1"/>
  <c r="U1595" i="1"/>
  <c r="W1595" i="1"/>
  <c r="Y1595" i="1"/>
  <c r="V1595" i="1" s="1"/>
  <c r="K1575" i="1"/>
  <c r="M1575" i="1"/>
  <c r="J1575" i="1" s="1"/>
  <c r="I1575" i="1"/>
  <c r="F1745" i="1" l="1"/>
  <c r="S1745" i="1"/>
  <c r="P1745" i="1" s="1"/>
  <c r="O1745" i="1"/>
  <c r="Q1745" i="1"/>
  <c r="R1745" i="1" s="1"/>
  <c r="N1746" i="1" s="1"/>
  <c r="C2947" i="1"/>
  <c r="D2947" i="1" s="1"/>
  <c r="B2948" i="1"/>
  <c r="X1595" i="1"/>
  <c r="T1596" i="1" s="1"/>
  <c r="G1596" i="1" s="1"/>
  <c r="L1575" i="1"/>
  <c r="H1576" i="1" s="1"/>
  <c r="E1576" i="1" s="1"/>
  <c r="F1746" i="1" l="1"/>
  <c r="Q1746" i="1"/>
  <c r="S1746" i="1"/>
  <c r="P1746" i="1" s="1"/>
  <c r="O1746" i="1"/>
  <c r="B2949" i="1"/>
  <c r="C2948" i="1"/>
  <c r="D2948" i="1" s="1"/>
  <c r="W1596" i="1"/>
  <c r="Y1596" i="1"/>
  <c r="V1596" i="1" s="1"/>
  <c r="U1596" i="1"/>
  <c r="M1576" i="1"/>
  <c r="J1576" i="1" s="1"/>
  <c r="K1576" i="1"/>
  <c r="I1576" i="1"/>
  <c r="R1746" i="1" l="1"/>
  <c r="N1747" i="1" s="1"/>
  <c r="C2949" i="1"/>
  <c r="D2949" i="1" s="1"/>
  <c r="B2950" i="1"/>
  <c r="X1596" i="1"/>
  <c r="T1597" i="1" s="1"/>
  <c r="G1597" i="1" s="1"/>
  <c r="L1576" i="1"/>
  <c r="H1577" i="1" s="1"/>
  <c r="E1577" i="1" s="1"/>
  <c r="F1747" i="1" l="1"/>
  <c r="O1747" i="1"/>
  <c r="S1747" i="1"/>
  <c r="P1747" i="1" s="1"/>
  <c r="Q1747" i="1"/>
  <c r="R1747" i="1" s="1"/>
  <c r="N1748" i="1" s="1"/>
  <c r="B2951" i="1"/>
  <c r="C2950" i="1"/>
  <c r="D2950" i="1" s="1"/>
  <c r="Y1597" i="1"/>
  <c r="V1597" i="1" s="1"/>
  <c r="U1597" i="1"/>
  <c r="W1597" i="1"/>
  <c r="M1577" i="1"/>
  <c r="J1577" i="1" s="1"/>
  <c r="K1577" i="1"/>
  <c r="I1577" i="1"/>
  <c r="F1748" i="1" l="1"/>
  <c r="O1748" i="1"/>
  <c r="S1748" i="1"/>
  <c r="P1748" i="1" s="1"/>
  <c r="Q1748" i="1"/>
  <c r="R1748" i="1" s="1"/>
  <c r="N1749" i="1" s="1"/>
  <c r="C2951" i="1"/>
  <c r="D2951" i="1" s="1"/>
  <c r="B2952" i="1"/>
  <c r="X1597" i="1"/>
  <c r="T1598" i="1" s="1"/>
  <c r="G1598" i="1" s="1"/>
  <c r="L1577" i="1"/>
  <c r="H1578" i="1" s="1"/>
  <c r="E1578" i="1" s="1"/>
  <c r="F1749" i="1" l="1"/>
  <c r="Q1749" i="1"/>
  <c r="S1749" i="1"/>
  <c r="P1749" i="1" s="1"/>
  <c r="O1749" i="1"/>
  <c r="B2953" i="1"/>
  <c r="C2952" i="1"/>
  <c r="D2952" i="1" s="1"/>
  <c r="U1598" i="1"/>
  <c r="W1598" i="1"/>
  <c r="Y1598" i="1"/>
  <c r="V1598" i="1" s="1"/>
  <c r="K1578" i="1"/>
  <c r="M1578" i="1"/>
  <c r="J1578" i="1" s="1"/>
  <c r="I1578" i="1"/>
  <c r="R1749" i="1" l="1"/>
  <c r="N1750" i="1" s="1"/>
  <c r="C2953" i="1"/>
  <c r="D2953" i="1" s="1"/>
  <c r="B2954" i="1"/>
  <c r="X1598" i="1"/>
  <c r="T1599" i="1" s="1"/>
  <c r="G1599" i="1" s="1"/>
  <c r="L1578" i="1"/>
  <c r="H1579" i="1" s="1"/>
  <c r="E1579" i="1" s="1"/>
  <c r="F1750" i="1" l="1"/>
  <c r="S1750" i="1"/>
  <c r="P1750" i="1" s="1"/>
  <c r="Q1750" i="1"/>
  <c r="O1750" i="1"/>
  <c r="C2954" i="1"/>
  <c r="D2954" i="1" s="1"/>
  <c r="B2955" i="1"/>
  <c r="U1599" i="1"/>
  <c r="W1599" i="1"/>
  <c r="Y1599" i="1"/>
  <c r="V1599" i="1" s="1"/>
  <c r="K1579" i="1"/>
  <c r="I1579" i="1"/>
  <c r="M1579" i="1"/>
  <c r="J1579" i="1" s="1"/>
  <c r="R1750" i="1" l="1"/>
  <c r="N1751" i="1" s="1"/>
  <c r="C2955" i="1"/>
  <c r="D2955" i="1" s="1"/>
  <c r="B2956" i="1"/>
  <c r="X1599" i="1"/>
  <c r="T1600" i="1" s="1"/>
  <c r="G1600" i="1" s="1"/>
  <c r="L1579" i="1"/>
  <c r="H1580" i="1" s="1"/>
  <c r="E1580" i="1" s="1"/>
  <c r="F1751" i="1" l="1"/>
  <c r="O1751" i="1"/>
  <c r="S1751" i="1"/>
  <c r="P1751" i="1" s="1"/>
  <c r="Q1751" i="1"/>
  <c r="C2956" i="1"/>
  <c r="D2956" i="1" s="1"/>
  <c r="B2957" i="1"/>
  <c r="W1600" i="1"/>
  <c r="Y1600" i="1"/>
  <c r="V1600" i="1" s="1"/>
  <c r="U1600" i="1"/>
  <c r="M1580" i="1"/>
  <c r="J1580" i="1" s="1"/>
  <c r="K1580" i="1"/>
  <c r="I1580" i="1"/>
  <c r="R1751" i="1" l="1"/>
  <c r="N1752" i="1" s="1"/>
  <c r="B2958" i="1"/>
  <c r="C2957" i="1"/>
  <c r="D2957" i="1" s="1"/>
  <c r="X1600" i="1"/>
  <c r="T1601" i="1" s="1"/>
  <c r="G1601" i="1" s="1"/>
  <c r="L1580" i="1"/>
  <c r="H1581" i="1" s="1"/>
  <c r="E1581" i="1" s="1"/>
  <c r="F1752" i="1" l="1"/>
  <c r="Q1752" i="1"/>
  <c r="O1752" i="1"/>
  <c r="S1752" i="1"/>
  <c r="P1752" i="1" s="1"/>
  <c r="B2959" i="1"/>
  <c r="C2958" i="1"/>
  <c r="D2958" i="1" s="1"/>
  <c r="Y1601" i="1"/>
  <c r="V1601" i="1" s="1"/>
  <c r="U1601" i="1"/>
  <c r="W1601" i="1"/>
  <c r="K1581" i="1"/>
  <c r="M1581" i="1"/>
  <c r="J1581" i="1" s="1"/>
  <c r="I1581" i="1"/>
  <c r="R1752" i="1" l="1"/>
  <c r="N1753" i="1" s="1"/>
  <c r="X1601" i="1"/>
  <c r="T1602" i="1" s="1"/>
  <c r="C2959" i="1"/>
  <c r="D2959" i="1" s="1"/>
  <c r="B2960" i="1"/>
  <c r="L1581" i="1"/>
  <c r="H1582" i="1" s="1"/>
  <c r="E1582" i="1" s="1"/>
  <c r="W1602" i="1" l="1"/>
  <c r="G1602" i="1"/>
  <c r="F1753" i="1"/>
  <c r="S1753" i="1"/>
  <c r="P1753" i="1" s="1"/>
  <c r="O1753" i="1"/>
  <c r="Q1753" i="1"/>
  <c r="R1753" i="1" s="1"/>
  <c r="N1754" i="1" s="1"/>
  <c r="Y1602" i="1"/>
  <c r="V1602" i="1" s="1"/>
  <c r="U1602" i="1"/>
  <c r="X1602" i="1" s="1"/>
  <c r="T1603" i="1" s="1"/>
  <c r="G1603" i="1" s="1"/>
  <c r="B2961" i="1"/>
  <c r="C2960" i="1"/>
  <c r="D2960" i="1" s="1"/>
  <c r="K1582" i="1"/>
  <c r="M1582" i="1"/>
  <c r="J1582" i="1" s="1"/>
  <c r="I1582" i="1"/>
  <c r="F1754" i="1" l="1"/>
  <c r="O1754" i="1"/>
  <c r="S1754" i="1"/>
  <c r="P1754" i="1" s="1"/>
  <c r="Q1754" i="1"/>
  <c r="R1754" i="1" s="1"/>
  <c r="N1755" i="1" s="1"/>
  <c r="B2962" i="1"/>
  <c r="C2961" i="1"/>
  <c r="D2961" i="1" s="1"/>
  <c r="U1603" i="1"/>
  <c r="W1603" i="1"/>
  <c r="Y1603" i="1"/>
  <c r="V1603" i="1" s="1"/>
  <c r="L1582" i="1"/>
  <c r="H1583" i="1" s="1"/>
  <c r="E1583" i="1" s="1"/>
  <c r="F1755" i="1" l="1"/>
  <c r="S1755" i="1"/>
  <c r="P1755" i="1" s="1"/>
  <c r="O1755" i="1"/>
  <c r="Q1755" i="1"/>
  <c r="C2962" i="1"/>
  <c r="D2962" i="1" s="1"/>
  <c r="B2963" i="1"/>
  <c r="X1603" i="1"/>
  <c r="T1604" i="1" s="1"/>
  <c r="G1604" i="1" s="1"/>
  <c r="K1583" i="1"/>
  <c r="M1583" i="1"/>
  <c r="J1583" i="1" s="1"/>
  <c r="I1583" i="1"/>
  <c r="R1755" i="1" l="1"/>
  <c r="N1756" i="1" s="1"/>
  <c r="C2963" i="1"/>
  <c r="D2963" i="1" s="1"/>
  <c r="B2964" i="1"/>
  <c r="W1604" i="1"/>
  <c r="Y1604" i="1"/>
  <c r="V1604" i="1" s="1"/>
  <c r="U1604" i="1"/>
  <c r="L1583" i="1"/>
  <c r="H1584" i="1" s="1"/>
  <c r="E1584" i="1" s="1"/>
  <c r="F1756" i="1" l="1"/>
  <c r="O1756" i="1"/>
  <c r="Q1756" i="1"/>
  <c r="S1756" i="1"/>
  <c r="P1756" i="1" s="1"/>
  <c r="C2964" i="1"/>
  <c r="D2964" i="1" s="1"/>
  <c r="B2965" i="1"/>
  <c r="X1604" i="1"/>
  <c r="T1605" i="1" s="1"/>
  <c r="G1605" i="1" s="1"/>
  <c r="M1584" i="1"/>
  <c r="J1584" i="1" s="1"/>
  <c r="K1584" i="1"/>
  <c r="I1584" i="1"/>
  <c r="R1756" i="1" l="1"/>
  <c r="N1757" i="1" s="1"/>
  <c r="B2966" i="1"/>
  <c r="C2965" i="1"/>
  <c r="D2965" i="1" s="1"/>
  <c r="Y1605" i="1"/>
  <c r="V1605" i="1" s="1"/>
  <c r="U1605" i="1"/>
  <c r="W1605" i="1"/>
  <c r="L1584" i="1"/>
  <c r="H1585" i="1" s="1"/>
  <c r="E1585" i="1" s="1"/>
  <c r="F1757" i="1" l="1"/>
  <c r="O1757" i="1"/>
  <c r="S1757" i="1"/>
  <c r="P1757" i="1" s="1"/>
  <c r="Q1757" i="1"/>
  <c r="R1757" i="1" s="1"/>
  <c r="N1758" i="1" s="1"/>
  <c r="B2967" i="1"/>
  <c r="C2966" i="1"/>
  <c r="D2966" i="1" s="1"/>
  <c r="X1605" i="1"/>
  <c r="T1606" i="1" s="1"/>
  <c r="G1606" i="1" s="1"/>
  <c r="M1585" i="1"/>
  <c r="J1585" i="1" s="1"/>
  <c r="I1585" i="1"/>
  <c r="K1585" i="1"/>
  <c r="F1758" i="1" l="1"/>
  <c r="Q1758" i="1"/>
  <c r="S1758" i="1"/>
  <c r="P1758" i="1" s="1"/>
  <c r="O1758" i="1"/>
  <c r="C2967" i="1"/>
  <c r="D2967" i="1" s="1"/>
  <c r="B2968" i="1"/>
  <c r="U1606" i="1"/>
  <c r="W1606" i="1"/>
  <c r="Y1606" i="1"/>
  <c r="V1606" i="1" s="1"/>
  <c r="L1585" i="1"/>
  <c r="H1586" i="1" s="1"/>
  <c r="E1586" i="1" s="1"/>
  <c r="R1758" i="1" l="1"/>
  <c r="N1759" i="1" s="1"/>
  <c r="C2968" i="1"/>
  <c r="D2968" i="1" s="1"/>
  <c r="B2969" i="1"/>
  <c r="X1606" i="1"/>
  <c r="T1607" i="1" s="1"/>
  <c r="G1607" i="1" s="1"/>
  <c r="K1586" i="1"/>
  <c r="M1586" i="1"/>
  <c r="J1586" i="1" s="1"/>
  <c r="I1586" i="1"/>
  <c r="F1759" i="1" l="1"/>
  <c r="Q1759" i="1"/>
  <c r="S1759" i="1"/>
  <c r="P1759" i="1" s="1"/>
  <c r="O1759" i="1"/>
  <c r="C2969" i="1"/>
  <c r="D2969" i="1" s="1"/>
  <c r="B2970" i="1"/>
  <c r="C2970" i="1" s="1"/>
  <c r="D2970" i="1" s="1"/>
  <c r="U1607" i="1"/>
  <c r="W1607" i="1"/>
  <c r="Y1607" i="1"/>
  <c r="V1607" i="1" s="1"/>
  <c r="L1586" i="1"/>
  <c r="H1587" i="1" s="1"/>
  <c r="E1587" i="1" s="1"/>
  <c r="R1759" i="1" l="1"/>
  <c r="N1760" i="1" s="1"/>
  <c r="I1587" i="1"/>
  <c r="M1587" i="1"/>
  <c r="J1587" i="1" s="1"/>
  <c r="K1587" i="1"/>
  <c r="X1607" i="1"/>
  <c r="T1608" i="1" s="1"/>
  <c r="G1608" i="1" s="1"/>
  <c r="L1587" i="1" l="1"/>
  <c r="H1588" i="1" s="1"/>
  <c r="E1588" i="1" s="1"/>
  <c r="F1760" i="1"/>
  <c r="Q1760" i="1"/>
  <c r="O1760" i="1"/>
  <c r="S1760" i="1"/>
  <c r="P1760" i="1" s="1"/>
  <c r="W1608" i="1"/>
  <c r="Y1608" i="1"/>
  <c r="V1608" i="1" s="1"/>
  <c r="U1608" i="1"/>
  <c r="M1588" i="1"/>
  <c r="J1588" i="1" s="1"/>
  <c r="K1588" i="1"/>
  <c r="I1588" i="1"/>
  <c r="R1760" i="1" l="1"/>
  <c r="N1761" i="1" s="1"/>
  <c r="L1588" i="1"/>
  <c r="H1589" i="1" s="1"/>
  <c r="E1589" i="1" s="1"/>
  <c r="X1608" i="1"/>
  <c r="T1609" i="1" s="1"/>
  <c r="G1609" i="1" s="1"/>
  <c r="F1761" i="1" l="1"/>
  <c r="Q1761" i="1"/>
  <c r="S1761" i="1"/>
  <c r="P1761" i="1" s="1"/>
  <c r="O1761" i="1"/>
  <c r="Y1609" i="1"/>
  <c r="V1609" i="1" s="1"/>
  <c r="U1609" i="1"/>
  <c r="W1609" i="1"/>
  <c r="M1589" i="1"/>
  <c r="J1589" i="1" s="1"/>
  <c r="I1589" i="1"/>
  <c r="K1589" i="1"/>
  <c r="R1761" i="1" l="1"/>
  <c r="N1762" i="1" s="1"/>
  <c r="X1609" i="1"/>
  <c r="T1610" i="1" s="1"/>
  <c r="G1610" i="1" s="1"/>
  <c r="L1589" i="1"/>
  <c r="H1590" i="1" s="1"/>
  <c r="E1590" i="1" s="1"/>
  <c r="U1610" i="1"/>
  <c r="W1610" i="1"/>
  <c r="Y1610" i="1"/>
  <c r="V1610" i="1" s="1"/>
  <c r="F1762" i="1" l="1"/>
  <c r="Q1762" i="1"/>
  <c r="S1762" i="1"/>
  <c r="P1762" i="1" s="1"/>
  <c r="O1762" i="1"/>
  <c r="X1610" i="1"/>
  <c r="T1611" i="1" s="1"/>
  <c r="G1611" i="1" s="1"/>
  <c r="K1590" i="1"/>
  <c r="M1590" i="1"/>
  <c r="J1590" i="1" s="1"/>
  <c r="I1590" i="1"/>
  <c r="R1762" i="1" l="1"/>
  <c r="N1763" i="1" s="1"/>
  <c r="U1611" i="1"/>
  <c r="W1611" i="1"/>
  <c r="Y1611" i="1"/>
  <c r="V1611" i="1" s="1"/>
  <c r="L1590" i="1"/>
  <c r="H1591" i="1" s="1"/>
  <c r="E1591" i="1" s="1"/>
  <c r="F1763" i="1" l="1"/>
  <c r="S1763" i="1"/>
  <c r="P1763" i="1" s="1"/>
  <c r="Q1763" i="1"/>
  <c r="O1763" i="1"/>
  <c r="X1611" i="1"/>
  <c r="T1612" i="1" s="1"/>
  <c r="G1612" i="1" s="1"/>
  <c r="M1591" i="1"/>
  <c r="J1591" i="1" s="1"/>
  <c r="K1591" i="1"/>
  <c r="I1591" i="1"/>
  <c r="R1763" i="1" l="1"/>
  <c r="N1764" i="1" s="1"/>
  <c r="L1591" i="1"/>
  <c r="H1592" i="1" s="1"/>
  <c r="E1592" i="1" s="1"/>
  <c r="W1612" i="1"/>
  <c r="Y1612" i="1"/>
  <c r="V1612" i="1" s="1"/>
  <c r="U1612" i="1"/>
  <c r="F1764" i="1" l="1"/>
  <c r="O1764" i="1"/>
  <c r="Q1764" i="1"/>
  <c r="S1764" i="1"/>
  <c r="P1764" i="1" s="1"/>
  <c r="X1612" i="1"/>
  <c r="T1613" i="1" s="1"/>
  <c r="G1613" i="1" s="1"/>
  <c r="M1592" i="1"/>
  <c r="J1592" i="1" s="1"/>
  <c r="K1592" i="1"/>
  <c r="I1592" i="1"/>
  <c r="R1764" i="1" l="1"/>
  <c r="N1765" i="1" s="1"/>
  <c r="L1592" i="1"/>
  <c r="Y1613" i="1"/>
  <c r="V1613" i="1" s="1"/>
  <c r="U1613" i="1"/>
  <c r="W1613" i="1"/>
  <c r="H1593" i="1"/>
  <c r="E1593" i="1" s="1"/>
  <c r="F1765" i="1" l="1"/>
  <c r="O1765" i="1"/>
  <c r="S1765" i="1"/>
  <c r="P1765" i="1" s="1"/>
  <c r="Q1765" i="1"/>
  <c r="R1765" i="1" s="1"/>
  <c r="N1766" i="1" s="1"/>
  <c r="X1613" i="1"/>
  <c r="T1614" i="1" s="1"/>
  <c r="G1614" i="1" s="1"/>
  <c r="M1593" i="1"/>
  <c r="J1593" i="1" s="1"/>
  <c r="K1593" i="1"/>
  <c r="I1593" i="1"/>
  <c r="F1766" i="1" l="1"/>
  <c r="S1766" i="1"/>
  <c r="P1766" i="1" s="1"/>
  <c r="Q1766" i="1"/>
  <c r="O1766" i="1"/>
  <c r="U1614" i="1"/>
  <c r="W1614" i="1"/>
  <c r="Y1614" i="1"/>
  <c r="V1614" i="1" s="1"/>
  <c r="L1593" i="1"/>
  <c r="H1594" i="1" s="1"/>
  <c r="E1594" i="1" s="1"/>
  <c r="R1766" i="1" l="1"/>
  <c r="N1767" i="1" s="1"/>
  <c r="X1614" i="1"/>
  <c r="T1615" i="1" s="1"/>
  <c r="G1615" i="1" s="1"/>
  <c r="K1594" i="1"/>
  <c r="I1594" i="1"/>
  <c r="M1594" i="1"/>
  <c r="J1594" i="1" s="1"/>
  <c r="F1767" i="1" l="1"/>
  <c r="O1767" i="1"/>
  <c r="S1767" i="1"/>
  <c r="P1767" i="1" s="1"/>
  <c r="Q1767" i="1"/>
  <c r="R1767" i="1" s="1"/>
  <c r="N1768" i="1" s="1"/>
  <c r="U1615" i="1"/>
  <c r="W1615" i="1"/>
  <c r="Y1615" i="1"/>
  <c r="V1615" i="1" s="1"/>
  <c r="L1594" i="1"/>
  <c r="H1595" i="1" s="1"/>
  <c r="F1768" i="1" l="1"/>
  <c r="O1768" i="1"/>
  <c r="Q1768" i="1"/>
  <c r="S1768" i="1"/>
  <c r="P1768" i="1" s="1"/>
  <c r="K1595" i="1"/>
  <c r="E1595" i="1"/>
  <c r="I1595" i="1"/>
  <c r="M1595" i="1"/>
  <c r="J1595" i="1" s="1"/>
  <c r="X1615" i="1"/>
  <c r="T1616" i="1" s="1"/>
  <c r="G1616" i="1" s="1"/>
  <c r="L1595" i="1" l="1"/>
  <c r="H1596" i="1" s="1"/>
  <c r="E1596" i="1" s="1"/>
  <c r="R1768" i="1"/>
  <c r="N1769" i="1" s="1"/>
  <c r="W1616" i="1"/>
  <c r="Y1616" i="1"/>
  <c r="V1616" i="1" s="1"/>
  <c r="U1616" i="1"/>
  <c r="K1596" i="1"/>
  <c r="M1596" i="1"/>
  <c r="J1596" i="1" s="1"/>
  <c r="I1596" i="1"/>
  <c r="F1769" i="1" l="1"/>
  <c r="O1769" i="1"/>
  <c r="Q1769" i="1"/>
  <c r="S1769" i="1"/>
  <c r="P1769" i="1" s="1"/>
  <c r="X1616" i="1"/>
  <c r="T1617" i="1" s="1"/>
  <c r="G1617" i="1" s="1"/>
  <c r="L1596" i="1"/>
  <c r="H1597" i="1" s="1"/>
  <c r="E1597" i="1" s="1"/>
  <c r="R1769" i="1" l="1"/>
  <c r="N1770" i="1" s="1"/>
  <c r="Y1617" i="1"/>
  <c r="V1617" i="1" s="1"/>
  <c r="U1617" i="1"/>
  <c r="W1617" i="1"/>
  <c r="K1597" i="1"/>
  <c r="M1597" i="1"/>
  <c r="J1597" i="1" s="1"/>
  <c r="I1597" i="1"/>
  <c r="F1770" i="1" l="1"/>
  <c r="O1770" i="1"/>
  <c r="S1770" i="1"/>
  <c r="P1770" i="1" s="1"/>
  <c r="Q1770" i="1"/>
  <c r="X1617" i="1"/>
  <c r="T1618" i="1" s="1"/>
  <c r="G1618" i="1" s="1"/>
  <c r="L1597" i="1"/>
  <c r="H1598" i="1" s="1"/>
  <c r="E1598" i="1" s="1"/>
  <c r="R1770" i="1" l="1"/>
  <c r="N1771" i="1" s="1"/>
  <c r="U1618" i="1"/>
  <c r="W1618" i="1"/>
  <c r="Y1618" i="1"/>
  <c r="V1618" i="1" s="1"/>
  <c r="M1598" i="1"/>
  <c r="J1598" i="1" s="1"/>
  <c r="K1598" i="1"/>
  <c r="I1598" i="1"/>
  <c r="F1771" i="1" l="1"/>
  <c r="S1771" i="1"/>
  <c r="P1771" i="1" s="1"/>
  <c r="Q1771" i="1"/>
  <c r="O1771" i="1"/>
  <c r="X1618" i="1"/>
  <c r="T1619" i="1" s="1"/>
  <c r="G1619" i="1" s="1"/>
  <c r="L1598" i="1"/>
  <c r="H1599" i="1" s="1"/>
  <c r="E1599" i="1" s="1"/>
  <c r="R1771" i="1" l="1"/>
  <c r="N1772" i="1" s="1"/>
  <c r="M1599" i="1"/>
  <c r="J1599" i="1" s="1"/>
  <c r="K1599" i="1"/>
  <c r="I1599" i="1"/>
  <c r="U1619" i="1"/>
  <c r="W1619" i="1"/>
  <c r="Y1619" i="1"/>
  <c r="V1619" i="1" s="1"/>
  <c r="L1599" i="1" l="1"/>
  <c r="H1600" i="1" s="1"/>
  <c r="E1600" i="1" s="1"/>
  <c r="F1772" i="1"/>
  <c r="S1772" i="1"/>
  <c r="P1772" i="1" s="1"/>
  <c r="O1772" i="1"/>
  <c r="Q1772" i="1"/>
  <c r="R1772" i="1" s="1"/>
  <c r="N1773" i="1" s="1"/>
  <c r="X1619" i="1"/>
  <c r="T1620" i="1" s="1"/>
  <c r="G1620" i="1" s="1"/>
  <c r="K1600" i="1"/>
  <c r="I1600" i="1"/>
  <c r="F1773" i="1" l="1"/>
  <c r="S1773" i="1"/>
  <c r="P1773" i="1" s="1"/>
  <c r="O1773" i="1"/>
  <c r="Q1773" i="1"/>
  <c r="R1773" i="1" s="1"/>
  <c r="N1774" i="1" s="1"/>
  <c r="M1600" i="1"/>
  <c r="J1600" i="1" s="1"/>
  <c r="L1600" i="1" s="1"/>
  <c r="H1601" i="1" s="1"/>
  <c r="E1601" i="1" s="1"/>
  <c r="W1620" i="1"/>
  <c r="Y1620" i="1"/>
  <c r="V1620" i="1" s="1"/>
  <c r="U1620" i="1"/>
  <c r="F1774" i="1" l="1"/>
  <c r="S1774" i="1"/>
  <c r="P1774" i="1" s="1"/>
  <c r="O1774" i="1"/>
  <c r="Q1774" i="1"/>
  <c r="R1774" i="1" s="1"/>
  <c r="N1775" i="1" s="1"/>
  <c r="X1620" i="1"/>
  <c r="T1621" i="1" s="1"/>
  <c r="G1621" i="1" s="1"/>
  <c r="M1601" i="1"/>
  <c r="J1601" i="1" s="1"/>
  <c r="K1601" i="1"/>
  <c r="I1601" i="1"/>
  <c r="F1775" i="1" l="1"/>
  <c r="Q1775" i="1"/>
  <c r="S1775" i="1"/>
  <c r="P1775" i="1" s="1"/>
  <c r="O1775" i="1"/>
  <c r="Y1621" i="1"/>
  <c r="V1621" i="1" s="1"/>
  <c r="U1621" i="1"/>
  <c r="W1621" i="1"/>
  <c r="L1601" i="1"/>
  <c r="H1602" i="1" s="1"/>
  <c r="E1602" i="1" s="1"/>
  <c r="R1775" i="1" l="1"/>
  <c r="N1776" i="1" s="1"/>
  <c r="X1621" i="1"/>
  <c r="T1622" i="1" s="1"/>
  <c r="G1622" i="1" s="1"/>
  <c r="I1602" i="1"/>
  <c r="M1602" i="1"/>
  <c r="J1602" i="1" s="1"/>
  <c r="U1622" i="1"/>
  <c r="W1622" i="1"/>
  <c r="Y1622" i="1"/>
  <c r="V1622" i="1" s="1"/>
  <c r="K1602" i="1"/>
  <c r="F1776" i="1" l="1"/>
  <c r="Q1776" i="1"/>
  <c r="S1776" i="1"/>
  <c r="P1776" i="1" s="1"/>
  <c r="O1776" i="1"/>
  <c r="L1602" i="1"/>
  <c r="H1603" i="1" s="1"/>
  <c r="E1603" i="1" s="1"/>
  <c r="X1622" i="1"/>
  <c r="T1623" i="1" s="1"/>
  <c r="G1623" i="1" s="1"/>
  <c r="I1603" i="1" l="1"/>
  <c r="M1603" i="1"/>
  <c r="J1603" i="1" s="1"/>
  <c r="R1776" i="1"/>
  <c r="N1777" i="1" s="1"/>
  <c r="K1603" i="1"/>
  <c r="L1603" i="1" s="1"/>
  <c r="H1604" i="1" s="1"/>
  <c r="E1604" i="1" s="1"/>
  <c r="U1623" i="1"/>
  <c r="W1623" i="1"/>
  <c r="Y1623" i="1"/>
  <c r="V1623" i="1" s="1"/>
  <c r="F1777" i="1" l="1"/>
  <c r="O1777" i="1"/>
  <c r="Q1777" i="1"/>
  <c r="S1777" i="1"/>
  <c r="P1777" i="1" s="1"/>
  <c r="X1623" i="1"/>
  <c r="T1624" i="1" s="1"/>
  <c r="G1624" i="1" s="1"/>
  <c r="I1604" i="1"/>
  <c r="M1604" i="1"/>
  <c r="J1604" i="1" s="1"/>
  <c r="K1604" i="1"/>
  <c r="R1777" i="1" l="1"/>
  <c r="N1778" i="1" s="1"/>
  <c r="W1624" i="1"/>
  <c r="Y1624" i="1"/>
  <c r="V1624" i="1" s="1"/>
  <c r="U1624" i="1"/>
  <c r="L1604" i="1"/>
  <c r="H1605" i="1" s="1"/>
  <c r="E1605" i="1" s="1"/>
  <c r="F1778" i="1" l="1"/>
  <c r="O1778" i="1"/>
  <c r="S1778" i="1"/>
  <c r="P1778" i="1" s="1"/>
  <c r="Q1778" i="1"/>
  <c r="R1778" i="1" s="1"/>
  <c r="N1779" i="1" s="1"/>
  <c r="X1624" i="1"/>
  <c r="T1625" i="1" s="1"/>
  <c r="G1625" i="1" s="1"/>
  <c r="M1605" i="1"/>
  <c r="J1605" i="1" s="1"/>
  <c r="I1605" i="1"/>
  <c r="K1605" i="1"/>
  <c r="F1779" i="1" l="1"/>
  <c r="S1779" i="1"/>
  <c r="P1779" i="1" s="1"/>
  <c r="Q1779" i="1"/>
  <c r="O1779" i="1"/>
  <c r="L1605" i="1"/>
  <c r="H1606" i="1" s="1"/>
  <c r="E1606" i="1" s="1"/>
  <c r="Y1625" i="1"/>
  <c r="V1625" i="1" s="1"/>
  <c r="U1625" i="1"/>
  <c r="W1625" i="1"/>
  <c r="R1779" i="1" l="1"/>
  <c r="N1780" i="1" s="1"/>
  <c r="X1625" i="1"/>
  <c r="T1626" i="1" s="1"/>
  <c r="G1626" i="1" s="1"/>
  <c r="K1606" i="1"/>
  <c r="M1606" i="1"/>
  <c r="J1606" i="1" s="1"/>
  <c r="I1606" i="1"/>
  <c r="F1780" i="1" l="1"/>
  <c r="S1780" i="1"/>
  <c r="P1780" i="1" s="1"/>
  <c r="O1780" i="1"/>
  <c r="Q1780" i="1"/>
  <c r="R1780" i="1" s="1"/>
  <c r="N1781" i="1" s="1"/>
  <c r="U1626" i="1"/>
  <c r="W1626" i="1"/>
  <c r="Y1626" i="1"/>
  <c r="V1626" i="1" s="1"/>
  <c r="L1606" i="1"/>
  <c r="H1607" i="1" s="1"/>
  <c r="E1607" i="1" s="1"/>
  <c r="F1781" i="1" l="1"/>
  <c r="S1781" i="1"/>
  <c r="P1781" i="1" s="1"/>
  <c r="O1781" i="1"/>
  <c r="Q1781" i="1"/>
  <c r="R1781" i="1" s="1"/>
  <c r="N1782" i="1" s="1"/>
  <c r="X1626" i="1"/>
  <c r="T1627" i="1" s="1"/>
  <c r="G1627" i="1" s="1"/>
  <c r="I1607" i="1"/>
  <c r="K1607" i="1"/>
  <c r="M1607" i="1"/>
  <c r="J1607" i="1" s="1"/>
  <c r="F1782" i="1" l="1"/>
  <c r="O1782" i="1"/>
  <c r="Q1782" i="1"/>
  <c r="S1782" i="1"/>
  <c r="P1782" i="1" s="1"/>
  <c r="U1627" i="1"/>
  <c r="W1627" i="1"/>
  <c r="Y1627" i="1"/>
  <c r="V1627" i="1" s="1"/>
  <c r="L1607" i="1"/>
  <c r="H1608" i="1" s="1"/>
  <c r="E1608" i="1" s="1"/>
  <c r="R1782" i="1" l="1"/>
  <c r="N1783" i="1" s="1"/>
  <c r="X1627" i="1"/>
  <c r="T1628" i="1" s="1"/>
  <c r="G1628" i="1" s="1"/>
  <c r="M1608" i="1"/>
  <c r="J1608" i="1" s="1"/>
  <c r="I1608" i="1"/>
  <c r="K1608" i="1"/>
  <c r="F1783" i="1" l="1"/>
  <c r="O1783" i="1"/>
  <c r="S1783" i="1"/>
  <c r="P1783" i="1" s="1"/>
  <c r="Q1783" i="1"/>
  <c r="R1783" i="1" s="1"/>
  <c r="N1784" i="1" s="1"/>
  <c r="L1608" i="1"/>
  <c r="H1609" i="1" s="1"/>
  <c r="E1609" i="1" s="1"/>
  <c r="W1628" i="1"/>
  <c r="Y1628" i="1"/>
  <c r="V1628" i="1" s="1"/>
  <c r="U1628" i="1"/>
  <c r="F1784" i="1" l="1"/>
  <c r="S1784" i="1"/>
  <c r="P1784" i="1" s="1"/>
  <c r="Q1784" i="1"/>
  <c r="O1784" i="1"/>
  <c r="X1628" i="1"/>
  <c r="T1629" i="1" s="1"/>
  <c r="G1629" i="1" s="1"/>
  <c r="K1609" i="1"/>
  <c r="I1609" i="1"/>
  <c r="M1609" i="1"/>
  <c r="J1609" i="1" s="1"/>
  <c r="R1784" i="1" l="1"/>
  <c r="N1785" i="1" s="1"/>
  <c r="Y1629" i="1"/>
  <c r="V1629" i="1" s="1"/>
  <c r="U1629" i="1"/>
  <c r="W1629" i="1"/>
  <c r="L1609" i="1"/>
  <c r="H1610" i="1" s="1"/>
  <c r="E1610" i="1" s="1"/>
  <c r="F1785" i="1" l="1"/>
  <c r="S1785" i="1"/>
  <c r="P1785" i="1" s="1"/>
  <c r="O1785" i="1"/>
  <c r="Q1785" i="1"/>
  <c r="R1785" i="1" s="1"/>
  <c r="N1786" i="1" s="1"/>
  <c r="X1629" i="1"/>
  <c r="T1630" i="1" s="1"/>
  <c r="G1630" i="1" s="1"/>
  <c r="K1610" i="1"/>
  <c r="I1610" i="1"/>
  <c r="M1610" i="1"/>
  <c r="J1610" i="1" s="1"/>
  <c r="F1786" i="1" l="1"/>
  <c r="O1786" i="1"/>
  <c r="Q1786" i="1"/>
  <c r="S1786" i="1"/>
  <c r="P1786" i="1" s="1"/>
  <c r="U1630" i="1"/>
  <c r="W1630" i="1"/>
  <c r="Y1630" i="1"/>
  <c r="V1630" i="1" s="1"/>
  <c r="L1610" i="1"/>
  <c r="H1611" i="1" s="1"/>
  <c r="E1611" i="1" s="1"/>
  <c r="R1786" i="1" l="1"/>
  <c r="N1787" i="1" s="1"/>
  <c r="X1630" i="1"/>
  <c r="T1631" i="1" s="1"/>
  <c r="G1631" i="1" s="1"/>
  <c r="M1611" i="1"/>
  <c r="J1611" i="1" s="1"/>
  <c r="I1611" i="1"/>
  <c r="K1611" i="1"/>
  <c r="F1787" i="1" l="1"/>
  <c r="O1787" i="1"/>
  <c r="Q1787" i="1"/>
  <c r="S1787" i="1"/>
  <c r="P1787" i="1" s="1"/>
  <c r="L1611" i="1"/>
  <c r="H1612" i="1" s="1"/>
  <c r="E1612" i="1" s="1"/>
  <c r="U1631" i="1"/>
  <c r="W1631" i="1"/>
  <c r="Y1631" i="1"/>
  <c r="V1631" i="1" s="1"/>
  <c r="R1787" i="1" l="1"/>
  <c r="N1788" i="1" s="1"/>
  <c r="X1631" i="1"/>
  <c r="T1632" i="1" s="1"/>
  <c r="G1632" i="1" s="1"/>
  <c r="M1612" i="1"/>
  <c r="J1612" i="1" s="1"/>
  <c r="I1612" i="1"/>
  <c r="K1612" i="1"/>
  <c r="F1788" i="1" l="1"/>
  <c r="O1788" i="1"/>
  <c r="S1788" i="1"/>
  <c r="P1788" i="1" s="1"/>
  <c r="Q1788" i="1"/>
  <c r="R1788" i="1" s="1"/>
  <c r="N1789" i="1" s="1"/>
  <c r="L1612" i="1"/>
  <c r="H1613" i="1" s="1"/>
  <c r="E1613" i="1" s="1"/>
  <c r="W1632" i="1"/>
  <c r="Y1632" i="1"/>
  <c r="V1632" i="1" s="1"/>
  <c r="U1632" i="1"/>
  <c r="F1789" i="1" l="1"/>
  <c r="S1789" i="1"/>
  <c r="P1789" i="1" s="1"/>
  <c r="O1789" i="1"/>
  <c r="Q1789" i="1"/>
  <c r="X1632" i="1"/>
  <c r="T1633" i="1" s="1"/>
  <c r="G1633" i="1" s="1"/>
  <c r="M1613" i="1"/>
  <c r="J1613" i="1" s="1"/>
  <c r="K1613" i="1"/>
  <c r="I1613" i="1"/>
  <c r="R1789" i="1" l="1"/>
  <c r="N1790" i="1" s="1"/>
  <c r="Y1633" i="1"/>
  <c r="V1633" i="1" s="1"/>
  <c r="U1633" i="1"/>
  <c r="W1633" i="1"/>
  <c r="L1613" i="1"/>
  <c r="H1614" i="1" s="1"/>
  <c r="E1614" i="1" s="1"/>
  <c r="F1790" i="1" l="1"/>
  <c r="Q1790" i="1"/>
  <c r="O1790" i="1"/>
  <c r="S1790" i="1"/>
  <c r="P1790" i="1" s="1"/>
  <c r="X1633" i="1"/>
  <c r="T1634" i="1" s="1"/>
  <c r="G1634" i="1" s="1"/>
  <c r="K1614" i="1"/>
  <c r="I1614" i="1"/>
  <c r="M1614" i="1"/>
  <c r="J1614" i="1" s="1"/>
  <c r="R1790" i="1" l="1"/>
  <c r="N1791" i="1" s="1"/>
  <c r="U1634" i="1"/>
  <c r="W1634" i="1"/>
  <c r="Y1634" i="1"/>
  <c r="V1634" i="1" s="1"/>
  <c r="L1614" i="1"/>
  <c r="H1615" i="1" s="1"/>
  <c r="E1615" i="1" s="1"/>
  <c r="F1791" i="1" l="1"/>
  <c r="S1791" i="1"/>
  <c r="P1791" i="1" s="1"/>
  <c r="Q1791" i="1"/>
  <c r="R1791" i="1" s="1"/>
  <c r="N1792" i="1" s="1"/>
  <c r="O1791" i="1"/>
  <c r="X1634" i="1"/>
  <c r="T1635" i="1" s="1"/>
  <c r="G1635" i="1" s="1"/>
  <c r="K1615" i="1"/>
  <c r="M1615" i="1"/>
  <c r="J1615" i="1" s="1"/>
  <c r="I1615" i="1"/>
  <c r="F1792" i="1" l="1"/>
  <c r="S1792" i="1"/>
  <c r="P1792" i="1" s="1"/>
  <c r="Q1792" i="1"/>
  <c r="O1792" i="1"/>
  <c r="U1635" i="1"/>
  <c r="W1635" i="1"/>
  <c r="Y1635" i="1"/>
  <c r="V1635" i="1" s="1"/>
  <c r="L1615" i="1"/>
  <c r="H1616" i="1" s="1"/>
  <c r="E1616" i="1" s="1"/>
  <c r="R1792" i="1" l="1"/>
  <c r="N1793" i="1" s="1"/>
  <c r="X1635" i="1"/>
  <c r="T1636" i="1" s="1"/>
  <c r="G1636" i="1" s="1"/>
  <c r="I1616" i="1"/>
  <c r="M1616" i="1"/>
  <c r="J1616" i="1" s="1"/>
  <c r="K1616" i="1"/>
  <c r="F1793" i="1" l="1"/>
  <c r="S1793" i="1"/>
  <c r="P1793" i="1" s="1"/>
  <c r="Q1793" i="1"/>
  <c r="O1793" i="1"/>
  <c r="W1636" i="1"/>
  <c r="Y1636" i="1"/>
  <c r="V1636" i="1" s="1"/>
  <c r="U1636" i="1"/>
  <c r="L1616" i="1"/>
  <c r="H1617" i="1" s="1"/>
  <c r="E1617" i="1" s="1"/>
  <c r="R1793" i="1" l="1"/>
  <c r="N1794" i="1" s="1"/>
  <c r="X1636" i="1"/>
  <c r="T1637" i="1" s="1"/>
  <c r="G1637" i="1" s="1"/>
  <c r="K1617" i="1"/>
  <c r="I1617" i="1"/>
  <c r="M1617" i="1"/>
  <c r="J1617" i="1" s="1"/>
  <c r="F1794" i="1" l="1"/>
  <c r="O1794" i="1"/>
  <c r="Q1794" i="1"/>
  <c r="S1794" i="1"/>
  <c r="P1794" i="1" s="1"/>
  <c r="Y1637" i="1"/>
  <c r="V1637" i="1" s="1"/>
  <c r="U1637" i="1"/>
  <c r="W1637" i="1"/>
  <c r="L1617" i="1"/>
  <c r="H1618" i="1" s="1"/>
  <c r="E1618" i="1" s="1"/>
  <c r="R1794" i="1" l="1"/>
  <c r="N1795" i="1" s="1"/>
  <c r="X1637" i="1"/>
  <c r="T1638" i="1" s="1"/>
  <c r="G1638" i="1" s="1"/>
  <c r="M1618" i="1"/>
  <c r="J1618" i="1" s="1"/>
  <c r="K1618" i="1"/>
  <c r="I1618" i="1"/>
  <c r="F1795" i="1" l="1"/>
  <c r="O1795" i="1"/>
  <c r="Q1795" i="1"/>
  <c r="S1795" i="1"/>
  <c r="P1795" i="1" s="1"/>
  <c r="U1638" i="1"/>
  <c r="W1638" i="1"/>
  <c r="Y1638" i="1"/>
  <c r="V1638" i="1" s="1"/>
  <c r="L1618" i="1"/>
  <c r="H1619" i="1" s="1"/>
  <c r="E1619" i="1" s="1"/>
  <c r="R1795" i="1" l="1"/>
  <c r="N1796" i="1" s="1"/>
  <c r="X1638" i="1"/>
  <c r="T1639" i="1" s="1"/>
  <c r="G1639" i="1" s="1"/>
  <c r="K1619" i="1"/>
  <c r="M1619" i="1"/>
  <c r="J1619" i="1" s="1"/>
  <c r="I1619" i="1"/>
  <c r="F1796" i="1" l="1"/>
  <c r="Q1796" i="1"/>
  <c r="O1796" i="1"/>
  <c r="S1796" i="1"/>
  <c r="P1796" i="1" s="1"/>
  <c r="U1639" i="1"/>
  <c r="W1639" i="1"/>
  <c r="Y1639" i="1"/>
  <c r="V1639" i="1" s="1"/>
  <c r="L1619" i="1"/>
  <c r="H1620" i="1" s="1"/>
  <c r="E1620" i="1" s="1"/>
  <c r="R1796" i="1" l="1"/>
  <c r="N1797" i="1" s="1"/>
  <c r="X1639" i="1"/>
  <c r="T1640" i="1" s="1"/>
  <c r="G1640" i="1" s="1"/>
  <c r="M1620" i="1"/>
  <c r="J1620" i="1" s="1"/>
  <c r="I1620" i="1"/>
  <c r="K1620" i="1"/>
  <c r="F1797" i="1" l="1"/>
  <c r="Q1797" i="1"/>
  <c r="O1797" i="1"/>
  <c r="S1797" i="1"/>
  <c r="P1797" i="1" s="1"/>
  <c r="L1620" i="1"/>
  <c r="H1621" i="1" s="1"/>
  <c r="E1621" i="1" s="1"/>
  <c r="W1640" i="1"/>
  <c r="Y1640" i="1"/>
  <c r="V1640" i="1" s="1"/>
  <c r="U1640" i="1"/>
  <c r="R1797" i="1" l="1"/>
  <c r="N1798" i="1" s="1"/>
  <c r="X1640" i="1"/>
  <c r="T1641" i="1" s="1"/>
  <c r="G1641" i="1" s="1"/>
  <c r="M1621" i="1"/>
  <c r="J1621" i="1" s="1"/>
  <c r="I1621" i="1"/>
  <c r="K1621" i="1"/>
  <c r="F1798" i="1" l="1"/>
  <c r="O1798" i="1"/>
  <c r="Q1798" i="1"/>
  <c r="S1798" i="1"/>
  <c r="P1798" i="1" s="1"/>
  <c r="L1621" i="1"/>
  <c r="H1622" i="1" s="1"/>
  <c r="E1622" i="1" s="1"/>
  <c r="Y1641" i="1"/>
  <c r="V1641" i="1" s="1"/>
  <c r="U1641" i="1"/>
  <c r="W1641" i="1"/>
  <c r="R1798" i="1" l="1"/>
  <c r="N1799" i="1" s="1"/>
  <c r="X1641" i="1"/>
  <c r="T1642" i="1" s="1"/>
  <c r="G1642" i="1" s="1"/>
  <c r="M1622" i="1"/>
  <c r="J1622" i="1" s="1"/>
  <c r="I1622" i="1"/>
  <c r="K1622" i="1"/>
  <c r="F1799" i="1" l="1"/>
  <c r="Q1799" i="1"/>
  <c r="S1799" i="1"/>
  <c r="P1799" i="1" s="1"/>
  <c r="O1799" i="1"/>
  <c r="L1622" i="1"/>
  <c r="H1623" i="1" s="1"/>
  <c r="E1623" i="1" s="1"/>
  <c r="U1642" i="1"/>
  <c r="W1642" i="1"/>
  <c r="Y1642" i="1"/>
  <c r="V1642" i="1" s="1"/>
  <c r="R1799" i="1" l="1"/>
  <c r="N1800" i="1" s="1"/>
  <c r="X1642" i="1"/>
  <c r="T1643" i="1" s="1"/>
  <c r="G1643" i="1" s="1"/>
  <c r="K1623" i="1"/>
  <c r="I1623" i="1"/>
  <c r="M1623" i="1"/>
  <c r="J1623" i="1" s="1"/>
  <c r="F1800" i="1" l="1"/>
  <c r="O1800" i="1"/>
  <c r="Q1800" i="1"/>
  <c r="S1800" i="1"/>
  <c r="P1800" i="1" s="1"/>
  <c r="U1643" i="1"/>
  <c r="W1643" i="1"/>
  <c r="Y1643" i="1"/>
  <c r="V1643" i="1" s="1"/>
  <c r="L1623" i="1"/>
  <c r="H1624" i="1" s="1"/>
  <c r="E1624" i="1" s="1"/>
  <c r="R1800" i="1" l="1"/>
  <c r="N1801" i="1" s="1"/>
  <c r="X1643" i="1"/>
  <c r="T1644" i="1" s="1"/>
  <c r="G1644" i="1" s="1"/>
  <c r="K1624" i="1"/>
  <c r="M1624" i="1"/>
  <c r="J1624" i="1" s="1"/>
  <c r="I1624" i="1"/>
  <c r="F1801" i="1" l="1"/>
  <c r="Q1801" i="1"/>
  <c r="O1801" i="1"/>
  <c r="S1801" i="1"/>
  <c r="P1801" i="1" s="1"/>
  <c r="W1644" i="1"/>
  <c r="Y1644" i="1"/>
  <c r="V1644" i="1" s="1"/>
  <c r="U1644" i="1"/>
  <c r="L1624" i="1"/>
  <c r="H1625" i="1" s="1"/>
  <c r="E1625" i="1" s="1"/>
  <c r="R1801" i="1" l="1"/>
  <c r="N1802" i="1" s="1"/>
  <c r="X1644" i="1"/>
  <c r="T1645" i="1" s="1"/>
  <c r="G1645" i="1" s="1"/>
  <c r="K1625" i="1"/>
  <c r="M1625" i="1"/>
  <c r="J1625" i="1" s="1"/>
  <c r="I1625" i="1"/>
  <c r="F1802" i="1" l="1"/>
  <c r="S1802" i="1"/>
  <c r="P1802" i="1" s="1"/>
  <c r="O1802" i="1"/>
  <c r="Q1802" i="1"/>
  <c r="R1802" i="1" s="1"/>
  <c r="N1803" i="1" s="1"/>
  <c r="Y1645" i="1"/>
  <c r="V1645" i="1" s="1"/>
  <c r="U1645" i="1"/>
  <c r="W1645" i="1"/>
  <c r="L1625" i="1"/>
  <c r="H1626" i="1" s="1"/>
  <c r="E1626" i="1" s="1"/>
  <c r="F1803" i="1" l="1"/>
  <c r="Q1803" i="1"/>
  <c r="O1803" i="1"/>
  <c r="S1803" i="1"/>
  <c r="P1803" i="1" s="1"/>
  <c r="X1645" i="1"/>
  <c r="T1646" i="1" s="1"/>
  <c r="G1646" i="1" s="1"/>
  <c r="K1626" i="1"/>
  <c r="I1626" i="1"/>
  <c r="M1626" i="1"/>
  <c r="J1626" i="1" s="1"/>
  <c r="R1803" i="1" l="1"/>
  <c r="N1804" i="1" s="1"/>
  <c r="U1646" i="1"/>
  <c r="W1646" i="1"/>
  <c r="Y1646" i="1"/>
  <c r="V1646" i="1" s="1"/>
  <c r="L1626" i="1"/>
  <c r="H1627" i="1" s="1"/>
  <c r="E1627" i="1" s="1"/>
  <c r="F1804" i="1" l="1"/>
  <c r="Q1804" i="1"/>
  <c r="O1804" i="1"/>
  <c r="S1804" i="1"/>
  <c r="P1804" i="1" s="1"/>
  <c r="X1646" i="1"/>
  <c r="T1647" i="1" s="1"/>
  <c r="G1647" i="1" s="1"/>
  <c r="K1627" i="1"/>
  <c r="M1627" i="1"/>
  <c r="J1627" i="1" s="1"/>
  <c r="I1627" i="1"/>
  <c r="R1804" i="1" l="1"/>
  <c r="N1805" i="1" s="1"/>
  <c r="U1647" i="1"/>
  <c r="W1647" i="1"/>
  <c r="Y1647" i="1"/>
  <c r="V1647" i="1" s="1"/>
  <c r="L1627" i="1"/>
  <c r="H1628" i="1" s="1"/>
  <c r="E1628" i="1" s="1"/>
  <c r="F1805" i="1" l="1"/>
  <c r="O1805" i="1"/>
  <c r="S1805" i="1"/>
  <c r="P1805" i="1" s="1"/>
  <c r="Q1805" i="1"/>
  <c r="R1805" i="1" s="1"/>
  <c r="N1806" i="1" s="1"/>
  <c r="X1647" i="1"/>
  <c r="T1648" i="1" s="1"/>
  <c r="G1648" i="1" s="1"/>
  <c r="I1628" i="1"/>
  <c r="M1628" i="1"/>
  <c r="J1628" i="1" s="1"/>
  <c r="K1628" i="1"/>
  <c r="F1806" i="1" l="1"/>
  <c r="Q1806" i="1"/>
  <c r="O1806" i="1"/>
  <c r="S1806" i="1"/>
  <c r="P1806" i="1" s="1"/>
  <c r="W1648" i="1"/>
  <c r="Y1648" i="1"/>
  <c r="V1648" i="1" s="1"/>
  <c r="U1648" i="1"/>
  <c r="L1628" i="1"/>
  <c r="H1629" i="1" s="1"/>
  <c r="E1629" i="1" s="1"/>
  <c r="R1806" i="1" l="1"/>
  <c r="N1807" i="1" s="1"/>
  <c r="X1648" i="1"/>
  <c r="T1649" i="1" s="1"/>
  <c r="G1649" i="1" s="1"/>
  <c r="K1629" i="1"/>
  <c r="M1629" i="1"/>
  <c r="J1629" i="1" s="1"/>
  <c r="I1629" i="1"/>
  <c r="F1807" i="1" l="1"/>
  <c r="S1807" i="1"/>
  <c r="P1807" i="1" s="1"/>
  <c r="Q1807" i="1"/>
  <c r="O1807" i="1"/>
  <c r="Y1649" i="1"/>
  <c r="V1649" i="1" s="1"/>
  <c r="U1649" i="1"/>
  <c r="W1649" i="1"/>
  <c r="L1629" i="1"/>
  <c r="H1630" i="1" s="1"/>
  <c r="E1630" i="1" s="1"/>
  <c r="R1807" i="1" l="1"/>
  <c r="N1808" i="1" s="1"/>
  <c r="X1649" i="1"/>
  <c r="T1650" i="1" s="1"/>
  <c r="G1650" i="1" s="1"/>
  <c r="K1630" i="1"/>
  <c r="M1630" i="1"/>
  <c r="J1630" i="1" s="1"/>
  <c r="I1630" i="1"/>
  <c r="F1808" i="1" l="1"/>
  <c r="Q1808" i="1"/>
  <c r="S1808" i="1"/>
  <c r="P1808" i="1" s="1"/>
  <c r="O1808" i="1"/>
  <c r="U1650" i="1"/>
  <c r="W1650" i="1"/>
  <c r="Y1650" i="1"/>
  <c r="V1650" i="1" s="1"/>
  <c r="L1630" i="1"/>
  <c r="H1631" i="1" s="1"/>
  <c r="E1631" i="1" s="1"/>
  <c r="R1808" i="1" l="1"/>
  <c r="N1809" i="1" s="1"/>
  <c r="X1650" i="1"/>
  <c r="T1651" i="1" s="1"/>
  <c r="G1651" i="1" s="1"/>
  <c r="M1631" i="1"/>
  <c r="J1631" i="1" s="1"/>
  <c r="I1631" i="1"/>
  <c r="K1631" i="1"/>
  <c r="F1809" i="1" l="1"/>
  <c r="S1809" i="1"/>
  <c r="P1809" i="1" s="1"/>
  <c r="Q1809" i="1"/>
  <c r="O1809" i="1"/>
  <c r="U1651" i="1"/>
  <c r="W1651" i="1"/>
  <c r="Y1651" i="1"/>
  <c r="V1651" i="1" s="1"/>
  <c r="L1631" i="1"/>
  <c r="H1632" i="1" s="1"/>
  <c r="E1632" i="1" s="1"/>
  <c r="R1809" i="1" l="1"/>
  <c r="N1810" i="1" s="1"/>
  <c r="X1651" i="1"/>
  <c r="T1652" i="1" s="1"/>
  <c r="G1652" i="1" s="1"/>
  <c r="M1632" i="1"/>
  <c r="J1632" i="1" s="1"/>
  <c r="K1632" i="1"/>
  <c r="I1632" i="1"/>
  <c r="F1810" i="1" l="1"/>
  <c r="Q1810" i="1"/>
  <c r="S1810" i="1"/>
  <c r="P1810" i="1" s="1"/>
  <c r="O1810" i="1"/>
  <c r="W1652" i="1"/>
  <c r="Y1652" i="1"/>
  <c r="V1652" i="1" s="1"/>
  <c r="U1652" i="1"/>
  <c r="L1632" i="1"/>
  <c r="H1633" i="1" s="1"/>
  <c r="E1633" i="1" s="1"/>
  <c r="R1810" i="1" l="1"/>
  <c r="N1811" i="1" s="1"/>
  <c r="X1652" i="1"/>
  <c r="T1653" i="1" s="1"/>
  <c r="G1653" i="1" s="1"/>
  <c r="M1633" i="1"/>
  <c r="J1633" i="1" s="1"/>
  <c r="K1633" i="1"/>
  <c r="I1633" i="1"/>
  <c r="F1811" i="1" l="1"/>
  <c r="Q1811" i="1"/>
  <c r="O1811" i="1"/>
  <c r="S1811" i="1"/>
  <c r="P1811" i="1" s="1"/>
  <c r="Y1653" i="1"/>
  <c r="V1653" i="1" s="1"/>
  <c r="U1653" i="1"/>
  <c r="W1653" i="1"/>
  <c r="L1633" i="1"/>
  <c r="H1634" i="1" s="1"/>
  <c r="E1634" i="1" s="1"/>
  <c r="R1811" i="1" l="1"/>
  <c r="N1812" i="1" s="1"/>
  <c r="X1653" i="1"/>
  <c r="T1654" i="1" s="1"/>
  <c r="G1654" i="1" s="1"/>
  <c r="I1634" i="1"/>
  <c r="K1634" i="1"/>
  <c r="M1634" i="1"/>
  <c r="J1634" i="1" s="1"/>
  <c r="F1812" i="1" l="1"/>
  <c r="O1812" i="1"/>
  <c r="S1812" i="1"/>
  <c r="P1812" i="1" s="1"/>
  <c r="Q1812" i="1"/>
  <c r="R1812" i="1" s="1"/>
  <c r="N1813" i="1" s="1"/>
  <c r="U1654" i="1"/>
  <c r="W1654" i="1"/>
  <c r="Y1654" i="1"/>
  <c r="V1654" i="1" s="1"/>
  <c r="L1634" i="1"/>
  <c r="H1635" i="1" s="1"/>
  <c r="E1635" i="1" s="1"/>
  <c r="F1813" i="1" l="1"/>
  <c r="O1813" i="1"/>
  <c r="Q1813" i="1"/>
  <c r="S1813" i="1"/>
  <c r="P1813" i="1" s="1"/>
  <c r="X1654" i="1"/>
  <c r="T1655" i="1" s="1"/>
  <c r="G1655" i="1" s="1"/>
  <c r="M1635" i="1"/>
  <c r="J1635" i="1" s="1"/>
  <c r="I1635" i="1"/>
  <c r="K1635" i="1"/>
  <c r="R1813" i="1" l="1"/>
  <c r="N1814" i="1" s="1"/>
  <c r="U1655" i="1"/>
  <c r="W1655" i="1"/>
  <c r="Y1655" i="1"/>
  <c r="V1655" i="1" s="1"/>
  <c r="L1635" i="1"/>
  <c r="H1636" i="1" s="1"/>
  <c r="E1636" i="1" s="1"/>
  <c r="F1814" i="1" l="1"/>
  <c r="O1814" i="1"/>
  <c r="Q1814" i="1"/>
  <c r="S1814" i="1"/>
  <c r="P1814" i="1" s="1"/>
  <c r="X1655" i="1"/>
  <c r="T1656" i="1" s="1"/>
  <c r="G1656" i="1" s="1"/>
  <c r="M1636" i="1"/>
  <c r="J1636" i="1" s="1"/>
  <c r="I1636" i="1"/>
  <c r="K1636" i="1"/>
  <c r="R1814" i="1" l="1"/>
  <c r="N1815" i="1" s="1"/>
  <c r="L1636" i="1"/>
  <c r="W1656" i="1"/>
  <c r="Y1656" i="1"/>
  <c r="V1656" i="1" s="1"/>
  <c r="U1656" i="1"/>
  <c r="H1637" i="1"/>
  <c r="E1637" i="1" s="1"/>
  <c r="F1815" i="1" l="1"/>
  <c r="S1815" i="1"/>
  <c r="P1815" i="1" s="1"/>
  <c r="Q1815" i="1"/>
  <c r="O1815" i="1"/>
  <c r="X1656" i="1"/>
  <c r="T1657" i="1" s="1"/>
  <c r="G1657" i="1" s="1"/>
  <c r="M1637" i="1"/>
  <c r="J1637" i="1" s="1"/>
  <c r="I1637" i="1"/>
  <c r="K1637" i="1"/>
  <c r="R1815" i="1" l="1"/>
  <c r="N1816" i="1" s="1"/>
  <c r="L1637" i="1"/>
  <c r="H1638" i="1" s="1"/>
  <c r="E1638" i="1" s="1"/>
  <c r="Y1657" i="1"/>
  <c r="V1657" i="1" s="1"/>
  <c r="U1657" i="1"/>
  <c r="W1657" i="1"/>
  <c r="F1816" i="1" l="1"/>
  <c r="S1816" i="1"/>
  <c r="P1816" i="1" s="1"/>
  <c r="Q1816" i="1"/>
  <c r="R1816" i="1" s="1"/>
  <c r="N1817" i="1" s="1"/>
  <c r="O1816" i="1"/>
  <c r="X1657" i="1"/>
  <c r="T1658" i="1" s="1"/>
  <c r="G1658" i="1" s="1"/>
  <c r="K1638" i="1"/>
  <c r="M1638" i="1"/>
  <c r="J1638" i="1" s="1"/>
  <c r="I1638" i="1"/>
  <c r="F1817" i="1" l="1"/>
  <c r="Q1817" i="1"/>
  <c r="O1817" i="1"/>
  <c r="S1817" i="1"/>
  <c r="P1817" i="1" s="1"/>
  <c r="U1658" i="1"/>
  <c r="W1658" i="1"/>
  <c r="Y1658" i="1"/>
  <c r="V1658" i="1" s="1"/>
  <c r="L1638" i="1"/>
  <c r="H1639" i="1" s="1"/>
  <c r="E1639" i="1" s="1"/>
  <c r="R1817" i="1" l="1"/>
  <c r="N1818" i="1" s="1"/>
  <c r="X1658" i="1"/>
  <c r="T1659" i="1" s="1"/>
  <c r="G1659" i="1" s="1"/>
  <c r="K1639" i="1"/>
  <c r="I1639" i="1"/>
  <c r="M1639" i="1"/>
  <c r="J1639" i="1" s="1"/>
  <c r="F1818" i="1" l="1"/>
  <c r="S1818" i="1"/>
  <c r="P1818" i="1" s="1"/>
  <c r="Q1818" i="1"/>
  <c r="O1818" i="1"/>
  <c r="U1659" i="1"/>
  <c r="W1659" i="1"/>
  <c r="Y1659" i="1"/>
  <c r="V1659" i="1" s="1"/>
  <c r="L1639" i="1"/>
  <c r="H1640" i="1" s="1"/>
  <c r="E1640" i="1" s="1"/>
  <c r="R1818" i="1" l="1"/>
  <c r="N1819" i="1" s="1"/>
  <c r="X1659" i="1"/>
  <c r="T1660" i="1" s="1"/>
  <c r="G1660" i="1" s="1"/>
  <c r="M1640" i="1"/>
  <c r="J1640" i="1" s="1"/>
  <c r="K1640" i="1"/>
  <c r="I1640" i="1"/>
  <c r="F1819" i="1" l="1"/>
  <c r="S1819" i="1"/>
  <c r="P1819" i="1" s="1"/>
  <c r="O1819" i="1"/>
  <c r="Q1819" i="1"/>
  <c r="R1819" i="1" s="1"/>
  <c r="N1820" i="1" s="1"/>
  <c r="W1660" i="1"/>
  <c r="Y1660" i="1"/>
  <c r="V1660" i="1" s="1"/>
  <c r="U1660" i="1"/>
  <c r="L1640" i="1"/>
  <c r="H1641" i="1" s="1"/>
  <c r="E1641" i="1" s="1"/>
  <c r="F1820" i="1" l="1"/>
  <c r="O1820" i="1"/>
  <c r="Q1820" i="1"/>
  <c r="R1820" i="1" s="1"/>
  <c r="N1821" i="1" s="1"/>
  <c r="S1820" i="1"/>
  <c r="P1820" i="1" s="1"/>
  <c r="X1660" i="1"/>
  <c r="T1661" i="1" s="1"/>
  <c r="G1661" i="1" s="1"/>
  <c r="K1641" i="1"/>
  <c r="M1641" i="1"/>
  <c r="J1641" i="1" s="1"/>
  <c r="I1641" i="1"/>
  <c r="F1821" i="1" l="1"/>
  <c r="S1821" i="1"/>
  <c r="P1821" i="1" s="1"/>
  <c r="O1821" i="1"/>
  <c r="Q1821" i="1"/>
  <c r="R1821" i="1" s="1"/>
  <c r="N1822" i="1" s="1"/>
  <c r="Y1661" i="1"/>
  <c r="V1661" i="1" s="1"/>
  <c r="U1661" i="1"/>
  <c r="W1661" i="1"/>
  <c r="L1641" i="1"/>
  <c r="H1642" i="1" s="1"/>
  <c r="E1642" i="1" s="1"/>
  <c r="F1822" i="1" l="1"/>
  <c r="O1822" i="1"/>
  <c r="S1822" i="1"/>
  <c r="P1822" i="1" s="1"/>
  <c r="Q1822" i="1"/>
  <c r="R1822" i="1" s="1"/>
  <c r="N1823" i="1" s="1"/>
  <c r="X1661" i="1"/>
  <c r="T1662" i="1" s="1"/>
  <c r="G1662" i="1" s="1"/>
  <c r="K1642" i="1"/>
  <c r="I1642" i="1"/>
  <c r="M1642" i="1"/>
  <c r="J1642" i="1" s="1"/>
  <c r="F1823" i="1" l="1"/>
  <c r="Q1823" i="1"/>
  <c r="O1823" i="1"/>
  <c r="S1823" i="1"/>
  <c r="P1823" i="1" s="1"/>
  <c r="U1662" i="1"/>
  <c r="W1662" i="1"/>
  <c r="Y1662" i="1"/>
  <c r="V1662" i="1" s="1"/>
  <c r="L1642" i="1"/>
  <c r="H1643" i="1" s="1"/>
  <c r="E1643" i="1" s="1"/>
  <c r="R1823" i="1" l="1"/>
  <c r="N1824" i="1" s="1"/>
  <c r="X1662" i="1"/>
  <c r="T1663" i="1" s="1"/>
  <c r="G1663" i="1" s="1"/>
  <c r="M1643" i="1"/>
  <c r="J1643" i="1" s="1"/>
  <c r="I1643" i="1"/>
  <c r="K1643" i="1"/>
  <c r="F1824" i="1" l="1"/>
  <c r="O1824" i="1"/>
  <c r="Q1824" i="1"/>
  <c r="S1824" i="1"/>
  <c r="P1824" i="1" s="1"/>
  <c r="L1643" i="1"/>
  <c r="H1644" i="1" s="1"/>
  <c r="E1644" i="1" s="1"/>
  <c r="U1663" i="1"/>
  <c r="W1663" i="1"/>
  <c r="Y1663" i="1"/>
  <c r="V1663" i="1" s="1"/>
  <c r="R1824" i="1" l="1"/>
  <c r="N1825" i="1" s="1"/>
  <c r="X1663" i="1"/>
  <c r="T1664" i="1" s="1"/>
  <c r="G1664" i="1" s="1"/>
  <c r="M1644" i="1"/>
  <c r="J1644" i="1" s="1"/>
  <c r="K1644" i="1"/>
  <c r="I1644" i="1"/>
  <c r="F1825" i="1" l="1"/>
  <c r="Q1825" i="1"/>
  <c r="S1825" i="1"/>
  <c r="P1825" i="1" s="1"/>
  <c r="O1825" i="1"/>
  <c r="W1664" i="1"/>
  <c r="Y1664" i="1"/>
  <c r="V1664" i="1" s="1"/>
  <c r="U1664" i="1"/>
  <c r="L1644" i="1"/>
  <c r="H1645" i="1" s="1"/>
  <c r="E1645" i="1" s="1"/>
  <c r="R1825" i="1" l="1"/>
  <c r="N1826" i="1" s="1"/>
  <c r="X1664" i="1"/>
  <c r="T1665" i="1" s="1"/>
  <c r="G1665" i="1" s="1"/>
  <c r="M1645" i="1"/>
  <c r="J1645" i="1" s="1"/>
  <c r="K1645" i="1"/>
  <c r="I1645" i="1"/>
  <c r="F1826" i="1" l="1"/>
  <c r="Q1826" i="1"/>
  <c r="O1826" i="1"/>
  <c r="S1826" i="1"/>
  <c r="P1826" i="1" s="1"/>
  <c r="Y1665" i="1"/>
  <c r="V1665" i="1" s="1"/>
  <c r="U1665" i="1"/>
  <c r="W1665" i="1"/>
  <c r="L1645" i="1"/>
  <c r="H1646" i="1" s="1"/>
  <c r="E1646" i="1" s="1"/>
  <c r="R1826" i="1" l="1"/>
  <c r="N1827" i="1" s="1"/>
  <c r="X1665" i="1"/>
  <c r="T1666" i="1" s="1"/>
  <c r="G1666" i="1" s="1"/>
  <c r="M1646" i="1"/>
  <c r="J1646" i="1" s="1"/>
  <c r="I1646" i="1"/>
  <c r="K1646" i="1"/>
  <c r="L1646" i="1" l="1"/>
  <c r="F1827" i="1"/>
  <c r="S1827" i="1"/>
  <c r="P1827" i="1" s="1"/>
  <c r="Q1827" i="1"/>
  <c r="R1827" i="1" s="1"/>
  <c r="N1828" i="1" s="1"/>
  <c r="O1827" i="1"/>
  <c r="U1666" i="1"/>
  <c r="W1666" i="1"/>
  <c r="Y1666" i="1"/>
  <c r="V1666" i="1" s="1"/>
  <c r="H1647" i="1"/>
  <c r="E1647" i="1" s="1"/>
  <c r="F1828" i="1" l="1"/>
  <c r="S1828" i="1"/>
  <c r="P1828" i="1" s="1"/>
  <c r="Q1828" i="1"/>
  <c r="O1828" i="1"/>
  <c r="X1666" i="1"/>
  <c r="T1667" i="1" s="1"/>
  <c r="G1667" i="1" s="1"/>
  <c r="I1647" i="1"/>
  <c r="K1647" i="1"/>
  <c r="M1647" i="1"/>
  <c r="J1647" i="1" s="1"/>
  <c r="R1828" i="1" l="1"/>
  <c r="N1829" i="1" s="1"/>
  <c r="U1667" i="1"/>
  <c r="W1667" i="1"/>
  <c r="Y1667" i="1"/>
  <c r="V1667" i="1" s="1"/>
  <c r="L1647" i="1"/>
  <c r="H1648" i="1" s="1"/>
  <c r="E1648" i="1" s="1"/>
  <c r="F1829" i="1" l="1"/>
  <c r="Q1829" i="1"/>
  <c r="O1829" i="1"/>
  <c r="S1829" i="1"/>
  <c r="P1829" i="1" s="1"/>
  <c r="X1667" i="1"/>
  <c r="T1668" i="1" s="1"/>
  <c r="G1668" i="1" s="1"/>
  <c r="I1648" i="1"/>
  <c r="K1648" i="1"/>
  <c r="M1648" i="1"/>
  <c r="J1648" i="1" s="1"/>
  <c r="R1829" i="1" l="1"/>
  <c r="N1830" i="1" s="1"/>
  <c r="W1668" i="1"/>
  <c r="Y1668" i="1"/>
  <c r="V1668" i="1" s="1"/>
  <c r="U1668" i="1"/>
  <c r="L1648" i="1"/>
  <c r="H1649" i="1" s="1"/>
  <c r="E1649" i="1" s="1"/>
  <c r="F1830" i="1" l="1"/>
  <c r="Q1830" i="1"/>
  <c r="S1830" i="1"/>
  <c r="P1830" i="1" s="1"/>
  <c r="O1830" i="1"/>
  <c r="X1668" i="1"/>
  <c r="T1669" i="1" s="1"/>
  <c r="G1669" i="1" s="1"/>
  <c r="K1649" i="1"/>
  <c r="M1649" i="1"/>
  <c r="J1649" i="1" s="1"/>
  <c r="I1649" i="1"/>
  <c r="R1830" i="1" l="1"/>
  <c r="N1831" i="1" s="1"/>
  <c r="Y1669" i="1"/>
  <c r="V1669" i="1" s="1"/>
  <c r="U1669" i="1"/>
  <c r="W1669" i="1"/>
  <c r="L1649" i="1"/>
  <c r="H1650" i="1" s="1"/>
  <c r="E1650" i="1" s="1"/>
  <c r="F1831" i="1" l="1"/>
  <c r="Q1831" i="1"/>
  <c r="S1831" i="1"/>
  <c r="P1831" i="1" s="1"/>
  <c r="O1831" i="1"/>
  <c r="X1669" i="1"/>
  <c r="T1670" i="1" s="1"/>
  <c r="G1670" i="1" s="1"/>
  <c r="I1650" i="1"/>
  <c r="M1650" i="1"/>
  <c r="J1650" i="1" s="1"/>
  <c r="K1650" i="1"/>
  <c r="R1831" i="1" l="1"/>
  <c r="N1832" i="1" s="1"/>
  <c r="L1650" i="1"/>
  <c r="U1670" i="1"/>
  <c r="W1670" i="1"/>
  <c r="Y1670" i="1"/>
  <c r="V1670" i="1" s="1"/>
  <c r="H1651" i="1"/>
  <c r="E1651" i="1" s="1"/>
  <c r="F1832" i="1" l="1"/>
  <c r="Q1832" i="1"/>
  <c r="O1832" i="1"/>
  <c r="S1832" i="1"/>
  <c r="P1832" i="1" s="1"/>
  <c r="X1670" i="1"/>
  <c r="T1671" i="1" s="1"/>
  <c r="G1671" i="1" s="1"/>
  <c r="K1651" i="1"/>
  <c r="M1651" i="1"/>
  <c r="J1651" i="1" s="1"/>
  <c r="I1651" i="1"/>
  <c r="R1832" i="1" l="1"/>
  <c r="N1833" i="1" s="1"/>
  <c r="U1671" i="1"/>
  <c r="W1671" i="1"/>
  <c r="Y1671" i="1"/>
  <c r="V1671" i="1" s="1"/>
  <c r="L1651" i="1"/>
  <c r="H1652" i="1" s="1"/>
  <c r="E1652" i="1" s="1"/>
  <c r="F1833" i="1" l="1"/>
  <c r="O1833" i="1"/>
  <c r="S1833" i="1"/>
  <c r="P1833" i="1" s="1"/>
  <c r="Q1833" i="1"/>
  <c r="R1833" i="1" s="1"/>
  <c r="N1834" i="1" s="1"/>
  <c r="X1671" i="1"/>
  <c r="T1672" i="1" s="1"/>
  <c r="G1672" i="1" s="1"/>
  <c r="M1652" i="1"/>
  <c r="J1652" i="1" s="1"/>
  <c r="K1652" i="1"/>
  <c r="I1652" i="1"/>
  <c r="F1834" i="1" l="1"/>
  <c r="O1834" i="1"/>
  <c r="S1834" i="1"/>
  <c r="P1834" i="1" s="1"/>
  <c r="Q1834" i="1"/>
  <c r="R1834" i="1" s="1"/>
  <c r="N1835" i="1" s="1"/>
  <c r="W1672" i="1"/>
  <c r="Y1672" i="1"/>
  <c r="V1672" i="1" s="1"/>
  <c r="U1672" i="1"/>
  <c r="L1652" i="1"/>
  <c r="H1653" i="1" s="1"/>
  <c r="E1653" i="1" s="1"/>
  <c r="F1835" i="1" l="1"/>
  <c r="S1835" i="1"/>
  <c r="P1835" i="1" s="1"/>
  <c r="O1835" i="1"/>
  <c r="Q1835" i="1"/>
  <c r="R1835" i="1" s="1"/>
  <c r="N1836" i="1" s="1"/>
  <c r="X1672" i="1"/>
  <c r="T1673" i="1" s="1"/>
  <c r="G1673" i="1" s="1"/>
  <c r="M1653" i="1"/>
  <c r="J1653" i="1" s="1"/>
  <c r="K1653" i="1"/>
  <c r="I1653" i="1"/>
  <c r="F1836" i="1" l="1"/>
  <c r="S1836" i="1"/>
  <c r="P1836" i="1" s="1"/>
  <c r="O1836" i="1"/>
  <c r="Q1836" i="1"/>
  <c r="R1836" i="1" s="1"/>
  <c r="N1837" i="1" s="1"/>
  <c r="Y1673" i="1"/>
  <c r="V1673" i="1" s="1"/>
  <c r="U1673" i="1"/>
  <c r="W1673" i="1"/>
  <c r="L1653" i="1"/>
  <c r="H1654" i="1" s="1"/>
  <c r="E1654" i="1" s="1"/>
  <c r="F1837" i="1" l="1"/>
  <c r="Q1837" i="1"/>
  <c r="S1837" i="1"/>
  <c r="P1837" i="1" s="1"/>
  <c r="O1837" i="1"/>
  <c r="X1673" i="1"/>
  <c r="T1674" i="1" s="1"/>
  <c r="G1674" i="1" s="1"/>
  <c r="I1654" i="1"/>
  <c r="K1654" i="1"/>
  <c r="M1654" i="1"/>
  <c r="J1654" i="1" s="1"/>
  <c r="R1837" i="1" l="1"/>
  <c r="N1838" i="1" s="1"/>
  <c r="U1674" i="1"/>
  <c r="W1674" i="1"/>
  <c r="Y1674" i="1"/>
  <c r="V1674" i="1" s="1"/>
  <c r="L1654" i="1"/>
  <c r="H1655" i="1" s="1"/>
  <c r="E1655" i="1" s="1"/>
  <c r="F1838" i="1" l="1"/>
  <c r="S1838" i="1"/>
  <c r="P1838" i="1" s="1"/>
  <c r="O1838" i="1"/>
  <c r="Q1838" i="1"/>
  <c r="R1838" i="1" s="1"/>
  <c r="N1839" i="1" s="1"/>
  <c r="X1674" i="1"/>
  <c r="T1675" i="1" s="1"/>
  <c r="G1675" i="1" s="1"/>
  <c r="M1655" i="1"/>
  <c r="J1655" i="1" s="1"/>
  <c r="K1655" i="1"/>
  <c r="I1655" i="1"/>
  <c r="F1839" i="1" l="1"/>
  <c r="O1839" i="1"/>
  <c r="S1839" i="1"/>
  <c r="P1839" i="1" s="1"/>
  <c r="Q1839" i="1"/>
  <c r="R1839" i="1" s="1"/>
  <c r="N1840" i="1" s="1"/>
  <c r="U1675" i="1"/>
  <c r="W1675" i="1"/>
  <c r="Y1675" i="1"/>
  <c r="V1675" i="1" s="1"/>
  <c r="L1655" i="1"/>
  <c r="H1656" i="1" s="1"/>
  <c r="E1656" i="1" s="1"/>
  <c r="F1840" i="1" l="1"/>
  <c r="O1840" i="1"/>
  <c r="Q1840" i="1"/>
  <c r="S1840" i="1"/>
  <c r="P1840" i="1" s="1"/>
  <c r="X1675" i="1"/>
  <c r="T1676" i="1" s="1"/>
  <c r="G1676" i="1" s="1"/>
  <c r="I1656" i="1"/>
  <c r="K1656" i="1"/>
  <c r="M1656" i="1"/>
  <c r="J1656" i="1" s="1"/>
  <c r="R1840" i="1" l="1"/>
  <c r="N1841" i="1" s="1"/>
  <c r="W1676" i="1"/>
  <c r="Y1676" i="1"/>
  <c r="V1676" i="1" s="1"/>
  <c r="U1676" i="1"/>
  <c r="L1656" i="1"/>
  <c r="H1657" i="1" s="1"/>
  <c r="E1657" i="1" s="1"/>
  <c r="F1841" i="1" l="1"/>
  <c r="S1841" i="1"/>
  <c r="P1841" i="1" s="1"/>
  <c r="O1841" i="1"/>
  <c r="Q1841" i="1"/>
  <c r="R1841" i="1" s="1"/>
  <c r="N1842" i="1" s="1"/>
  <c r="X1676" i="1"/>
  <c r="T1677" i="1" s="1"/>
  <c r="G1677" i="1" s="1"/>
  <c r="K1657" i="1"/>
  <c r="M1657" i="1"/>
  <c r="J1657" i="1" s="1"/>
  <c r="I1657" i="1"/>
  <c r="F1842" i="1" l="1"/>
  <c r="S1842" i="1"/>
  <c r="P1842" i="1" s="1"/>
  <c r="Q1842" i="1"/>
  <c r="O1842" i="1"/>
  <c r="Y1677" i="1"/>
  <c r="V1677" i="1" s="1"/>
  <c r="U1677" i="1"/>
  <c r="W1677" i="1"/>
  <c r="L1657" i="1"/>
  <c r="H1658" i="1" s="1"/>
  <c r="E1658" i="1" s="1"/>
  <c r="R1842" i="1" l="1"/>
  <c r="N1843" i="1" s="1"/>
  <c r="X1677" i="1"/>
  <c r="T1678" i="1" s="1"/>
  <c r="G1678" i="1" s="1"/>
  <c r="K1658" i="1"/>
  <c r="I1658" i="1"/>
  <c r="M1658" i="1"/>
  <c r="J1658" i="1" s="1"/>
  <c r="F1843" i="1" l="1"/>
  <c r="O1843" i="1"/>
  <c r="S1843" i="1"/>
  <c r="P1843" i="1" s="1"/>
  <c r="Q1843" i="1"/>
  <c r="U1678" i="1"/>
  <c r="W1678" i="1"/>
  <c r="Y1678" i="1"/>
  <c r="V1678" i="1" s="1"/>
  <c r="L1658" i="1"/>
  <c r="H1659" i="1" s="1"/>
  <c r="E1659" i="1" s="1"/>
  <c r="R1843" i="1" l="1"/>
  <c r="N1844" i="1" s="1"/>
  <c r="X1678" i="1"/>
  <c r="T1679" i="1" s="1"/>
  <c r="G1679" i="1" s="1"/>
  <c r="K1659" i="1"/>
  <c r="I1659" i="1"/>
  <c r="M1659" i="1"/>
  <c r="J1659" i="1" s="1"/>
  <c r="F1844" i="1" l="1"/>
  <c r="O1844" i="1"/>
  <c r="Q1844" i="1"/>
  <c r="S1844" i="1"/>
  <c r="P1844" i="1" s="1"/>
  <c r="U1679" i="1"/>
  <c r="W1679" i="1"/>
  <c r="Y1679" i="1"/>
  <c r="V1679" i="1" s="1"/>
  <c r="L1659" i="1"/>
  <c r="H1660" i="1" s="1"/>
  <c r="E1660" i="1" s="1"/>
  <c r="R1844" i="1" l="1"/>
  <c r="N1845" i="1" s="1"/>
  <c r="X1679" i="1"/>
  <c r="T1680" i="1" s="1"/>
  <c r="G1680" i="1" s="1"/>
  <c r="I1660" i="1"/>
  <c r="M1660" i="1"/>
  <c r="J1660" i="1" s="1"/>
  <c r="K1660" i="1"/>
  <c r="F1845" i="1" l="1"/>
  <c r="Q1845" i="1"/>
  <c r="S1845" i="1"/>
  <c r="P1845" i="1" s="1"/>
  <c r="O1845" i="1"/>
  <c r="W1680" i="1"/>
  <c r="Y1680" i="1"/>
  <c r="V1680" i="1" s="1"/>
  <c r="U1680" i="1"/>
  <c r="L1660" i="1"/>
  <c r="H1661" i="1" s="1"/>
  <c r="E1661" i="1" s="1"/>
  <c r="R1845" i="1" l="1"/>
  <c r="N1846" i="1" s="1"/>
  <c r="X1680" i="1"/>
  <c r="T1681" i="1" s="1"/>
  <c r="G1681" i="1" s="1"/>
  <c r="K1661" i="1"/>
  <c r="M1661" i="1"/>
  <c r="J1661" i="1" s="1"/>
  <c r="I1661" i="1"/>
  <c r="F1846" i="1" l="1"/>
  <c r="S1846" i="1"/>
  <c r="P1846" i="1" s="1"/>
  <c r="Q1846" i="1"/>
  <c r="O1846" i="1"/>
  <c r="Y1681" i="1"/>
  <c r="V1681" i="1" s="1"/>
  <c r="U1681" i="1"/>
  <c r="W1681" i="1"/>
  <c r="L1661" i="1"/>
  <c r="H1662" i="1" s="1"/>
  <c r="E1662" i="1" s="1"/>
  <c r="R1846" i="1" l="1"/>
  <c r="N1847" i="1" s="1"/>
  <c r="X1681" i="1"/>
  <c r="T1682" i="1" s="1"/>
  <c r="G1682" i="1" s="1"/>
  <c r="M1662" i="1"/>
  <c r="J1662" i="1" s="1"/>
  <c r="K1662" i="1"/>
  <c r="I1662" i="1"/>
  <c r="F1847" i="1" l="1"/>
  <c r="S1847" i="1"/>
  <c r="P1847" i="1" s="1"/>
  <c r="Q1847" i="1"/>
  <c r="O1847" i="1"/>
  <c r="U1682" i="1"/>
  <c r="W1682" i="1"/>
  <c r="Y1682" i="1"/>
  <c r="V1682" i="1" s="1"/>
  <c r="L1662" i="1"/>
  <c r="H1663" i="1" s="1"/>
  <c r="E1663" i="1" s="1"/>
  <c r="R1847" i="1" l="1"/>
  <c r="N1848" i="1" s="1"/>
  <c r="X1682" i="1"/>
  <c r="T1683" i="1" s="1"/>
  <c r="G1683" i="1" s="1"/>
  <c r="M1663" i="1"/>
  <c r="J1663" i="1" s="1"/>
  <c r="K1663" i="1"/>
  <c r="I1663" i="1"/>
  <c r="F1848" i="1" l="1"/>
  <c r="S1848" i="1"/>
  <c r="P1848" i="1" s="1"/>
  <c r="O1848" i="1"/>
  <c r="Q1848" i="1"/>
  <c r="R1848" i="1" s="1"/>
  <c r="N1849" i="1" s="1"/>
  <c r="U1683" i="1"/>
  <c r="W1683" i="1"/>
  <c r="Y1683" i="1"/>
  <c r="V1683" i="1" s="1"/>
  <c r="L1663" i="1"/>
  <c r="H1664" i="1" s="1"/>
  <c r="E1664" i="1" s="1"/>
  <c r="F1849" i="1" l="1"/>
  <c r="Q1849" i="1"/>
  <c r="S1849" i="1"/>
  <c r="P1849" i="1" s="1"/>
  <c r="O1849" i="1"/>
  <c r="X1683" i="1"/>
  <c r="T1684" i="1" s="1"/>
  <c r="G1684" i="1" s="1"/>
  <c r="I1664" i="1"/>
  <c r="K1664" i="1"/>
  <c r="M1664" i="1"/>
  <c r="J1664" i="1" s="1"/>
  <c r="R1849" i="1" l="1"/>
  <c r="N1850" i="1" s="1"/>
  <c r="W1684" i="1"/>
  <c r="Y1684" i="1"/>
  <c r="V1684" i="1" s="1"/>
  <c r="U1684" i="1"/>
  <c r="L1664" i="1"/>
  <c r="H1665" i="1" s="1"/>
  <c r="E1665" i="1" s="1"/>
  <c r="F1850" i="1" l="1"/>
  <c r="Q1850" i="1"/>
  <c r="S1850" i="1"/>
  <c r="P1850" i="1" s="1"/>
  <c r="O1850" i="1"/>
  <c r="X1684" i="1"/>
  <c r="T1685" i="1" s="1"/>
  <c r="G1685" i="1" s="1"/>
  <c r="I1665" i="1"/>
  <c r="K1665" i="1"/>
  <c r="M1665" i="1"/>
  <c r="J1665" i="1" s="1"/>
  <c r="R1850" i="1" l="1"/>
  <c r="N1851" i="1" s="1"/>
  <c r="Y1685" i="1"/>
  <c r="V1685" i="1" s="1"/>
  <c r="U1685" i="1"/>
  <c r="W1685" i="1"/>
  <c r="L1665" i="1"/>
  <c r="H1666" i="1" s="1"/>
  <c r="E1666" i="1" s="1"/>
  <c r="F1851" i="1" l="1"/>
  <c r="Q1851" i="1"/>
  <c r="S1851" i="1"/>
  <c r="P1851" i="1" s="1"/>
  <c r="O1851" i="1"/>
  <c r="X1685" i="1"/>
  <c r="T1686" i="1" s="1"/>
  <c r="G1686" i="1" s="1"/>
  <c r="I1666" i="1"/>
  <c r="K1666" i="1"/>
  <c r="M1666" i="1"/>
  <c r="J1666" i="1" s="1"/>
  <c r="R1851" i="1" l="1"/>
  <c r="N1852" i="1" s="1"/>
  <c r="U1686" i="1"/>
  <c r="W1686" i="1"/>
  <c r="Y1686" i="1"/>
  <c r="V1686" i="1" s="1"/>
  <c r="L1666" i="1"/>
  <c r="H1667" i="1" s="1"/>
  <c r="E1667" i="1" s="1"/>
  <c r="F1852" i="1" l="1"/>
  <c r="O1852" i="1"/>
  <c r="S1852" i="1"/>
  <c r="P1852" i="1" s="1"/>
  <c r="Q1852" i="1"/>
  <c r="X1686" i="1"/>
  <c r="T1687" i="1" s="1"/>
  <c r="G1687" i="1" s="1"/>
  <c r="I1667" i="1"/>
  <c r="K1667" i="1"/>
  <c r="M1667" i="1"/>
  <c r="J1667" i="1" s="1"/>
  <c r="R1852" i="1" l="1"/>
  <c r="N1853" i="1" s="1"/>
  <c r="U1687" i="1"/>
  <c r="W1687" i="1"/>
  <c r="Y1687" i="1"/>
  <c r="V1687" i="1" s="1"/>
  <c r="L1667" i="1"/>
  <c r="H1668" i="1" s="1"/>
  <c r="E1668" i="1" s="1"/>
  <c r="F1853" i="1" l="1"/>
  <c r="O1853" i="1"/>
  <c r="Q1853" i="1"/>
  <c r="S1853" i="1"/>
  <c r="P1853" i="1" s="1"/>
  <c r="X1687" i="1"/>
  <c r="T1688" i="1" s="1"/>
  <c r="G1688" i="1" s="1"/>
  <c r="I1668" i="1"/>
  <c r="M1668" i="1"/>
  <c r="J1668" i="1" s="1"/>
  <c r="K1668" i="1"/>
  <c r="R1853" i="1" l="1"/>
  <c r="N1854" i="1" s="1"/>
  <c r="L1668" i="1"/>
  <c r="H1669" i="1" s="1"/>
  <c r="E1669" i="1" s="1"/>
  <c r="W1688" i="1"/>
  <c r="Y1688" i="1"/>
  <c r="V1688" i="1" s="1"/>
  <c r="U1688" i="1"/>
  <c r="F1854" i="1" l="1"/>
  <c r="S1854" i="1"/>
  <c r="P1854" i="1" s="1"/>
  <c r="Q1854" i="1"/>
  <c r="O1854" i="1"/>
  <c r="X1688" i="1"/>
  <c r="T1689" i="1" s="1"/>
  <c r="G1689" i="1" s="1"/>
  <c r="K1669" i="1"/>
  <c r="M1669" i="1"/>
  <c r="J1669" i="1" s="1"/>
  <c r="I1669" i="1"/>
  <c r="R1854" i="1" l="1"/>
  <c r="N1855" i="1" s="1"/>
  <c r="Y1689" i="1"/>
  <c r="V1689" i="1" s="1"/>
  <c r="U1689" i="1"/>
  <c r="W1689" i="1"/>
  <c r="L1669" i="1"/>
  <c r="H1670" i="1" s="1"/>
  <c r="E1670" i="1" s="1"/>
  <c r="F1855" i="1" l="1"/>
  <c r="S1855" i="1"/>
  <c r="P1855" i="1" s="1"/>
  <c r="O1855" i="1"/>
  <c r="Q1855" i="1"/>
  <c r="R1855" i="1" s="1"/>
  <c r="N1856" i="1" s="1"/>
  <c r="X1689" i="1"/>
  <c r="T1690" i="1" s="1"/>
  <c r="G1690" i="1" s="1"/>
  <c r="K1670" i="1"/>
  <c r="I1670" i="1"/>
  <c r="M1670" i="1"/>
  <c r="J1670" i="1" s="1"/>
  <c r="F1856" i="1" l="1"/>
  <c r="Q1856" i="1"/>
  <c r="O1856" i="1"/>
  <c r="S1856" i="1"/>
  <c r="P1856" i="1" s="1"/>
  <c r="U1690" i="1"/>
  <c r="W1690" i="1"/>
  <c r="Y1690" i="1"/>
  <c r="V1690" i="1" s="1"/>
  <c r="L1670" i="1"/>
  <c r="H1671" i="1" s="1"/>
  <c r="E1671" i="1" s="1"/>
  <c r="R1856" i="1" l="1"/>
  <c r="N1857" i="1" s="1"/>
  <c r="X1690" i="1"/>
  <c r="T1691" i="1" s="1"/>
  <c r="G1691" i="1" s="1"/>
  <c r="K1671" i="1"/>
  <c r="I1671" i="1"/>
  <c r="M1671" i="1"/>
  <c r="J1671" i="1" s="1"/>
  <c r="F1857" i="1" l="1"/>
  <c r="O1857" i="1"/>
  <c r="Q1857" i="1"/>
  <c r="S1857" i="1"/>
  <c r="P1857" i="1" s="1"/>
  <c r="U1691" i="1"/>
  <c r="W1691" i="1"/>
  <c r="Y1691" i="1"/>
  <c r="V1691" i="1" s="1"/>
  <c r="L1671" i="1"/>
  <c r="H1672" i="1" s="1"/>
  <c r="E1672" i="1" s="1"/>
  <c r="R1857" i="1" l="1"/>
  <c r="N1858" i="1" s="1"/>
  <c r="X1691" i="1"/>
  <c r="T1692" i="1" s="1"/>
  <c r="G1692" i="1" s="1"/>
  <c r="M1672" i="1"/>
  <c r="J1672" i="1" s="1"/>
  <c r="K1672" i="1"/>
  <c r="I1672" i="1"/>
  <c r="F1858" i="1" l="1"/>
  <c r="S1858" i="1"/>
  <c r="P1858" i="1" s="1"/>
  <c r="Q1858" i="1"/>
  <c r="O1858" i="1"/>
  <c r="W1692" i="1"/>
  <c r="Y1692" i="1"/>
  <c r="V1692" i="1" s="1"/>
  <c r="U1692" i="1"/>
  <c r="L1672" i="1"/>
  <c r="H1673" i="1" s="1"/>
  <c r="E1673" i="1" s="1"/>
  <c r="R1858" i="1" l="1"/>
  <c r="N1859" i="1" s="1"/>
  <c r="X1692" i="1"/>
  <c r="T1693" i="1" s="1"/>
  <c r="G1693" i="1" s="1"/>
  <c r="I1673" i="1"/>
  <c r="K1673" i="1"/>
  <c r="M1673" i="1"/>
  <c r="J1673" i="1" s="1"/>
  <c r="F1859" i="1" l="1"/>
  <c r="Q1859" i="1"/>
  <c r="S1859" i="1"/>
  <c r="P1859" i="1" s="1"/>
  <c r="O1859" i="1"/>
  <c r="Y1693" i="1"/>
  <c r="V1693" i="1" s="1"/>
  <c r="U1693" i="1"/>
  <c r="W1693" i="1"/>
  <c r="L1673" i="1"/>
  <c r="H1674" i="1" s="1"/>
  <c r="E1674" i="1" s="1"/>
  <c r="R1859" i="1" l="1"/>
  <c r="N1860" i="1" s="1"/>
  <c r="X1693" i="1"/>
  <c r="T1694" i="1" s="1"/>
  <c r="G1694" i="1" s="1"/>
  <c r="K1674" i="1"/>
  <c r="M1674" i="1"/>
  <c r="J1674" i="1" s="1"/>
  <c r="I1674" i="1"/>
  <c r="F1860" i="1" l="1"/>
  <c r="S1860" i="1"/>
  <c r="P1860" i="1" s="1"/>
  <c r="Q1860" i="1"/>
  <c r="O1860" i="1"/>
  <c r="U1694" i="1"/>
  <c r="W1694" i="1"/>
  <c r="Y1694" i="1"/>
  <c r="V1694" i="1" s="1"/>
  <c r="L1674" i="1"/>
  <c r="H1675" i="1" s="1"/>
  <c r="E1675" i="1" s="1"/>
  <c r="R1860" i="1" l="1"/>
  <c r="N1861" i="1" s="1"/>
  <c r="X1694" i="1"/>
  <c r="T1695" i="1" s="1"/>
  <c r="G1695" i="1" s="1"/>
  <c r="K1675" i="1"/>
  <c r="I1675" i="1"/>
  <c r="M1675" i="1"/>
  <c r="J1675" i="1" s="1"/>
  <c r="F1861" i="1" l="1"/>
  <c r="O1861" i="1"/>
  <c r="Q1861" i="1"/>
  <c r="S1861" i="1"/>
  <c r="P1861" i="1" s="1"/>
  <c r="U1695" i="1"/>
  <c r="W1695" i="1"/>
  <c r="Y1695" i="1"/>
  <c r="V1695" i="1" s="1"/>
  <c r="L1675" i="1"/>
  <c r="H1676" i="1" s="1"/>
  <c r="E1676" i="1" s="1"/>
  <c r="R1861" i="1" l="1"/>
  <c r="N1862" i="1" s="1"/>
  <c r="X1695" i="1"/>
  <c r="T1696" i="1" s="1"/>
  <c r="G1696" i="1" s="1"/>
  <c r="K1676" i="1"/>
  <c r="M1676" i="1"/>
  <c r="J1676" i="1" s="1"/>
  <c r="I1676" i="1"/>
  <c r="F1862" i="1" l="1"/>
  <c r="S1862" i="1"/>
  <c r="P1862" i="1" s="1"/>
  <c r="Q1862" i="1"/>
  <c r="O1862" i="1"/>
  <c r="W1696" i="1"/>
  <c r="Y1696" i="1"/>
  <c r="V1696" i="1" s="1"/>
  <c r="U1696" i="1"/>
  <c r="L1676" i="1"/>
  <c r="H1677" i="1" s="1"/>
  <c r="E1677" i="1" s="1"/>
  <c r="R1862" i="1" l="1"/>
  <c r="N1863" i="1" s="1"/>
  <c r="X1696" i="1"/>
  <c r="T1697" i="1" s="1"/>
  <c r="G1697" i="1" s="1"/>
  <c r="K1677" i="1"/>
  <c r="M1677" i="1"/>
  <c r="J1677" i="1" s="1"/>
  <c r="I1677" i="1"/>
  <c r="F1863" i="1" l="1"/>
  <c r="O1863" i="1"/>
  <c r="S1863" i="1"/>
  <c r="P1863" i="1" s="1"/>
  <c r="Q1863" i="1"/>
  <c r="R1863" i="1" s="1"/>
  <c r="N1864" i="1" s="1"/>
  <c r="Y1697" i="1"/>
  <c r="V1697" i="1" s="1"/>
  <c r="U1697" i="1"/>
  <c r="W1697" i="1"/>
  <c r="L1677" i="1"/>
  <c r="H1678" i="1" s="1"/>
  <c r="E1678" i="1" s="1"/>
  <c r="F1864" i="1" l="1"/>
  <c r="O1864" i="1"/>
  <c r="Q1864" i="1"/>
  <c r="S1864" i="1"/>
  <c r="P1864" i="1" s="1"/>
  <c r="X1697" i="1"/>
  <c r="T1698" i="1" s="1"/>
  <c r="G1698" i="1" s="1"/>
  <c r="I1678" i="1"/>
  <c r="K1678" i="1"/>
  <c r="M1678" i="1"/>
  <c r="J1678" i="1" s="1"/>
  <c r="R1864" i="1" l="1"/>
  <c r="N1865" i="1" s="1"/>
  <c r="U1698" i="1"/>
  <c r="W1698" i="1"/>
  <c r="Y1698" i="1"/>
  <c r="V1698" i="1" s="1"/>
  <c r="L1678" i="1"/>
  <c r="H1679" i="1" s="1"/>
  <c r="E1679" i="1" s="1"/>
  <c r="F1865" i="1" l="1"/>
  <c r="S1865" i="1"/>
  <c r="P1865" i="1" s="1"/>
  <c r="O1865" i="1"/>
  <c r="Q1865" i="1"/>
  <c r="R1865" i="1" s="1"/>
  <c r="N1866" i="1" s="1"/>
  <c r="X1698" i="1"/>
  <c r="T1699" i="1" s="1"/>
  <c r="G1699" i="1" s="1"/>
  <c r="M1679" i="1"/>
  <c r="J1679" i="1" s="1"/>
  <c r="K1679" i="1"/>
  <c r="I1679" i="1"/>
  <c r="F1866" i="1" l="1"/>
  <c r="O1866" i="1"/>
  <c r="Q1866" i="1"/>
  <c r="S1866" i="1"/>
  <c r="P1866" i="1" s="1"/>
  <c r="U1699" i="1"/>
  <c r="W1699" i="1"/>
  <c r="Y1699" i="1"/>
  <c r="V1699" i="1" s="1"/>
  <c r="L1679" i="1"/>
  <c r="H1680" i="1" s="1"/>
  <c r="E1680" i="1" s="1"/>
  <c r="R1866" i="1" l="1"/>
  <c r="N1867" i="1" s="1"/>
  <c r="X1699" i="1"/>
  <c r="T1700" i="1" s="1"/>
  <c r="G1700" i="1" s="1"/>
  <c r="M1680" i="1"/>
  <c r="J1680" i="1" s="1"/>
  <c r="K1680" i="1"/>
  <c r="I1680" i="1"/>
  <c r="F1867" i="1" l="1"/>
  <c r="S1867" i="1"/>
  <c r="P1867" i="1" s="1"/>
  <c r="O1867" i="1"/>
  <c r="Q1867" i="1"/>
  <c r="R1867" i="1" s="1"/>
  <c r="N1868" i="1" s="1"/>
  <c r="W1700" i="1"/>
  <c r="Y1700" i="1"/>
  <c r="V1700" i="1" s="1"/>
  <c r="U1700" i="1"/>
  <c r="L1680" i="1"/>
  <c r="H1681" i="1" s="1"/>
  <c r="E1681" i="1" s="1"/>
  <c r="F1868" i="1" l="1"/>
  <c r="O1868" i="1"/>
  <c r="S1868" i="1"/>
  <c r="P1868" i="1" s="1"/>
  <c r="Q1868" i="1"/>
  <c r="R1868" i="1" s="1"/>
  <c r="N1869" i="1" s="1"/>
  <c r="X1700" i="1"/>
  <c r="T1701" i="1" s="1"/>
  <c r="G1701" i="1" s="1"/>
  <c r="M1681" i="1"/>
  <c r="J1681" i="1" s="1"/>
  <c r="K1681" i="1"/>
  <c r="I1681" i="1"/>
  <c r="F1869" i="1" l="1"/>
  <c r="S1869" i="1"/>
  <c r="P1869" i="1" s="1"/>
  <c r="O1869" i="1"/>
  <c r="Q1869" i="1"/>
  <c r="R1869" i="1" s="1"/>
  <c r="N1870" i="1" s="1"/>
  <c r="Y1701" i="1"/>
  <c r="V1701" i="1" s="1"/>
  <c r="U1701" i="1"/>
  <c r="W1701" i="1"/>
  <c r="L1681" i="1"/>
  <c r="H1682" i="1" s="1"/>
  <c r="E1682" i="1" s="1"/>
  <c r="F1870" i="1" l="1"/>
  <c r="S1870" i="1"/>
  <c r="P1870" i="1" s="1"/>
  <c r="O1870" i="1"/>
  <c r="Q1870" i="1"/>
  <c r="R1870" i="1" s="1"/>
  <c r="N1871" i="1" s="1"/>
  <c r="X1701" i="1"/>
  <c r="T1702" i="1" s="1"/>
  <c r="G1702" i="1" s="1"/>
  <c r="K1682" i="1"/>
  <c r="I1682" i="1"/>
  <c r="M1682" i="1"/>
  <c r="J1682" i="1" s="1"/>
  <c r="F1871" i="1" l="1"/>
  <c r="Q1871" i="1"/>
  <c r="O1871" i="1"/>
  <c r="S1871" i="1"/>
  <c r="P1871" i="1" s="1"/>
  <c r="U1702" i="1"/>
  <c r="W1702" i="1"/>
  <c r="Y1702" i="1"/>
  <c r="V1702" i="1" s="1"/>
  <c r="L1682" i="1"/>
  <c r="H1683" i="1" s="1"/>
  <c r="E1683" i="1" s="1"/>
  <c r="R1871" i="1" l="1"/>
  <c r="N1872" i="1" s="1"/>
  <c r="X1702" i="1"/>
  <c r="T1703" i="1" s="1"/>
  <c r="G1703" i="1" s="1"/>
  <c r="M1683" i="1"/>
  <c r="J1683" i="1" s="1"/>
  <c r="K1683" i="1"/>
  <c r="I1683" i="1"/>
  <c r="F1872" i="1" l="1"/>
  <c r="S1872" i="1"/>
  <c r="P1872" i="1" s="1"/>
  <c r="Q1872" i="1"/>
  <c r="O1872" i="1"/>
  <c r="U1703" i="1"/>
  <c r="W1703" i="1"/>
  <c r="Y1703" i="1"/>
  <c r="V1703" i="1" s="1"/>
  <c r="L1683" i="1"/>
  <c r="H1684" i="1" s="1"/>
  <c r="E1684" i="1" s="1"/>
  <c r="R1872" i="1" l="1"/>
  <c r="N1873" i="1" s="1"/>
  <c r="X1703" i="1"/>
  <c r="T1704" i="1" s="1"/>
  <c r="G1704" i="1" s="1"/>
  <c r="K1684" i="1"/>
  <c r="M1684" i="1"/>
  <c r="J1684" i="1" s="1"/>
  <c r="I1684" i="1"/>
  <c r="F1873" i="1" l="1"/>
  <c r="S1873" i="1"/>
  <c r="P1873" i="1" s="1"/>
  <c r="O1873" i="1"/>
  <c r="Q1873" i="1"/>
  <c r="R1873" i="1" s="1"/>
  <c r="N1874" i="1" s="1"/>
  <c r="W1704" i="1"/>
  <c r="Y1704" i="1"/>
  <c r="V1704" i="1" s="1"/>
  <c r="U1704" i="1"/>
  <c r="L1684" i="1"/>
  <c r="H1685" i="1" s="1"/>
  <c r="E1685" i="1" s="1"/>
  <c r="F1874" i="1" l="1"/>
  <c r="S1874" i="1"/>
  <c r="P1874" i="1" s="1"/>
  <c r="O1874" i="1"/>
  <c r="Q1874" i="1"/>
  <c r="X1704" i="1"/>
  <c r="T1705" i="1" s="1"/>
  <c r="G1705" i="1" s="1"/>
  <c r="K1685" i="1"/>
  <c r="M1685" i="1"/>
  <c r="J1685" i="1" s="1"/>
  <c r="I1685" i="1"/>
  <c r="R1874" i="1" l="1"/>
  <c r="N1875" i="1" s="1"/>
  <c r="Y1705" i="1"/>
  <c r="V1705" i="1" s="1"/>
  <c r="U1705" i="1"/>
  <c r="W1705" i="1"/>
  <c r="L1685" i="1"/>
  <c r="H1686" i="1" s="1"/>
  <c r="E1686" i="1" s="1"/>
  <c r="F1875" i="1" l="1"/>
  <c r="O1875" i="1"/>
  <c r="S1875" i="1"/>
  <c r="P1875" i="1" s="1"/>
  <c r="Q1875" i="1"/>
  <c r="R1875" i="1" s="1"/>
  <c r="N1876" i="1" s="1"/>
  <c r="X1705" i="1"/>
  <c r="T1706" i="1" s="1"/>
  <c r="G1706" i="1" s="1"/>
  <c r="M1686" i="1"/>
  <c r="J1686" i="1" s="1"/>
  <c r="I1686" i="1"/>
  <c r="K1686" i="1"/>
  <c r="F1876" i="1" l="1"/>
  <c r="O1876" i="1"/>
  <c r="S1876" i="1"/>
  <c r="P1876" i="1" s="1"/>
  <c r="Q1876" i="1"/>
  <c r="R1876" i="1" s="1"/>
  <c r="N1877" i="1" s="1"/>
  <c r="L1686" i="1"/>
  <c r="H1687" i="1" s="1"/>
  <c r="E1687" i="1" s="1"/>
  <c r="U1706" i="1"/>
  <c r="W1706" i="1"/>
  <c r="Y1706" i="1"/>
  <c r="V1706" i="1" s="1"/>
  <c r="F1877" i="1" l="1"/>
  <c r="O1877" i="1"/>
  <c r="Q1877" i="1"/>
  <c r="S1877" i="1"/>
  <c r="P1877" i="1" s="1"/>
  <c r="X1706" i="1"/>
  <c r="T1707" i="1" s="1"/>
  <c r="G1707" i="1" s="1"/>
  <c r="M1687" i="1"/>
  <c r="J1687" i="1" s="1"/>
  <c r="K1687" i="1"/>
  <c r="I1687" i="1"/>
  <c r="R1877" i="1" l="1"/>
  <c r="N1878" i="1" s="1"/>
  <c r="U1707" i="1"/>
  <c r="W1707" i="1"/>
  <c r="Y1707" i="1"/>
  <c r="V1707" i="1" s="1"/>
  <c r="L1687" i="1"/>
  <c r="H1688" i="1" s="1"/>
  <c r="E1688" i="1" s="1"/>
  <c r="F1878" i="1" l="1"/>
  <c r="Q1878" i="1"/>
  <c r="S1878" i="1"/>
  <c r="P1878" i="1" s="1"/>
  <c r="O1878" i="1"/>
  <c r="X1707" i="1"/>
  <c r="T1708" i="1" s="1"/>
  <c r="G1708" i="1" s="1"/>
  <c r="I1688" i="1"/>
  <c r="K1688" i="1"/>
  <c r="M1688" i="1"/>
  <c r="J1688" i="1" s="1"/>
  <c r="R1878" i="1" l="1"/>
  <c r="N1879" i="1" s="1"/>
  <c r="W1708" i="1"/>
  <c r="Y1708" i="1"/>
  <c r="V1708" i="1" s="1"/>
  <c r="U1708" i="1"/>
  <c r="L1688" i="1"/>
  <c r="H1689" i="1" s="1"/>
  <c r="E1689" i="1" s="1"/>
  <c r="F1879" i="1" l="1"/>
  <c r="S1879" i="1"/>
  <c r="P1879" i="1" s="1"/>
  <c r="Q1879" i="1"/>
  <c r="O1879" i="1"/>
  <c r="X1708" i="1"/>
  <c r="T1709" i="1" s="1"/>
  <c r="G1709" i="1" s="1"/>
  <c r="I1689" i="1"/>
  <c r="K1689" i="1"/>
  <c r="M1689" i="1"/>
  <c r="J1689" i="1" s="1"/>
  <c r="R1879" i="1" l="1"/>
  <c r="N1880" i="1" s="1"/>
  <c r="Y1709" i="1"/>
  <c r="V1709" i="1" s="1"/>
  <c r="U1709" i="1"/>
  <c r="W1709" i="1"/>
  <c r="L1689" i="1"/>
  <c r="H1690" i="1" s="1"/>
  <c r="E1690" i="1" s="1"/>
  <c r="F1880" i="1" l="1"/>
  <c r="S1880" i="1"/>
  <c r="P1880" i="1" s="1"/>
  <c r="O1880" i="1"/>
  <c r="Q1880" i="1"/>
  <c r="R1880" i="1" s="1"/>
  <c r="N1881" i="1" s="1"/>
  <c r="X1709" i="1"/>
  <c r="T1710" i="1" s="1"/>
  <c r="G1710" i="1" s="1"/>
  <c r="K1690" i="1"/>
  <c r="M1690" i="1"/>
  <c r="J1690" i="1" s="1"/>
  <c r="I1690" i="1"/>
  <c r="F1881" i="1" l="1"/>
  <c r="S1881" i="1"/>
  <c r="P1881" i="1" s="1"/>
  <c r="Q1881" i="1"/>
  <c r="O1881" i="1"/>
  <c r="U1710" i="1"/>
  <c r="W1710" i="1"/>
  <c r="Y1710" i="1"/>
  <c r="V1710" i="1" s="1"/>
  <c r="L1690" i="1"/>
  <c r="H1691" i="1" s="1"/>
  <c r="E1691" i="1" s="1"/>
  <c r="R1881" i="1" l="1"/>
  <c r="N1882" i="1" s="1"/>
  <c r="X1710" i="1"/>
  <c r="T1711" i="1" s="1"/>
  <c r="G1711" i="1" s="1"/>
  <c r="M1691" i="1"/>
  <c r="J1691" i="1" s="1"/>
  <c r="K1691" i="1"/>
  <c r="I1691" i="1"/>
  <c r="F1882" i="1" l="1"/>
  <c r="S1882" i="1"/>
  <c r="P1882" i="1" s="1"/>
  <c r="O1882" i="1"/>
  <c r="Q1882" i="1"/>
  <c r="R1882" i="1" s="1"/>
  <c r="N1883" i="1" s="1"/>
  <c r="U1711" i="1"/>
  <c r="W1711" i="1"/>
  <c r="Y1711" i="1"/>
  <c r="V1711" i="1" s="1"/>
  <c r="L1691" i="1"/>
  <c r="H1692" i="1" s="1"/>
  <c r="E1692" i="1" s="1"/>
  <c r="F1883" i="1" l="1"/>
  <c r="S1883" i="1"/>
  <c r="P1883" i="1" s="1"/>
  <c r="O1883" i="1"/>
  <c r="Q1883" i="1"/>
  <c r="X1711" i="1"/>
  <c r="T1712" i="1" s="1"/>
  <c r="G1712" i="1" s="1"/>
  <c r="K1692" i="1"/>
  <c r="M1692" i="1"/>
  <c r="J1692" i="1" s="1"/>
  <c r="I1692" i="1"/>
  <c r="R1883" i="1" l="1"/>
  <c r="N1884" i="1" s="1"/>
  <c r="W1712" i="1"/>
  <c r="Y1712" i="1"/>
  <c r="V1712" i="1" s="1"/>
  <c r="U1712" i="1"/>
  <c r="L1692" i="1"/>
  <c r="H1693" i="1" s="1"/>
  <c r="E1693" i="1" s="1"/>
  <c r="F1884" i="1" l="1"/>
  <c r="O1884" i="1"/>
  <c r="Q1884" i="1"/>
  <c r="S1884" i="1"/>
  <c r="P1884" i="1" s="1"/>
  <c r="X1712" i="1"/>
  <c r="T1713" i="1" s="1"/>
  <c r="G1713" i="1" s="1"/>
  <c r="K1693" i="1"/>
  <c r="M1693" i="1"/>
  <c r="J1693" i="1" s="1"/>
  <c r="I1693" i="1"/>
  <c r="R1884" i="1" l="1"/>
  <c r="N1885" i="1" s="1"/>
  <c r="Y1713" i="1"/>
  <c r="V1713" i="1" s="1"/>
  <c r="U1713" i="1"/>
  <c r="W1713" i="1"/>
  <c r="L1693" i="1"/>
  <c r="H1694" i="1" s="1"/>
  <c r="E1694" i="1" s="1"/>
  <c r="F1885" i="1" l="1"/>
  <c r="S1885" i="1"/>
  <c r="P1885" i="1" s="1"/>
  <c r="Q1885" i="1"/>
  <c r="O1885" i="1"/>
  <c r="X1713" i="1"/>
  <c r="T1714" i="1" s="1"/>
  <c r="G1714" i="1" s="1"/>
  <c r="M1694" i="1"/>
  <c r="J1694" i="1" s="1"/>
  <c r="K1694" i="1"/>
  <c r="I1694" i="1"/>
  <c r="R1885" i="1" l="1"/>
  <c r="N1886" i="1" s="1"/>
  <c r="L1694" i="1"/>
  <c r="U1714" i="1"/>
  <c r="W1714" i="1"/>
  <c r="Y1714" i="1"/>
  <c r="V1714" i="1" s="1"/>
  <c r="H1695" i="1"/>
  <c r="E1695" i="1" s="1"/>
  <c r="F1886" i="1" l="1"/>
  <c r="S1886" i="1"/>
  <c r="P1886" i="1" s="1"/>
  <c r="O1886" i="1"/>
  <c r="Q1886" i="1"/>
  <c r="R1886" i="1" s="1"/>
  <c r="N1887" i="1" s="1"/>
  <c r="X1714" i="1"/>
  <c r="T1715" i="1" s="1"/>
  <c r="G1715" i="1" s="1"/>
  <c r="M1695" i="1"/>
  <c r="J1695" i="1" s="1"/>
  <c r="K1695" i="1"/>
  <c r="I1695" i="1"/>
  <c r="F1887" i="1" l="1"/>
  <c r="O1887" i="1"/>
  <c r="Q1887" i="1"/>
  <c r="S1887" i="1"/>
  <c r="P1887" i="1" s="1"/>
  <c r="L1695" i="1"/>
  <c r="H1696" i="1" s="1"/>
  <c r="E1696" i="1" s="1"/>
  <c r="U1715" i="1"/>
  <c r="W1715" i="1"/>
  <c r="Y1715" i="1"/>
  <c r="V1715" i="1" s="1"/>
  <c r="R1887" i="1" l="1"/>
  <c r="N1888" i="1" s="1"/>
  <c r="X1715" i="1"/>
  <c r="T1716" i="1" s="1"/>
  <c r="G1716" i="1" s="1"/>
  <c r="M1696" i="1"/>
  <c r="J1696" i="1" s="1"/>
  <c r="K1696" i="1"/>
  <c r="I1696" i="1"/>
  <c r="F1888" i="1" l="1"/>
  <c r="S1888" i="1"/>
  <c r="P1888" i="1" s="1"/>
  <c r="Q1888" i="1"/>
  <c r="O1888" i="1"/>
  <c r="W1716" i="1"/>
  <c r="Y1716" i="1"/>
  <c r="V1716" i="1" s="1"/>
  <c r="U1716" i="1"/>
  <c r="L1696" i="1"/>
  <c r="H1697" i="1" s="1"/>
  <c r="E1697" i="1" s="1"/>
  <c r="R1888" i="1" l="1"/>
  <c r="N1889" i="1" s="1"/>
  <c r="X1716" i="1"/>
  <c r="T1717" i="1" s="1"/>
  <c r="G1717" i="1" s="1"/>
  <c r="K1697" i="1"/>
  <c r="M1697" i="1"/>
  <c r="J1697" i="1" s="1"/>
  <c r="I1697" i="1"/>
  <c r="F1889" i="1" l="1"/>
  <c r="S1889" i="1"/>
  <c r="P1889" i="1" s="1"/>
  <c r="Q1889" i="1"/>
  <c r="O1889" i="1"/>
  <c r="Y1717" i="1"/>
  <c r="V1717" i="1" s="1"/>
  <c r="U1717" i="1"/>
  <c r="W1717" i="1"/>
  <c r="L1697" i="1"/>
  <c r="H1698" i="1" s="1"/>
  <c r="E1698" i="1" s="1"/>
  <c r="R1889" i="1" l="1"/>
  <c r="N1890" i="1" s="1"/>
  <c r="X1717" i="1"/>
  <c r="T1718" i="1" s="1"/>
  <c r="G1718" i="1" s="1"/>
  <c r="K1698" i="1"/>
  <c r="M1698" i="1"/>
  <c r="J1698" i="1" s="1"/>
  <c r="I1698" i="1"/>
  <c r="F1890" i="1" l="1"/>
  <c r="O1890" i="1"/>
  <c r="Q1890" i="1"/>
  <c r="S1890" i="1"/>
  <c r="P1890" i="1" s="1"/>
  <c r="U1718" i="1"/>
  <c r="W1718" i="1"/>
  <c r="Y1718" i="1"/>
  <c r="V1718" i="1" s="1"/>
  <c r="L1698" i="1"/>
  <c r="H1699" i="1" s="1"/>
  <c r="E1699" i="1" s="1"/>
  <c r="R1890" i="1" l="1"/>
  <c r="N1891" i="1" s="1"/>
  <c r="X1718" i="1"/>
  <c r="T1719" i="1" s="1"/>
  <c r="G1719" i="1" s="1"/>
  <c r="I1699" i="1"/>
  <c r="K1699" i="1"/>
  <c r="M1699" i="1"/>
  <c r="J1699" i="1" s="1"/>
  <c r="F1891" i="1" l="1"/>
  <c r="Q1891" i="1"/>
  <c r="O1891" i="1"/>
  <c r="S1891" i="1"/>
  <c r="P1891" i="1" s="1"/>
  <c r="U1719" i="1"/>
  <c r="W1719" i="1"/>
  <c r="Y1719" i="1"/>
  <c r="V1719" i="1" s="1"/>
  <c r="L1699" i="1"/>
  <c r="H1700" i="1" s="1"/>
  <c r="E1700" i="1" s="1"/>
  <c r="R1891" i="1" l="1"/>
  <c r="N1892" i="1" s="1"/>
  <c r="X1719" i="1"/>
  <c r="T1720" i="1" s="1"/>
  <c r="G1720" i="1" s="1"/>
  <c r="M1700" i="1"/>
  <c r="J1700" i="1" s="1"/>
  <c r="K1700" i="1"/>
  <c r="I1700" i="1"/>
  <c r="F1892" i="1" l="1"/>
  <c r="O1892" i="1"/>
  <c r="S1892" i="1"/>
  <c r="P1892" i="1" s="1"/>
  <c r="Q1892" i="1"/>
  <c r="L1700" i="1"/>
  <c r="H1701" i="1" s="1"/>
  <c r="E1701" i="1" s="1"/>
  <c r="W1720" i="1"/>
  <c r="Y1720" i="1"/>
  <c r="V1720" i="1" s="1"/>
  <c r="U1720" i="1"/>
  <c r="R1892" i="1" l="1"/>
  <c r="N1893" i="1" s="1"/>
  <c r="X1720" i="1"/>
  <c r="T1721" i="1" s="1"/>
  <c r="G1721" i="1" s="1"/>
  <c r="I1701" i="1"/>
  <c r="K1701" i="1"/>
  <c r="M1701" i="1"/>
  <c r="J1701" i="1" s="1"/>
  <c r="F1893" i="1" l="1"/>
  <c r="Q1893" i="1"/>
  <c r="O1893" i="1"/>
  <c r="S1893" i="1"/>
  <c r="P1893" i="1" s="1"/>
  <c r="Y1721" i="1"/>
  <c r="V1721" i="1" s="1"/>
  <c r="U1721" i="1"/>
  <c r="W1721" i="1"/>
  <c r="L1701" i="1"/>
  <c r="H1702" i="1" s="1"/>
  <c r="E1702" i="1" s="1"/>
  <c r="R1893" i="1" l="1"/>
  <c r="N1894" i="1" s="1"/>
  <c r="X1721" i="1"/>
  <c r="T1722" i="1" s="1"/>
  <c r="G1722" i="1" s="1"/>
  <c r="K1702" i="1"/>
  <c r="M1702" i="1"/>
  <c r="J1702" i="1" s="1"/>
  <c r="I1702" i="1"/>
  <c r="F1894" i="1" l="1"/>
  <c r="Q1894" i="1"/>
  <c r="O1894" i="1"/>
  <c r="S1894" i="1"/>
  <c r="P1894" i="1" s="1"/>
  <c r="U1722" i="1"/>
  <c r="W1722" i="1"/>
  <c r="Y1722" i="1"/>
  <c r="V1722" i="1" s="1"/>
  <c r="L1702" i="1"/>
  <c r="H1703" i="1" s="1"/>
  <c r="E1703" i="1" s="1"/>
  <c r="R1894" i="1" l="1"/>
  <c r="N1895" i="1" s="1"/>
  <c r="X1722" i="1"/>
  <c r="T1723" i="1" s="1"/>
  <c r="G1723" i="1" s="1"/>
  <c r="I1703" i="1"/>
  <c r="K1703" i="1"/>
  <c r="M1703" i="1"/>
  <c r="J1703" i="1" s="1"/>
  <c r="F1895" i="1" l="1"/>
  <c r="O1895" i="1"/>
  <c r="S1895" i="1"/>
  <c r="P1895" i="1" s="1"/>
  <c r="Q1895" i="1"/>
  <c r="R1895" i="1" s="1"/>
  <c r="N1896" i="1" s="1"/>
  <c r="U1723" i="1"/>
  <c r="W1723" i="1"/>
  <c r="Y1723" i="1"/>
  <c r="V1723" i="1" s="1"/>
  <c r="L1703" i="1"/>
  <c r="H1704" i="1" s="1"/>
  <c r="E1704" i="1" s="1"/>
  <c r="F1896" i="1" l="1"/>
  <c r="O1896" i="1"/>
  <c r="S1896" i="1"/>
  <c r="P1896" i="1" s="1"/>
  <c r="Q1896" i="1"/>
  <c r="R1896" i="1" s="1"/>
  <c r="N1897" i="1" s="1"/>
  <c r="X1723" i="1"/>
  <c r="T1724" i="1" s="1"/>
  <c r="G1724" i="1" s="1"/>
  <c r="I1704" i="1"/>
  <c r="K1704" i="1"/>
  <c r="M1704" i="1"/>
  <c r="J1704" i="1" s="1"/>
  <c r="F1897" i="1" l="1"/>
  <c r="S1897" i="1"/>
  <c r="P1897" i="1" s="1"/>
  <c r="O1897" i="1"/>
  <c r="Q1897" i="1"/>
  <c r="R1897" i="1" s="1"/>
  <c r="N1898" i="1" s="1"/>
  <c r="W1724" i="1"/>
  <c r="Y1724" i="1"/>
  <c r="V1724" i="1" s="1"/>
  <c r="U1724" i="1"/>
  <c r="L1704" i="1"/>
  <c r="H1705" i="1" s="1"/>
  <c r="E1705" i="1" s="1"/>
  <c r="F1898" i="1" l="1"/>
  <c r="O1898" i="1"/>
  <c r="Q1898" i="1"/>
  <c r="S1898" i="1"/>
  <c r="P1898" i="1" s="1"/>
  <c r="X1724" i="1"/>
  <c r="T1725" i="1" s="1"/>
  <c r="G1725" i="1" s="1"/>
  <c r="K1705" i="1"/>
  <c r="M1705" i="1"/>
  <c r="J1705" i="1" s="1"/>
  <c r="I1705" i="1"/>
  <c r="R1898" i="1" l="1"/>
  <c r="N1899" i="1" s="1"/>
  <c r="Y1725" i="1"/>
  <c r="V1725" i="1" s="1"/>
  <c r="U1725" i="1"/>
  <c r="W1725" i="1"/>
  <c r="L1705" i="1"/>
  <c r="H1706" i="1" s="1"/>
  <c r="E1706" i="1" s="1"/>
  <c r="F1899" i="1" l="1"/>
  <c r="O1899" i="1"/>
  <c r="Q1899" i="1"/>
  <c r="S1899" i="1"/>
  <c r="P1899" i="1" s="1"/>
  <c r="X1725" i="1"/>
  <c r="T1726" i="1" s="1"/>
  <c r="G1726" i="1" s="1"/>
  <c r="I1706" i="1"/>
  <c r="K1706" i="1"/>
  <c r="M1706" i="1"/>
  <c r="J1706" i="1" s="1"/>
  <c r="R1899" i="1" l="1"/>
  <c r="N1900" i="1" s="1"/>
  <c r="U1726" i="1"/>
  <c r="W1726" i="1"/>
  <c r="Y1726" i="1"/>
  <c r="V1726" i="1" s="1"/>
  <c r="L1706" i="1"/>
  <c r="H1707" i="1" s="1"/>
  <c r="E1707" i="1" s="1"/>
  <c r="F1900" i="1" l="1"/>
  <c r="O1900" i="1"/>
  <c r="Q1900" i="1"/>
  <c r="R1900" i="1" s="1"/>
  <c r="N1901" i="1" s="1"/>
  <c r="S1900" i="1"/>
  <c r="P1900" i="1" s="1"/>
  <c r="X1726" i="1"/>
  <c r="T1727" i="1" s="1"/>
  <c r="G1727" i="1" s="1"/>
  <c r="M1707" i="1"/>
  <c r="J1707" i="1" s="1"/>
  <c r="K1707" i="1"/>
  <c r="I1707" i="1"/>
  <c r="F1901" i="1" l="1"/>
  <c r="S1901" i="1"/>
  <c r="P1901" i="1" s="1"/>
  <c r="Q1901" i="1"/>
  <c r="O1901" i="1"/>
  <c r="L1707" i="1"/>
  <c r="H1708" i="1" s="1"/>
  <c r="E1708" i="1" s="1"/>
  <c r="U1727" i="1"/>
  <c r="W1727" i="1"/>
  <c r="Y1727" i="1"/>
  <c r="V1727" i="1" s="1"/>
  <c r="R1901" i="1" l="1"/>
  <c r="N1902" i="1" s="1"/>
  <c r="X1727" i="1"/>
  <c r="T1728" i="1" s="1"/>
  <c r="G1728" i="1" s="1"/>
  <c r="I1708" i="1"/>
  <c r="K1708" i="1"/>
  <c r="M1708" i="1"/>
  <c r="J1708" i="1" s="1"/>
  <c r="F1902" i="1" l="1"/>
  <c r="Q1902" i="1"/>
  <c r="O1902" i="1"/>
  <c r="S1902" i="1"/>
  <c r="P1902" i="1" s="1"/>
  <c r="W1728" i="1"/>
  <c r="Y1728" i="1"/>
  <c r="V1728" i="1" s="1"/>
  <c r="U1728" i="1"/>
  <c r="L1708" i="1"/>
  <c r="H1709" i="1" s="1"/>
  <c r="E1709" i="1" s="1"/>
  <c r="R1902" i="1" l="1"/>
  <c r="N1903" i="1" s="1"/>
  <c r="X1728" i="1"/>
  <c r="T1729" i="1" s="1"/>
  <c r="G1729" i="1" s="1"/>
  <c r="M1709" i="1"/>
  <c r="J1709" i="1" s="1"/>
  <c r="K1709" i="1"/>
  <c r="I1709" i="1"/>
  <c r="F1903" i="1" l="1"/>
  <c r="O1903" i="1"/>
  <c r="Q1903" i="1"/>
  <c r="S1903" i="1"/>
  <c r="P1903" i="1" s="1"/>
  <c r="Y1729" i="1"/>
  <c r="V1729" i="1" s="1"/>
  <c r="U1729" i="1"/>
  <c r="W1729" i="1"/>
  <c r="L1709" i="1"/>
  <c r="H1710" i="1" s="1"/>
  <c r="E1710" i="1" s="1"/>
  <c r="R1903" i="1" l="1"/>
  <c r="N1904" i="1" s="1"/>
  <c r="X1729" i="1"/>
  <c r="T1730" i="1" s="1"/>
  <c r="G1730" i="1" s="1"/>
  <c r="M1710" i="1"/>
  <c r="J1710" i="1" s="1"/>
  <c r="K1710" i="1"/>
  <c r="I1710" i="1"/>
  <c r="F1904" i="1" l="1"/>
  <c r="Q1904" i="1"/>
  <c r="O1904" i="1"/>
  <c r="S1904" i="1"/>
  <c r="P1904" i="1" s="1"/>
  <c r="L1710" i="1"/>
  <c r="H1711" i="1" s="1"/>
  <c r="E1711" i="1" s="1"/>
  <c r="U1730" i="1"/>
  <c r="W1730" i="1"/>
  <c r="Y1730" i="1"/>
  <c r="V1730" i="1" s="1"/>
  <c r="R1904" i="1" l="1"/>
  <c r="N1905" i="1" s="1"/>
  <c r="X1730" i="1"/>
  <c r="T1731" i="1" s="1"/>
  <c r="G1731" i="1" s="1"/>
  <c r="K1711" i="1"/>
  <c r="M1711" i="1"/>
  <c r="J1711" i="1" s="1"/>
  <c r="I1711" i="1"/>
  <c r="F1905" i="1" l="1"/>
  <c r="O1905" i="1"/>
  <c r="S1905" i="1"/>
  <c r="P1905" i="1" s="1"/>
  <c r="Q1905" i="1"/>
  <c r="U1731" i="1"/>
  <c r="W1731" i="1"/>
  <c r="Y1731" i="1"/>
  <c r="V1731" i="1" s="1"/>
  <c r="L1711" i="1"/>
  <c r="H1712" i="1" s="1"/>
  <c r="E1712" i="1" s="1"/>
  <c r="R1905" i="1" l="1"/>
  <c r="N1906" i="1" s="1"/>
  <c r="X1731" i="1"/>
  <c r="T1732" i="1" s="1"/>
  <c r="G1732" i="1" s="1"/>
  <c r="K1712" i="1"/>
  <c r="I1712" i="1"/>
  <c r="M1712" i="1"/>
  <c r="J1712" i="1" s="1"/>
  <c r="F1906" i="1" l="1"/>
  <c r="S1906" i="1"/>
  <c r="P1906" i="1" s="1"/>
  <c r="O1906" i="1"/>
  <c r="Q1906" i="1"/>
  <c r="R1906" i="1" s="1"/>
  <c r="N1907" i="1" s="1"/>
  <c r="W1732" i="1"/>
  <c r="Y1732" i="1"/>
  <c r="V1732" i="1" s="1"/>
  <c r="U1732" i="1"/>
  <c r="L1712" i="1"/>
  <c r="H1713" i="1" s="1"/>
  <c r="E1713" i="1" s="1"/>
  <c r="F1907" i="1" l="1"/>
  <c r="O1907" i="1"/>
  <c r="Q1907" i="1"/>
  <c r="S1907" i="1"/>
  <c r="P1907" i="1" s="1"/>
  <c r="X1732" i="1"/>
  <c r="T1733" i="1" s="1"/>
  <c r="G1733" i="1" s="1"/>
  <c r="M1713" i="1"/>
  <c r="J1713" i="1" s="1"/>
  <c r="K1713" i="1"/>
  <c r="I1713" i="1"/>
  <c r="R1907" i="1" l="1"/>
  <c r="N1908" i="1" s="1"/>
  <c r="Y1733" i="1"/>
  <c r="V1733" i="1" s="1"/>
  <c r="U1733" i="1"/>
  <c r="W1733" i="1"/>
  <c r="L1713" i="1"/>
  <c r="H1714" i="1" s="1"/>
  <c r="E1714" i="1" s="1"/>
  <c r="F1908" i="1" l="1"/>
  <c r="Q1908" i="1"/>
  <c r="S1908" i="1"/>
  <c r="P1908" i="1" s="1"/>
  <c r="O1908" i="1"/>
  <c r="X1733" i="1"/>
  <c r="T1734" i="1" s="1"/>
  <c r="G1734" i="1" s="1"/>
  <c r="K1714" i="1"/>
  <c r="M1714" i="1"/>
  <c r="J1714" i="1" s="1"/>
  <c r="I1714" i="1"/>
  <c r="R1908" i="1" l="1"/>
  <c r="N1909" i="1" s="1"/>
  <c r="U1734" i="1"/>
  <c r="W1734" i="1"/>
  <c r="Y1734" i="1"/>
  <c r="V1734" i="1" s="1"/>
  <c r="L1714" i="1"/>
  <c r="H1715" i="1" s="1"/>
  <c r="E1715" i="1" s="1"/>
  <c r="F1909" i="1" l="1"/>
  <c r="S1909" i="1"/>
  <c r="P1909" i="1" s="1"/>
  <c r="Q1909" i="1"/>
  <c r="O1909" i="1"/>
  <c r="X1734" i="1"/>
  <c r="T1735" i="1" s="1"/>
  <c r="G1735" i="1" s="1"/>
  <c r="I1715" i="1"/>
  <c r="M1715" i="1"/>
  <c r="J1715" i="1" s="1"/>
  <c r="K1715" i="1"/>
  <c r="R1909" i="1" l="1"/>
  <c r="N1910" i="1" s="1"/>
  <c r="U1735" i="1"/>
  <c r="W1735" i="1"/>
  <c r="Y1735" i="1"/>
  <c r="V1735" i="1" s="1"/>
  <c r="L1715" i="1"/>
  <c r="H1716" i="1" s="1"/>
  <c r="E1716" i="1" s="1"/>
  <c r="F1910" i="1" l="1"/>
  <c r="Q1910" i="1"/>
  <c r="S1910" i="1"/>
  <c r="P1910" i="1" s="1"/>
  <c r="O1910" i="1"/>
  <c r="X1735" i="1"/>
  <c r="T1736" i="1" s="1"/>
  <c r="G1736" i="1" s="1"/>
  <c r="M1716" i="1"/>
  <c r="J1716" i="1" s="1"/>
  <c r="K1716" i="1"/>
  <c r="I1716" i="1"/>
  <c r="R1910" i="1" l="1"/>
  <c r="N1911" i="1" s="1"/>
  <c r="W1736" i="1"/>
  <c r="Y1736" i="1"/>
  <c r="V1736" i="1" s="1"/>
  <c r="U1736" i="1"/>
  <c r="L1716" i="1"/>
  <c r="H1717" i="1" s="1"/>
  <c r="E1717" i="1" s="1"/>
  <c r="F1911" i="1" l="1"/>
  <c r="S1911" i="1"/>
  <c r="P1911" i="1" s="1"/>
  <c r="Q1911" i="1"/>
  <c r="R1911" i="1" s="1"/>
  <c r="N1912" i="1" s="1"/>
  <c r="O1911" i="1"/>
  <c r="X1736" i="1"/>
  <c r="T1737" i="1" s="1"/>
  <c r="G1737" i="1" s="1"/>
  <c r="K1717" i="1"/>
  <c r="M1717" i="1"/>
  <c r="J1717" i="1" s="1"/>
  <c r="I1717" i="1"/>
  <c r="F1912" i="1" l="1"/>
  <c r="O1912" i="1"/>
  <c r="S1912" i="1"/>
  <c r="P1912" i="1" s="1"/>
  <c r="Q1912" i="1"/>
  <c r="R1912" i="1" s="1"/>
  <c r="N1913" i="1" s="1"/>
  <c r="L1717" i="1"/>
  <c r="H1718" i="1" s="1"/>
  <c r="E1718" i="1" s="1"/>
  <c r="Y1737" i="1"/>
  <c r="V1737" i="1" s="1"/>
  <c r="U1737" i="1"/>
  <c r="W1737" i="1"/>
  <c r="F1913" i="1" l="1"/>
  <c r="O1913" i="1"/>
  <c r="Q1913" i="1"/>
  <c r="R1913" i="1" s="1"/>
  <c r="N1914" i="1" s="1"/>
  <c r="S1913" i="1"/>
  <c r="P1913" i="1" s="1"/>
  <c r="X1737" i="1"/>
  <c r="T1738" i="1" s="1"/>
  <c r="G1738" i="1" s="1"/>
  <c r="M1718" i="1"/>
  <c r="J1718" i="1" s="1"/>
  <c r="K1718" i="1"/>
  <c r="I1718" i="1"/>
  <c r="F1914" i="1" l="1"/>
  <c r="O1914" i="1"/>
  <c r="S1914" i="1"/>
  <c r="P1914" i="1" s="1"/>
  <c r="Q1914" i="1"/>
  <c r="R1914" i="1" s="1"/>
  <c r="N1915" i="1" s="1"/>
  <c r="L1718" i="1"/>
  <c r="H1719" i="1" s="1"/>
  <c r="E1719" i="1" s="1"/>
  <c r="U1738" i="1"/>
  <c r="W1738" i="1"/>
  <c r="Y1738" i="1"/>
  <c r="V1738" i="1" s="1"/>
  <c r="F1915" i="1" l="1"/>
  <c r="Q1915" i="1"/>
  <c r="S1915" i="1"/>
  <c r="P1915" i="1" s="1"/>
  <c r="O1915" i="1"/>
  <c r="X1738" i="1"/>
  <c r="T1739" i="1" s="1"/>
  <c r="G1739" i="1" s="1"/>
  <c r="M1719" i="1"/>
  <c r="J1719" i="1" s="1"/>
  <c r="K1719" i="1"/>
  <c r="I1719" i="1"/>
  <c r="R1915" i="1" l="1"/>
  <c r="N1916" i="1" s="1"/>
  <c r="U1739" i="1"/>
  <c r="W1739" i="1"/>
  <c r="Y1739" i="1"/>
  <c r="V1739" i="1" s="1"/>
  <c r="L1719" i="1"/>
  <c r="H1720" i="1" s="1"/>
  <c r="E1720" i="1" s="1"/>
  <c r="F1916" i="1" l="1"/>
  <c r="S1916" i="1"/>
  <c r="P1916" i="1" s="1"/>
  <c r="Q1916" i="1"/>
  <c r="R1916" i="1" s="1"/>
  <c r="N1917" i="1" s="1"/>
  <c r="O1916" i="1"/>
  <c r="X1739" i="1"/>
  <c r="T1740" i="1" s="1"/>
  <c r="G1740" i="1" s="1"/>
  <c r="M1720" i="1"/>
  <c r="J1720" i="1" s="1"/>
  <c r="K1720" i="1"/>
  <c r="I1720" i="1"/>
  <c r="F1917" i="1" l="1"/>
  <c r="S1917" i="1"/>
  <c r="P1917" i="1" s="1"/>
  <c r="Q1917" i="1"/>
  <c r="O1917" i="1"/>
  <c r="W1740" i="1"/>
  <c r="Y1740" i="1"/>
  <c r="V1740" i="1" s="1"/>
  <c r="U1740" i="1"/>
  <c r="L1720" i="1"/>
  <c r="H1721" i="1" s="1"/>
  <c r="E1721" i="1" s="1"/>
  <c r="R1917" i="1" l="1"/>
  <c r="N1918" i="1" s="1"/>
  <c r="X1740" i="1"/>
  <c r="T1741" i="1" s="1"/>
  <c r="G1741" i="1" s="1"/>
  <c r="M1721" i="1"/>
  <c r="J1721" i="1" s="1"/>
  <c r="K1721" i="1"/>
  <c r="I1721" i="1"/>
  <c r="F1918" i="1" l="1"/>
  <c r="O1918" i="1"/>
  <c r="S1918" i="1"/>
  <c r="P1918" i="1" s="1"/>
  <c r="Q1918" i="1"/>
  <c r="R1918" i="1" s="1"/>
  <c r="N1919" i="1" s="1"/>
  <c r="Y1741" i="1"/>
  <c r="V1741" i="1" s="1"/>
  <c r="U1741" i="1"/>
  <c r="W1741" i="1"/>
  <c r="L1721" i="1"/>
  <c r="H1722" i="1" s="1"/>
  <c r="E1722" i="1" s="1"/>
  <c r="F1919" i="1" l="1"/>
  <c r="Q1919" i="1"/>
  <c r="S1919" i="1"/>
  <c r="P1919" i="1" s="1"/>
  <c r="O1919" i="1"/>
  <c r="X1741" i="1"/>
  <c r="T1742" i="1" s="1"/>
  <c r="G1742" i="1" s="1"/>
  <c r="M1722" i="1"/>
  <c r="J1722" i="1" s="1"/>
  <c r="K1722" i="1"/>
  <c r="I1722" i="1"/>
  <c r="R1919" i="1" l="1"/>
  <c r="N1920" i="1" s="1"/>
  <c r="U1742" i="1"/>
  <c r="W1742" i="1"/>
  <c r="Y1742" i="1"/>
  <c r="V1742" i="1" s="1"/>
  <c r="L1722" i="1"/>
  <c r="H1723" i="1" s="1"/>
  <c r="E1723" i="1" s="1"/>
  <c r="F1920" i="1" l="1"/>
  <c r="O1920" i="1"/>
  <c r="S1920" i="1"/>
  <c r="P1920" i="1" s="1"/>
  <c r="Q1920" i="1"/>
  <c r="X1742" i="1"/>
  <c r="T1743" i="1" s="1"/>
  <c r="G1743" i="1" s="1"/>
  <c r="M1723" i="1"/>
  <c r="J1723" i="1" s="1"/>
  <c r="K1723" i="1"/>
  <c r="I1723" i="1"/>
  <c r="R1920" i="1" l="1"/>
  <c r="N1921" i="1" s="1"/>
  <c r="L1723" i="1"/>
  <c r="H1724" i="1" s="1"/>
  <c r="E1724" i="1" s="1"/>
  <c r="U1743" i="1"/>
  <c r="W1743" i="1"/>
  <c r="Y1743" i="1"/>
  <c r="V1743" i="1" s="1"/>
  <c r="F1921" i="1" l="1"/>
  <c r="S1921" i="1"/>
  <c r="P1921" i="1" s="1"/>
  <c r="Q1921" i="1"/>
  <c r="O1921" i="1"/>
  <c r="X1743" i="1"/>
  <c r="T1744" i="1" s="1"/>
  <c r="G1744" i="1" s="1"/>
  <c r="I1724" i="1"/>
  <c r="K1724" i="1"/>
  <c r="M1724" i="1"/>
  <c r="J1724" i="1" s="1"/>
  <c r="R1921" i="1" l="1"/>
  <c r="N1922" i="1" s="1"/>
  <c r="W1744" i="1"/>
  <c r="Y1744" i="1"/>
  <c r="V1744" i="1" s="1"/>
  <c r="U1744" i="1"/>
  <c r="L1724" i="1"/>
  <c r="H1725" i="1" s="1"/>
  <c r="E1725" i="1" s="1"/>
  <c r="F1922" i="1" l="1"/>
  <c r="Q1922" i="1"/>
  <c r="S1922" i="1"/>
  <c r="P1922" i="1" s="1"/>
  <c r="O1922" i="1"/>
  <c r="X1744" i="1"/>
  <c r="T1745" i="1" s="1"/>
  <c r="G1745" i="1" s="1"/>
  <c r="M1725" i="1"/>
  <c r="J1725" i="1" s="1"/>
  <c r="K1725" i="1"/>
  <c r="I1725" i="1"/>
  <c r="R1922" i="1" l="1"/>
  <c r="N1923" i="1" s="1"/>
  <c r="L1725" i="1"/>
  <c r="H1726" i="1" s="1"/>
  <c r="E1726" i="1" s="1"/>
  <c r="Y1745" i="1"/>
  <c r="V1745" i="1" s="1"/>
  <c r="U1745" i="1"/>
  <c r="W1745" i="1"/>
  <c r="F1923" i="1" l="1"/>
  <c r="Q1923" i="1"/>
  <c r="O1923" i="1"/>
  <c r="S1923" i="1"/>
  <c r="P1923" i="1" s="1"/>
  <c r="X1745" i="1"/>
  <c r="T1746" i="1" s="1"/>
  <c r="G1746" i="1" s="1"/>
  <c r="I1726" i="1"/>
  <c r="K1726" i="1"/>
  <c r="M1726" i="1"/>
  <c r="J1726" i="1" s="1"/>
  <c r="R1923" i="1" l="1"/>
  <c r="N1924" i="1" s="1"/>
  <c r="U1746" i="1"/>
  <c r="W1746" i="1"/>
  <c r="Y1746" i="1"/>
  <c r="V1746" i="1" s="1"/>
  <c r="L1726" i="1"/>
  <c r="H1727" i="1" s="1"/>
  <c r="E1727" i="1" s="1"/>
  <c r="F1924" i="1" l="1"/>
  <c r="O1924" i="1"/>
  <c r="S1924" i="1"/>
  <c r="P1924" i="1" s="1"/>
  <c r="Q1924" i="1"/>
  <c r="X1746" i="1"/>
  <c r="T1747" i="1" s="1"/>
  <c r="G1747" i="1" s="1"/>
  <c r="M1727" i="1"/>
  <c r="J1727" i="1" s="1"/>
  <c r="K1727" i="1"/>
  <c r="I1727" i="1"/>
  <c r="R1924" i="1" l="1"/>
  <c r="N1925" i="1" s="1"/>
  <c r="L1727" i="1"/>
  <c r="H1728" i="1" s="1"/>
  <c r="E1728" i="1" s="1"/>
  <c r="U1747" i="1"/>
  <c r="W1747" i="1"/>
  <c r="Y1747" i="1"/>
  <c r="V1747" i="1" s="1"/>
  <c r="F1925" i="1" l="1"/>
  <c r="Q1925" i="1"/>
  <c r="S1925" i="1"/>
  <c r="P1925" i="1" s="1"/>
  <c r="O1925" i="1"/>
  <c r="X1747" i="1"/>
  <c r="T1748" i="1" s="1"/>
  <c r="G1748" i="1" s="1"/>
  <c r="M1728" i="1"/>
  <c r="J1728" i="1" s="1"/>
  <c r="I1728" i="1"/>
  <c r="K1728" i="1"/>
  <c r="R1925" i="1" l="1"/>
  <c r="N1926" i="1" s="1"/>
  <c r="L1728" i="1"/>
  <c r="W1748" i="1"/>
  <c r="Y1748" i="1"/>
  <c r="V1748" i="1" s="1"/>
  <c r="U1748" i="1"/>
  <c r="H1729" i="1"/>
  <c r="E1729" i="1" s="1"/>
  <c r="F1926" i="1" l="1"/>
  <c r="Q1926" i="1"/>
  <c r="O1926" i="1"/>
  <c r="S1926" i="1"/>
  <c r="P1926" i="1" s="1"/>
  <c r="X1748" i="1"/>
  <c r="T1749" i="1" s="1"/>
  <c r="G1749" i="1" s="1"/>
  <c r="I1729" i="1"/>
  <c r="M1729" i="1"/>
  <c r="J1729" i="1" s="1"/>
  <c r="K1729" i="1"/>
  <c r="R1926" i="1" l="1"/>
  <c r="N1927" i="1" s="1"/>
  <c r="L1729" i="1"/>
  <c r="Y1749" i="1"/>
  <c r="V1749" i="1" s="1"/>
  <c r="U1749" i="1"/>
  <c r="W1749" i="1"/>
  <c r="H1730" i="1"/>
  <c r="E1730" i="1" s="1"/>
  <c r="F1927" i="1" l="1"/>
  <c r="Q1927" i="1"/>
  <c r="S1927" i="1"/>
  <c r="P1927" i="1" s="1"/>
  <c r="O1927" i="1"/>
  <c r="X1749" i="1"/>
  <c r="T1750" i="1" s="1"/>
  <c r="G1750" i="1" s="1"/>
  <c r="I1730" i="1"/>
  <c r="M1730" i="1"/>
  <c r="J1730" i="1" s="1"/>
  <c r="K1730" i="1"/>
  <c r="R1927" i="1" l="1"/>
  <c r="N1928" i="1" s="1"/>
  <c r="L1730" i="1"/>
  <c r="H1731" i="1" s="1"/>
  <c r="E1731" i="1" s="1"/>
  <c r="U1750" i="1"/>
  <c r="W1750" i="1"/>
  <c r="Y1750" i="1"/>
  <c r="V1750" i="1" s="1"/>
  <c r="F1928" i="1" l="1"/>
  <c r="O1928" i="1"/>
  <c r="S1928" i="1"/>
  <c r="P1928" i="1" s="1"/>
  <c r="Q1928" i="1"/>
  <c r="X1750" i="1"/>
  <c r="T1751" i="1" s="1"/>
  <c r="G1751" i="1" s="1"/>
  <c r="K1731" i="1"/>
  <c r="I1731" i="1"/>
  <c r="M1731" i="1"/>
  <c r="J1731" i="1" s="1"/>
  <c r="R1928" i="1" l="1"/>
  <c r="N1929" i="1" s="1"/>
  <c r="U1751" i="1"/>
  <c r="W1751" i="1"/>
  <c r="Y1751" i="1"/>
  <c r="V1751" i="1" s="1"/>
  <c r="L1731" i="1"/>
  <c r="H1732" i="1" s="1"/>
  <c r="E1732" i="1" s="1"/>
  <c r="F1929" i="1" l="1"/>
  <c r="S1929" i="1"/>
  <c r="P1929" i="1" s="1"/>
  <c r="O1929" i="1"/>
  <c r="Q1929" i="1"/>
  <c r="R1929" i="1" s="1"/>
  <c r="N1930" i="1" s="1"/>
  <c r="X1751" i="1"/>
  <c r="T1752" i="1" s="1"/>
  <c r="G1752" i="1" s="1"/>
  <c r="K1732" i="1"/>
  <c r="M1732" i="1"/>
  <c r="J1732" i="1" s="1"/>
  <c r="I1732" i="1"/>
  <c r="F1930" i="1" l="1"/>
  <c r="Q1930" i="1"/>
  <c r="O1930" i="1"/>
  <c r="S1930" i="1"/>
  <c r="P1930" i="1" s="1"/>
  <c r="W1752" i="1"/>
  <c r="Y1752" i="1"/>
  <c r="V1752" i="1" s="1"/>
  <c r="U1752" i="1"/>
  <c r="L1732" i="1"/>
  <c r="H1733" i="1" s="1"/>
  <c r="E1733" i="1" s="1"/>
  <c r="R1930" i="1" l="1"/>
  <c r="N1931" i="1" s="1"/>
  <c r="X1752" i="1"/>
  <c r="T1753" i="1" s="1"/>
  <c r="G1753" i="1" s="1"/>
  <c r="M1733" i="1"/>
  <c r="J1733" i="1" s="1"/>
  <c r="K1733" i="1"/>
  <c r="I1733" i="1"/>
  <c r="F1931" i="1" l="1"/>
  <c r="S1931" i="1"/>
  <c r="P1931" i="1" s="1"/>
  <c r="Q1931" i="1"/>
  <c r="O1931" i="1"/>
  <c r="L1733" i="1"/>
  <c r="H1734" i="1" s="1"/>
  <c r="E1734" i="1" s="1"/>
  <c r="Y1753" i="1"/>
  <c r="V1753" i="1" s="1"/>
  <c r="U1753" i="1"/>
  <c r="W1753" i="1"/>
  <c r="R1931" i="1" l="1"/>
  <c r="N1932" i="1" s="1"/>
  <c r="X1753" i="1"/>
  <c r="T1754" i="1" s="1"/>
  <c r="G1754" i="1" s="1"/>
  <c r="K1734" i="1"/>
  <c r="I1734" i="1"/>
  <c r="M1734" i="1"/>
  <c r="J1734" i="1" s="1"/>
  <c r="F1932" i="1" l="1"/>
  <c r="O1932" i="1"/>
  <c r="Q1932" i="1"/>
  <c r="S1932" i="1"/>
  <c r="P1932" i="1" s="1"/>
  <c r="U1754" i="1"/>
  <c r="W1754" i="1"/>
  <c r="Y1754" i="1"/>
  <c r="V1754" i="1" s="1"/>
  <c r="L1734" i="1"/>
  <c r="H1735" i="1" s="1"/>
  <c r="E1735" i="1" s="1"/>
  <c r="R1932" i="1" l="1"/>
  <c r="N1933" i="1" s="1"/>
  <c r="X1754" i="1"/>
  <c r="T1755" i="1" s="1"/>
  <c r="G1755" i="1" s="1"/>
  <c r="I1735" i="1"/>
  <c r="K1735" i="1"/>
  <c r="M1735" i="1"/>
  <c r="J1735" i="1" s="1"/>
  <c r="F1933" i="1" l="1"/>
  <c r="Q1933" i="1"/>
  <c r="S1933" i="1"/>
  <c r="P1933" i="1" s="1"/>
  <c r="O1933" i="1"/>
  <c r="U1755" i="1"/>
  <c r="W1755" i="1"/>
  <c r="Y1755" i="1"/>
  <c r="V1755" i="1" s="1"/>
  <c r="L1735" i="1"/>
  <c r="H1736" i="1" s="1"/>
  <c r="E1736" i="1" s="1"/>
  <c r="R1933" i="1" l="1"/>
  <c r="N1934" i="1" s="1"/>
  <c r="X1755" i="1"/>
  <c r="T1756" i="1" s="1"/>
  <c r="G1756" i="1" s="1"/>
  <c r="K1736" i="1"/>
  <c r="M1736" i="1"/>
  <c r="J1736" i="1" s="1"/>
  <c r="I1736" i="1"/>
  <c r="F1934" i="1" l="1"/>
  <c r="S1934" i="1"/>
  <c r="P1934" i="1" s="1"/>
  <c r="O1934" i="1"/>
  <c r="Q1934" i="1"/>
  <c r="R1934" i="1" s="1"/>
  <c r="N1935" i="1" s="1"/>
  <c r="W1756" i="1"/>
  <c r="Y1756" i="1"/>
  <c r="V1756" i="1" s="1"/>
  <c r="U1756" i="1"/>
  <c r="L1736" i="1"/>
  <c r="H1737" i="1" s="1"/>
  <c r="E1737" i="1" s="1"/>
  <c r="F1935" i="1" l="1"/>
  <c r="Q1935" i="1"/>
  <c r="O1935" i="1"/>
  <c r="S1935" i="1"/>
  <c r="P1935" i="1" s="1"/>
  <c r="X1756" i="1"/>
  <c r="T1757" i="1" s="1"/>
  <c r="G1757" i="1" s="1"/>
  <c r="M1737" i="1"/>
  <c r="J1737" i="1" s="1"/>
  <c r="I1737" i="1"/>
  <c r="K1737" i="1"/>
  <c r="R1935" i="1" l="1"/>
  <c r="N1936" i="1" s="1"/>
  <c r="L1737" i="1"/>
  <c r="H1738" i="1" s="1"/>
  <c r="E1738" i="1" s="1"/>
  <c r="Y1757" i="1"/>
  <c r="V1757" i="1" s="1"/>
  <c r="U1757" i="1"/>
  <c r="W1757" i="1"/>
  <c r="F1936" i="1" l="1"/>
  <c r="S1936" i="1"/>
  <c r="P1936" i="1" s="1"/>
  <c r="Q1936" i="1"/>
  <c r="R1936" i="1" s="1"/>
  <c r="N1937" i="1" s="1"/>
  <c r="O1936" i="1"/>
  <c r="X1757" i="1"/>
  <c r="T1758" i="1" s="1"/>
  <c r="G1758" i="1" s="1"/>
  <c r="M1738" i="1"/>
  <c r="J1738" i="1" s="1"/>
  <c r="I1738" i="1"/>
  <c r="K1738" i="1"/>
  <c r="F1937" i="1" l="1"/>
  <c r="Q1937" i="1"/>
  <c r="S1937" i="1"/>
  <c r="P1937" i="1" s="1"/>
  <c r="O1937" i="1"/>
  <c r="L1738" i="1"/>
  <c r="H1739" i="1" s="1"/>
  <c r="E1739" i="1" s="1"/>
  <c r="U1758" i="1"/>
  <c r="W1758" i="1"/>
  <c r="Y1758" i="1"/>
  <c r="V1758" i="1" s="1"/>
  <c r="R1937" i="1" l="1"/>
  <c r="N1938" i="1" s="1"/>
  <c r="X1758" i="1"/>
  <c r="T1759" i="1" s="1"/>
  <c r="G1759" i="1" s="1"/>
  <c r="I1739" i="1"/>
  <c r="K1739" i="1"/>
  <c r="M1739" i="1"/>
  <c r="J1739" i="1" s="1"/>
  <c r="F1938" i="1" l="1"/>
  <c r="S1938" i="1"/>
  <c r="P1938" i="1" s="1"/>
  <c r="O1938" i="1"/>
  <c r="Q1938" i="1"/>
  <c r="R1938" i="1" s="1"/>
  <c r="N1939" i="1" s="1"/>
  <c r="U1759" i="1"/>
  <c r="W1759" i="1"/>
  <c r="Y1759" i="1"/>
  <c r="V1759" i="1" s="1"/>
  <c r="L1739" i="1"/>
  <c r="H1740" i="1" s="1"/>
  <c r="E1740" i="1" s="1"/>
  <c r="F1939" i="1" l="1"/>
  <c r="O1939" i="1"/>
  <c r="S1939" i="1"/>
  <c r="P1939" i="1" s="1"/>
  <c r="Q1939" i="1"/>
  <c r="R1939" i="1" s="1"/>
  <c r="N1940" i="1" s="1"/>
  <c r="X1759" i="1"/>
  <c r="T1760" i="1" s="1"/>
  <c r="G1760" i="1" s="1"/>
  <c r="I1740" i="1"/>
  <c r="M1740" i="1"/>
  <c r="J1740" i="1" s="1"/>
  <c r="K1740" i="1"/>
  <c r="F1940" i="1" l="1"/>
  <c r="Q1940" i="1"/>
  <c r="O1940" i="1"/>
  <c r="S1940" i="1"/>
  <c r="P1940" i="1" s="1"/>
  <c r="L1740" i="1"/>
  <c r="H1741" i="1" s="1"/>
  <c r="E1741" i="1" s="1"/>
  <c r="W1760" i="1"/>
  <c r="Y1760" i="1"/>
  <c r="V1760" i="1" s="1"/>
  <c r="U1760" i="1"/>
  <c r="R1940" i="1" l="1"/>
  <c r="N1941" i="1" s="1"/>
  <c r="X1760" i="1"/>
  <c r="T1761" i="1" s="1"/>
  <c r="G1761" i="1" s="1"/>
  <c r="K1741" i="1"/>
  <c r="I1741" i="1"/>
  <c r="M1741" i="1"/>
  <c r="J1741" i="1" s="1"/>
  <c r="F1941" i="1" l="1"/>
  <c r="S1941" i="1"/>
  <c r="P1941" i="1" s="1"/>
  <c r="Q1941" i="1"/>
  <c r="O1941" i="1"/>
  <c r="Y1761" i="1"/>
  <c r="V1761" i="1" s="1"/>
  <c r="U1761" i="1"/>
  <c r="W1761" i="1"/>
  <c r="L1741" i="1"/>
  <c r="H1742" i="1" s="1"/>
  <c r="E1742" i="1" s="1"/>
  <c r="R1941" i="1" l="1"/>
  <c r="N1942" i="1" s="1"/>
  <c r="X1761" i="1"/>
  <c r="T1762" i="1" s="1"/>
  <c r="G1762" i="1" s="1"/>
  <c r="M1742" i="1"/>
  <c r="J1742" i="1" s="1"/>
  <c r="K1742" i="1"/>
  <c r="I1742" i="1"/>
  <c r="F1942" i="1" l="1"/>
  <c r="Q1942" i="1"/>
  <c r="O1942" i="1"/>
  <c r="S1942" i="1"/>
  <c r="P1942" i="1" s="1"/>
  <c r="U1762" i="1"/>
  <c r="W1762" i="1"/>
  <c r="Y1762" i="1"/>
  <c r="V1762" i="1" s="1"/>
  <c r="L1742" i="1"/>
  <c r="H1743" i="1" s="1"/>
  <c r="E1743" i="1" s="1"/>
  <c r="R1942" i="1" l="1"/>
  <c r="N1943" i="1" s="1"/>
  <c r="X1762" i="1"/>
  <c r="T1763" i="1" s="1"/>
  <c r="G1763" i="1" s="1"/>
  <c r="I1743" i="1"/>
  <c r="K1743" i="1"/>
  <c r="M1743" i="1"/>
  <c r="J1743" i="1" s="1"/>
  <c r="F1943" i="1" l="1"/>
  <c r="S1943" i="1"/>
  <c r="P1943" i="1" s="1"/>
  <c r="Q1943" i="1"/>
  <c r="O1943" i="1"/>
  <c r="U1763" i="1"/>
  <c r="W1763" i="1"/>
  <c r="Y1763" i="1"/>
  <c r="V1763" i="1" s="1"/>
  <c r="L1743" i="1"/>
  <c r="H1744" i="1" s="1"/>
  <c r="E1744" i="1" s="1"/>
  <c r="R1943" i="1" l="1"/>
  <c r="N1944" i="1" s="1"/>
  <c r="X1763" i="1"/>
  <c r="T1764" i="1" s="1"/>
  <c r="G1764" i="1" s="1"/>
  <c r="I1744" i="1"/>
  <c r="K1744" i="1"/>
  <c r="M1744" i="1"/>
  <c r="J1744" i="1" s="1"/>
  <c r="F1944" i="1" l="1"/>
  <c r="Q1944" i="1"/>
  <c r="S1944" i="1"/>
  <c r="P1944" i="1" s="1"/>
  <c r="O1944" i="1"/>
  <c r="W1764" i="1"/>
  <c r="Y1764" i="1"/>
  <c r="V1764" i="1" s="1"/>
  <c r="U1764" i="1"/>
  <c r="L1744" i="1"/>
  <c r="H1745" i="1" s="1"/>
  <c r="E1745" i="1" s="1"/>
  <c r="R1944" i="1" l="1"/>
  <c r="N1945" i="1" s="1"/>
  <c r="X1764" i="1"/>
  <c r="T1765" i="1" s="1"/>
  <c r="G1765" i="1" s="1"/>
  <c r="M1745" i="1"/>
  <c r="J1745" i="1" s="1"/>
  <c r="K1745" i="1"/>
  <c r="I1745" i="1"/>
  <c r="F1945" i="1" l="1"/>
  <c r="Q1945" i="1"/>
  <c r="S1945" i="1"/>
  <c r="P1945" i="1" s="1"/>
  <c r="O1945" i="1"/>
  <c r="Y1765" i="1"/>
  <c r="V1765" i="1" s="1"/>
  <c r="U1765" i="1"/>
  <c r="W1765" i="1"/>
  <c r="L1745" i="1"/>
  <c r="H1746" i="1" s="1"/>
  <c r="E1746" i="1" s="1"/>
  <c r="R1945" i="1" l="1"/>
  <c r="N1946" i="1" s="1"/>
  <c r="X1765" i="1"/>
  <c r="T1766" i="1" s="1"/>
  <c r="G1766" i="1" s="1"/>
  <c r="K1746" i="1"/>
  <c r="M1746" i="1"/>
  <c r="J1746" i="1" s="1"/>
  <c r="I1746" i="1"/>
  <c r="F1946" i="1" l="1"/>
  <c r="S1946" i="1"/>
  <c r="P1946" i="1" s="1"/>
  <c r="Q1946" i="1"/>
  <c r="O1946" i="1"/>
  <c r="U1766" i="1"/>
  <c r="W1766" i="1"/>
  <c r="Y1766" i="1"/>
  <c r="V1766" i="1" s="1"/>
  <c r="L1746" i="1"/>
  <c r="H1747" i="1" s="1"/>
  <c r="E1747" i="1" s="1"/>
  <c r="R1946" i="1" l="1"/>
  <c r="N1947" i="1" s="1"/>
  <c r="X1766" i="1"/>
  <c r="T1767" i="1" s="1"/>
  <c r="G1767" i="1" s="1"/>
  <c r="I1747" i="1"/>
  <c r="K1747" i="1"/>
  <c r="M1747" i="1"/>
  <c r="J1747" i="1" s="1"/>
  <c r="F1947" i="1" l="1"/>
  <c r="S1947" i="1"/>
  <c r="P1947" i="1" s="1"/>
  <c r="Q1947" i="1"/>
  <c r="O1947" i="1"/>
  <c r="U1767" i="1"/>
  <c r="W1767" i="1"/>
  <c r="Y1767" i="1"/>
  <c r="V1767" i="1" s="1"/>
  <c r="L1747" i="1"/>
  <c r="H1748" i="1" s="1"/>
  <c r="E1748" i="1" s="1"/>
  <c r="R1947" i="1" l="1"/>
  <c r="N1948" i="1" s="1"/>
  <c r="X1767" i="1"/>
  <c r="T1768" i="1" s="1"/>
  <c r="G1768" i="1" s="1"/>
  <c r="M1748" i="1"/>
  <c r="J1748" i="1" s="1"/>
  <c r="K1748" i="1"/>
  <c r="I1748" i="1"/>
  <c r="F1948" i="1" l="1"/>
  <c r="S1948" i="1"/>
  <c r="P1948" i="1" s="1"/>
  <c r="Q1948" i="1"/>
  <c r="R1948" i="1" s="1"/>
  <c r="N1949" i="1" s="1"/>
  <c r="O1948" i="1"/>
  <c r="L1748" i="1"/>
  <c r="H1749" i="1" s="1"/>
  <c r="E1749" i="1" s="1"/>
  <c r="Y1768" i="1"/>
  <c r="V1768" i="1" s="1"/>
  <c r="U1768" i="1"/>
  <c r="W1768" i="1"/>
  <c r="F1949" i="1" l="1"/>
  <c r="S1949" i="1"/>
  <c r="P1949" i="1" s="1"/>
  <c r="O1949" i="1"/>
  <c r="Q1949" i="1"/>
  <c r="R1949" i="1" s="1"/>
  <c r="N1950" i="1" s="1"/>
  <c r="X1768" i="1"/>
  <c r="T1769" i="1" s="1"/>
  <c r="G1769" i="1" s="1"/>
  <c r="I1749" i="1"/>
  <c r="M1749" i="1"/>
  <c r="J1749" i="1" s="1"/>
  <c r="K1749" i="1"/>
  <c r="F1950" i="1" l="1"/>
  <c r="S1950" i="1"/>
  <c r="P1950" i="1" s="1"/>
  <c r="O1950" i="1"/>
  <c r="Q1950" i="1"/>
  <c r="U1769" i="1"/>
  <c r="W1769" i="1"/>
  <c r="Y1769" i="1"/>
  <c r="V1769" i="1" s="1"/>
  <c r="L1749" i="1"/>
  <c r="H1750" i="1" s="1"/>
  <c r="E1750" i="1" s="1"/>
  <c r="R1950" i="1" l="1"/>
  <c r="N1951" i="1" s="1"/>
  <c r="X1769" i="1"/>
  <c r="T1770" i="1" s="1"/>
  <c r="G1770" i="1" s="1"/>
  <c r="K1750" i="1"/>
  <c r="I1750" i="1"/>
  <c r="M1750" i="1"/>
  <c r="J1750" i="1" s="1"/>
  <c r="F1951" i="1" l="1"/>
  <c r="O1951" i="1"/>
  <c r="S1951" i="1"/>
  <c r="P1951" i="1" s="1"/>
  <c r="Q1951" i="1"/>
  <c r="R1951" i="1" s="1"/>
  <c r="N1952" i="1" s="1"/>
  <c r="U1770" i="1"/>
  <c r="Y1770" i="1"/>
  <c r="V1770" i="1" s="1"/>
  <c r="W1770" i="1"/>
  <c r="L1750" i="1"/>
  <c r="H1751" i="1" s="1"/>
  <c r="E1751" i="1" s="1"/>
  <c r="F1952" i="1" l="1"/>
  <c r="Q1952" i="1"/>
  <c r="O1952" i="1"/>
  <c r="S1952" i="1"/>
  <c r="P1952" i="1" s="1"/>
  <c r="X1770" i="1"/>
  <c r="T1771" i="1" s="1"/>
  <c r="G1771" i="1" s="1"/>
  <c r="I1751" i="1"/>
  <c r="K1751" i="1"/>
  <c r="M1751" i="1"/>
  <c r="J1751" i="1" s="1"/>
  <c r="R1952" i="1" l="1"/>
  <c r="N1953" i="1" s="1"/>
  <c r="W1771" i="1"/>
  <c r="U1771" i="1"/>
  <c r="Y1771" i="1"/>
  <c r="V1771" i="1" s="1"/>
  <c r="L1751" i="1"/>
  <c r="H1752" i="1" s="1"/>
  <c r="E1752" i="1" s="1"/>
  <c r="F1953" i="1" l="1"/>
  <c r="Q1953" i="1"/>
  <c r="S1953" i="1"/>
  <c r="P1953" i="1" s="1"/>
  <c r="O1953" i="1"/>
  <c r="X1771" i="1"/>
  <c r="T1772" i="1" s="1"/>
  <c r="G1772" i="1" s="1"/>
  <c r="K1752" i="1"/>
  <c r="M1752" i="1"/>
  <c r="J1752" i="1" s="1"/>
  <c r="I1752" i="1"/>
  <c r="R1953" i="1" l="1"/>
  <c r="N1954" i="1" s="1"/>
  <c r="Y1772" i="1"/>
  <c r="V1772" i="1" s="1"/>
  <c r="U1772" i="1"/>
  <c r="W1772" i="1"/>
  <c r="L1752" i="1"/>
  <c r="H1753" i="1" s="1"/>
  <c r="E1753" i="1" s="1"/>
  <c r="F1954" i="1" l="1"/>
  <c r="Q1954" i="1"/>
  <c r="S1954" i="1"/>
  <c r="P1954" i="1" s="1"/>
  <c r="O1954" i="1"/>
  <c r="X1772" i="1"/>
  <c r="T1773" i="1" s="1"/>
  <c r="G1773" i="1" s="1"/>
  <c r="M1753" i="1"/>
  <c r="J1753" i="1" s="1"/>
  <c r="K1753" i="1"/>
  <c r="I1753" i="1"/>
  <c r="R1954" i="1" l="1"/>
  <c r="N1955" i="1" s="1"/>
  <c r="W1773" i="1"/>
  <c r="Y1773" i="1"/>
  <c r="V1773" i="1" s="1"/>
  <c r="U1773" i="1"/>
  <c r="L1753" i="1"/>
  <c r="H1754" i="1" s="1"/>
  <c r="E1754" i="1" s="1"/>
  <c r="F1955" i="1" l="1"/>
  <c r="S1955" i="1"/>
  <c r="P1955" i="1" s="1"/>
  <c r="O1955" i="1"/>
  <c r="Q1955" i="1"/>
  <c r="R1955" i="1" s="1"/>
  <c r="N1956" i="1" s="1"/>
  <c r="X1773" i="1"/>
  <c r="T1774" i="1" s="1"/>
  <c r="G1774" i="1" s="1"/>
  <c r="I1754" i="1"/>
  <c r="M1754" i="1"/>
  <c r="J1754" i="1" s="1"/>
  <c r="K1754" i="1"/>
  <c r="L1754" i="1" l="1"/>
  <c r="H1755" i="1" s="1"/>
  <c r="E1755" i="1" s="1"/>
  <c r="F1956" i="1"/>
  <c r="S1956" i="1"/>
  <c r="P1956" i="1" s="1"/>
  <c r="Q1956" i="1"/>
  <c r="R1956" i="1" s="1"/>
  <c r="N1957" i="1" s="1"/>
  <c r="O1956" i="1"/>
  <c r="U1774" i="1"/>
  <c r="Y1774" i="1"/>
  <c r="V1774" i="1" s="1"/>
  <c r="W1774" i="1"/>
  <c r="F1957" i="1" l="1"/>
  <c r="Q1957" i="1"/>
  <c r="O1957" i="1"/>
  <c r="S1957" i="1"/>
  <c r="P1957" i="1" s="1"/>
  <c r="X1774" i="1"/>
  <c r="T1775" i="1" s="1"/>
  <c r="G1775" i="1" s="1"/>
  <c r="M1755" i="1"/>
  <c r="J1755" i="1" s="1"/>
  <c r="I1755" i="1"/>
  <c r="K1755" i="1"/>
  <c r="R1957" i="1" l="1"/>
  <c r="N1958" i="1" s="1"/>
  <c r="L1755" i="1"/>
  <c r="H1756" i="1" s="1"/>
  <c r="E1756" i="1" s="1"/>
  <c r="W1775" i="1"/>
  <c r="Y1775" i="1"/>
  <c r="V1775" i="1" s="1"/>
  <c r="U1775" i="1"/>
  <c r="F1958" i="1" l="1"/>
  <c r="S1958" i="1"/>
  <c r="P1958" i="1" s="1"/>
  <c r="Q1958" i="1"/>
  <c r="R1958" i="1" s="1"/>
  <c r="N1959" i="1" s="1"/>
  <c r="O1958" i="1"/>
  <c r="X1775" i="1"/>
  <c r="T1776" i="1" s="1"/>
  <c r="G1776" i="1" s="1"/>
  <c r="M1756" i="1"/>
  <c r="J1756" i="1" s="1"/>
  <c r="K1756" i="1"/>
  <c r="I1756" i="1"/>
  <c r="F1959" i="1" l="1"/>
  <c r="S1959" i="1"/>
  <c r="P1959" i="1" s="1"/>
  <c r="Q1959" i="1"/>
  <c r="O1959" i="1"/>
  <c r="Y1776" i="1"/>
  <c r="V1776" i="1" s="1"/>
  <c r="U1776" i="1"/>
  <c r="W1776" i="1"/>
  <c r="L1756" i="1"/>
  <c r="H1757" i="1" s="1"/>
  <c r="E1757" i="1" s="1"/>
  <c r="R1959" i="1" l="1"/>
  <c r="N1960" i="1" s="1"/>
  <c r="X1776" i="1"/>
  <c r="T1777" i="1" s="1"/>
  <c r="G1777" i="1" s="1"/>
  <c r="K1757" i="1"/>
  <c r="M1757" i="1"/>
  <c r="J1757" i="1" s="1"/>
  <c r="I1757" i="1"/>
  <c r="F1960" i="1" l="1"/>
  <c r="Q1960" i="1"/>
  <c r="S1960" i="1"/>
  <c r="P1960" i="1" s="1"/>
  <c r="O1960" i="1"/>
  <c r="W1777" i="1"/>
  <c r="Y1777" i="1"/>
  <c r="V1777" i="1" s="1"/>
  <c r="U1777" i="1"/>
  <c r="L1757" i="1"/>
  <c r="H1758" i="1" s="1"/>
  <c r="E1758" i="1" s="1"/>
  <c r="R1960" i="1" l="1"/>
  <c r="N1961" i="1" s="1"/>
  <c r="X1777" i="1"/>
  <c r="T1778" i="1" s="1"/>
  <c r="G1778" i="1" s="1"/>
  <c r="K1758" i="1"/>
  <c r="M1758" i="1"/>
  <c r="J1758" i="1" s="1"/>
  <c r="I1758" i="1"/>
  <c r="F1961" i="1" l="1"/>
  <c r="Q1961" i="1"/>
  <c r="S1961" i="1"/>
  <c r="P1961" i="1" s="1"/>
  <c r="O1961" i="1"/>
  <c r="U1778" i="1"/>
  <c r="Y1778" i="1"/>
  <c r="V1778" i="1" s="1"/>
  <c r="W1778" i="1"/>
  <c r="L1758" i="1"/>
  <c r="H1759" i="1" s="1"/>
  <c r="E1759" i="1" s="1"/>
  <c r="R1961" i="1" l="1"/>
  <c r="N1962" i="1" s="1"/>
  <c r="X1778" i="1"/>
  <c r="T1779" i="1" s="1"/>
  <c r="G1779" i="1" s="1"/>
  <c r="M1759" i="1"/>
  <c r="J1759" i="1" s="1"/>
  <c r="I1759" i="1"/>
  <c r="K1759" i="1"/>
  <c r="Y1779" i="1" l="1"/>
  <c r="V1779" i="1" s="1"/>
  <c r="U1779" i="1"/>
  <c r="W1779" i="1"/>
  <c r="F1962" i="1"/>
  <c r="S1962" i="1"/>
  <c r="P1962" i="1" s="1"/>
  <c r="O1962" i="1"/>
  <c r="Q1962" i="1"/>
  <c r="R1962" i="1" s="1"/>
  <c r="N1963" i="1" s="1"/>
  <c r="L1759" i="1"/>
  <c r="X1779" i="1"/>
  <c r="T1780" i="1" s="1"/>
  <c r="G1780" i="1" s="1"/>
  <c r="H1760" i="1"/>
  <c r="E1760" i="1" s="1"/>
  <c r="F1963" i="1" l="1"/>
  <c r="S1963" i="1"/>
  <c r="P1963" i="1" s="1"/>
  <c r="O1963" i="1"/>
  <c r="Q1963" i="1"/>
  <c r="R1963" i="1" s="1"/>
  <c r="N1964" i="1" s="1"/>
  <c r="Y1780" i="1"/>
  <c r="V1780" i="1" s="1"/>
  <c r="U1780" i="1"/>
  <c r="W1780" i="1"/>
  <c r="M1760" i="1"/>
  <c r="J1760" i="1" s="1"/>
  <c r="K1760" i="1"/>
  <c r="I1760" i="1"/>
  <c r="F1964" i="1" l="1"/>
  <c r="Q1964" i="1"/>
  <c r="O1964" i="1"/>
  <c r="S1964" i="1"/>
  <c r="P1964" i="1" s="1"/>
  <c r="X1780" i="1"/>
  <c r="T1781" i="1" s="1"/>
  <c r="L1760" i="1"/>
  <c r="H1761" i="1" s="1"/>
  <c r="E1761" i="1" s="1"/>
  <c r="U1781" i="1" l="1"/>
  <c r="G1781" i="1"/>
  <c r="R1964" i="1"/>
  <c r="N1965" i="1" s="1"/>
  <c r="W1781" i="1"/>
  <c r="Y1781" i="1"/>
  <c r="V1781" i="1" s="1"/>
  <c r="X1781" i="1" s="1"/>
  <c r="T1782" i="1" s="1"/>
  <c r="G1782" i="1" s="1"/>
  <c r="I1761" i="1"/>
  <c r="M1761" i="1"/>
  <c r="J1761" i="1" s="1"/>
  <c r="K1761" i="1"/>
  <c r="F1965" i="1" l="1"/>
  <c r="Q1965" i="1"/>
  <c r="S1965" i="1"/>
  <c r="P1965" i="1" s="1"/>
  <c r="O1965" i="1"/>
  <c r="L1761" i="1"/>
  <c r="H1762" i="1" s="1"/>
  <c r="E1762" i="1" s="1"/>
  <c r="U1782" i="1"/>
  <c r="Y1782" i="1"/>
  <c r="V1782" i="1" s="1"/>
  <c r="W1782" i="1"/>
  <c r="R1965" i="1" l="1"/>
  <c r="N1966" i="1" s="1"/>
  <c r="X1782" i="1"/>
  <c r="T1783" i="1" s="1"/>
  <c r="G1783" i="1" s="1"/>
  <c r="K1762" i="1"/>
  <c r="M1762" i="1"/>
  <c r="J1762" i="1" s="1"/>
  <c r="I1762" i="1"/>
  <c r="F1966" i="1" l="1"/>
  <c r="S1966" i="1"/>
  <c r="P1966" i="1" s="1"/>
  <c r="O1966" i="1"/>
  <c r="Q1966" i="1"/>
  <c r="R1966" i="1" s="1"/>
  <c r="N1967" i="1" s="1"/>
  <c r="W1783" i="1"/>
  <c r="U1783" i="1"/>
  <c r="Y1783" i="1"/>
  <c r="V1783" i="1" s="1"/>
  <c r="L1762" i="1"/>
  <c r="H1763" i="1" s="1"/>
  <c r="E1763" i="1" s="1"/>
  <c r="F1967" i="1" l="1"/>
  <c r="S1967" i="1"/>
  <c r="P1967" i="1" s="1"/>
  <c r="O1967" i="1"/>
  <c r="Q1967" i="1"/>
  <c r="X1783" i="1"/>
  <c r="T1784" i="1" s="1"/>
  <c r="G1784" i="1" s="1"/>
  <c r="M1763" i="1"/>
  <c r="J1763" i="1" s="1"/>
  <c r="K1763" i="1"/>
  <c r="I1763" i="1"/>
  <c r="R1967" i="1" l="1"/>
  <c r="N1968" i="1" s="1"/>
  <c r="Y1784" i="1"/>
  <c r="V1784" i="1" s="1"/>
  <c r="U1784" i="1"/>
  <c r="W1784" i="1"/>
  <c r="L1763" i="1"/>
  <c r="H1764" i="1" s="1"/>
  <c r="E1764" i="1" s="1"/>
  <c r="F1968" i="1" l="1"/>
  <c r="S1968" i="1"/>
  <c r="P1968" i="1" s="1"/>
  <c r="Q1968" i="1"/>
  <c r="R1968" i="1" s="1"/>
  <c r="N1969" i="1" s="1"/>
  <c r="O1968" i="1"/>
  <c r="X1784" i="1"/>
  <c r="T1785" i="1" s="1"/>
  <c r="G1785" i="1" s="1"/>
  <c r="M1764" i="1"/>
  <c r="J1764" i="1" s="1"/>
  <c r="K1764" i="1"/>
  <c r="I1764" i="1"/>
  <c r="F1969" i="1" l="1"/>
  <c r="O1969" i="1"/>
  <c r="Q1969" i="1"/>
  <c r="S1969" i="1"/>
  <c r="P1969" i="1" s="1"/>
  <c r="W1785" i="1"/>
  <c r="U1785" i="1"/>
  <c r="Y1785" i="1"/>
  <c r="V1785" i="1" s="1"/>
  <c r="L1764" i="1"/>
  <c r="H1765" i="1" s="1"/>
  <c r="E1765" i="1" s="1"/>
  <c r="R1969" i="1" l="1"/>
  <c r="N1970" i="1" s="1"/>
  <c r="X1785" i="1"/>
  <c r="T1786" i="1" s="1"/>
  <c r="G1786" i="1" s="1"/>
  <c r="M1765" i="1"/>
  <c r="J1765" i="1" s="1"/>
  <c r="K1765" i="1"/>
  <c r="I1765" i="1"/>
  <c r="F1970" i="1" l="1"/>
  <c r="O1970" i="1"/>
  <c r="S1970" i="1"/>
  <c r="P1970" i="1" s="1"/>
  <c r="Q1970" i="1"/>
  <c r="R1970" i="1" s="1"/>
  <c r="N1971" i="1" s="1"/>
  <c r="U1786" i="1"/>
  <c r="Y1786" i="1"/>
  <c r="V1786" i="1" s="1"/>
  <c r="W1786" i="1"/>
  <c r="L1765" i="1"/>
  <c r="H1766" i="1" s="1"/>
  <c r="E1766" i="1" s="1"/>
  <c r="F1971" i="1" l="1"/>
  <c r="Q1971" i="1"/>
  <c r="O1971" i="1"/>
  <c r="S1971" i="1"/>
  <c r="P1971" i="1" s="1"/>
  <c r="X1786" i="1"/>
  <c r="T1787" i="1" s="1"/>
  <c r="I1766" i="1"/>
  <c r="K1766" i="1"/>
  <c r="M1766" i="1"/>
  <c r="J1766" i="1" s="1"/>
  <c r="W1787" i="1" l="1"/>
  <c r="G1787" i="1"/>
  <c r="R1971" i="1"/>
  <c r="N1972" i="1" s="1"/>
  <c r="Y1787" i="1"/>
  <c r="V1787" i="1" s="1"/>
  <c r="X1787" i="1" s="1"/>
  <c r="T1788" i="1" s="1"/>
  <c r="G1788" i="1" s="1"/>
  <c r="U1787" i="1"/>
  <c r="L1766" i="1"/>
  <c r="H1767" i="1" s="1"/>
  <c r="E1767" i="1" s="1"/>
  <c r="F1972" i="1" l="1"/>
  <c r="O1972" i="1"/>
  <c r="S1972" i="1"/>
  <c r="P1972" i="1" s="1"/>
  <c r="Q1972" i="1"/>
  <c r="R1972" i="1" s="1"/>
  <c r="N1973" i="1" s="1"/>
  <c r="Y1788" i="1"/>
  <c r="V1788" i="1" s="1"/>
  <c r="U1788" i="1"/>
  <c r="W1788" i="1"/>
  <c r="K1767" i="1"/>
  <c r="M1767" i="1"/>
  <c r="J1767" i="1" s="1"/>
  <c r="I1767" i="1"/>
  <c r="F1973" i="1" l="1"/>
  <c r="S1973" i="1"/>
  <c r="P1973" i="1" s="1"/>
  <c r="O1973" i="1"/>
  <c r="Q1973" i="1"/>
  <c r="X1788" i="1"/>
  <c r="T1789" i="1" s="1"/>
  <c r="G1789" i="1" s="1"/>
  <c r="L1767" i="1"/>
  <c r="H1768" i="1" s="1"/>
  <c r="E1768" i="1" s="1"/>
  <c r="R1973" i="1" l="1"/>
  <c r="N1974" i="1" s="1"/>
  <c r="W1789" i="1"/>
  <c r="Y1789" i="1"/>
  <c r="V1789" i="1" s="1"/>
  <c r="U1789" i="1"/>
  <c r="M1768" i="1"/>
  <c r="J1768" i="1" s="1"/>
  <c r="K1768" i="1"/>
  <c r="I1768" i="1"/>
  <c r="F1974" i="1" l="1"/>
  <c r="S1974" i="1"/>
  <c r="P1974" i="1" s="1"/>
  <c r="O1974" i="1"/>
  <c r="Q1974" i="1"/>
  <c r="R1974" i="1" s="1"/>
  <c r="N1975" i="1" s="1"/>
  <c r="X1789" i="1"/>
  <c r="T1790" i="1" s="1"/>
  <c r="G1790" i="1" s="1"/>
  <c r="L1768" i="1"/>
  <c r="H1769" i="1" s="1"/>
  <c r="E1769" i="1" s="1"/>
  <c r="F1975" i="1" l="1"/>
  <c r="S1975" i="1"/>
  <c r="P1975" i="1" s="1"/>
  <c r="O1975" i="1"/>
  <c r="Q1975" i="1"/>
  <c r="R1975" i="1" s="1"/>
  <c r="N1976" i="1" s="1"/>
  <c r="U1790" i="1"/>
  <c r="Y1790" i="1"/>
  <c r="V1790" i="1" s="1"/>
  <c r="W1790" i="1"/>
  <c r="I1769" i="1"/>
  <c r="M1769" i="1"/>
  <c r="J1769" i="1" s="1"/>
  <c r="K1769" i="1"/>
  <c r="F1976" i="1" l="1"/>
  <c r="O1976" i="1"/>
  <c r="Q1976" i="1"/>
  <c r="S1976" i="1"/>
  <c r="P1976" i="1" s="1"/>
  <c r="X1790" i="1"/>
  <c r="T1791" i="1" s="1"/>
  <c r="G1791" i="1" s="1"/>
  <c r="L1769" i="1"/>
  <c r="H1770" i="1" s="1"/>
  <c r="E1770" i="1" s="1"/>
  <c r="Y1791" i="1" l="1"/>
  <c r="V1791" i="1" s="1"/>
  <c r="R1976" i="1"/>
  <c r="N1977" i="1" s="1"/>
  <c r="W1791" i="1"/>
  <c r="U1791" i="1"/>
  <c r="X1791" i="1"/>
  <c r="T1792" i="1" s="1"/>
  <c r="G1792" i="1" s="1"/>
  <c r="M1770" i="1"/>
  <c r="J1770" i="1" s="1"/>
  <c r="K1770" i="1"/>
  <c r="I1770" i="1"/>
  <c r="F1977" i="1" l="1"/>
  <c r="O1977" i="1"/>
  <c r="S1977" i="1"/>
  <c r="P1977" i="1" s="1"/>
  <c r="Q1977" i="1"/>
  <c r="R1977" i="1" s="1"/>
  <c r="N1978" i="1" s="1"/>
  <c r="L1770" i="1"/>
  <c r="H1771" i="1" s="1"/>
  <c r="E1771" i="1" s="1"/>
  <c r="Y1792" i="1"/>
  <c r="V1792" i="1" s="1"/>
  <c r="U1792" i="1"/>
  <c r="W1792" i="1"/>
  <c r="F1978" i="1" l="1"/>
  <c r="Q1978" i="1"/>
  <c r="S1978" i="1"/>
  <c r="P1978" i="1" s="1"/>
  <c r="O1978" i="1"/>
  <c r="X1792" i="1"/>
  <c r="T1793" i="1" s="1"/>
  <c r="G1793" i="1" s="1"/>
  <c r="M1771" i="1"/>
  <c r="J1771" i="1" s="1"/>
  <c r="K1771" i="1"/>
  <c r="I1771" i="1"/>
  <c r="U1793" i="1" l="1"/>
  <c r="R1978" i="1"/>
  <c r="N1979" i="1" s="1"/>
  <c r="Y1793" i="1"/>
  <c r="V1793" i="1" s="1"/>
  <c r="W1793" i="1"/>
  <c r="X1793" i="1"/>
  <c r="T1794" i="1" s="1"/>
  <c r="G1794" i="1" s="1"/>
  <c r="L1771" i="1"/>
  <c r="H1772" i="1" s="1"/>
  <c r="E1772" i="1" s="1"/>
  <c r="F1979" i="1" l="1"/>
  <c r="O1979" i="1"/>
  <c r="Q1979" i="1"/>
  <c r="S1979" i="1"/>
  <c r="P1979" i="1" s="1"/>
  <c r="U1794" i="1"/>
  <c r="Y1794" i="1"/>
  <c r="V1794" i="1" s="1"/>
  <c r="W1794" i="1"/>
  <c r="M1772" i="1"/>
  <c r="J1772" i="1" s="1"/>
  <c r="I1772" i="1"/>
  <c r="K1772" i="1"/>
  <c r="X1794" i="1" l="1"/>
  <c r="T1795" i="1" s="1"/>
  <c r="G1795" i="1" s="1"/>
  <c r="R1979" i="1"/>
  <c r="N1980" i="1" s="1"/>
  <c r="L1772" i="1"/>
  <c r="H1773" i="1" s="1"/>
  <c r="E1773" i="1" s="1"/>
  <c r="W1795" i="1"/>
  <c r="U1795" i="1"/>
  <c r="Y1795" i="1"/>
  <c r="V1795" i="1" s="1"/>
  <c r="F1980" i="1" l="1"/>
  <c r="Q1980" i="1"/>
  <c r="S1980" i="1"/>
  <c r="P1980" i="1" s="1"/>
  <c r="O1980" i="1"/>
  <c r="X1795" i="1"/>
  <c r="T1796" i="1" s="1"/>
  <c r="G1796" i="1" s="1"/>
  <c r="M1773" i="1"/>
  <c r="J1773" i="1" s="1"/>
  <c r="K1773" i="1"/>
  <c r="I1773" i="1"/>
  <c r="R1980" i="1" l="1"/>
  <c r="N1981" i="1" s="1"/>
  <c r="Y1796" i="1"/>
  <c r="V1796" i="1" s="1"/>
  <c r="U1796" i="1"/>
  <c r="W1796" i="1"/>
  <c r="L1773" i="1"/>
  <c r="H1774" i="1" s="1"/>
  <c r="E1774" i="1" s="1"/>
  <c r="F1981" i="1" l="1"/>
  <c r="S1981" i="1"/>
  <c r="P1981" i="1" s="1"/>
  <c r="Q1981" i="1"/>
  <c r="O1981" i="1"/>
  <c r="X1796" i="1"/>
  <c r="T1797" i="1" s="1"/>
  <c r="G1797" i="1" s="1"/>
  <c r="K1774" i="1"/>
  <c r="I1774" i="1"/>
  <c r="M1774" i="1"/>
  <c r="J1774" i="1" s="1"/>
  <c r="R1981" i="1" l="1"/>
  <c r="N1982" i="1" s="1"/>
  <c r="W1797" i="1"/>
  <c r="U1797" i="1"/>
  <c r="Y1797" i="1"/>
  <c r="V1797" i="1" s="1"/>
  <c r="L1774" i="1"/>
  <c r="H1775" i="1" s="1"/>
  <c r="E1775" i="1" s="1"/>
  <c r="F1982" i="1" l="1"/>
  <c r="Q1982" i="1"/>
  <c r="S1982" i="1"/>
  <c r="P1982" i="1" s="1"/>
  <c r="O1982" i="1"/>
  <c r="X1797" i="1"/>
  <c r="T1798" i="1" s="1"/>
  <c r="G1798" i="1" s="1"/>
  <c r="I1775" i="1"/>
  <c r="K1775" i="1"/>
  <c r="M1775" i="1"/>
  <c r="J1775" i="1" s="1"/>
  <c r="R1982" i="1" l="1"/>
  <c r="N1983" i="1" s="1"/>
  <c r="U1798" i="1"/>
  <c r="Y1798" i="1"/>
  <c r="V1798" i="1" s="1"/>
  <c r="W1798" i="1"/>
  <c r="L1775" i="1"/>
  <c r="H1776" i="1" s="1"/>
  <c r="E1776" i="1" s="1"/>
  <c r="F1983" i="1" l="1"/>
  <c r="Q1983" i="1"/>
  <c r="O1983" i="1"/>
  <c r="S1983" i="1"/>
  <c r="P1983" i="1" s="1"/>
  <c r="X1798" i="1"/>
  <c r="T1799" i="1" s="1"/>
  <c r="I1776" i="1"/>
  <c r="K1776" i="1"/>
  <c r="M1776" i="1"/>
  <c r="J1776" i="1" s="1"/>
  <c r="Y1799" i="1" l="1"/>
  <c r="V1799" i="1" s="1"/>
  <c r="G1799" i="1"/>
  <c r="R1983" i="1"/>
  <c r="N1984" i="1" s="1"/>
  <c r="U1799" i="1"/>
  <c r="X1799" i="1" s="1"/>
  <c r="T1800" i="1" s="1"/>
  <c r="G1800" i="1" s="1"/>
  <c r="W1799" i="1"/>
  <c r="L1776" i="1"/>
  <c r="H1777" i="1" s="1"/>
  <c r="E1777" i="1" s="1"/>
  <c r="F1984" i="1" l="1"/>
  <c r="S1984" i="1"/>
  <c r="P1984" i="1" s="1"/>
  <c r="Q1984" i="1"/>
  <c r="O1984" i="1"/>
  <c r="Y1800" i="1"/>
  <c r="V1800" i="1" s="1"/>
  <c r="U1800" i="1"/>
  <c r="W1800" i="1"/>
  <c r="K1777" i="1"/>
  <c r="M1777" i="1"/>
  <c r="J1777" i="1" s="1"/>
  <c r="I1777" i="1"/>
  <c r="R1984" i="1" l="1"/>
  <c r="N1985" i="1" s="1"/>
  <c r="X1800" i="1"/>
  <c r="T1801" i="1" s="1"/>
  <c r="G1801" i="1" s="1"/>
  <c r="L1777" i="1"/>
  <c r="H1778" i="1" s="1"/>
  <c r="E1778" i="1" s="1"/>
  <c r="F1985" i="1" l="1"/>
  <c r="Q1985" i="1"/>
  <c r="O1985" i="1"/>
  <c r="S1985" i="1"/>
  <c r="P1985" i="1" s="1"/>
  <c r="W1801" i="1"/>
  <c r="U1801" i="1"/>
  <c r="Y1801" i="1"/>
  <c r="V1801" i="1" s="1"/>
  <c r="M1778" i="1"/>
  <c r="J1778" i="1" s="1"/>
  <c r="K1778" i="1"/>
  <c r="I1778" i="1"/>
  <c r="R1985" i="1" l="1"/>
  <c r="N1986" i="1" s="1"/>
  <c r="X1801" i="1"/>
  <c r="T1802" i="1" s="1"/>
  <c r="G1802" i="1" s="1"/>
  <c r="L1778" i="1"/>
  <c r="H1779" i="1" s="1"/>
  <c r="E1779" i="1" s="1"/>
  <c r="F1986" i="1" l="1"/>
  <c r="S1986" i="1"/>
  <c r="P1986" i="1" s="1"/>
  <c r="Q1986" i="1"/>
  <c r="O1986" i="1"/>
  <c r="U1802" i="1"/>
  <c r="Y1802" i="1"/>
  <c r="V1802" i="1" s="1"/>
  <c r="W1802" i="1"/>
  <c r="M1779" i="1"/>
  <c r="J1779" i="1" s="1"/>
  <c r="K1779" i="1"/>
  <c r="I1779" i="1"/>
  <c r="R1986" i="1" l="1"/>
  <c r="N1987" i="1" s="1"/>
  <c r="X1802" i="1"/>
  <c r="T1803" i="1" s="1"/>
  <c r="L1779" i="1"/>
  <c r="H1780" i="1" s="1"/>
  <c r="E1780" i="1" s="1"/>
  <c r="W1803" i="1" l="1"/>
  <c r="G1803" i="1"/>
  <c r="F1987" i="1"/>
  <c r="S1987" i="1"/>
  <c r="P1987" i="1" s="1"/>
  <c r="O1987" i="1"/>
  <c r="Q1987" i="1"/>
  <c r="Y1803" i="1"/>
  <c r="V1803" i="1" s="1"/>
  <c r="X1803" i="1" s="1"/>
  <c r="T1804" i="1" s="1"/>
  <c r="G1804" i="1" s="1"/>
  <c r="U1803" i="1"/>
  <c r="K1780" i="1"/>
  <c r="I1780" i="1"/>
  <c r="M1780" i="1"/>
  <c r="J1780" i="1" s="1"/>
  <c r="R1987" i="1" l="1"/>
  <c r="N1988" i="1" s="1"/>
  <c r="Y1804" i="1"/>
  <c r="V1804" i="1" s="1"/>
  <c r="U1804" i="1"/>
  <c r="W1804" i="1"/>
  <c r="L1780" i="1"/>
  <c r="H1781" i="1" s="1"/>
  <c r="E1781" i="1" s="1"/>
  <c r="F1988" i="1" l="1"/>
  <c r="O1988" i="1"/>
  <c r="S1988" i="1"/>
  <c r="P1988" i="1" s="1"/>
  <c r="Q1988" i="1"/>
  <c r="R1988" i="1" s="1"/>
  <c r="N1989" i="1" s="1"/>
  <c r="X1804" i="1"/>
  <c r="T1805" i="1" s="1"/>
  <c r="G1805" i="1" s="1"/>
  <c r="K1781" i="1"/>
  <c r="I1781" i="1"/>
  <c r="M1781" i="1"/>
  <c r="J1781" i="1" s="1"/>
  <c r="F1989" i="1" l="1"/>
  <c r="O1989" i="1"/>
  <c r="S1989" i="1"/>
  <c r="P1989" i="1" s="1"/>
  <c r="Q1989" i="1"/>
  <c r="W1805" i="1"/>
  <c r="Y1805" i="1"/>
  <c r="V1805" i="1" s="1"/>
  <c r="U1805" i="1"/>
  <c r="L1781" i="1"/>
  <c r="H1782" i="1" s="1"/>
  <c r="E1782" i="1" s="1"/>
  <c r="R1989" i="1" l="1"/>
  <c r="N1990" i="1" s="1"/>
  <c r="X1805" i="1"/>
  <c r="T1806" i="1" s="1"/>
  <c r="G1806" i="1" s="1"/>
  <c r="M1782" i="1"/>
  <c r="J1782" i="1" s="1"/>
  <c r="K1782" i="1"/>
  <c r="I1782" i="1"/>
  <c r="F1990" i="1" l="1"/>
  <c r="O1990" i="1"/>
  <c r="S1990" i="1"/>
  <c r="P1990" i="1" s="1"/>
  <c r="Q1990" i="1"/>
  <c r="L1782" i="1"/>
  <c r="H1783" i="1" s="1"/>
  <c r="E1783" i="1" s="1"/>
  <c r="U1806" i="1"/>
  <c r="Y1806" i="1"/>
  <c r="V1806" i="1" s="1"/>
  <c r="W1806" i="1"/>
  <c r="R1990" i="1" l="1"/>
  <c r="N1991" i="1" s="1"/>
  <c r="X1806" i="1"/>
  <c r="T1807" i="1" s="1"/>
  <c r="W1807" i="1" s="1"/>
  <c r="I1783" i="1"/>
  <c r="K1783" i="1"/>
  <c r="M1783" i="1"/>
  <c r="J1783" i="1" s="1"/>
  <c r="Y1807" i="1" l="1"/>
  <c r="V1807" i="1" s="1"/>
  <c r="G1807" i="1"/>
  <c r="F1991" i="1"/>
  <c r="Q1991" i="1"/>
  <c r="O1991" i="1"/>
  <c r="S1991" i="1"/>
  <c r="P1991" i="1" s="1"/>
  <c r="U1807" i="1"/>
  <c r="X1807" i="1" s="1"/>
  <c r="T1808" i="1" s="1"/>
  <c r="G1808" i="1" s="1"/>
  <c r="L1783" i="1"/>
  <c r="H1784" i="1" s="1"/>
  <c r="E1784" i="1" s="1"/>
  <c r="R1991" i="1" l="1"/>
  <c r="N1992" i="1" s="1"/>
  <c r="Y1808" i="1"/>
  <c r="V1808" i="1" s="1"/>
  <c r="U1808" i="1"/>
  <c r="W1808" i="1"/>
  <c r="I1784" i="1"/>
  <c r="K1784" i="1"/>
  <c r="M1784" i="1"/>
  <c r="J1784" i="1" s="1"/>
  <c r="F1992" i="1" l="1"/>
  <c r="S1992" i="1"/>
  <c r="P1992" i="1" s="1"/>
  <c r="O1992" i="1"/>
  <c r="Q1992" i="1"/>
  <c r="X1808" i="1"/>
  <c r="T1809" i="1" s="1"/>
  <c r="G1809" i="1" s="1"/>
  <c r="L1784" i="1"/>
  <c r="H1785" i="1" s="1"/>
  <c r="E1785" i="1" s="1"/>
  <c r="Y1809" i="1" l="1"/>
  <c r="V1809" i="1" s="1"/>
  <c r="W1809" i="1"/>
  <c r="R1992" i="1"/>
  <c r="N1993" i="1" s="1"/>
  <c r="U1809" i="1"/>
  <c r="X1809" i="1"/>
  <c r="T1810" i="1" s="1"/>
  <c r="G1810" i="1" s="1"/>
  <c r="I1785" i="1"/>
  <c r="K1785" i="1"/>
  <c r="M1785" i="1"/>
  <c r="J1785" i="1" s="1"/>
  <c r="F1993" i="1" l="1"/>
  <c r="Q1993" i="1"/>
  <c r="O1993" i="1"/>
  <c r="S1993" i="1"/>
  <c r="P1993" i="1" s="1"/>
  <c r="U1810" i="1"/>
  <c r="W1810" i="1"/>
  <c r="Y1810" i="1"/>
  <c r="V1810" i="1" s="1"/>
  <c r="L1785" i="1"/>
  <c r="H1786" i="1" s="1"/>
  <c r="E1786" i="1" s="1"/>
  <c r="R1993" i="1" l="1"/>
  <c r="N1994" i="1" s="1"/>
  <c r="X1810" i="1"/>
  <c r="T1811" i="1" s="1"/>
  <c r="G1811" i="1" s="1"/>
  <c r="K1786" i="1"/>
  <c r="I1786" i="1"/>
  <c r="M1786" i="1"/>
  <c r="J1786" i="1" s="1"/>
  <c r="F1994" i="1" l="1"/>
  <c r="S1994" i="1"/>
  <c r="P1994" i="1" s="1"/>
  <c r="O1994" i="1"/>
  <c r="Q1994" i="1"/>
  <c r="R1994" i="1" s="1"/>
  <c r="N1995" i="1" s="1"/>
  <c r="U1811" i="1"/>
  <c r="W1811" i="1"/>
  <c r="Y1811" i="1"/>
  <c r="V1811" i="1" s="1"/>
  <c r="L1786" i="1"/>
  <c r="H1787" i="1" s="1"/>
  <c r="E1787" i="1" s="1"/>
  <c r="F1995" i="1" l="1"/>
  <c r="O1995" i="1"/>
  <c r="S1995" i="1"/>
  <c r="P1995" i="1" s="1"/>
  <c r="Q1995" i="1"/>
  <c r="R1995" i="1" s="1"/>
  <c r="N1996" i="1" s="1"/>
  <c r="X1811" i="1"/>
  <c r="T1812" i="1" s="1"/>
  <c r="G1812" i="1" s="1"/>
  <c r="K1787" i="1"/>
  <c r="M1787" i="1"/>
  <c r="J1787" i="1" s="1"/>
  <c r="I1787" i="1"/>
  <c r="F1996" i="1" l="1"/>
  <c r="O1996" i="1"/>
  <c r="S1996" i="1"/>
  <c r="P1996" i="1" s="1"/>
  <c r="Q1996" i="1"/>
  <c r="R1996" i="1" s="1"/>
  <c r="N1997" i="1" s="1"/>
  <c r="W1812" i="1"/>
  <c r="Y1812" i="1"/>
  <c r="V1812" i="1" s="1"/>
  <c r="U1812" i="1"/>
  <c r="L1787" i="1"/>
  <c r="H1788" i="1" s="1"/>
  <c r="E1788" i="1" s="1"/>
  <c r="F1997" i="1" l="1"/>
  <c r="Q1997" i="1"/>
  <c r="S1997" i="1"/>
  <c r="P1997" i="1" s="1"/>
  <c r="O1997" i="1"/>
  <c r="X1812" i="1"/>
  <c r="T1813" i="1" s="1"/>
  <c r="G1813" i="1" s="1"/>
  <c r="K1788" i="1"/>
  <c r="M1788" i="1"/>
  <c r="J1788" i="1" s="1"/>
  <c r="I1788" i="1"/>
  <c r="R1997" i="1" l="1"/>
  <c r="N1998" i="1" s="1"/>
  <c r="Y1813" i="1"/>
  <c r="V1813" i="1" s="1"/>
  <c r="U1813" i="1"/>
  <c r="W1813" i="1"/>
  <c r="L1788" i="1"/>
  <c r="H1789" i="1" s="1"/>
  <c r="E1789" i="1" s="1"/>
  <c r="F1998" i="1" l="1"/>
  <c r="O1998" i="1"/>
  <c r="S1998" i="1"/>
  <c r="P1998" i="1" s="1"/>
  <c r="Q1998" i="1"/>
  <c r="R1998" i="1" s="1"/>
  <c r="N1999" i="1" s="1"/>
  <c r="X1813" i="1"/>
  <c r="T1814" i="1" s="1"/>
  <c r="I1789" i="1"/>
  <c r="K1789" i="1"/>
  <c r="M1789" i="1"/>
  <c r="J1789" i="1" s="1"/>
  <c r="F1999" i="1" l="1"/>
  <c r="S1999" i="1"/>
  <c r="P1999" i="1" s="1"/>
  <c r="Q1999" i="1"/>
  <c r="R1999" i="1" s="1"/>
  <c r="N2000" i="1" s="1"/>
  <c r="O1999" i="1"/>
  <c r="Y1814" i="1"/>
  <c r="V1814" i="1" s="1"/>
  <c r="G1814" i="1"/>
  <c r="W1814" i="1"/>
  <c r="X1814" i="1" s="1"/>
  <c r="T1815" i="1" s="1"/>
  <c r="U1814" i="1"/>
  <c r="L1789" i="1"/>
  <c r="H1790" i="1" s="1"/>
  <c r="E1790" i="1" s="1"/>
  <c r="W1815" i="1" l="1"/>
  <c r="G1815" i="1"/>
  <c r="U1815" i="1"/>
  <c r="F2000" i="1"/>
  <c r="S2000" i="1"/>
  <c r="P2000" i="1" s="1"/>
  <c r="O2000" i="1"/>
  <c r="Q2000" i="1"/>
  <c r="R2000" i="1" s="1"/>
  <c r="N2001" i="1" s="1"/>
  <c r="Y1815" i="1"/>
  <c r="V1815" i="1" s="1"/>
  <c r="X1815" i="1" s="1"/>
  <c r="T1816" i="1" s="1"/>
  <c r="G1816" i="1" s="1"/>
  <c r="M1790" i="1"/>
  <c r="J1790" i="1" s="1"/>
  <c r="K1790" i="1"/>
  <c r="I1790" i="1"/>
  <c r="F2001" i="1" l="1"/>
  <c r="S2001" i="1"/>
  <c r="P2001" i="1" s="1"/>
  <c r="Q2001" i="1"/>
  <c r="O2001" i="1"/>
  <c r="W1816" i="1"/>
  <c r="Y1816" i="1"/>
  <c r="V1816" i="1" s="1"/>
  <c r="U1816" i="1"/>
  <c r="L1790" i="1"/>
  <c r="H1791" i="1" s="1"/>
  <c r="E1791" i="1" s="1"/>
  <c r="R2001" i="1" l="1"/>
  <c r="N2002" i="1" s="1"/>
  <c r="X1816" i="1"/>
  <c r="T1817" i="1" s="1"/>
  <c r="G1817" i="1" s="1"/>
  <c r="M1791" i="1"/>
  <c r="J1791" i="1" s="1"/>
  <c r="K1791" i="1"/>
  <c r="I1791" i="1"/>
  <c r="F2002" i="1" l="1"/>
  <c r="S2002" i="1"/>
  <c r="P2002" i="1" s="1"/>
  <c r="O2002" i="1"/>
  <c r="Q2002" i="1"/>
  <c r="R2002" i="1" s="1"/>
  <c r="N2003" i="1" s="1"/>
  <c r="L1791" i="1"/>
  <c r="H1792" i="1" s="1"/>
  <c r="E1792" i="1" s="1"/>
  <c r="Y1817" i="1"/>
  <c r="V1817" i="1" s="1"/>
  <c r="U1817" i="1"/>
  <c r="W1817" i="1"/>
  <c r="F2003" i="1" l="1"/>
  <c r="Q2003" i="1"/>
  <c r="S2003" i="1"/>
  <c r="P2003" i="1" s="1"/>
  <c r="O2003" i="1"/>
  <c r="X1817" i="1"/>
  <c r="T1818" i="1" s="1"/>
  <c r="G1818" i="1" s="1"/>
  <c r="M1792" i="1"/>
  <c r="J1792" i="1" s="1"/>
  <c r="I1792" i="1"/>
  <c r="K1792" i="1"/>
  <c r="R2003" i="1" l="1"/>
  <c r="N2004" i="1" s="1"/>
  <c r="L1792" i="1"/>
  <c r="U1818" i="1"/>
  <c r="W1818" i="1"/>
  <c r="Y1818" i="1"/>
  <c r="V1818" i="1" s="1"/>
  <c r="H1793" i="1"/>
  <c r="E1793" i="1" s="1"/>
  <c r="F2004" i="1" l="1"/>
  <c r="O2004" i="1"/>
  <c r="S2004" i="1"/>
  <c r="P2004" i="1" s="1"/>
  <c r="Q2004" i="1"/>
  <c r="X1818" i="1"/>
  <c r="T1819" i="1" s="1"/>
  <c r="K1793" i="1"/>
  <c r="I1793" i="1"/>
  <c r="M1793" i="1"/>
  <c r="J1793" i="1" s="1"/>
  <c r="Y1819" i="1" l="1"/>
  <c r="V1819" i="1" s="1"/>
  <c r="G1819" i="1"/>
  <c r="R2004" i="1"/>
  <c r="N2005" i="1" s="1"/>
  <c r="W1819" i="1"/>
  <c r="U1819" i="1"/>
  <c r="X1819" i="1"/>
  <c r="T1820" i="1" s="1"/>
  <c r="G1820" i="1" s="1"/>
  <c r="L1793" i="1"/>
  <c r="H1794" i="1" s="1"/>
  <c r="E1794" i="1" s="1"/>
  <c r="F2005" i="1" l="1"/>
  <c r="Q2005" i="1"/>
  <c r="S2005" i="1"/>
  <c r="P2005" i="1" s="1"/>
  <c r="O2005" i="1"/>
  <c r="W1820" i="1"/>
  <c r="Y1820" i="1"/>
  <c r="V1820" i="1" s="1"/>
  <c r="U1820" i="1"/>
  <c r="M1794" i="1"/>
  <c r="J1794" i="1" s="1"/>
  <c r="K1794" i="1"/>
  <c r="I1794" i="1"/>
  <c r="R2005" i="1" l="1"/>
  <c r="N2006" i="1" s="1"/>
  <c r="X1820" i="1"/>
  <c r="T1821" i="1" s="1"/>
  <c r="G1821" i="1" s="1"/>
  <c r="L1794" i="1"/>
  <c r="H1795" i="1" s="1"/>
  <c r="E1795" i="1" s="1"/>
  <c r="F2006" i="1" l="1"/>
  <c r="Q2006" i="1"/>
  <c r="S2006" i="1"/>
  <c r="P2006" i="1" s="1"/>
  <c r="O2006" i="1"/>
  <c r="Y1821" i="1"/>
  <c r="V1821" i="1" s="1"/>
  <c r="U1821" i="1"/>
  <c r="W1821" i="1"/>
  <c r="K1795" i="1"/>
  <c r="M1795" i="1"/>
  <c r="J1795" i="1" s="1"/>
  <c r="I1795" i="1"/>
  <c r="R2006" i="1" l="1"/>
  <c r="N2007" i="1" s="1"/>
  <c r="X1821" i="1"/>
  <c r="T1822" i="1" s="1"/>
  <c r="G1822" i="1" s="1"/>
  <c r="L1795" i="1"/>
  <c r="H1796" i="1" s="1"/>
  <c r="E1796" i="1" s="1"/>
  <c r="F2007" i="1" l="1"/>
  <c r="Q2007" i="1"/>
  <c r="O2007" i="1"/>
  <c r="S2007" i="1"/>
  <c r="P2007" i="1" s="1"/>
  <c r="U1822" i="1"/>
  <c r="W1822" i="1"/>
  <c r="Y1822" i="1"/>
  <c r="V1822" i="1" s="1"/>
  <c r="K1796" i="1"/>
  <c r="I1796" i="1"/>
  <c r="M1796" i="1"/>
  <c r="J1796" i="1" s="1"/>
  <c r="R2007" i="1" l="1"/>
  <c r="N2008" i="1" s="1"/>
  <c r="X1822" i="1"/>
  <c r="T1823" i="1" s="1"/>
  <c r="L1796" i="1"/>
  <c r="H1797" i="1" s="1"/>
  <c r="E1797" i="1" s="1"/>
  <c r="U1823" i="1" l="1"/>
  <c r="G1823" i="1"/>
  <c r="F2008" i="1"/>
  <c r="Q2008" i="1"/>
  <c r="S2008" i="1"/>
  <c r="P2008" i="1" s="1"/>
  <c r="O2008" i="1"/>
  <c r="Y1823" i="1"/>
  <c r="V1823" i="1" s="1"/>
  <c r="W1823" i="1"/>
  <c r="X1823" i="1" s="1"/>
  <c r="T1824" i="1" s="1"/>
  <c r="G1824" i="1" s="1"/>
  <c r="M1797" i="1"/>
  <c r="J1797" i="1" s="1"/>
  <c r="I1797" i="1"/>
  <c r="K1797" i="1"/>
  <c r="R2008" i="1" l="1"/>
  <c r="N2009" i="1" s="1"/>
  <c r="L1797" i="1"/>
  <c r="W1824" i="1"/>
  <c r="Y1824" i="1"/>
  <c r="V1824" i="1" s="1"/>
  <c r="U1824" i="1"/>
  <c r="H1798" i="1"/>
  <c r="E1798" i="1" s="1"/>
  <c r="F2009" i="1" l="1"/>
  <c r="S2009" i="1"/>
  <c r="P2009" i="1" s="1"/>
  <c r="Q2009" i="1"/>
  <c r="O2009" i="1"/>
  <c r="X1824" i="1"/>
  <c r="T1825" i="1" s="1"/>
  <c r="G1825" i="1" s="1"/>
  <c r="I1798" i="1"/>
  <c r="K1798" i="1"/>
  <c r="M1798" i="1"/>
  <c r="J1798" i="1" s="1"/>
  <c r="R2009" i="1" l="1"/>
  <c r="N2010" i="1" s="1"/>
  <c r="Y1825" i="1"/>
  <c r="V1825" i="1" s="1"/>
  <c r="U1825" i="1"/>
  <c r="W1825" i="1"/>
  <c r="L1798" i="1"/>
  <c r="H1799" i="1" s="1"/>
  <c r="E1799" i="1" s="1"/>
  <c r="F2010" i="1" l="1"/>
  <c r="S2010" i="1"/>
  <c r="P2010" i="1" s="1"/>
  <c r="O2010" i="1"/>
  <c r="Q2010" i="1"/>
  <c r="R2010" i="1" s="1"/>
  <c r="N2011" i="1" s="1"/>
  <c r="X1825" i="1"/>
  <c r="T1826" i="1" s="1"/>
  <c r="G1826" i="1" s="1"/>
  <c r="M1799" i="1"/>
  <c r="J1799" i="1" s="1"/>
  <c r="K1799" i="1"/>
  <c r="I1799" i="1"/>
  <c r="F2011" i="1" l="1"/>
  <c r="S2011" i="1"/>
  <c r="P2011" i="1" s="1"/>
  <c r="Q2011" i="1"/>
  <c r="O2011" i="1"/>
  <c r="U1826" i="1"/>
  <c r="W1826" i="1"/>
  <c r="Y1826" i="1"/>
  <c r="V1826" i="1" s="1"/>
  <c r="L1799" i="1"/>
  <c r="H1800" i="1" s="1"/>
  <c r="E1800" i="1" s="1"/>
  <c r="R2011" i="1" l="1"/>
  <c r="N2012" i="1" s="1"/>
  <c r="X1826" i="1"/>
  <c r="T1827" i="1" s="1"/>
  <c r="G1827" i="1" s="1"/>
  <c r="M1800" i="1"/>
  <c r="J1800" i="1" s="1"/>
  <c r="K1800" i="1"/>
  <c r="I1800" i="1"/>
  <c r="F2012" i="1" l="1"/>
  <c r="O2012" i="1"/>
  <c r="S2012" i="1"/>
  <c r="P2012" i="1" s="1"/>
  <c r="Q2012" i="1"/>
  <c r="R2012" i="1" s="1"/>
  <c r="N2013" i="1" s="1"/>
  <c r="U1827" i="1"/>
  <c r="W1827" i="1"/>
  <c r="Y1827" i="1"/>
  <c r="V1827" i="1" s="1"/>
  <c r="L1800" i="1"/>
  <c r="H1801" i="1" s="1"/>
  <c r="E1801" i="1" s="1"/>
  <c r="F2013" i="1" l="1"/>
  <c r="S2013" i="1"/>
  <c r="P2013" i="1" s="1"/>
  <c r="Q2013" i="1"/>
  <c r="O2013" i="1"/>
  <c r="X1827" i="1"/>
  <c r="T1828" i="1" s="1"/>
  <c r="G1828" i="1" s="1"/>
  <c r="K1801" i="1"/>
  <c r="M1801" i="1"/>
  <c r="J1801" i="1" s="1"/>
  <c r="I1801" i="1"/>
  <c r="R2013" i="1" l="1"/>
  <c r="N2014" i="1" s="1"/>
  <c r="W1828" i="1"/>
  <c r="Y1828" i="1"/>
  <c r="V1828" i="1" s="1"/>
  <c r="U1828" i="1"/>
  <c r="L1801" i="1"/>
  <c r="H1802" i="1" s="1"/>
  <c r="E1802" i="1" s="1"/>
  <c r="F2014" i="1" l="1"/>
  <c r="Q2014" i="1"/>
  <c r="O2014" i="1"/>
  <c r="S2014" i="1"/>
  <c r="P2014" i="1" s="1"/>
  <c r="X1828" i="1"/>
  <c r="T1829" i="1" s="1"/>
  <c r="G1829" i="1" s="1"/>
  <c r="K1802" i="1"/>
  <c r="I1802" i="1"/>
  <c r="M1802" i="1"/>
  <c r="J1802" i="1" s="1"/>
  <c r="R2014" i="1" l="1"/>
  <c r="N2015" i="1" s="1"/>
  <c r="Y1829" i="1"/>
  <c r="V1829" i="1" s="1"/>
  <c r="U1829" i="1"/>
  <c r="W1829" i="1"/>
  <c r="L1802" i="1"/>
  <c r="H1803" i="1" s="1"/>
  <c r="E1803" i="1" s="1"/>
  <c r="F2015" i="1" l="1"/>
  <c r="S2015" i="1"/>
  <c r="P2015" i="1" s="1"/>
  <c r="Q2015" i="1"/>
  <c r="O2015" i="1"/>
  <c r="X1829" i="1"/>
  <c r="T1830" i="1" s="1"/>
  <c r="G1830" i="1" s="1"/>
  <c r="M1803" i="1"/>
  <c r="J1803" i="1" s="1"/>
  <c r="I1803" i="1"/>
  <c r="K1803" i="1"/>
  <c r="R2015" i="1" l="1"/>
  <c r="N2016" i="1" s="1"/>
  <c r="L1803" i="1"/>
  <c r="H1804" i="1" s="1"/>
  <c r="E1804" i="1" s="1"/>
  <c r="U1830" i="1"/>
  <c r="W1830" i="1"/>
  <c r="Y1830" i="1"/>
  <c r="V1830" i="1" s="1"/>
  <c r="F2016" i="1" l="1"/>
  <c r="Q2016" i="1"/>
  <c r="S2016" i="1"/>
  <c r="P2016" i="1" s="1"/>
  <c r="O2016" i="1"/>
  <c r="X1830" i="1"/>
  <c r="T1831" i="1" s="1"/>
  <c r="M1804" i="1"/>
  <c r="J1804" i="1" s="1"/>
  <c r="I1804" i="1"/>
  <c r="K1804" i="1"/>
  <c r="L1804" i="1" s="1"/>
  <c r="Y1831" i="1" l="1"/>
  <c r="V1831" i="1" s="1"/>
  <c r="G1831" i="1"/>
  <c r="W1831" i="1"/>
  <c r="X1831" i="1" s="1"/>
  <c r="T1832" i="1" s="1"/>
  <c r="G1832" i="1" s="1"/>
  <c r="R2016" i="1"/>
  <c r="N2017" i="1" s="1"/>
  <c r="U1831" i="1"/>
  <c r="H1805" i="1"/>
  <c r="E1805" i="1" s="1"/>
  <c r="F2017" i="1" l="1"/>
  <c r="S2017" i="1"/>
  <c r="P2017" i="1" s="1"/>
  <c r="O2017" i="1"/>
  <c r="Q2017" i="1"/>
  <c r="R2017" i="1" s="1"/>
  <c r="N2018" i="1" s="1"/>
  <c r="W1832" i="1"/>
  <c r="Y1832" i="1"/>
  <c r="V1832" i="1" s="1"/>
  <c r="U1832" i="1"/>
  <c r="M1805" i="1"/>
  <c r="J1805" i="1" s="1"/>
  <c r="K1805" i="1"/>
  <c r="I1805" i="1"/>
  <c r="F2018" i="1" l="1"/>
  <c r="S2018" i="1"/>
  <c r="P2018" i="1" s="1"/>
  <c r="Q2018" i="1"/>
  <c r="O2018" i="1"/>
  <c r="L1805" i="1"/>
  <c r="H1806" i="1" s="1"/>
  <c r="E1806" i="1" s="1"/>
  <c r="X1832" i="1"/>
  <c r="T1833" i="1" s="1"/>
  <c r="G1833" i="1" s="1"/>
  <c r="R2018" i="1" l="1"/>
  <c r="N2019" i="1" s="1"/>
  <c r="Y1833" i="1"/>
  <c r="V1833" i="1" s="1"/>
  <c r="U1833" i="1"/>
  <c r="W1833" i="1"/>
  <c r="K1806" i="1"/>
  <c r="M1806" i="1"/>
  <c r="J1806" i="1" s="1"/>
  <c r="I1806" i="1"/>
  <c r="F2019" i="1" l="1"/>
  <c r="Q2019" i="1"/>
  <c r="O2019" i="1"/>
  <c r="S2019" i="1"/>
  <c r="P2019" i="1" s="1"/>
  <c r="X1833" i="1"/>
  <c r="T1834" i="1" s="1"/>
  <c r="G1834" i="1" s="1"/>
  <c r="L1806" i="1"/>
  <c r="H1807" i="1" s="1"/>
  <c r="E1807" i="1" s="1"/>
  <c r="R2019" i="1" l="1"/>
  <c r="N2020" i="1" s="1"/>
  <c r="U1834" i="1"/>
  <c r="W1834" i="1"/>
  <c r="Y1834" i="1"/>
  <c r="V1834" i="1" s="1"/>
  <c r="K1807" i="1"/>
  <c r="I1807" i="1"/>
  <c r="M1807" i="1"/>
  <c r="J1807" i="1" s="1"/>
  <c r="F2020" i="1" l="1"/>
  <c r="O2020" i="1"/>
  <c r="Q2020" i="1"/>
  <c r="S2020" i="1"/>
  <c r="P2020" i="1" s="1"/>
  <c r="X1834" i="1"/>
  <c r="T1835" i="1" s="1"/>
  <c r="G1835" i="1" s="1"/>
  <c r="L1807" i="1"/>
  <c r="H1808" i="1" s="1"/>
  <c r="E1808" i="1" s="1"/>
  <c r="R2020" i="1" l="1"/>
  <c r="N2021" i="1" s="1"/>
  <c r="U1835" i="1"/>
  <c r="W1835" i="1"/>
  <c r="Y1835" i="1"/>
  <c r="V1835" i="1" s="1"/>
  <c r="I1808" i="1"/>
  <c r="K1808" i="1"/>
  <c r="M1808" i="1"/>
  <c r="J1808" i="1" s="1"/>
  <c r="F2021" i="1" l="1"/>
  <c r="O2021" i="1"/>
  <c r="S2021" i="1"/>
  <c r="P2021" i="1" s="1"/>
  <c r="Q2021" i="1"/>
  <c r="X1835" i="1"/>
  <c r="T1836" i="1" s="1"/>
  <c r="G1836" i="1" s="1"/>
  <c r="L1808" i="1"/>
  <c r="H1809" i="1" s="1"/>
  <c r="E1809" i="1" s="1"/>
  <c r="R2021" i="1" l="1"/>
  <c r="N2022" i="1" s="1"/>
  <c r="W1836" i="1"/>
  <c r="Y1836" i="1"/>
  <c r="V1836" i="1" s="1"/>
  <c r="U1836" i="1"/>
  <c r="M1809" i="1"/>
  <c r="J1809" i="1" s="1"/>
  <c r="I1809" i="1"/>
  <c r="K1809" i="1"/>
  <c r="F2022" i="1" l="1"/>
  <c r="O2022" i="1"/>
  <c r="S2022" i="1"/>
  <c r="P2022" i="1" s="1"/>
  <c r="Q2022" i="1"/>
  <c r="X1836" i="1"/>
  <c r="T1837" i="1" s="1"/>
  <c r="G1837" i="1" s="1"/>
  <c r="L1809" i="1"/>
  <c r="H1810" i="1" s="1"/>
  <c r="E1810" i="1" s="1"/>
  <c r="R2022" i="1" l="1"/>
  <c r="N2023" i="1" s="1"/>
  <c r="Y1837" i="1"/>
  <c r="V1837" i="1" s="1"/>
  <c r="U1837" i="1"/>
  <c r="W1837" i="1"/>
  <c r="I1810" i="1"/>
  <c r="K1810" i="1"/>
  <c r="M1810" i="1"/>
  <c r="J1810" i="1" s="1"/>
  <c r="F2023" i="1" l="1"/>
  <c r="Q2023" i="1"/>
  <c r="O2023" i="1"/>
  <c r="S2023" i="1"/>
  <c r="P2023" i="1" s="1"/>
  <c r="X1837" i="1"/>
  <c r="T1838" i="1" s="1"/>
  <c r="G1838" i="1" s="1"/>
  <c r="L1810" i="1"/>
  <c r="H1811" i="1" s="1"/>
  <c r="R2023" i="1" l="1"/>
  <c r="N2024" i="1" s="1"/>
  <c r="M1811" i="1"/>
  <c r="J1811" i="1" s="1"/>
  <c r="E1811" i="1"/>
  <c r="I1811" i="1"/>
  <c r="K1811" i="1"/>
  <c r="L1811" i="1" s="1"/>
  <c r="H1812" i="1" s="1"/>
  <c r="E1812" i="1" s="1"/>
  <c r="U1838" i="1"/>
  <c r="W1838" i="1"/>
  <c r="X1838" i="1" s="1"/>
  <c r="T1839" i="1" s="1"/>
  <c r="G1839" i="1" s="1"/>
  <c r="Y1838" i="1"/>
  <c r="V1838" i="1" s="1"/>
  <c r="F2024" i="1" l="1"/>
  <c r="Q2024" i="1"/>
  <c r="O2024" i="1"/>
  <c r="S2024" i="1"/>
  <c r="P2024" i="1" s="1"/>
  <c r="U1839" i="1"/>
  <c r="W1839" i="1"/>
  <c r="Y1839" i="1"/>
  <c r="V1839" i="1" s="1"/>
  <c r="M1812" i="1"/>
  <c r="J1812" i="1" s="1"/>
  <c r="K1812" i="1"/>
  <c r="I1812" i="1"/>
  <c r="R2024" i="1" l="1"/>
  <c r="N2025" i="1" s="1"/>
  <c r="L1812" i="1"/>
  <c r="H1813" i="1" s="1"/>
  <c r="E1813" i="1" s="1"/>
  <c r="X1839" i="1"/>
  <c r="T1840" i="1" s="1"/>
  <c r="G1840" i="1" s="1"/>
  <c r="F2025" i="1" l="1"/>
  <c r="S2025" i="1"/>
  <c r="P2025" i="1" s="1"/>
  <c r="O2025" i="1"/>
  <c r="Q2025" i="1"/>
  <c r="W1840" i="1"/>
  <c r="Y1840" i="1"/>
  <c r="V1840" i="1" s="1"/>
  <c r="U1840" i="1"/>
  <c r="K1813" i="1"/>
  <c r="M1813" i="1"/>
  <c r="J1813" i="1" s="1"/>
  <c r="I1813" i="1"/>
  <c r="R2025" i="1" l="1"/>
  <c r="N2026" i="1" s="1"/>
  <c r="X1840" i="1"/>
  <c r="T1841" i="1" s="1"/>
  <c r="G1841" i="1" s="1"/>
  <c r="L1813" i="1"/>
  <c r="H1814" i="1" s="1"/>
  <c r="E1814" i="1" s="1"/>
  <c r="F2026" i="1" l="1"/>
  <c r="O2026" i="1"/>
  <c r="S2026" i="1"/>
  <c r="P2026" i="1" s="1"/>
  <c r="Q2026" i="1"/>
  <c r="R2026" i="1" s="1"/>
  <c r="N2027" i="1" s="1"/>
  <c r="Y1841" i="1"/>
  <c r="V1841" i="1" s="1"/>
  <c r="U1841" i="1"/>
  <c r="W1841" i="1"/>
  <c r="K1814" i="1"/>
  <c r="M1814" i="1"/>
  <c r="J1814" i="1" s="1"/>
  <c r="I1814" i="1"/>
  <c r="F2027" i="1" l="1"/>
  <c r="S2027" i="1"/>
  <c r="P2027" i="1" s="1"/>
  <c r="Q2027" i="1"/>
  <c r="O2027" i="1"/>
  <c r="X1841" i="1"/>
  <c r="T1842" i="1" s="1"/>
  <c r="G1842" i="1" s="1"/>
  <c r="L1814" i="1"/>
  <c r="H1815" i="1" s="1"/>
  <c r="E1815" i="1" s="1"/>
  <c r="R2027" i="1" l="1"/>
  <c r="N2028" i="1" s="1"/>
  <c r="U1842" i="1"/>
  <c r="W1842" i="1"/>
  <c r="Y1842" i="1"/>
  <c r="V1842" i="1" s="1"/>
  <c r="K1815" i="1"/>
  <c r="M1815" i="1"/>
  <c r="J1815" i="1" s="1"/>
  <c r="I1815" i="1"/>
  <c r="F2028" i="1" l="1"/>
  <c r="S2028" i="1"/>
  <c r="P2028" i="1" s="1"/>
  <c r="O2028" i="1"/>
  <c r="Q2028" i="1"/>
  <c r="R2028" i="1" s="1"/>
  <c r="N2029" i="1" s="1"/>
  <c r="X1842" i="1"/>
  <c r="T1843" i="1" s="1"/>
  <c r="G1843" i="1" s="1"/>
  <c r="L1815" i="1"/>
  <c r="H1816" i="1" s="1"/>
  <c r="E1816" i="1" s="1"/>
  <c r="W1843" i="1" l="1"/>
  <c r="F2029" i="1"/>
  <c r="Q2029" i="1"/>
  <c r="S2029" i="1"/>
  <c r="P2029" i="1" s="1"/>
  <c r="O2029" i="1"/>
  <c r="U1843" i="1"/>
  <c r="X1843" i="1" s="1"/>
  <c r="T1844" i="1" s="1"/>
  <c r="G1844" i="1" s="1"/>
  <c r="Y1843" i="1"/>
  <c r="V1843" i="1" s="1"/>
  <c r="M1816" i="1"/>
  <c r="J1816" i="1" s="1"/>
  <c r="I1816" i="1"/>
  <c r="K1816" i="1"/>
  <c r="R2029" i="1" l="1"/>
  <c r="N2030" i="1" s="1"/>
  <c r="L1816" i="1"/>
  <c r="H1817" i="1" s="1"/>
  <c r="E1817" i="1" s="1"/>
  <c r="W1844" i="1"/>
  <c r="Y1844" i="1"/>
  <c r="V1844" i="1" s="1"/>
  <c r="U1844" i="1"/>
  <c r="F2030" i="1" l="1"/>
  <c r="Q2030" i="1"/>
  <c r="O2030" i="1"/>
  <c r="S2030" i="1"/>
  <c r="P2030" i="1" s="1"/>
  <c r="X1844" i="1"/>
  <c r="T1845" i="1" s="1"/>
  <c r="G1845" i="1" s="1"/>
  <c r="I1817" i="1"/>
  <c r="M1817" i="1"/>
  <c r="J1817" i="1" s="1"/>
  <c r="K1817" i="1"/>
  <c r="R2030" i="1" l="1"/>
  <c r="N2031" i="1" s="1"/>
  <c r="L1817" i="1"/>
  <c r="H1818" i="1" s="1"/>
  <c r="E1818" i="1" s="1"/>
  <c r="Y1845" i="1"/>
  <c r="V1845" i="1" s="1"/>
  <c r="U1845" i="1"/>
  <c r="W1845" i="1"/>
  <c r="F2031" i="1" l="1"/>
  <c r="S2031" i="1"/>
  <c r="P2031" i="1" s="1"/>
  <c r="Q2031" i="1"/>
  <c r="O2031" i="1"/>
  <c r="X1845" i="1"/>
  <c r="T1846" i="1" s="1"/>
  <c r="G1846" i="1" s="1"/>
  <c r="K1818" i="1"/>
  <c r="I1818" i="1"/>
  <c r="M1818" i="1"/>
  <c r="J1818" i="1" s="1"/>
  <c r="R2031" i="1" l="1"/>
  <c r="N2032" i="1" s="1"/>
  <c r="U1846" i="1"/>
  <c r="W1846" i="1"/>
  <c r="Y1846" i="1"/>
  <c r="V1846" i="1" s="1"/>
  <c r="L1818" i="1"/>
  <c r="H1819" i="1" s="1"/>
  <c r="E1819" i="1" s="1"/>
  <c r="F2032" i="1" l="1"/>
  <c r="S2032" i="1"/>
  <c r="P2032" i="1" s="1"/>
  <c r="O2032" i="1"/>
  <c r="Q2032" i="1"/>
  <c r="R2032" i="1" s="1"/>
  <c r="N2033" i="1" s="1"/>
  <c r="X1846" i="1"/>
  <c r="T1847" i="1" s="1"/>
  <c r="I1819" i="1"/>
  <c r="M1819" i="1"/>
  <c r="J1819" i="1" s="1"/>
  <c r="K1819" i="1"/>
  <c r="U1847" i="1" l="1"/>
  <c r="G1847" i="1"/>
  <c r="F2033" i="1"/>
  <c r="O2033" i="1"/>
  <c r="S2033" i="1"/>
  <c r="P2033" i="1" s="1"/>
  <c r="Q2033" i="1"/>
  <c r="Y1847" i="1"/>
  <c r="V1847" i="1" s="1"/>
  <c r="X1847" i="1" s="1"/>
  <c r="T1848" i="1" s="1"/>
  <c r="G1848" i="1" s="1"/>
  <c r="W1847" i="1"/>
  <c r="L1819" i="1"/>
  <c r="H1820" i="1" s="1"/>
  <c r="E1820" i="1" s="1"/>
  <c r="R2033" i="1" l="1"/>
  <c r="N2034" i="1" s="1"/>
  <c r="W1848" i="1"/>
  <c r="Y1848" i="1"/>
  <c r="V1848" i="1" s="1"/>
  <c r="U1848" i="1"/>
  <c r="M1820" i="1"/>
  <c r="J1820" i="1" s="1"/>
  <c r="K1820" i="1"/>
  <c r="I1820" i="1"/>
  <c r="F2034" i="1" l="1"/>
  <c r="S2034" i="1"/>
  <c r="P2034" i="1" s="1"/>
  <c r="O2034" i="1"/>
  <c r="Q2034" i="1"/>
  <c r="R2034" i="1" s="1"/>
  <c r="N2035" i="1" s="1"/>
  <c r="L1820" i="1"/>
  <c r="X1848" i="1"/>
  <c r="T1849" i="1" s="1"/>
  <c r="G1849" i="1" s="1"/>
  <c r="H1821" i="1"/>
  <c r="E1821" i="1" s="1"/>
  <c r="F2035" i="1" l="1"/>
  <c r="Q2035" i="1"/>
  <c r="O2035" i="1"/>
  <c r="S2035" i="1"/>
  <c r="P2035" i="1" s="1"/>
  <c r="Y1849" i="1"/>
  <c r="V1849" i="1" s="1"/>
  <c r="U1849" i="1"/>
  <c r="W1849" i="1"/>
  <c r="M1821" i="1"/>
  <c r="J1821" i="1" s="1"/>
  <c r="K1821" i="1"/>
  <c r="I1821" i="1"/>
  <c r="R2035" i="1" l="1"/>
  <c r="N2036" i="1" s="1"/>
  <c r="L1821" i="1"/>
  <c r="H1822" i="1" s="1"/>
  <c r="E1822" i="1" s="1"/>
  <c r="X1849" i="1"/>
  <c r="T1850" i="1" s="1"/>
  <c r="G1850" i="1" s="1"/>
  <c r="F2036" i="1" l="1"/>
  <c r="S2036" i="1"/>
  <c r="P2036" i="1" s="1"/>
  <c r="O2036" i="1"/>
  <c r="Q2036" i="1"/>
  <c r="R2036" i="1" s="1"/>
  <c r="N2037" i="1" s="1"/>
  <c r="U1850" i="1"/>
  <c r="W1850" i="1"/>
  <c r="Y1850" i="1"/>
  <c r="V1850" i="1" s="1"/>
  <c r="M1822" i="1"/>
  <c r="J1822" i="1" s="1"/>
  <c r="K1822" i="1"/>
  <c r="I1822" i="1"/>
  <c r="F2037" i="1" l="1"/>
  <c r="S2037" i="1"/>
  <c r="P2037" i="1" s="1"/>
  <c r="Q2037" i="1"/>
  <c r="O2037" i="1"/>
  <c r="X1850" i="1"/>
  <c r="T1851" i="1" s="1"/>
  <c r="G1851" i="1" s="1"/>
  <c r="L1822" i="1"/>
  <c r="H1823" i="1" s="1"/>
  <c r="E1823" i="1" s="1"/>
  <c r="W1851" i="1" l="1"/>
  <c r="R2037" i="1"/>
  <c r="N2038" i="1" s="1"/>
  <c r="Y1851" i="1"/>
  <c r="V1851" i="1" s="1"/>
  <c r="U1851" i="1"/>
  <c r="X1851" i="1"/>
  <c r="T1852" i="1" s="1"/>
  <c r="G1852" i="1" s="1"/>
  <c r="M1823" i="1"/>
  <c r="J1823" i="1" s="1"/>
  <c r="I1823" i="1"/>
  <c r="K1823" i="1"/>
  <c r="F2038" i="1" l="1"/>
  <c r="Q2038" i="1"/>
  <c r="S2038" i="1"/>
  <c r="P2038" i="1" s="1"/>
  <c r="O2038" i="1"/>
  <c r="L1823" i="1"/>
  <c r="H1824" i="1" s="1"/>
  <c r="E1824" i="1" s="1"/>
  <c r="W1852" i="1"/>
  <c r="Y1852" i="1"/>
  <c r="V1852" i="1" s="1"/>
  <c r="U1852" i="1"/>
  <c r="R2038" i="1" l="1"/>
  <c r="N2039" i="1" s="1"/>
  <c r="X1852" i="1"/>
  <c r="T1853" i="1" s="1"/>
  <c r="G1853" i="1" s="1"/>
  <c r="K1824" i="1"/>
  <c r="I1824" i="1"/>
  <c r="M1824" i="1"/>
  <c r="J1824" i="1" s="1"/>
  <c r="F2039" i="1" l="1"/>
  <c r="O2039" i="1"/>
  <c r="S2039" i="1"/>
  <c r="P2039" i="1" s="1"/>
  <c r="Q2039" i="1"/>
  <c r="R2039" i="1" s="1"/>
  <c r="N2040" i="1" s="1"/>
  <c r="Y1853" i="1"/>
  <c r="V1853" i="1" s="1"/>
  <c r="U1853" i="1"/>
  <c r="W1853" i="1"/>
  <c r="L1824" i="1"/>
  <c r="H1825" i="1" s="1"/>
  <c r="E1825" i="1" s="1"/>
  <c r="F2040" i="1" l="1"/>
  <c r="S2040" i="1"/>
  <c r="P2040" i="1" s="1"/>
  <c r="Q2040" i="1"/>
  <c r="O2040" i="1"/>
  <c r="X1853" i="1"/>
  <c r="T1854" i="1" s="1"/>
  <c r="G1854" i="1" s="1"/>
  <c r="I1825" i="1"/>
  <c r="M1825" i="1"/>
  <c r="J1825" i="1" s="1"/>
  <c r="K1825" i="1"/>
  <c r="W1854" i="1" l="1"/>
  <c r="U1854" i="1"/>
  <c r="R2040" i="1"/>
  <c r="N2041" i="1" s="1"/>
  <c r="Y1854" i="1"/>
  <c r="V1854" i="1" s="1"/>
  <c r="X1854" i="1" s="1"/>
  <c r="T1855" i="1" s="1"/>
  <c r="L1825" i="1"/>
  <c r="H1826" i="1" s="1"/>
  <c r="E1826" i="1" s="1"/>
  <c r="G1855" i="1" l="1"/>
  <c r="U1855" i="1"/>
  <c r="W1855" i="1"/>
  <c r="X1855" i="1" s="1"/>
  <c r="T1856" i="1" s="1"/>
  <c r="G1856" i="1" s="1"/>
  <c r="Y1855" i="1"/>
  <c r="V1855" i="1" s="1"/>
  <c r="F2041" i="1"/>
  <c r="Q2041" i="1"/>
  <c r="S2041" i="1"/>
  <c r="P2041" i="1" s="1"/>
  <c r="O2041" i="1"/>
  <c r="I1826" i="1"/>
  <c r="K1826" i="1"/>
  <c r="M1826" i="1"/>
  <c r="J1826" i="1" s="1"/>
  <c r="R2041" i="1" l="1"/>
  <c r="N2042" i="1" s="1"/>
  <c r="W1856" i="1"/>
  <c r="Y1856" i="1"/>
  <c r="V1856" i="1" s="1"/>
  <c r="U1856" i="1"/>
  <c r="L1826" i="1"/>
  <c r="H1827" i="1" s="1"/>
  <c r="E1827" i="1" s="1"/>
  <c r="F2042" i="1" l="1"/>
  <c r="S2042" i="1"/>
  <c r="P2042" i="1" s="1"/>
  <c r="O2042" i="1"/>
  <c r="Q2042" i="1"/>
  <c r="R2042" i="1" s="1"/>
  <c r="N2043" i="1" s="1"/>
  <c r="X1856" i="1"/>
  <c r="T1857" i="1" s="1"/>
  <c r="G1857" i="1" s="1"/>
  <c r="K1827" i="1"/>
  <c r="I1827" i="1"/>
  <c r="M1827" i="1"/>
  <c r="J1827" i="1" s="1"/>
  <c r="F2043" i="1" l="1"/>
  <c r="O2043" i="1"/>
  <c r="Q2043" i="1"/>
  <c r="S2043" i="1"/>
  <c r="P2043" i="1" s="1"/>
  <c r="Y1857" i="1"/>
  <c r="V1857" i="1" s="1"/>
  <c r="U1857" i="1"/>
  <c r="W1857" i="1"/>
  <c r="L1827" i="1"/>
  <c r="H1828" i="1" s="1"/>
  <c r="E1828" i="1" s="1"/>
  <c r="R2043" i="1" l="1"/>
  <c r="N2044" i="1" s="1"/>
  <c r="X1857" i="1"/>
  <c r="T1858" i="1" s="1"/>
  <c r="G1858" i="1" s="1"/>
  <c r="M1828" i="1"/>
  <c r="J1828" i="1" s="1"/>
  <c r="K1828" i="1"/>
  <c r="I1828" i="1"/>
  <c r="F2044" i="1" l="1"/>
  <c r="O2044" i="1"/>
  <c r="Q2044" i="1"/>
  <c r="S2044" i="1"/>
  <c r="P2044" i="1" s="1"/>
  <c r="U1858" i="1"/>
  <c r="Y1858" i="1"/>
  <c r="V1858" i="1" s="1"/>
  <c r="W1858" i="1"/>
  <c r="L1828" i="1"/>
  <c r="H1829" i="1" s="1"/>
  <c r="E1829" i="1" s="1"/>
  <c r="R2044" i="1" l="1"/>
  <c r="N2045" i="1" s="1"/>
  <c r="X1858" i="1"/>
  <c r="T1859" i="1" s="1"/>
  <c r="G1859" i="1" s="1"/>
  <c r="M1829" i="1"/>
  <c r="J1829" i="1" s="1"/>
  <c r="K1829" i="1"/>
  <c r="I1829" i="1"/>
  <c r="F2045" i="1" l="1"/>
  <c r="Q2045" i="1"/>
  <c r="O2045" i="1"/>
  <c r="S2045" i="1"/>
  <c r="P2045" i="1" s="1"/>
  <c r="U1859" i="1"/>
  <c r="W1859" i="1"/>
  <c r="Y1859" i="1"/>
  <c r="V1859" i="1" s="1"/>
  <c r="L1829" i="1"/>
  <c r="H1830" i="1" s="1"/>
  <c r="E1830" i="1" s="1"/>
  <c r="R2045" i="1" l="1"/>
  <c r="N2046" i="1" s="1"/>
  <c r="X1859" i="1"/>
  <c r="T1860" i="1" s="1"/>
  <c r="G1860" i="1" s="1"/>
  <c r="M1830" i="1"/>
  <c r="J1830" i="1" s="1"/>
  <c r="I1830" i="1"/>
  <c r="K1830" i="1"/>
  <c r="F2046" i="1" l="1"/>
  <c r="S2046" i="1"/>
  <c r="P2046" i="1" s="1"/>
  <c r="Q2046" i="1"/>
  <c r="O2046" i="1"/>
  <c r="L1830" i="1"/>
  <c r="H1831" i="1" s="1"/>
  <c r="E1831" i="1" s="1"/>
  <c r="W1860" i="1"/>
  <c r="Y1860" i="1"/>
  <c r="V1860" i="1" s="1"/>
  <c r="U1860" i="1"/>
  <c r="R2046" i="1" l="1"/>
  <c r="N2047" i="1" s="1"/>
  <c r="X1860" i="1"/>
  <c r="T1861" i="1" s="1"/>
  <c r="G1861" i="1" s="1"/>
  <c r="K1831" i="1"/>
  <c r="I1831" i="1"/>
  <c r="M1831" i="1"/>
  <c r="J1831" i="1" s="1"/>
  <c r="F2047" i="1" l="1"/>
  <c r="O2047" i="1"/>
  <c r="Q2047" i="1"/>
  <c r="S2047" i="1"/>
  <c r="P2047" i="1" s="1"/>
  <c r="Y1861" i="1"/>
  <c r="V1861" i="1" s="1"/>
  <c r="W1861" i="1"/>
  <c r="U1861" i="1"/>
  <c r="L1831" i="1"/>
  <c r="H1832" i="1" s="1"/>
  <c r="E1832" i="1" s="1"/>
  <c r="R2047" i="1" l="1"/>
  <c r="N2048" i="1" s="1"/>
  <c r="X1861" i="1"/>
  <c r="T1862" i="1" s="1"/>
  <c r="G1862" i="1" s="1"/>
  <c r="M1832" i="1"/>
  <c r="J1832" i="1" s="1"/>
  <c r="I1832" i="1"/>
  <c r="K1832" i="1"/>
  <c r="F2048" i="1" l="1"/>
  <c r="Q2048" i="1"/>
  <c r="S2048" i="1"/>
  <c r="P2048" i="1" s="1"/>
  <c r="O2048" i="1"/>
  <c r="L1832" i="1"/>
  <c r="H1833" i="1" s="1"/>
  <c r="E1833" i="1" s="1"/>
  <c r="U1862" i="1"/>
  <c r="Y1862" i="1"/>
  <c r="V1862" i="1" s="1"/>
  <c r="W1862" i="1"/>
  <c r="R2048" i="1" l="1"/>
  <c r="N2049" i="1" s="1"/>
  <c r="X1862" i="1"/>
  <c r="T1863" i="1" s="1"/>
  <c r="G1863" i="1" s="1"/>
  <c r="M1833" i="1"/>
  <c r="J1833" i="1" s="1"/>
  <c r="K1833" i="1"/>
  <c r="I1833" i="1"/>
  <c r="F2049" i="1" l="1"/>
  <c r="O2049" i="1"/>
  <c r="S2049" i="1"/>
  <c r="P2049" i="1" s="1"/>
  <c r="Q2049" i="1"/>
  <c r="R2049" i="1" s="1"/>
  <c r="N2050" i="1" s="1"/>
  <c r="L1833" i="1"/>
  <c r="H1834" i="1" s="1"/>
  <c r="E1834" i="1" s="1"/>
  <c r="U1863" i="1"/>
  <c r="W1863" i="1"/>
  <c r="Y1863" i="1"/>
  <c r="V1863" i="1" s="1"/>
  <c r="F2050" i="1" l="1"/>
  <c r="S2050" i="1"/>
  <c r="P2050" i="1" s="1"/>
  <c r="Q2050" i="1"/>
  <c r="R2050" i="1" s="1"/>
  <c r="N2051" i="1" s="1"/>
  <c r="O2050" i="1"/>
  <c r="X1863" i="1"/>
  <c r="T1864" i="1" s="1"/>
  <c r="G1864" i="1" s="1"/>
  <c r="M1834" i="1"/>
  <c r="J1834" i="1" s="1"/>
  <c r="I1834" i="1"/>
  <c r="K1834" i="1"/>
  <c r="F2051" i="1" l="1"/>
  <c r="Q2051" i="1"/>
  <c r="S2051" i="1"/>
  <c r="P2051" i="1" s="1"/>
  <c r="O2051" i="1"/>
  <c r="L1834" i="1"/>
  <c r="H1835" i="1" s="1"/>
  <c r="E1835" i="1" s="1"/>
  <c r="W1864" i="1"/>
  <c r="Y1864" i="1"/>
  <c r="V1864" i="1" s="1"/>
  <c r="U1864" i="1"/>
  <c r="R2051" i="1" l="1"/>
  <c r="N2052" i="1" s="1"/>
  <c r="X1864" i="1"/>
  <c r="T1865" i="1" s="1"/>
  <c r="G1865" i="1" s="1"/>
  <c r="I1835" i="1"/>
  <c r="M1835" i="1"/>
  <c r="J1835" i="1" s="1"/>
  <c r="K1835" i="1"/>
  <c r="F2052" i="1" l="1"/>
  <c r="S2052" i="1"/>
  <c r="P2052" i="1" s="1"/>
  <c r="O2052" i="1"/>
  <c r="Q2052" i="1"/>
  <c r="R2052" i="1" s="1"/>
  <c r="N2053" i="1" s="1"/>
  <c r="L1835" i="1"/>
  <c r="H1836" i="1" s="1"/>
  <c r="E1836" i="1" s="1"/>
  <c r="Y1865" i="1"/>
  <c r="V1865" i="1" s="1"/>
  <c r="W1865" i="1"/>
  <c r="U1865" i="1"/>
  <c r="F2053" i="1" l="1"/>
  <c r="S2053" i="1"/>
  <c r="P2053" i="1" s="1"/>
  <c r="Q2053" i="1"/>
  <c r="O2053" i="1"/>
  <c r="X1865" i="1"/>
  <c r="T1866" i="1" s="1"/>
  <c r="G1866" i="1" s="1"/>
  <c r="I1836" i="1"/>
  <c r="K1836" i="1"/>
  <c r="M1836" i="1"/>
  <c r="J1836" i="1" s="1"/>
  <c r="R2053" i="1" l="1"/>
  <c r="N2054" i="1" s="1"/>
  <c r="U1866" i="1"/>
  <c r="Y1866" i="1"/>
  <c r="V1866" i="1" s="1"/>
  <c r="W1866" i="1"/>
  <c r="L1836" i="1"/>
  <c r="H1837" i="1" s="1"/>
  <c r="E1837" i="1" s="1"/>
  <c r="F2054" i="1" l="1"/>
  <c r="S2054" i="1"/>
  <c r="P2054" i="1" s="1"/>
  <c r="Q2054" i="1"/>
  <c r="O2054" i="1"/>
  <c r="X1866" i="1"/>
  <c r="T1867" i="1" s="1"/>
  <c r="G1867" i="1" s="1"/>
  <c r="K1837" i="1"/>
  <c r="M1837" i="1"/>
  <c r="J1837" i="1" s="1"/>
  <c r="I1837" i="1"/>
  <c r="R2054" i="1" l="1"/>
  <c r="N2055" i="1" s="1"/>
  <c r="U1867" i="1"/>
  <c r="W1867" i="1"/>
  <c r="Y1867" i="1"/>
  <c r="V1867" i="1" s="1"/>
  <c r="L1837" i="1"/>
  <c r="H1838" i="1" s="1"/>
  <c r="E1838" i="1" s="1"/>
  <c r="F2055" i="1" l="1"/>
  <c r="O2055" i="1"/>
  <c r="Q2055" i="1"/>
  <c r="R2055" i="1" s="1"/>
  <c r="N2056" i="1" s="1"/>
  <c r="S2055" i="1"/>
  <c r="P2055" i="1" s="1"/>
  <c r="X1867" i="1"/>
  <c r="T1868" i="1" s="1"/>
  <c r="G1868" i="1" s="1"/>
  <c r="K1838" i="1"/>
  <c r="I1838" i="1"/>
  <c r="M1838" i="1"/>
  <c r="J1838" i="1" s="1"/>
  <c r="F2056" i="1" l="1"/>
  <c r="O2056" i="1"/>
  <c r="S2056" i="1"/>
  <c r="P2056" i="1" s="1"/>
  <c r="Q2056" i="1"/>
  <c r="W1868" i="1"/>
  <c r="Y1868" i="1"/>
  <c r="V1868" i="1" s="1"/>
  <c r="U1868" i="1"/>
  <c r="L1838" i="1"/>
  <c r="H1839" i="1" s="1"/>
  <c r="E1839" i="1" s="1"/>
  <c r="R2056" i="1" l="1"/>
  <c r="N2057" i="1" s="1"/>
  <c r="X1868" i="1"/>
  <c r="T1869" i="1" s="1"/>
  <c r="G1869" i="1" s="1"/>
  <c r="K1839" i="1"/>
  <c r="M1839" i="1"/>
  <c r="J1839" i="1" s="1"/>
  <c r="I1839" i="1"/>
  <c r="F2057" i="1" l="1"/>
  <c r="Q2057" i="1"/>
  <c r="O2057" i="1"/>
  <c r="S2057" i="1"/>
  <c r="P2057" i="1" s="1"/>
  <c r="Y1869" i="1"/>
  <c r="V1869" i="1" s="1"/>
  <c r="W1869" i="1"/>
  <c r="U1869" i="1"/>
  <c r="L1839" i="1"/>
  <c r="H1840" i="1" s="1"/>
  <c r="E1840" i="1" s="1"/>
  <c r="R2057" i="1" l="1"/>
  <c r="N2058" i="1" s="1"/>
  <c r="X1869" i="1"/>
  <c r="T1870" i="1" s="1"/>
  <c r="G1870" i="1" s="1"/>
  <c r="M1840" i="1"/>
  <c r="J1840" i="1" s="1"/>
  <c r="I1840" i="1"/>
  <c r="K1840" i="1"/>
  <c r="F2058" i="1" l="1"/>
  <c r="S2058" i="1"/>
  <c r="P2058" i="1" s="1"/>
  <c r="Q2058" i="1"/>
  <c r="O2058" i="1"/>
  <c r="L1840" i="1"/>
  <c r="H1841" i="1" s="1"/>
  <c r="E1841" i="1" s="1"/>
  <c r="U1870" i="1"/>
  <c r="Y1870" i="1"/>
  <c r="V1870" i="1" s="1"/>
  <c r="W1870" i="1"/>
  <c r="R2058" i="1" l="1"/>
  <c r="N2059" i="1" s="1"/>
  <c r="X1870" i="1"/>
  <c r="T1871" i="1" s="1"/>
  <c r="G1871" i="1" s="1"/>
  <c r="M1841" i="1"/>
  <c r="J1841" i="1" s="1"/>
  <c r="K1841" i="1"/>
  <c r="I1841" i="1"/>
  <c r="F2059" i="1" l="1"/>
  <c r="Q2059" i="1"/>
  <c r="S2059" i="1"/>
  <c r="P2059" i="1" s="1"/>
  <c r="O2059" i="1"/>
  <c r="L1841" i="1"/>
  <c r="H1842" i="1" s="1"/>
  <c r="E1842" i="1" s="1"/>
  <c r="U1871" i="1"/>
  <c r="W1871" i="1"/>
  <c r="Y1871" i="1"/>
  <c r="V1871" i="1" s="1"/>
  <c r="R2059" i="1" l="1"/>
  <c r="N2060" i="1" s="1"/>
  <c r="X1871" i="1"/>
  <c r="T1872" i="1" s="1"/>
  <c r="G1872" i="1" s="1"/>
  <c r="M1842" i="1"/>
  <c r="J1842" i="1" s="1"/>
  <c r="K1842" i="1"/>
  <c r="I1842" i="1"/>
  <c r="F2060" i="1" l="1"/>
  <c r="S2060" i="1"/>
  <c r="P2060" i="1" s="1"/>
  <c r="Q2060" i="1"/>
  <c r="O2060" i="1"/>
  <c r="W1872" i="1"/>
  <c r="Y1872" i="1"/>
  <c r="V1872" i="1" s="1"/>
  <c r="U1872" i="1"/>
  <c r="L1842" i="1"/>
  <c r="H1843" i="1" s="1"/>
  <c r="E1843" i="1" s="1"/>
  <c r="R2060" i="1" l="1"/>
  <c r="N2061" i="1" s="1"/>
  <c r="X1872" i="1"/>
  <c r="T1873" i="1" s="1"/>
  <c r="G1873" i="1" s="1"/>
  <c r="M1843" i="1"/>
  <c r="J1843" i="1" s="1"/>
  <c r="K1843" i="1"/>
  <c r="I1843" i="1"/>
  <c r="F2061" i="1" l="1"/>
  <c r="S2061" i="1"/>
  <c r="P2061" i="1" s="1"/>
  <c r="O2061" i="1"/>
  <c r="Q2061" i="1"/>
  <c r="R2061" i="1" s="1"/>
  <c r="N2062" i="1" s="1"/>
  <c r="Y1873" i="1"/>
  <c r="V1873" i="1" s="1"/>
  <c r="W1873" i="1"/>
  <c r="U1873" i="1"/>
  <c r="L1843" i="1"/>
  <c r="H1844" i="1" s="1"/>
  <c r="E1844" i="1" s="1"/>
  <c r="F2062" i="1" l="1"/>
  <c r="Q2062" i="1"/>
  <c r="O2062" i="1"/>
  <c r="S2062" i="1"/>
  <c r="P2062" i="1" s="1"/>
  <c r="X1873" i="1"/>
  <c r="T1874" i="1" s="1"/>
  <c r="G1874" i="1" s="1"/>
  <c r="I1844" i="1"/>
  <c r="K1844" i="1"/>
  <c r="M1844" i="1"/>
  <c r="J1844" i="1" s="1"/>
  <c r="R2062" i="1" l="1"/>
  <c r="N2063" i="1" s="1"/>
  <c r="U1874" i="1"/>
  <c r="Y1874" i="1"/>
  <c r="V1874" i="1" s="1"/>
  <c r="W1874" i="1"/>
  <c r="L1844" i="1"/>
  <c r="H1845" i="1" s="1"/>
  <c r="E1845" i="1" s="1"/>
  <c r="F2063" i="1" l="1"/>
  <c r="Q2063" i="1"/>
  <c r="O2063" i="1"/>
  <c r="S2063" i="1"/>
  <c r="P2063" i="1" s="1"/>
  <c r="X1874" i="1"/>
  <c r="T1875" i="1" s="1"/>
  <c r="G1875" i="1" s="1"/>
  <c r="I1845" i="1"/>
  <c r="K1845" i="1"/>
  <c r="M1845" i="1"/>
  <c r="J1845" i="1" s="1"/>
  <c r="R2063" i="1" l="1"/>
  <c r="N2064" i="1" s="1"/>
  <c r="U1875" i="1"/>
  <c r="W1875" i="1"/>
  <c r="Y1875" i="1"/>
  <c r="V1875" i="1" s="1"/>
  <c r="L1845" i="1"/>
  <c r="H1846" i="1" s="1"/>
  <c r="E1846" i="1" s="1"/>
  <c r="F2064" i="1" l="1"/>
  <c r="Q2064" i="1"/>
  <c r="S2064" i="1"/>
  <c r="P2064" i="1" s="1"/>
  <c r="O2064" i="1"/>
  <c r="X1875" i="1"/>
  <c r="T1876" i="1" s="1"/>
  <c r="G1876" i="1" s="1"/>
  <c r="K1846" i="1"/>
  <c r="I1846" i="1"/>
  <c r="M1846" i="1"/>
  <c r="J1846" i="1" s="1"/>
  <c r="R2064" i="1" l="1"/>
  <c r="N2065" i="1" s="1"/>
  <c r="W1876" i="1"/>
  <c r="Y1876" i="1"/>
  <c r="V1876" i="1" s="1"/>
  <c r="U1876" i="1"/>
  <c r="L1846" i="1"/>
  <c r="H1847" i="1" s="1"/>
  <c r="E1847" i="1" s="1"/>
  <c r="F2065" i="1" l="1"/>
  <c r="S2065" i="1"/>
  <c r="P2065" i="1" s="1"/>
  <c r="Q2065" i="1"/>
  <c r="O2065" i="1"/>
  <c r="X1876" i="1"/>
  <c r="T1877" i="1" s="1"/>
  <c r="G1877" i="1" s="1"/>
  <c r="M1847" i="1"/>
  <c r="J1847" i="1" s="1"/>
  <c r="K1847" i="1"/>
  <c r="I1847" i="1"/>
  <c r="R2065" i="1" l="1"/>
  <c r="N2066" i="1" s="1"/>
  <c r="Y1877" i="1"/>
  <c r="V1877" i="1" s="1"/>
  <c r="W1877" i="1"/>
  <c r="U1877" i="1"/>
  <c r="L1847" i="1"/>
  <c r="H1848" i="1" s="1"/>
  <c r="E1848" i="1" s="1"/>
  <c r="F2066" i="1" l="1"/>
  <c r="Q2066" i="1"/>
  <c r="O2066" i="1"/>
  <c r="S2066" i="1"/>
  <c r="P2066" i="1" s="1"/>
  <c r="X1877" i="1"/>
  <c r="T1878" i="1" s="1"/>
  <c r="G1878" i="1" s="1"/>
  <c r="I1848" i="1"/>
  <c r="K1848" i="1"/>
  <c r="M1848" i="1"/>
  <c r="J1848" i="1" s="1"/>
  <c r="R2066" i="1" l="1"/>
  <c r="N2067" i="1" s="1"/>
  <c r="U1878" i="1"/>
  <c r="Y1878" i="1"/>
  <c r="V1878" i="1" s="1"/>
  <c r="W1878" i="1"/>
  <c r="L1848" i="1"/>
  <c r="H1849" i="1" s="1"/>
  <c r="E1849" i="1" s="1"/>
  <c r="F2067" i="1" l="1"/>
  <c r="Q2067" i="1"/>
  <c r="S2067" i="1"/>
  <c r="P2067" i="1" s="1"/>
  <c r="O2067" i="1"/>
  <c r="X1878" i="1"/>
  <c r="T1879" i="1" s="1"/>
  <c r="G1879" i="1" s="1"/>
  <c r="M1849" i="1"/>
  <c r="J1849" i="1" s="1"/>
  <c r="I1849" i="1"/>
  <c r="K1849" i="1"/>
  <c r="R2067" i="1" l="1"/>
  <c r="N2068" i="1" s="1"/>
  <c r="L1849" i="1"/>
  <c r="H1850" i="1" s="1"/>
  <c r="E1850" i="1" s="1"/>
  <c r="U1879" i="1"/>
  <c r="W1879" i="1"/>
  <c r="Y1879" i="1"/>
  <c r="V1879" i="1" s="1"/>
  <c r="F2068" i="1" l="1"/>
  <c r="O2068" i="1"/>
  <c r="S2068" i="1"/>
  <c r="P2068" i="1" s="1"/>
  <c r="Q2068" i="1"/>
  <c r="X1879" i="1"/>
  <c r="T1880" i="1" s="1"/>
  <c r="G1880" i="1" s="1"/>
  <c r="M1850" i="1"/>
  <c r="J1850" i="1" s="1"/>
  <c r="I1850" i="1"/>
  <c r="K1850" i="1"/>
  <c r="R2068" i="1" l="1"/>
  <c r="N2069" i="1" s="1"/>
  <c r="L1850" i="1"/>
  <c r="W1880" i="1"/>
  <c r="Y1880" i="1"/>
  <c r="V1880" i="1" s="1"/>
  <c r="U1880" i="1"/>
  <c r="H1851" i="1"/>
  <c r="E1851" i="1" s="1"/>
  <c r="F2069" i="1" l="1"/>
  <c r="Q2069" i="1"/>
  <c r="O2069" i="1"/>
  <c r="S2069" i="1"/>
  <c r="P2069" i="1" s="1"/>
  <c r="X1880" i="1"/>
  <c r="T1881" i="1" s="1"/>
  <c r="G1881" i="1" s="1"/>
  <c r="K1851" i="1"/>
  <c r="I1851" i="1"/>
  <c r="M1851" i="1"/>
  <c r="J1851" i="1" s="1"/>
  <c r="R2069" i="1" l="1"/>
  <c r="N2070" i="1" s="1"/>
  <c r="Y1881" i="1"/>
  <c r="V1881" i="1" s="1"/>
  <c r="W1881" i="1"/>
  <c r="U1881" i="1"/>
  <c r="L1851" i="1"/>
  <c r="H1852" i="1" s="1"/>
  <c r="E1852" i="1" s="1"/>
  <c r="F2070" i="1" l="1"/>
  <c r="Q2070" i="1"/>
  <c r="S2070" i="1"/>
  <c r="P2070" i="1" s="1"/>
  <c r="O2070" i="1"/>
  <c r="X1881" i="1"/>
  <c r="T1882" i="1" s="1"/>
  <c r="G1882" i="1" s="1"/>
  <c r="I1852" i="1"/>
  <c r="K1852" i="1"/>
  <c r="M1852" i="1"/>
  <c r="J1852" i="1" s="1"/>
  <c r="R2070" i="1" l="1"/>
  <c r="N2071" i="1" s="1"/>
  <c r="U1882" i="1"/>
  <c r="Y1882" i="1"/>
  <c r="V1882" i="1" s="1"/>
  <c r="W1882" i="1"/>
  <c r="L1852" i="1"/>
  <c r="H1853" i="1" s="1"/>
  <c r="E1853" i="1" s="1"/>
  <c r="F2071" i="1" l="1"/>
  <c r="O2071" i="1"/>
  <c r="S2071" i="1"/>
  <c r="P2071" i="1" s="1"/>
  <c r="Q2071" i="1"/>
  <c r="X1882" i="1"/>
  <c r="T1883" i="1" s="1"/>
  <c r="G1883" i="1" s="1"/>
  <c r="M1853" i="1"/>
  <c r="J1853" i="1" s="1"/>
  <c r="K1853" i="1"/>
  <c r="I1853" i="1"/>
  <c r="R2071" i="1" l="1"/>
  <c r="N2072" i="1" s="1"/>
  <c r="U1883" i="1"/>
  <c r="W1883" i="1"/>
  <c r="Y1883" i="1"/>
  <c r="V1883" i="1" s="1"/>
  <c r="L1853" i="1"/>
  <c r="H1854" i="1" s="1"/>
  <c r="E1854" i="1" s="1"/>
  <c r="F2072" i="1" l="1"/>
  <c r="O2072" i="1"/>
  <c r="S2072" i="1"/>
  <c r="P2072" i="1" s="1"/>
  <c r="Q2072" i="1"/>
  <c r="X1883" i="1"/>
  <c r="T1884" i="1" s="1"/>
  <c r="G1884" i="1" s="1"/>
  <c r="M1854" i="1"/>
  <c r="J1854" i="1" s="1"/>
  <c r="K1854" i="1"/>
  <c r="I1854" i="1"/>
  <c r="R2072" i="1" l="1"/>
  <c r="N2073" i="1" s="1"/>
  <c r="W1884" i="1"/>
  <c r="Y1884" i="1"/>
  <c r="V1884" i="1" s="1"/>
  <c r="U1884" i="1"/>
  <c r="L1854" i="1"/>
  <c r="H1855" i="1" s="1"/>
  <c r="E1855" i="1" s="1"/>
  <c r="F2073" i="1" l="1"/>
  <c r="O2073" i="1"/>
  <c r="Q2073" i="1"/>
  <c r="S2073" i="1"/>
  <c r="P2073" i="1" s="1"/>
  <c r="X1884" i="1"/>
  <c r="T1885" i="1" s="1"/>
  <c r="G1885" i="1" s="1"/>
  <c r="I1855" i="1"/>
  <c r="K1855" i="1"/>
  <c r="M1855" i="1"/>
  <c r="J1855" i="1" s="1"/>
  <c r="R2073" i="1" l="1"/>
  <c r="N2074" i="1" s="1"/>
  <c r="Y1885" i="1"/>
  <c r="V1885" i="1" s="1"/>
  <c r="W1885" i="1"/>
  <c r="U1885" i="1"/>
  <c r="L1855" i="1"/>
  <c r="H1856" i="1" s="1"/>
  <c r="E1856" i="1" s="1"/>
  <c r="F2074" i="1" l="1"/>
  <c r="O2074" i="1"/>
  <c r="Q2074" i="1"/>
  <c r="S2074" i="1"/>
  <c r="P2074" i="1" s="1"/>
  <c r="X1885" i="1"/>
  <c r="T1886" i="1" s="1"/>
  <c r="G1886" i="1" s="1"/>
  <c r="M1856" i="1"/>
  <c r="J1856" i="1" s="1"/>
  <c r="K1856" i="1"/>
  <c r="I1856" i="1"/>
  <c r="R2074" i="1" l="1"/>
  <c r="N2075" i="1" s="1"/>
  <c r="U1886" i="1"/>
  <c r="Y1886" i="1"/>
  <c r="V1886" i="1" s="1"/>
  <c r="W1886" i="1"/>
  <c r="L1856" i="1"/>
  <c r="H1857" i="1" s="1"/>
  <c r="E1857" i="1" s="1"/>
  <c r="F2075" i="1" l="1"/>
  <c r="O2075" i="1"/>
  <c r="S2075" i="1"/>
  <c r="P2075" i="1" s="1"/>
  <c r="Q2075" i="1"/>
  <c r="X1886" i="1"/>
  <c r="T1887" i="1" s="1"/>
  <c r="G1887" i="1" s="1"/>
  <c r="K1857" i="1"/>
  <c r="M1857" i="1"/>
  <c r="J1857" i="1" s="1"/>
  <c r="I1857" i="1"/>
  <c r="R2075" i="1" l="1"/>
  <c r="N2076" i="1" s="1"/>
  <c r="L1857" i="1"/>
  <c r="H1858" i="1" s="1"/>
  <c r="E1858" i="1" s="1"/>
  <c r="U1887" i="1"/>
  <c r="W1887" i="1"/>
  <c r="Y1887" i="1"/>
  <c r="V1887" i="1" s="1"/>
  <c r="F2076" i="1" l="1"/>
  <c r="O2076" i="1"/>
  <c r="S2076" i="1"/>
  <c r="P2076" i="1" s="1"/>
  <c r="Q2076" i="1"/>
  <c r="X1887" i="1"/>
  <c r="T1888" i="1" s="1"/>
  <c r="G1888" i="1" s="1"/>
  <c r="M1858" i="1"/>
  <c r="J1858" i="1" s="1"/>
  <c r="I1858" i="1"/>
  <c r="K1858" i="1"/>
  <c r="R2076" i="1" l="1"/>
  <c r="N2077" i="1" s="1"/>
  <c r="L1858" i="1"/>
  <c r="W1888" i="1"/>
  <c r="Y1888" i="1"/>
  <c r="V1888" i="1" s="1"/>
  <c r="U1888" i="1"/>
  <c r="H1859" i="1"/>
  <c r="E1859" i="1" s="1"/>
  <c r="F2077" i="1" l="1"/>
  <c r="O2077" i="1"/>
  <c r="S2077" i="1"/>
  <c r="P2077" i="1" s="1"/>
  <c r="Q2077" i="1"/>
  <c r="X1888" i="1"/>
  <c r="T1889" i="1" s="1"/>
  <c r="G1889" i="1" s="1"/>
  <c r="M1859" i="1"/>
  <c r="J1859" i="1" s="1"/>
  <c r="K1859" i="1"/>
  <c r="I1859" i="1"/>
  <c r="R2077" i="1" l="1"/>
  <c r="N2078" i="1" s="1"/>
  <c r="Y1889" i="1"/>
  <c r="V1889" i="1" s="1"/>
  <c r="W1889" i="1"/>
  <c r="U1889" i="1"/>
  <c r="L1859" i="1"/>
  <c r="H1860" i="1" s="1"/>
  <c r="E1860" i="1" s="1"/>
  <c r="F2078" i="1" l="1"/>
  <c r="S2078" i="1"/>
  <c r="P2078" i="1" s="1"/>
  <c r="O2078" i="1"/>
  <c r="Q2078" i="1"/>
  <c r="R2078" i="1" s="1"/>
  <c r="N2079" i="1" s="1"/>
  <c r="X1889" i="1"/>
  <c r="T1890" i="1" s="1"/>
  <c r="G1890" i="1" s="1"/>
  <c r="M1860" i="1"/>
  <c r="J1860" i="1" s="1"/>
  <c r="K1860" i="1"/>
  <c r="I1860" i="1"/>
  <c r="F2079" i="1" l="1"/>
  <c r="S2079" i="1"/>
  <c r="P2079" i="1" s="1"/>
  <c r="O2079" i="1"/>
  <c r="Q2079" i="1"/>
  <c r="R2079" i="1" s="1"/>
  <c r="N2080" i="1" s="1"/>
  <c r="U1890" i="1"/>
  <c r="Y1890" i="1"/>
  <c r="V1890" i="1" s="1"/>
  <c r="W1890" i="1"/>
  <c r="L1860" i="1"/>
  <c r="H1861" i="1" s="1"/>
  <c r="E1861" i="1" s="1"/>
  <c r="F2080" i="1" l="1"/>
  <c r="S2080" i="1"/>
  <c r="P2080" i="1" s="1"/>
  <c r="Q2080" i="1"/>
  <c r="R2080" i="1" s="1"/>
  <c r="N2081" i="1" s="1"/>
  <c r="O2080" i="1"/>
  <c r="X1890" i="1"/>
  <c r="T1891" i="1" s="1"/>
  <c r="G1891" i="1" s="1"/>
  <c r="I1861" i="1"/>
  <c r="K1861" i="1"/>
  <c r="M1861" i="1"/>
  <c r="J1861" i="1" s="1"/>
  <c r="F2081" i="1" l="1"/>
  <c r="Q2081" i="1"/>
  <c r="O2081" i="1"/>
  <c r="S2081" i="1"/>
  <c r="P2081" i="1" s="1"/>
  <c r="U1891" i="1"/>
  <c r="W1891" i="1"/>
  <c r="Y1891" i="1"/>
  <c r="V1891" i="1" s="1"/>
  <c r="L1861" i="1"/>
  <c r="H1862" i="1" s="1"/>
  <c r="E1862" i="1" s="1"/>
  <c r="R2081" i="1" l="1"/>
  <c r="N2082" i="1" s="1"/>
  <c r="X1891" i="1"/>
  <c r="T1892" i="1" s="1"/>
  <c r="G1892" i="1" s="1"/>
  <c r="I1862" i="1"/>
  <c r="K1862" i="1"/>
  <c r="M1862" i="1"/>
  <c r="J1862" i="1" s="1"/>
  <c r="F2082" i="1" l="1"/>
  <c r="S2082" i="1"/>
  <c r="P2082" i="1" s="1"/>
  <c r="O2082" i="1"/>
  <c r="Q2082" i="1"/>
  <c r="R2082" i="1" s="1"/>
  <c r="N2083" i="1" s="1"/>
  <c r="W1892" i="1"/>
  <c r="Y1892" i="1"/>
  <c r="V1892" i="1" s="1"/>
  <c r="U1892" i="1"/>
  <c r="L1862" i="1"/>
  <c r="H1863" i="1" s="1"/>
  <c r="E1863" i="1" s="1"/>
  <c r="F2083" i="1" l="1"/>
  <c r="O2083" i="1"/>
  <c r="Q2083" i="1"/>
  <c r="S2083" i="1"/>
  <c r="P2083" i="1" s="1"/>
  <c r="X1892" i="1"/>
  <c r="T1893" i="1" s="1"/>
  <c r="G1893" i="1" s="1"/>
  <c r="M1863" i="1"/>
  <c r="J1863" i="1" s="1"/>
  <c r="K1863" i="1"/>
  <c r="I1863" i="1"/>
  <c r="R2083" i="1" l="1"/>
  <c r="N2084" i="1" s="1"/>
  <c r="Y1893" i="1"/>
  <c r="V1893" i="1" s="1"/>
  <c r="W1893" i="1"/>
  <c r="U1893" i="1"/>
  <c r="L1863" i="1"/>
  <c r="H1864" i="1" s="1"/>
  <c r="E1864" i="1" s="1"/>
  <c r="F2084" i="1" l="1"/>
  <c r="Q2084" i="1"/>
  <c r="S2084" i="1"/>
  <c r="P2084" i="1" s="1"/>
  <c r="O2084" i="1"/>
  <c r="X1893" i="1"/>
  <c r="T1894" i="1" s="1"/>
  <c r="G1894" i="1" s="1"/>
  <c r="I1864" i="1"/>
  <c r="K1864" i="1"/>
  <c r="M1864" i="1"/>
  <c r="J1864" i="1" s="1"/>
  <c r="R2084" i="1" l="1"/>
  <c r="N2085" i="1" s="1"/>
  <c r="U1894" i="1"/>
  <c r="Y1894" i="1"/>
  <c r="V1894" i="1" s="1"/>
  <c r="W1894" i="1"/>
  <c r="L1864" i="1"/>
  <c r="H1865" i="1" s="1"/>
  <c r="E1865" i="1" s="1"/>
  <c r="F2085" i="1" l="1"/>
  <c r="S2085" i="1"/>
  <c r="P2085" i="1" s="1"/>
  <c r="O2085" i="1"/>
  <c r="Q2085" i="1"/>
  <c r="R2085" i="1" s="1"/>
  <c r="N2086" i="1" s="1"/>
  <c r="X1894" i="1"/>
  <c r="T1895" i="1" s="1"/>
  <c r="G1895" i="1" s="1"/>
  <c r="I1865" i="1"/>
  <c r="M1865" i="1"/>
  <c r="J1865" i="1" s="1"/>
  <c r="K1865" i="1"/>
  <c r="F2086" i="1" l="1"/>
  <c r="O2086" i="1"/>
  <c r="S2086" i="1"/>
  <c r="P2086" i="1" s="1"/>
  <c r="Q2086" i="1"/>
  <c r="R2086" i="1" s="1"/>
  <c r="N2087" i="1" s="1"/>
  <c r="L1865" i="1"/>
  <c r="H1866" i="1" s="1"/>
  <c r="E1866" i="1" s="1"/>
  <c r="U1895" i="1"/>
  <c r="W1895" i="1"/>
  <c r="Y1895" i="1"/>
  <c r="V1895" i="1" s="1"/>
  <c r="F2087" i="1" l="1"/>
  <c r="O2087" i="1"/>
  <c r="S2087" i="1"/>
  <c r="P2087" i="1" s="1"/>
  <c r="Q2087" i="1"/>
  <c r="X1895" i="1"/>
  <c r="T1896" i="1" s="1"/>
  <c r="G1896" i="1" s="1"/>
  <c r="M1866" i="1"/>
  <c r="J1866" i="1" s="1"/>
  <c r="I1866" i="1"/>
  <c r="K1866" i="1"/>
  <c r="R2087" i="1" l="1"/>
  <c r="N2088" i="1" s="1"/>
  <c r="L1866" i="1"/>
  <c r="W1896" i="1"/>
  <c r="Y1896" i="1"/>
  <c r="V1896" i="1" s="1"/>
  <c r="U1896" i="1"/>
  <c r="H1867" i="1"/>
  <c r="E1867" i="1" s="1"/>
  <c r="F2088" i="1" l="1"/>
  <c r="S2088" i="1"/>
  <c r="P2088" i="1" s="1"/>
  <c r="Q2088" i="1"/>
  <c r="O2088" i="1"/>
  <c r="X1896" i="1"/>
  <c r="T1897" i="1" s="1"/>
  <c r="G1897" i="1" s="1"/>
  <c r="K1867" i="1"/>
  <c r="I1867" i="1"/>
  <c r="M1867" i="1"/>
  <c r="J1867" i="1" s="1"/>
  <c r="R2088" i="1" l="1"/>
  <c r="N2089" i="1" s="1"/>
  <c r="Y1897" i="1"/>
  <c r="V1897" i="1" s="1"/>
  <c r="W1897" i="1"/>
  <c r="U1897" i="1"/>
  <c r="L1867" i="1"/>
  <c r="H1868" i="1" s="1"/>
  <c r="E1868" i="1" s="1"/>
  <c r="F2089" i="1" l="1"/>
  <c r="O2089" i="1"/>
  <c r="S2089" i="1"/>
  <c r="P2089" i="1" s="1"/>
  <c r="Q2089" i="1"/>
  <c r="X1897" i="1"/>
  <c r="T1898" i="1" s="1"/>
  <c r="G1898" i="1" s="1"/>
  <c r="K1868" i="1"/>
  <c r="I1868" i="1"/>
  <c r="M1868" i="1"/>
  <c r="J1868" i="1" s="1"/>
  <c r="R2089" i="1" l="1"/>
  <c r="N2090" i="1" s="1"/>
  <c r="U1898" i="1"/>
  <c r="Y1898" i="1"/>
  <c r="V1898" i="1" s="1"/>
  <c r="W1898" i="1"/>
  <c r="L1868" i="1"/>
  <c r="H1869" i="1" s="1"/>
  <c r="E1869" i="1" s="1"/>
  <c r="F2090" i="1" l="1"/>
  <c r="S2090" i="1"/>
  <c r="P2090" i="1" s="1"/>
  <c r="O2090" i="1"/>
  <c r="Q2090" i="1"/>
  <c r="R2090" i="1" s="1"/>
  <c r="N2091" i="1" s="1"/>
  <c r="X1898" i="1"/>
  <c r="T1899" i="1" s="1"/>
  <c r="G1899" i="1" s="1"/>
  <c r="I1869" i="1"/>
  <c r="K1869" i="1"/>
  <c r="M1869" i="1"/>
  <c r="J1869" i="1" s="1"/>
  <c r="F2091" i="1" l="1"/>
  <c r="O2091" i="1"/>
  <c r="S2091" i="1"/>
  <c r="P2091" i="1" s="1"/>
  <c r="Q2091" i="1"/>
  <c r="W1899" i="1"/>
  <c r="Y1899" i="1"/>
  <c r="V1899" i="1" s="1"/>
  <c r="U1899" i="1"/>
  <c r="L1869" i="1"/>
  <c r="H1870" i="1" s="1"/>
  <c r="E1870" i="1" s="1"/>
  <c r="R2091" i="1" l="1"/>
  <c r="N2092" i="1" s="1"/>
  <c r="X1899" i="1"/>
  <c r="T1900" i="1" s="1"/>
  <c r="G1900" i="1" s="1"/>
  <c r="K1870" i="1"/>
  <c r="I1870" i="1"/>
  <c r="M1870" i="1"/>
  <c r="J1870" i="1" s="1"/>
  <c r="F2092" i="1" l="1"/>
  <c r="Q2092" i="1"/>
  <c r="O2092" i="1"/>
  <c r="S2092" i="1"/>
  <c r="P2092" i="1" s="1"/>
  <c r="Y1900" i="1"/>
  <c r="V1900" i="1" s="1"/>
  <c r="U1900" i="1"/>
  <c r="W1900" i="1"/>
  <c r="L1870" i="1"/>
  <c r="H1871" i="1" s="1"/>
  <c r="E1871" i="1" s="1"/>
  <c r="R2092" i="1" l="1"/>
  <c r="N2093" i="1" s="1"/>
  <c r="X1900" i="1"/>
  <c r="T1901" i="1" s="1"/>
  <c r="G1901" i="1" s="1"/>
  <c r="K1871" i="1"/>
  <c r="M1871" i="1"/>
  <c r="J1871" i="1" s="1"/>
  <c r="I1871" i="1"/>
  <c r="F2093" i="1" l="1"/>
  <c r="Q2093" i="1"/>
  <c r="O2093" i="1"/>
  <c r="S2093" i="1"/>
  <c r="P2093" i="1" s="1"/>
  <c r="W1901" i="1"/>
  <c r="U1901" i="1"/>
  <c r="Y1901" i="1"/>
  <c r="V1901" i="1" s="1"/>
  <c r="L1871" i="1"/>
  <c r="H1872" i="1" s="1"/>
  <c r="E1872" i="1" s="1"/>
  <c r="R2093" i="1" l="1"/>
  <c r="N2094" i="1" s="1"/>
  <c r="X1901" i="1"/>
  <c r="T1902" i="1" s="1"/>
  <c r="G1902" i="1" s="1"/>
  <c r="K1872" i="1"/>
  <c r="M1872" i="1"/>
  <c r="J1872" i="1" s="1"/>
  <c r="I1872" i="1"/>
  <c r="F2094" i="1" l="1"/>
  <c r="O2094" i="1"/>
  <c r="Q2094" i="1"/>
  <c r="S2094" i="1"/>
  <c r="P2094" i="1" s="1"/>
  <c r="U1902" i="1"/>
  <c r="Y1902" i="1"/>
  <c r="V1902" i="1" s="1"/>
  <c r="W1902" i="1"/>
  <c r="L1872" i="1"/>
  <c r="H1873" i="1" s="1"/>
  <c r="E1873" i="1" s="1"/>
  <c r="R2094" i="1" l="1"/>
  <c r="N2095" i="1" s="1"/>
  <c r="X1902" i="1"/>
  <c r="T1903" i="1" s="1"/>
  <c r="G1903" i="1" s="1"/>
  <c r="M1873" i="1"/>
  <c r="J1873" i="1" s="1"/>
  <c r="I1873" i="1"/>
  <c r="K1873" i="1"/>
  <c r="F2095" i="1" l="1"/>
  <c r="O2095" i="1"/>
  <c r="Q2095" i="1"/>
  <c r="S2095" i="1"/>
  <c r="P2095" i="1" s="1"/>
  <c r="L1873" i="1"/>
  <c r="H1874" i="1" s="1"/>
  <c r="E1874" i="1" s="1"/>
  <c r="W1903" i="1"/>
  <c r="U1903" i="1"/>
  <c r="Y1903" i="1"/>
  <c r="V1903" i="1" s="1"/>
  <c r="R2095" i="1" l="1"/>
  <c r="N2096" i="1" s="1"/>
  <c r="X1903" i="1"/>
  <c r="T1904" i="1" s="1"/>
  <c r="G1904" i="1" s="1"/>
  <c r="I1874" i="1"/>
  <c r="M1874" i="1"/>
  <c r="J1874" i="1" s="1"/>
  <c r="K1874" i="1"/>
  <c r="F2096" i="1" l="1"/>
  <c r="Q2096" i="1"/>
  <c r="S2096" i="1"/>
  <c r="P2096" i="1" s="1"/>
  <c r="O2096" i="1"/>
  <c r="Y1904" i="1"/>
  <c r="V1904" i="1" s="1"/>
  <c r="U1904" i="1"/>
  <c r="W1904" i="1"/>
  <c r="L1874" i="1"/>
  <c r="H1875" i="1" s="1"/>
  <c r="E1875" i="1" s="1"/>
  <c r="R2096" i="1" l="1"/>
  <c r="N2097" i="1" s="1"/>
  <c r="X1904" i="1"/>
  <c r="T1905" i="1" s="1"/>
  <c r="G1905" i="1" s="1"/>
  <c r="K1875" i="1"/>
  <c r="I1875" i="1"/>
  <c r="M1875" i="1"/>
  <c r="J1875" i="1" s="1"/>
  <c r="F2097" i="1" l="1"/>
  <c r="Q2097" i="1"/>
  <c r="O2097" i="1"/>
  <c r="S2097" i="1"/>
  <c r="P2097" i="1" s="1"/>
  <c r="W1905" i="1"/>
  <c r="U1905" i="1"/>
  <c r="Y1905" i="1"/>
  <c r="V1905" i="1" s="1"/>
  <c r="L1875" i="1"/>
  <c r="H1876" i="1" s="1"/>
  <c r="E1876" i="1" s="1"/>
  <c r="R2097" i="1" l="1"/>
  <c r="N2098" i="1" s="1"/>
  <c r="X1905" i="1"/>
  <c r="T1906" i="1" s="1"/>
  <c r="G1906" i="1" s="1"/>
  <c r="K1876" i="1"/>
  <c r="M1876" i="1"/>
  <c r="J1876" i="1" s="1"/>
  <c r="I1876" i="1"/>
  <c r="F2098" i="1" l="1"/>
  <c r="Q2098" i="1"/>
  <c r="O2098" i="1"/>
  <c r="S2098" i="1"/>
  <c r="P2098" i="1" s="1"/>
  <c r="U1906" i="1"/>
  <c r="Y1906" i="1"/>
  <c r="V1906" i="1" s="1"/>
  <c r="W1906" i="1"/>
  <c r="L1876" i="1"/>
  <c r="H1877" i="1" s="1"/>
  <c r="E1877" i="1" s="1"/>
  <c r="R2098" i="1" l="1"/>
  <c r="N2099" i="1" s="1"/>
  <c r="X1906" i="1"/>
  <c r="T1907" i="1" s="1"/>
  <c r="G1907" i="1" s="1"/>
  <c r="K1877" i="1"/>
  <c r="I1877" i="1"/>
  <c r="M1877" i="1"/>
  <c r="J1877" i="1" s="1"/>
  <c r="F2099" i="1" l="1"/>
  <c r="S2099" i="1"/>
  <c r="P2099" i="1" s="1"/>
  <c r="Q2099" i="1"/>
  <c r="O2099" i="1"/>
  <c r="W1907" i="1"/>
  <c r="U1907" i="1"/>
  <c r="Y1907" i="1"/>
  <c r="V1907" i="1" s="1"/>
  <c r="L1877" i="1"/>
  <c r="H1878" i="1" s="1"/>
  <c r="E1878" i="1" s="1"/>
  <c r="R2099" i="1" l="1"/>
  <c r="N2100" i="1" s="1"/>
  <c r="X1907" i="1"/>
  <c r="T1908" i="1" s="1"/>
  <c r="G1908" i="1" s="1"/>
  <c r="I1878" i="1"/>
  <c r="M1878" i="1"/>
  <c r="J1878" i="1" s="1"/>
  <c r="K1878" i="1"/>
  <c r="L1878" i="1" s="1"/>
  <c r="F2100" i="1" l="1"/>
  <c r="S2100" i="1"/>
  <c r="P2100" i="1" s="1"/>
  <c r="O2100" i="1"/>
  <c r="Q2100" i="1"/>
  <c r="R2100" i="1" s="1"/>
  <c r="N2101" i="1" s="1"/>
  <c r="Y1908" i="1"/>
  <c r="V1908" i="1" s="1"/>
  <c r="U1908" i="1"/>
  <c r="W1908" i="1"/>
  <c r="H1879" i="1"/>
  <c r="E1879" i="1" s="1"/>
  <c r="F2101" i="1" l="1"/>
  <c r="Q2101" i="1"/>
  <c r="O2101" i="1"/>
  <c r="S2101" i="1"/>
  <c r="P2101" i="1" s="1"/>
  <c r="X1908" i="1"/>
  <c r="T1909" i="1" s="1"/>
  <c r="G1909" i="1" s="1"/>
  <c r="M1879" i="1"/>
  <c r="J1879" i="1" s="1"/>
  <c r="K1879" i="1"/>
  <c r="I1879" i="1"/>
  <c r="R2101" i="1" l="1"/>
  <c r="N2102" i="1" s="1"/>
  <c r="W1909" i="1"/>
  <c r="U1909" i="1"/>
  <c r="Y1909" i="1"/>
  <c r="V1909" i="1" s="1"/>
  <c r="L1879" i="1"/>
  <c r="H1880" i="1" s="1"/>
  <c r="E1880" i="1" s="1"/>
  <c r="F2102" i="1" l="1"/>
  <c r="Q2102" i="1"/>
  <c r="O2102" i="1"/>
  <c r="S2102" i="1"/>
  <c r="P2102" i="1" s="1"/>
  <c r="X1909" i="1"/>
  <c r="T1910" i="1" s="1"/>
  <c r="G1910" i="1" s="1"/>
  <c r="M1880" i="1"/>
  <c r="J1880" i="1" s="1"/>
  <c r="K1880" i="1"/>
  <c r="I1880" i="1"/>
  <c r="R2102" i="1" l="1"/>
  <c r="N2103" i="1" s="1"/>
  <c r="U1910" i="1"/>
  <c r="Y1910" i="1"/>
  <c r="V1910" i="1" s="1"/>
  <c r="W1910" i="1"/>
  <c r="L1880" i="1"/>
  <c r="H1881" i="1" s="1"/>
  <c r="E1881" i="1" s="1"/>
  <c r="F2103" i="1" l="1"/>
  <c r="S2103" i="1"/>
  <c r="P2103" i="1" s="1"/>
  <c r="Q2103" i="1"/>
  <c r="O2103" i="1"/>
  <c r="X1910" i="1"/>
  <c r="T1911" i="1" s="1"/>
  <c r="G1911" i="1" s="1"/>
  <c r="M1881" i="1"/>
  <c r="J1881" i="1" s="1"/>
  <c r="K1881" i="1"/>
  <c r="I1881" i="1"/>
  <c r="R2103" i="1" l="1"/>
  <c r="N2104" i="1" s="1"/>
  <c r="W1911" i="1"/>
  <c r="Y1911" i="1"/>
  <c r="V1911" i="1" s="1"/>
  <c r="U1911" i="1"/>
  <c r="L1881" i="1"/>
  <c r="H1882" i="1" s="1"/>
  <c r="E1882" i="1" s="1"/>
  <c r="F2104" i="1" l="1"/>
  <c r="O2104" i="1"/>
  <c r="Q2104" i="1"/>
  <c r="S2104" i="1"/>
  <c r="P2104" i="1" s="1"/>
  <c r="X1911" i="1"/>
  <c r="T1912" i="1" s="1"/>
  <c r="G1912" i="1" s="1"/>
  <c r="K1882" i="1"/>
  <c r="M1882" i="1"/>
  <c r="J1882" i="1" s="1"/>
  <c r="I1882" i="1"/>
  <c r="R2104" i="1" l="1"/>
  <c r="N2105" i="1" s="1"/>
  <c r="Y1912" i="1"/>
  <c r="V1912" i="1" s="1"/>
  <c r="U1912" i="1"/>
  <c r="W1912" i="1"/>
  <c r="L1882" i="1"/>
  <c r="H1883" i="1" s="1"/>
  <c r="E1883" i="1" s="1"/>
  <c r="F2105" i="1" l="1"/>
  <c r="S2105" i="1"/>
  <c r="P2105" i="1" s="1"/>
  <c r="Q2105" i="1"/>
  <c r="O2105" i="1"/>
  <c r="X1912" i="1"/>
  <c r="T1913" i="1" s="1"/>
  <c r="G1913" i="1" s="1"/>
  <c r="K1883" i="1"/>
  <c r="I1883" i="1"/>
  <c r="M1883" i="1"/>
  <c r="J1883" i="1" s="1"/>
  <c r="R2105" i="1" l="1"/>
  <c r="N2106" i="1" s="1"/>
  <c r="W1913" i="1"/>
  <c r="Y1913" i="1"/>
  <c r="V1913" i="1" s="1"/>
  <c r="U1913" i="1"/>
  <c r="L1883" i="1"/>
  <c r="H1884" i="1" s="1"/>
  <c r="E1884" i="1" s="1"/>
  <c r="F2106" i="1" l="1"/>
  <c r="O2106" i="1"/>
  <c r="S2106" i="1"/>
  <c r="P2106" i="1" s="1"/>
  <c r="Q2106" i="1"/>
  <c r="X1913" i="1"/>
  <c r="T1914" i="1" s="1"/>
  <c r="G1914" i="1" s="1"/>
  <c r="K1884" i="1"/>
  <c r="I1884" i="1"/>
  <c r="M1884" i="1"/>
  <c r="J1884" i="1" s="1"/>
  <c r="R2106" i="1" l="1"/>
  <c r="N2107" i="1" s="1"/>
  <c r="U1914" i="1"/>
  <c r="Y1914" i="1"/>
  <c r="V1914" i="1" s="1"/>
  <c r="W1914" i="1"/>
  <c r="L1884" i="1"/>
  <c r="H1885" i="1" s="1"/>
  <c r="E1885" i="1" s="1"/>
  <c r="F2107" i="1" l="1"/>
  <c r="O2107" i="1"/>
  <c r="Q2107" i="1"/>
  <c r="S2107" i="1"/>
  <c r="P2107" i="1" s="1"/>
  <c r="X1914" i="1"/>
  <c r="T1915" i="1" s="1"/>
  <c r="G1915" i="1" s="1"/>
  <c r="K1885" i="1"/>
  <c r="M1885" i="1"/>
  <c r="J1885" i="1" s="1"/>
  <c r="I1885" i="1"/>
  <c r="R2107" i="1" l="1"/>
  <c r="N2108" i="1" s="1"/>
  <c r="W1915" i="1"/>
  <c r="Y1915" i="1"/>
  <c r="V1915" i="1" s="1"/>
  <c r="U1915" i="1"/>
  <c r="L1885" i="1"/>
  <c r="H1886" i="1" s="1"/>
  <c r="E1886" i="1" s="1"/>
  <c r="F2108" i="1" l="1"/>
  <c r="S2108" i="1"/>
  <c r="P2108" i="1" s="1"/>
  <c r="O2108" i="1"/>
  <c r="Q2108" i="1"/>
  <c r="R2108" i="1" s="1"/>
  <c r="N2109" i="1" s="1"/>
  <c r="X1915" i="1"/>
  <c r="T1916" i="1" s="1"/>
  <c r="G1916" i="1" s="1"/>
  <c r="K1886" i="1"/>
  <c r="I1886" i="1"/>
  <c r="M1886" i="1"/>
  <c r="J1886" i="1" s="1"/>
  <c r="F2109" i="1" l="1"/>
  <c r="Q2109" i="1"/>
  <c r="O2109" i="1"/>
  <c r="S2109" i="1"/>
  <c r="P2109" i="1" s="1"/>
  <c r="Y1916" i="1"/>
  <c r="V1916" i="1" s="1"/>
  <c r="U1916" i="1"/>
  <c r="W1916" i="1"/>
  <c r="L1886" i="1"/>
  <c r="H1887" i="1" s="1"/>
  <c r="E1887" i="1" s="1"/>
  <c r="R2109" i="1" l="1"/>
  <c r="N2110" i="1" s="1"/>
  <c r="X1916" i="1"/>
  <c r="T1917" i="1" s="1"/>
  <c r="G1917" i="1" s="1"/>
  <c r="I1887" i="1"/>
  <c r="K1887" i="1"/>
  <c r="M1887" i="1"/>
  <c r="J1887" i="1" s="1"/>
  <c r="F2110" i="1" l="1"/>
  <c r="Q2110" i="1"/>
  <c r="S2110" i="1"/>
  <c r="P2110" i="1" s="1"/>
  <c r="O2110" i="1"/>
  <c r="W1917" i="1"/>
  <c r="U1917" i="1"/>
  <c r="Y1917" i="1"/>
  <c r="V1917" i="1" s="1"/>
  <c r="L1887" i="1"/>
  <c r="H1888" i="1" s="1"/>
  <c r="E1888" i="1" s="1"/>
  <c r="R2110" i="1" l="1"/>
  <c r="N2111" i="1" s="1"/>
  <c r="X1917" i="1"/>
  <c r="T1918" i="1" s="1"/>
  <c r="G1918" i="1" s="1"/>
  <c r="I1888" i="1"/>
  <c r="M1888" i="1"/>
  <c r="J1888" i="1" s="1"/>
  <c r="K1888" i="1"/>
  <c r="F2111" i="1" l="1"/>
  <c r="O2111" i="1"/>
  <c r="Q2111" i="1"/>
  <c r="S2111" i="1"/>
  <c r="P2111" i="1" s="1"/>
  <c r="U1918" i="1"/>
  <c r="Y1918" i="1"/>
  <c r="V1918" i="1" s="1"/>
  <c r="W1918" i="1"/>
  <c r="L1888" i="1"/>
  <c r="H1889" i="1" s="1"/>
  <c r="E1889" i="1" s="1"/>
  <c r="R2111" i="1" l="1"/>
  <c r="N2112" i="1" s="1"/>
  <c r="X1918" i="1"/>
  <c r="T1919" i="1" s="1"/>
  <c r="G1919" i="1" s="1"/>
  <c r="Y1919" i="1"/>
  <c r="V1919" i="1" s="1"/>
  <c r="K1889" i="1"/>
  <c r="I1889" i="1"/>
  <c r="M1889" i="1"/>
  <c r="J1889" i="1" s="1"/>
  <c r="U1919" i="1" l="1"/>
  <c r="W1919" i="1"/>
  <c r="F2112" i="1"/>
  <c r="O2112" i="1"/>
  <c r="Q2112" i="1"/>
  <c r="S2112" i="1"/>
  <c r="P2112" i="1" s="1"/>
  <c r="X1919" i="1"/>
  <c r="T1920" i="1" s="1"/>
  <c r="G1920" i="1" s="1"/>
  <c r="L1889" i="1"/>
  <c r="H1890" i="1" s="1"/>
  <c r="E1890" i="1" s="1"/>
  <c r="R2112" i="1" l="1"/>
  <c r="N2113" i="1" s="1"/>
  <c r="Y1920" i="1"/>
  <c r="V1920" i="1" s="1"/>
  <c r="U1920" i="1"/>
  <c r="W1920" i="1"/>
  <c r="M1890" i="1"/>
  <c r="J1890" i="1" s="1"/>
  <c r="K1890" i="1"/>
  <c r="I1890" i="1"/>
  <c r="F2113" i="1" l="1"/>
  <c r="O2113" i="1"/>
  <c r="S2113" i="1"/>
  <c r="P2113" i="1" s="1"/>
  <c r="Q2113" i="1"/>
  <c r="R2113" i="1" s="1"/>
  <c r="N2114" i="1" s="1"/>
  <c r="X1920" i="1"/>
  <c r="T1921" i="1" s="1"/>
  <c r="G1921" i="1" s="1"/>
  <c r="L1890" i="1"/>
  <c r="H1891" i="1" s="1"/>
  <c r="E1891" i="1" s="1"/>
  <c r="F2114" i="1" l="1"/>
  <c r="O2114" i="1"/>
  <c r="Q2114" i="1"/>
  <c r="S2114" i="1"/>
  <c r="P2114" i="1" s="1"/>
  <c r="W1921" i="1"/>
  <c r="U1921" i="1"/>
  <c r="Y1921" i="1"/>
  <c r="V1921" i="1" s="1"/>
  <c r="M1891" i="1"/>
  <c r="J1891" i="1" s="1"/>
  <c r="I1891" i="1"/>
  <c r="K1891" i="1"/>
  <c r="R2114" i="1" l="1"/>
  <c r="N2115" i="1" s="1"/>
  <c r="L1891" i="1"/>
  <c r="X1921" i="1"/>
  <c r="T1922" i="1" s="1"/>
  <c r="G1922" i="1" s="1"/>
  <c r="H1892" i="1"/>
  <c r="E1892" i="1" s="1"/>
  <c r="F2115" i="1" l="1"/>
  <c r="S2115" i="1"/>
  <c r="P2115" i="1" s="1"/>
  <c r="Q2115" i="1"/>
  <c r="O2115" i="1"/>
  <c r="U1922" i="1"/>
  <c r="Y1922" i="1"/>
  <c r="V1922" i="1" s="1"/>
  <c r="W1922" i="1"/>
  <c r="I1892" i="1"/>
  <c r="K1892" i="1"/>
  <c r="M1892" i="1"/>
  <c r="J1892" i="1" s="1"/>
  <c r="R2115" i="1" l="1"/>
  <c r="N2116" i="1" s="1"/>
  <c r="X1922" i="1"/>
  <c r="T1923" i="1" s="1"/>
  <c r="G1923" i="1" s="1"/>
  <c r="L1892" i="1"/>
  <c r="H1893" i="1" s="1"/>
  <c r="E1893" i="1" s="1"/>
  <c r="F2116" i="1" l="1"/>
  <c r="S2116" i="1"/>
  <c r="P2116" i="1" s="1"/>
  <c r="Q2116" i="1"/>
  <c r="O2116" i="1"/>
  <c r="W1923" i="1"/>
  <c r="U1923" i="1"/>
  <c r="Y1923" i="1"/>
  <c r="V1923" i="1" s="1"/>
  <c r="K1893" i="1"/>
  <c r="M1893" i="1"/>
  <c r="J1893" i="1" s="1"/>
  <c r="I1893" i="1"/>
  <c r="R2116" i="1" l="1"/>
  <c r="N2117" i="1" s="1"/>
  <c r="X1923" i="1"/>
  <c r="T1924" i="1" s="1"/>
  <c r="G1924" i="1" s="1"/>
  <c r="L1893" i="1"/>
  <c r="H1894" i="1" s="1"/>
  <c r="E1894" i="1" s="1"/>
  <c r="F2117" i="1" l="1"/>
  <c r="O2117" i="1"/>
  <c r="Q2117" i="1"/>
  <c r="S2117" i="1"/>
  <c r="P2117" i="1" s="1"/>
  <c r="Y1924" i="1"/>
  <c r="V1924" i="1" s="1"/>
  <c r="U1924" i="1"/>
  <c r="W1924" i="1"/>
  <c r="K1894" i="1"/>
  <c r="I1894" i="1"/>
  <c r="M1894" i="1"/>
  <c r="J1894" i="1" s="1"/>
  <c r="R2117" i="1" l="1"/>
  <c r="N2118" i="1" s="1"/>
  <c r="X1924" i="1"/>
  <c r="T1925" i="1" s="1"/>
  <c r="G1925" i="1" s="1"/>
  <c r="L1894" i="1"/>
  <c r="H1895" i="1" s="1"/>
  <c r="E1895" i="1" s="1"/>
  <c r="F2118" i="1" l="1"/>
  <c r="S2118" i="1"/>
  <c r="P2118" i="1" s="1"/>
  <c r="Q2118" i="1"/>
  <c r="O2118" i="1"/>
  <c r="W1925" i="1"/>
  <c r="U1925" i="1"/>
  <c r="Y1925" i="1"/>
  <c r="V1925" i="1" s="1"/>
  <c r="K1895" i="1"/>
  <c r="M1895" i="1"/>
  <c r="J1895" i="1" s="1"/>
  <c r="I1895" i="1"/>
  <c r="R2118" i="1" l="1"/>
  <c r="N2119" i="1" s="1"/>
  <c r="X1925" i="1"/>
  <c r="T1926" i="1" s="1"/>
  <c r="G1926" i="1" s="1"/>
  <c r="L1895" i="1"/>
  <c r="H1896" i="1" s="1"/>
  <c r="E1896" i="1" s="1"/>
  <c r="F2119" i="1" l="1"/>
  <c r="O2119" i="1"/>
  <c r="S2119" i="1"/>
  <c r="P2119" i="1" s="1"/>
  <c r="Q2119" i="1"/>
  <c r="U1926" i="1"/>
  <c r="Y1926" i="1"/>
  <c r="V1926" i="1" s="1"/>
  <c r="W1926" i="1"/>
  <c r="K1896" i="1"/>
  <c r="M1896" i="1"/>
  <c r="J1896" i="1" s="1"/>
  <c r="I1896" i="1"/>
  <c r="R2119" i="1" l="1"/>
  <c r="N2120" i="1" s="1"/>
  <c r="X1926" i="1"/>
  <c r="T1927" i="1" s="1"/>
  <c r="G1927" i="1" s="1"/>
  <c r="L1896" i="1"/>
  <c r="H1897" i="1" s="1"/>
  <c r="E1897" i="1" s="1"/>
  <c r="F2120" i="1" l="1"/>
  <c r="Q2120" i="1"/>
  <c r="S2120" i="1"/>
  <c r="P2120" i="1" s="1"/>
  <c r="O2120" i="1"/>
  <c r="W1927" i="1"/>
  <c r="Y1927" i="1"/>
  <c r="V1927" i="1" s="1"/>
  <c r="U1927" i="1"/>
  <c r="M1897" i="1"/>
  <c r="J1897" i="1" s="1"/>
  <c r="I1897" i="1"/>
  <c r="K1897" i="1"/>
  <c r="R2120" i="1" l="1"/>
  <c r="N2121" i="1" s="1"/>
  <c r="L1897" i="1"/>
  <c r="H1898" i="1" s="1"/>
  <c r="E1898" i="1" s="1"/>
  <c r="X1927" i="1"/>
  <c r="T1928" i="1" s="1"/>
  <c r="G1928" i="1" s="1"/>
  <c r="F2121" i="1" l="1"/>
  <c r="S2121" i="1"/>
  <c r="P2121" i="1" s="1"/>
  <c r="Q2121" i="1"/>
  <c r="O2121" i="1"/>
  <c r="Y1928" i="1"/>
  <c r="V1928" i="1" s="1"/>
  <c r="U1928" i="1"/>
  <c r="W1928" i="1"/>
  <c r="M1898" i="1"/>
  <c r="J1898" i="1" s="1"/>
  <c r="K1898" i="1"/>
  <c r="I1898" i="1"/>
  <c r="R2121" i="1" l="1"/>
  <c r="N2122" i="1" s="1"/>
  <c r="L1898" i="1"/>
  <c r="H1899" i="1" s="1"/>
  <c r="E1899" i="1" s="1"/>
  <c r="X1928" i="1"/>
  <c r="T1929" i="1" s="1"/>
  <c r="G1929" i="1" s="1"/>
  <c r="F2122" i="1" l="1"/>
  <c r="Q2122" i="1"/>
  <c r="S2122" i="1"/>
  <c r="P2122" i="1" s="1"/>
  <c r="O2122" i="1"/>
  <c r="W1929" i="1"/>
  <c r="Y1929" i="1"/>
  <c r="V1929" i="1" s="1"/>
  <c r="U1929" i="1"/>
  <c r="M1899" i="1"/>
  <c r="J1899" i="1" s="1"/>
  <c r="I1899" i="1"/>
  <c r="K1899" i="1"/>
  <c r="R2122" i="1" l="1"/>
  <c r="N2123" i="1" s="1"/>
  <c r="L1899" i="1"/>
  <c r="H1900" i="1" s="1"/>
  <c r="E1900" i="1" s="1"/>
  <c r="X1929" i="1"/>
  <c r="T1930" i="1" s="1"/>
  <c r="G1930" i="1" s="1"/>
  <c r="F2123" i="1" l="1"/>
  <c r="S2123" i="1"/>
  <c r="P2123" i="1" s="1"/>
  <c r="O2123" i="1"/>
  <c r="Q2123" i="1"/>
  <c r="R2123" i="1" s="1"/>
  <c r="N2124" i="1" s="1"/>
  <c r="U1930" i="1"/>
  <c r="Y1930" i="1"/>
  <c r="V1930" i="1" s="1"/>
  <c r="W1930" i="1"/>
  <c r="I1900" i="1"/>
  <c r="K1900" i="1"/>
  <c r="M1900" i="1"/>
  <c r="J1900" i="1" s="1"/>
  <c r="F2124" i="1" l="1"/>
  <c r="O2124" i="1"/>
  <c r="Q2124" i="1"/>
  <c r="S2124" i="1"/>
  <c r="P2124" i="1" s="1"/>
  <c r="X1930" i="1"/>
  <c r="T1931" i="1" s="1"/>
  <c r="G1931" i="1" s="1"/>
  <c r="L1900" i="1"/>
  <c r="H1901" i="1" s="1"/>
  <c r="E1901" i="1" s="1"/>
  <c r="R2124" i="1" l="1"/>
  <c r="N2125" i="1" s="1"/>
  <c r="W1931" i="1"/>
  <c r="Y1931" i="1"/>
  <c r="V1931" i="1" s="1"/>
  <c r="U1931" i="1"/>
  <c r="M1901" i="1"/>
  <c r="J1901" i="1" s="1"/>
  <c r="K1901" i="1"/>
  <c r="I1901" i="1"/>
  <c r="F2125" i="1" l="1"/>
  <c r="S2125" i="1"/>
  <c r="P2125" i="1" s="1"/>
  <c r="O2125" i="1"/>
  <c r="Q2125" i="1"/>
  <c r="X1931" i="1"/>
  <c r="T1932" i="1" s="1"/>
  <c r="G1932" i="1" s="1"/>
  <c r="L1901" i="1"/>
  <c r="H1902" i="1" s="1"/>
  <c r="E1902" i="1" s="1"/>
  <c r="R2125" i="1" l="1"/>
  <c r="N2126" i="1" s="1"/>
  <c r="Y1932" i="1"/>
  <c r="V1932" i="1" s="1"/>
  <c r="U1932" i="1"/>
  <c r="W1932" i="1"/>
  <c r="I1902" i="1"/>
  <c r="K1902" i="1"/>
  <c r="M1902" i="1"/>
  <c r="J1902" i="1" s="1"/>
  <c r="F2126" i="1" l="1"/>
  <c r="O2126" i="1"/>
  <c r="Q2126" i="1"/>
  <c r="S2126" i="1"/>
  <c r="P2126" i="1" s="1"/>
  <c r="X1932" i="1"/>
  <c r="T1933" i="1" s="1"/>
  <c r="G1933" i="1" s="1"/>
  <c r="L1902" i="1"/>
  <c r="H1903" i="1" s="1"/>
  <c r="E1903" i="1" s="1"/>
  <c r="R2126" i="1" l="1"/>
  <c r="N2127" i="1" s="1"/>
  <c r="W1933" i="1"/>
  <c r="U1933" i="1"/>
  <c r="Y1933" i="1"/>
  <c r="V1933" i="1" s="1"/>
  <c r="K1903" i="1"/>
  <c r="I1903" i="1"/>
  <c r="M1903" i="1"/>
  <c r="J1903" i="1" s="1"/>
  <c r="F2127" i="1" l="1"/>
  <c r="S2127" i="1"/>
  <c r="P2127" i="1" s="1"/>
  <c r="Q2127" i="1"/>
  <c r="O2127" i="1"/>
  <c r="X1933" i="1"/>
  <c r="T1934" i="1" s="1"/>
  <c r="G1934" i="1" s="1"/>
  <c r="L1903" i="1"/>
  <c r="H1904" i="1" s="1"/>
  <c r="E1904" i="1" s="1"/>
  <c r="R2127" i="1" l="1"/>
  <c r="N2128" i="1" s="1"/>
  <c r="U1934" i="1"/>
  <c r="Y1934" i="1"/>
  <c r="V1934" i="1" s="1"/>
  <c r="W1934" i="1"/>
  <c r="K1904" i="1"/>
  <c r="I1904" i="1"/>
  <c r="M1904" i="1"/>
  <c r="J1904" i="1" s="1"/>
  <c r="F2128" i="1" l="1"/>
  <c r="S2128" i="1"/>
  <c r="P2128" i="1" s="1"/>
  <c r="Q2128" i="1"/>
  <c r="O2128" i="1"/>
  <c r="X1934" i="1"/>
  <c r="T1935" i="1" s="1"/>
  <c r="G1935" i="1" s="1"/>
  <c r="L1904" i="1"/>
  <c r="H1905" i="1" s="1"/>
  <c r="E1905" i="1" s="1"/>
  <c r="R2128" i="1" l="1"/>
  <c r="N2129" i="1" s="1"/>
  <c r="W1935" i="1"/>
  <c r="U1935" i="1"/>
  <c r="Y1935" i="1"/>
  <c r="V1935" i="1" s="1"/>
  <c r="K1905" i="1"/>
  <c r="I1905" i="1"/>
  <c r="M1905" i="1"/>
  <c r="J1905" i="1" s="1"/>
  <c r="F2129" i="1" l="1"/>
  <c r="S2129" i="1"/>
  <c r="P2129" i="1" s="1"/>
  <c r="Q2129" i="1"/>
  <c r="O2129" i="1"/>
  <c r="X1935" i="1"/>
  <c r="T1936" i="1" s="1"/>
  <c r="G1936" i="1" s="1"/>
  <c r="L1905" i="1"/>
  <c r="H1906" i="1" s="1"/>
  <c r="E1906" i="1" s="1"/>
  <c r="R2129" i="1" l="1"/>
  <c r="N2130" i="1" s="1"/>
  <c r="Y1936" i="1"/>
  <c r="V1936" i="1" s="1"/>
  <c r="U1936" i="1"/>
  <c r="W1936" i="1"/>
  <c r="K1906" i="1"/>
  <c r="I1906" i="1"/>
  <c r="M1906" i="1"/>
  <c r="J1906" i="1" s="1"/>
  <c r="F2130" i="1" l="1"/>
  <c r="Q2130" i="1"/>
  <c r="O2130" i="1"/>
  <c r="S2130" i="1"/>
  <c r="P2130" i="1" s="1"/>
  <c r="X1936" i="1"/>
  <c r="T1937" i="1" s="1"/>
  <c r="G1937" i="1" s="1"/>
  <c r="L1906" i="1"/>
  <c r="H1907" i="1" s="1"/>
  <c r="E1907" i="1" s="1"/>
  <c r="R2130" i="1" l="1"/>
  <c r="N2131" i="1" s="1"/>
  <c r="W1937" i="1"/>
  <c r="U1937" i="1"/>
  <c r="Y1937" i="1"/>
  <c r="V1937" i="1" s="1"/>
  <c r="M1907" i="1"/>
  <c r="J1907" i="1" s="1"/>
  <c r="I1907" i="1"/>
  <c r="K1907" i="1"/>
  <c r="F2131" i="1" l="1"/>
  <c r="Q2131" i="1"/>
  <c r="O2131" i="1"/>
  <c r="S2131" i="1"/>
  <c r="P2131" i="1" s="1"/>
  <c r="L1907" i="1"/>
  <c r="H1908" i="1" s="1"/>
  <c r="E1908" i="1" s="1"/>
  <c r="X1937" i="1"/>
  <c r="T1938" i="1" s="1"/>
  <c r="G1938" i="1" s="1"/>
  <c r="R2131" i="1" l="1"/>
  <c r="N2132" i="1" s="1"/>
  <c r="U1938" i="1"/>
  <c r="Y1938" i="1"/>
  <c r="V1938" i="1" s="1"/>
  <c r="W1938" i="1"/>
  <c r="K1908" i="1"/>
  <c r="M1908" i="1"/>
  <c r="J1908" i="1" s="1"/>
  <c r="I1908" i="1"/>
  <c r="F2132" i="1" l="1"/>
  <c r="S2132" i="1"/>
  <c r="P2132" i="1" s="1"/>
  <c r="O2132" i="1"/>
  <c r="Q2132" i="1"/>
  <c r="R2132" i="1" s="1"/>
  <c r="N2133" i="1" s="1"/>
  <c r="X1938" i="1"/>
  <c r="T1939" i="1" s="1"/>
  <c r="G1939" i="1" s="1"/>
  <c r="L1908" i="1"/>
  <c r="H1909" i="1" s="1"/>
  <c r="E1909" i="1" s="1"/>
  <c r="F2133" i="1" l="1"/>
  <c r="Q2133" i="1"/>
  <c r="O2133" i="1"/>
  <c r="S2133" i="1"/>
  <c r="P2133" i="1" s="1"/>
  <c r="W1939" i="1"/>
  <c r="U1939" i="1"/>
  <c r="Y1939" i="1"/>
  <c r="V1939" i="1" s="1"/>
  <c r="K1909" i="1"/>
  <c r="I1909" i="1"/>
  <c r="M1909" i="1"/>
  <c r="J1909" i="1" s="1"/>
  <c r="R2133" i="1" l="1"/>
  <c r="N2134" i="1" s="1"/>
  <c r="X1939" i="1"/>
  <c r="T1940" i="1" s="1"/>
  <c r="G1940" i="1" s="1"/>
  <c r="L1909" i="1"/>
  <c r="H1910" i="1" s="1"/>
  <c r="E1910" i="1" s="1"/>
  <c r="F2134" i="1" l="1"/>
  <c r="Q2134" i="1"/>
  <c r="O2134" i="1"/>
  <c r="S2134" i="1"/>
  <c r="P2134" i="1" s="1"/>
  <c r="Y1940" i="1"/>
  <c r="V1940" i="1" s="1"/>
  <c r="U1940" i="1"/>
  <c r="W1940" i="1"/>
  <c r="I1910" i="1"/>
  <c r="M1910" i="1"/>
  <c r="J1910" i="1" s="1"/>
  <c r="K1910" i="1"/>
  <c r="R2134" i="1" l="1"/>
  <c r="N2135" i="1" s="1"/>
  <c r="L1910" i="1"/>
  <c r="H1911" i="1" s="1"/>
  <c r="E1911" i="1" s="1"/>
  <c r="X1940" i="1"/>
  <c r="T1941" i="1" s="1"/>
  <c r="G1941" i="1" s="1"/>
  <c r="F2135" i="1" l="1"/>
  <c r="S2135" i="1"/>
  <c r="P2135" i="1" s="1"/>
  <c r="Q2135" i="1"/>
  <c r="O2135" i="1"/>
  <c r="W1941" i="1"/>
  <c r="U1941" i="1"/>
  <c r="Y1941" i="1"/>
  <c r="V1941" i="1" s="1"/>
  <c r="K1911" i="1"/>
  <c r="I1911" i="1"/>
  <c r="M1911" i="1"/>
  <c r="J1911" i="1" s="1"/>
  <c r="R2135" i="1" l="1"/>
  <c r="N2136" i="1" s="1"/>
  <c r="X1941" i="1"/>
  <c r="T1942" i="1" s="1"/>
  <c r="G1942" i="1" s="1"/>
  <c r="L1911" i="1"/>
  <c r="H1912" i="1" s="1"/>
  <c r="E1912" i="1" s="1"/>
  <c r="F2136" i="1" l="1"/>
  <c r="Q2136" i="1"/>
  <c r="S2136" i="1"/>
  <c r="P2136" i="1" s="1"/>
  <c r="O2136" i="1"/>
  <c r="U1942" i="1"/>
  <c r="Y1942" i="1"/>
  <c r="V1942" i="1" s="1"/>
  <c r="W1942" i="1"/>
  <c r="I1912" i="1"/>
  <c r="K1912" i="1"/>
  <c r="M1912" i="1"/>
  <c r="J1912" i="1" s="1"/>
  <c r="R2136" i="1" l="1"/>
  <c r="N2137" i="1" s="1"/>
  <c r="X1942" i="1"/>
  <c r="T1943" i="1" s="1"/>
  <c r="G1943" i="1" s="1"/>
  <c r="L1912" i="1"/>
  <c r="H1913" i="1" s="1"/>
  <c r="E1913" i="1" s="1"/>
  <c r="F2137" i="1" l="1"/>
  <c r="S2137" i="1"/>
  <c r="P2137" i="1" s="1"/>
  <c r="O2137" i="1"/>
  <c r="Q2137" i="1"/>
  <c r="R2137" i="1" s="1"/>
  <c r="N2138" i="1" s="1"/>
  <c r="W1943" i="1"/>
  <c r="Y1943" i="1"/>
  <c r="V1943" i="1" s="1"/>
  <c r="U1943" i="1"/>
  <c r="I1913" i="1"/>
  <c r="K1913" i="1"/>
  <c r="M1913" i="1"/>
  <c r="J1913" i="1" s="1"/>
  <c r="F2138" i="1" l="1"/>
  <c r="Q2138" i="1"/>
  <c r="S2138" i="1"/>
  <c r="P2138" i="1" s="1"/>
  <c r="O2138" i="1"/>
  <c r="X1943" i="1"/>
  <c r="T1944" i="1" s="1"/>
  <c r="G1944" i="1" s="1"/>
  <c r="L1913" i="1"/>
  <c r="H1914" i="1" s="1"/>
  <c r="E1914" i="1" s="1"/>
  <c r="R2138" i="1" l="1"/>
  <c r="N2139" i="1" s="1"/>
  <c r="Y1944" i="1"/>
  <c r="V1944" i="1" s="1"/>
  <c r="U1944" i="1"/>
  <c r="W1944" i="1"/>
  <c r="M1914" i="1"/>
  <c r="J1914" i="1" s="1"/>
  <c r="K1914" i="1"/>
  <c r="I1914" i="1"/>
  <c r="F2139" i="1" l="1"/>
  <c r="Q2139" i="1"/>
  <c r="S2139" i="1"/>
  <c r="P2139" i="1" s="1"/>
  <c r="O2139" i="1"/>
  <c r="X1944" i="1"/>
  <c r="T1945" i="1" s="1"/>
  <c r="G1945" i="1" s="1"/>
  <c r="L1914" i="1"/>
  <c r="H1915" i="1" s="1"/>
  <c r="E1915" i="1" s="1"/>
  <c r="R2139" i="1" l="1"/>
  <c r="N2140" i="1" s="1"/>
  <c r="W1945" i="1"/>
  <c r="Y1945" i="1"/>
  <c r="V1945" i="1" s="1"/>
  <c r="U1945" i="1"/>
  <c r="I1915" i="1"/>
  <c r="M1915" i="1"/>
  <c r="J1915" i="1" s="1"/>
  <c r="K1915" i="1"/>
  <c r="F2140" i="1" l="1"/>
  <c r="Q2140" i="1"/>
  <c r="S2140" i="1"/>
  <c r="P2140" i="1" s="1"/>
  <c r="O2140" i="1"/>
  <c r="X1945" i="1"/>
  <c r="T1946" i="1" s="1"/>
  <c r="G1946" i="1" s="1"/>
  <c r="L1915" i="1"/>
  <c r="H1916" i="1" s="1"/>
  <c r="E1916" i="1" s="1"/>
  <c r="R2140" i="1" l="1"/>
  <c r="N2141" i="1" s="1"/>
  <c r="U1946" i="1"/>
  <c r="Y1946" i="1"/>
  <c r="V1946" i="1" s="1"/>
  <c r="W1946" i="1"/>
  <c r="M1916" i="1"/>
  <c r="J1916" i="1" s="1"/>
  <c r="K1916" i="1"/>
  <c r="I1916" i="1"/>
  <c r="F2141" i="1" l="1"/>
  <c r="S2141" i="1"/>
  <c r="P2141" i="1" s="1"/>
  <c r="O2141" i="1"/>
  <c r="Q2141" i="1"/>
  <c r="R2141" i="1" s="1"/>
  <c r="N2142" i="1" s="1"/>
  <c r="X1946" i="1"/>
  <c r="T1947" i="1" s="1"/>
  <c r="G1947" i="1" s="1"/>
  <c r="L1916" i="1"/>
  <c r="H1917" i="1" s="1"/>
  <c r="E1917" i="1" s="1"/>
  <c r="F2142" i="1" l="1"/>
  <c r="S2142" i="1"/>
  <c r="P2142" i="1" s="1"/>
  <c r="Q2142" i="1"/>
  <c r="O2142" i="1"/>
  <c r="W1947" i="1"/>
  <c r="Y1947" i="1"/>
  <c r="V1947" i="1" s="1"/>
  <c r="U1947" i="1"/>
  <c r="K1917" i="1"/>
  <c r="I1917" i="1"/>
  <c r="M1917" i="1"/>
  <c r="J1917" i="1" s="1"/>
  <c r="R2142" i="1" l="1"/>
  <c r="N2143" i="1" s="1"/>
  <c r="X1947" i="1"/>
  <c r="T1948" i="1" s="1"/>
  <c r="G1948" i="1" s="1"/>
  <c r="L1917" i="1"/>
  <c r="H1918" i="1" s="1"/>
  <c r="E1918" i="1" s="1"/>
  <c r="F2143" i="1" l="1"/>
  <c r="Q2143" i="1"/>
  <c r="S2143" i="1"/>
  <c r="P2143" i="1" s="1"/>
  <c r="O2143" i="1"/>
  <c r="Y1948" i="1"/>
  <c r="V1948" i="1" s="1"/>
  <c r="U1948" i="1"/>
  <c r="W1948" i="1"/>
  <c r="M1918" i="1"/>
  <c r="J1918" i="1" s="1"/>
  <c r="K1918" i="1"/>
  <c r="I1918" i="1"/>
  <c r="R2143" i="1" l="1"/>
  <c r="N2144" i="1" s="1"/>
  <c r="X1948" i="1"/>
  <c r="T1949" i="1" s="1"/>
  <c r="G1949" i="1" s="1"/>
  <c r="L1918" i="1"/>
  <c r="H1919" i="1" s="1"/>
  <c r="E1919" i="1" s="1"/>
  <c r="F2144" i="1" l="1"/>
  <c r="S2144" i="1"/>
  <c r="P2144" i="1" s="1"/>
  <c r="Q2144" i="1"/>
  <c r="O2144" i="1"/>
  <c r="W1949" i="1"/>
  <c r="U1949" i="1"/>
  <c r="Y1949" i="1"/>
  <c r="V1949" i="1" s="1"/>
  <c r="K1919" i="1"/>
  <c r="M1919" i="1"/>
  <c r="J1919" i="1" s="1"/>
  <c r="I1919" i="1"/>
  <c r="R2144" i="1" l="1"/>
  <c r="N2145" i="1" s="1"/>
  <c r="X1949" i="1"/>
  <c r="T1950" i="1" s="1"/>
  <c r="G1950" i="1" s="1"/>
  <c r="L1919" i="1"/>
  <c r="H1920" i="1" s="1"/>
  <c r="E1920" i="1" s="1"/>
  <c r="F2145" i="1" l="1"/>
  <c r="O2145" i="1"/>
  <c r="Q2145" i="1"/>
  <c r="S2145" i="1"/>
  <c r="P2145" i="1" s="1"/>
  <c r="U1950" i="1"/>
  <c r="Y1950" i="1"/>
  <c r="V1950" i="1" s="1"/>
  <c r="W1950" i="1"/>
  <c r="K1920" i="1"/>
  <c r="I1920" i="1"/>
  <c r="M1920" i="1"/>
  <c r="J1920" i="1" s="1"/>
  <c r="R2145" i="1" l="1"/>
  <c r="N2146" i="1" s="1"/>
  <c r="X1950" i="1"/>
  <c r="T1951" i="1" s="1"/>
  <c r="G1951" i="1" s="1"/>
  <c r="L1920" i="1"/>
  <c r="H1921" i="1"/>
  <c r="E1921" i="1" s="1"/>
  <c r="F2146" i="1" l="1"/>
  <c r="S2146" i="1"/>
  <c r="P2146" i="1" s="1"/>
  <c r="O2146" i="1"/>
  <c r="Q2146" i="1"/>
  <c r="R2146" i="1" s="1"/>
  <c r="N2147" i="1" s="1"/>
  <c r="W1951" i="1"/>
  <c r="U1951" i="1"/>
  <c r="Y1951" i="1"/>
  <c r="V1951" i="1" s="1"/>
  <c r="K1921" i="1"/>
  <c r="M1921" i="1"/>
  <c r="J1921" i="1" s="1"/>
  <c r="I1921" i="1"/>
  <c r="F2147" i="1" l="1"/>
  <c r="S2147" i="1"/>
  <c r="P2147" i="1" s="1"/>
  <c r="Q2147" i="1"/>
  <c r="O2147" i="1"/>
  <c r="X1951" i="1"/>
  <c r="T1952" i="1" s="1"/>
  <c r="G1952" i="1" s="1"/>
  <c r="L1921" i="1"/>
  <c r="H1922" i="1" s="1"/>
  <c r="E1922" i="1" s="1"/>
  <c r="R2147" i="1" l="1"/>
  <c r="N2148" i="1" s="1"/>
  <c r="Y1952" i="1"/>
  <c r="V1952" i="1" s="1"/>
  <c r="U1952" i="1"/>
  <c r="W1952" i="1"/>
  <c r="I1922" i="1"/>
  <c r="K1922" i="1"/>
  <c r="M1922" i="1"/>
  <c r="J1922" i="1" s="1"/>
  <c r="F2148" i="1" l="1"/>
  <c r="S2148" i="1"/>
  <c r="P2148" i="1" s="1"/>
  <c r="Q2148" i="1"/>
  <c r="O2148" i="1"/>
  <c r="X1952" i="1"/>
  <c r="T1953" i="1" s="1"/>
  <c r="G1953" i="1" s="1"/>
  <c r="L1922" i="1"/>
  <c r="H1923" i="1" s="1"/>
  <c r="E1923" i="1" s="1"/>
  <c r="R2148" i="1" l="1"/>
  <c r="N2149" i="1" s="1"/>
  <c r="W1953" i="1"/>
  <c r="U1953" i="1"/>
  <c r="Y1953" i="1"/>
  <c r="V1953" i="1" s="1"/>
  <c r="M1923" i="1"/>
  <c r="J1923" i="1" s="1"/>
  <c r="I1923" i="1"/>
  <c r="K1923" i="1"/>
  <c r="F2149" i="1" l="1"/>
  <c r="O2149" i="1"/>
  <c r="Q2149" i="1"/>
  <c r="S2149" i="1"/>
  <c r="P2149" i="1" s="1"/>
  <c r="L1923" i="1"/>
  <c r="H1924" i="1" s="1"/>
  <c r="E1924" i="1" s="1"/>
  <c r="X1953" i="1"/>
  <c r="T1954" i="1" s="1"/>
  <c r="G1954" i="1" s="1"/>
  <c r="R2149" i="1" l="1"/>
  <c r="N2150" i="1" s="1"/>
  <c r="U1954" i="1"/>
  <c r="Y1954" i="1"/>
  <c r="V1954" i="1" s="1"/>
  <c r="W1954" i="1"/>
  <c r="M1924" i="1"/>
  <c r="J1924" i="1" s="1"/>
  <c r="K1924" i="1"/>
  <c r="I1924" i="1"/>
  <c r="F2150" i="1" l="1"/>
  <c r="S2150" i="1"/>
  <c r="P2150" i="1" s="1"/>
  <c r="Q2150" i="1"/>
  <c r="O2150" i="1"/>
  <c r="X1954" i="1"/>
  <c r="T1955" i="1" s="1"/>
  <c r="G1955" i="1" s="1"/>
  <c r="L1924" i="1"/>
  <c r="H1925" i="1" s="1"/>
  <c r="E1925" i="1" s="1"/>
  <c r="R2150" i="1" l="1"/>
  <c r="N2151" i="1" s="1"/>
  <c r="W1955" i="1"/>
  <c r="U1955" i="1"/>
  <c r="Y1955" i="1"/>
  <c r="V1955" i="1" s="1"/>
  <c r="K1925" i="1"/>
  <c r="M1925" i="1"/>
  <c r="J1925" i="1" s="1"/>
  <c r="I1925" i="1"/>
  <c r="F2151" i="1" l="1"/>
  <c r="Q2151" i="1"/>
  <c r="S2151" i="1"/>
  <c r="P2151" i="1" s="1"/>
  <c r="O2151" i="1"/>
  <c r="X1955" i="1"/>
  <c r="T1956" i="1" s="1"/>
  <c r="G1956" i="1" s="1"/>
  <c r="L1925" i="1"/>
  <c r="H1926" i="1" s="1"/>
  <c r="E1926" i="1" s="1"/>
  <c r="R2151" i="1" l="1"/>
  <c r="N2152" i="1" s="1"/>
  <c r="Y1956" i="1"/>
  <c r="V1956" i="1" s="1"/>
  <c r="U1956" i="1"/>
  <c r="W1956" i="1"/>
  <c r="I1926" i="1"/>
  <c r="M1926" i="1"/>
  <c r="J1926" i="1" s="1"/>
  <c r="K1926" i="1"/>
  <c r="F2152" i="1" l="1"/>
  <c r="S2152" i="1"/>
  <c r="P2152" i="1" s="1"/>
  <c r="Q2152" i="1"/>
  <c r="O2152" i="1"/>
  <c r="X1956" i="1"/>
  <c r="T1957" i="1" s="1"/>
  <c r="G1957" i="1" s="1"/>
  <c r="L1926" i="1"/>
  <c r="H1927" i="1" s="1"/>
  <c r="E1927" i="1" s="1"/>
  <c r="R2152" i="1" l="1"/>
  <c r="N2153" i="1" s="1"/>
  <c r="W1957" i="1"/>
  <c r="U1957" i="1"/>
  <c r="Y1957" i="1"/>
  <c r="V1957" i="1" s="1"/>
  <c r="M1927" i="1"/>
  <c r="J1927" i="1" s="1"/>
  <c r="I1927" i="1"/>
  <c r="K1927" i="1"/>
  <c r="F2153" i="1" l="1"/>
  <c r="Q2153" i="1"/>
  <c r="S2153" i="1"/>
  <c r="P2153" i="1" s="1"/>
  <c r="O2153" i="1"/>
  <c r="L1927" i="1"/>
  <c r="H1928" i="1" s="1"/>
  <c r="E1928" i="1" s="1"/>
  <c r="X1957" i="1"/>
  <c r="T1958" i="1" s="1"/>
  <c r="G1958" i="1" s="1"/>
  <c r="R2153" i="1" l="1"/>
  <c r="N2154" i="1" s="1"/>
  <c r="U1958" i="1"/>
  <c r="Y1958" i="1"/>
  <c r="V1958" i="1" s="1"/>
  <c r="W1958" i="1"/>
  <c r="K1928" i="1"/>
  <c r="I1928" i="1"/>
  <c r="M1928" i="1"/>
  <c r="J1928" i="1" s="1"/>
  <c r="F2154" i="1" l="1"/>
  <c r="Q2154" i="1"/>
  <c r="S2154" i="1"/>
  <c r="P2154" i="1" s="1"/>
  <c r="O2154" i="1"/>
  <c r="X1958" i="1"/>
  <c r="T1959" i="1" s="1"/>
  <c r="G1959" i="1" s="1"/>
  <c r="L1928" i="1"/>
  <c r="H1929" i="1" s="1"/>
  <c r="E1929" i="1" s="1"/>
  <c r="R2154" i="1" l="1"/>
  <c r="N2155" i="1" s="1"/>
  <c r="W1959" i="1"/>
  <c r="Y1959" i="1"/>
  <c r="V1959" i="1" s="1"/>
  <c r="U1959" i="1"/>
  <c r="M1929" i="1"/>
  <c r="J1929" i="1" s="1"/>
  <c r="I1929" i="1"/>
  <c r="K1929" i="1"/>
  <c r="F2155" i="1" l="1"/>
  <c r="S2155" i="1"/>
  <c r="P2155" i="1" s="1"/>
  <c r="Q2155" i="1"/>
  <c r="O2155" i="1"/>
  <c r="L1929" i="1"/>
  <c r="H1930" i="1" s="1"/>
  <c r="E1930" i="1" s="1"/>
  <c r="X1959" i="1"/>
  <c r="T1960" i="1" s="1"/>
  <c r="G1960" i="1" s="1"/>
  <c r="R2155" i="1" l="1"/>
  <c r="N2156" i="1" s="1"/>
  <c r="Y1960" i="1"/>
  <c r="V1960" i="1" s="1"/>
  <c r="U1960" i="1"/>
  <c r="W1960" i="1"/>
  <c r="K1930" i="1"/>
  <c r="I1930" i="1"/>
  <c r="M1930" i="1"/>
  <c r="J1930" i="1" s="1"/>
  <c r="F2156" i="1" l="1"/>
  <c r="S2156" i="1"/>
  <c r="P2156" i="1" s="1"/>
  <c r="O2156" i="1"/>
  <c r="Q2156" i="1"/>
  <c r="R2156" i="1" s="1"/>
  <c r="N2157" i="1" s="1"/>
  <c r="X1960" i="1"/>
  <c r="T1961" i="1" s="1"/>
  <c r="G1961" i="1" s="1"/>
  <c r="L1930" i="1"/>
  <c r="H1931" i="1" s="1"/>
  <c r="E1931" i="1" s="1"/>
  <c r="F2157" i="1" l="1"/>
  <c r="S2157" i="1"/>
  <c r="P2157" i="1" s="1"/>
  <c r="O2157" i="1"/>
  <c r="Q2157" i="1"/>
  <c r="R2157" i="1" s="1"/>
  <c r="N2158" i="1" s="1"/>
  <c r="W1961" i="1"/>
  <c r="Y1961" i="1"/>
  <c r="V1961" i="1" s="1"/>
  <c r="U1961" i="1"/>
  <c r="M1931" i="1"/>
  <c r="J1931" i="1" s="1"/>
  <c r="I1931" i="1"/>
  <c r="K1931" i="1"/>
  <c r="F2158" i="1" l="1"/>
  <c r="S2158" i="1"/>
  <c r="P2158" i="1" s="1"/>
  <c r="Q2158" i="1"/>
  <c r="O2158" i="1"/>
  <c r="L1931" i="1"/>
  <c r="H1932" i="1" s="1"/>
  <c r="E1932" i="1" s="1"/>
  <c r="X1961" i="1"/>
  <c r="T1962" i="1" s="1"/>
  <c r="G1962" i="1" s="1"/>
  <c r="R2158" i="1" l="1"/>
  <c r="N2159" i="1" s="1"/>
  <c r="U1962" i="1"/>
  <c r="Y1962" i="1"/>
  <c r="V1962" i="1" s="1"/>
  <c r="W1962" i="1"/>
  <c r="K1932" i="1"/>
  <c r="I1932" i="1"/>
  <c r="M1932" i="1"/>
  <c r="J1932" i="1" s="1"/>
  <c r="F2159" i="1" l="1"/>
  <c r="O2159" i="1"/>
  <c r="Q2159" i="1"/>
  <c r="S2159" i="1"/>
  <c r="P2159" i="1" s="1"/>
  <c r="X1962" i="1"/>
  <c r="T1963" i="1" s="1"/>
  <c r="G1963" i="1" s="1"/>
  <c r="L1932" i="1"/>
  <c r="H1933" i="1" s="1"/>
  <c r="E1933" i="1" s="1"/>
  <c r="R2159" i="1" l="1"/>
  <c r="N2160" i="1" s="1"/>
  <c r="W1963" i="1"/>
  <c r="Y1963" i="1"/>
  <c r="V1963" i="1" s="1"/>
  <c r="U1963" i="1"/>
  <c r="K1933" i="1"/>
  <c r="I1933" i="1"/>
  <c r="M1933" i="1"/>
  <c r="J1933" i="1" s="1"/>
  <c r="F2160" i="1" l="1"/>
  <c r="Q2160" i="1"/>
  <c r="S2160" i="1"/>
  <c r="P2160" i="1" s="1"/>
  <c r="O2160" i="1"/>
  <c r="X1963" i="1"/>
  <c r="T1964" i="1" s="1"/>
  <c r="G1964" i="1" s="1"/>
  <c r="L1933" i="1"/>
  <c r="H1934" i="1" s="1"/>
  <c r="E1934" i="1" s="1"/>
  <c r="R2160" i="1" l="1"/>
  <c r="N2161" i="1" s="1"/>
  <c r="Y1964" i="1"/>
  <c r="V1964" i="1" s="1"/>
  <c r="U1964" i="1"/>
  <c r="W1964" i="1"/>
  <c r="K1934" i="1"/>
  <c r="I1934" i="1"/>
  <c r="M1934" i="1"/>
  <c r="J1934" i="1" s="1"/>
  <c r="F2161" i="1" l="1"/>
  <c r="S2161" i="1"/>
  <c r="P2161" i="1" s="1"/>
  <c r="Q2161" i="1"/>
  <c r="O2161" i="1"/>
  <c r="X1964" i="1"/>
  <c r="T1965" i="1" s="1"/>
  <c r="G1965" i="1" s="1"/>
  <c r="L1934" i="1"/>
  <c r="H1935" i="1" s="1"/>
  <c r="E1935" i="1" s="1"/>
  <c r="R2161" i="1" l="1"/>
  <c r="N2162" i="1" s="1"/>
  <c r="U1965" i="1"/>
  <c r="W1965" i="1"/>
  <c r="Y1965" i="1"/>
  <c r="V1965" i="1" s="1"/>
  <c r="K1935" i="1"/>
  <c r="I1935" i="1"/>
  <c r="M1935" i="1"/>
  <c r="J1935" i="1" s="1"/>
  <c r="F2162" i="1" l="1"/>
  <c r="Q2162" i="1"/>
  <c r="O2162" i="1"/>
  <c r="S2162" i="1"/>
  <c r="P2162" i="1" s="1"/>
  <c r="X1965" i="1"/>
  <c r="T1966" i="1" s="1"/>
  <c r="G1966" i="1" s="1"/>
  <c r="L1935" i="1"/>
  <c r="H1936" i="1" s="1"/>
  <c r="E1936" i="1" s="1"/>
  <c r="R2162" i="1" l="1"/>
  <c r="N2163" i="1" s="1"/>
  <c r="W1966" i="1"/>
  <c r="Y1966" i="1"/>
  <c r="V1966" i="1" s="1"/>
  <c r="U1966" i="1"/>
  <c r="K1936" i="1"/>
  <c r="M1936" i="1"/>
  <c r="J1936" i="1" s="1"/>
  <c r="I1936" i="1"/>
  <c r="F2163" i="1" l="1"/>
  <c r="Q2163" i="1"/>
  <c r="O2163" i="1"/>
  <c r="S2163" i="1"/>
  <c r="P2163" i="1" s="1"/>
  <c r="X1966" i="1"/>
  <c r="T1967" i="1" s="1"/>
  <c r="G1967" i="1" s="1"/>
  <c r="L1936" i="1"/>
  <c r="H1937" i="1" s="1"/>
  <c r="E1937" i="1" s="1"/>
  <c r="R2163" i="1" l="1"/>
  <c r="N2164" i="1" s="1"/>
  <c r="Y1967" i="1"/>
  <c r="V1967" i="1" s="1"/>
  <c r="U1967" i="1"/>
  <c r="W1967" i="1"/>
  <c r="K1937" i="1"/>
  <c r="I1937" i="1"/>
  <c r="M1937" i="1"/>
  <c r="J1937" i="1" s="1"/>
  <c r="F2164" i="1" l="1"/>
  <c r="S2164" i="1"/>
  <c r="P2164" i="1" s="1"/>
  <c r="Q2164" i="1"/>
  <c r="O2164" i="1"/>
  <c r="X1967" i="1"/>
  <c r="T1968" i="1" s="1"/>
  <c r="L1937" i="1"/>
  <c r="H1938" i="1" s="1"/>
  <c r="E1938" i="1" s="1"/>
  <c r="W1968" i="1" l="1"/>
  <c r="G1968" i="1"/>
  <c r="R2164" i="1"/>
  <c r="N2165" i="1" s="1"/>
  <c r="Y1968" i="1"/>
  <c r="V1968" i="1" s="1"/>
  <c r="U1968" i="1"/>
  <c r="X1968" i="1" s="1"/>
  <c r="T1969" i="1" s="1"/>
  <c r="G1969" i="1" s="1"/>
  <c r="I1938" i="1"/>
  <c r="K1938" i="1"/>
  <c r="M1938" i="1"/>
  <c r="J1938" i="1" s="1"/>
  <c r="F2165" i="1" l="1"/>
  <c r="S2165" i="1"/>
  <c r="P2165" i="1" s="1"/>
  <c r="O2165" i="1"/>
  <c r="Q2165" i="1"/>
  <c r="R2165" i="1" s="1"/>
  <c r="N2166" i="1" s="1"/>
  <c r="U1969" i="1"/>
  <c r="W1969" i="1"/>
  <c r="Y1969" i="1"/>
  <c r="V1969" i="1" s="1"/>
  <c r="L1938" i="1"/>
  <c r="H1939" i="1" s="1"/>
  <c r="E1939" i="1" s="1"/>
  <c r="F2166" i="1" l="1"/>
  <c r="S2166" i="1"/>
  <c r="P2166" i="1" s="1"/>
  <c r="Q2166" i="1"/>
  <c r="O2166" i="1"/>
  <c r="X1969" i="1"/>
  <c r="T1970" i="1" s="1"/>
  <c r="G1970" i="1" s="1"/>
  <c r="K1939" i="1"/>
  <c r="M1939" i="1"/>
  <c r="J1939" i="1" s="1"/>
  <c r="I1939" i="1"/>
  <c r="R2166" i="1" l="1"/>
  <c r="N2167" i="1" s="1"/>
  <c r="W1970" i="1"/>
  <c r="Y1970" i="1"/>
  <c r="V1970" i="1" s="1"/>
  <c r="U1970" i="1"/>
  <c r="L1939" i="1"/>
  <c r="H1940" i="1" s="1"/>
  <c r="E1940" i="1" s="1"/>
  <c r="F2167" i="1" l="1"/>
  <c r="O2167" i="1"/>
  <c r="Q2167" i="1"/>
  <c r="S2167" i="1"/>
  <c r="P2167" i="1" s="1"/>
  <c r="X1970" i="1"/>
  <c r="T1971" i="1" s="1"/>
  <c r="G1971" i="1" s="1"/>
  <c r="M1940" i="1"/>
  <c r="J1940" i="1" s="1"/>
  <c r="K1940" i="1"/>
  <c r="I1940" i="1"/>
  <c r="R2167" i="1" l="1"/>
  <c r="N2168" i="1" s="1"/>
  <c r="Y1971" i="1"/>
  <c r="V1971" i="1" s="1"/>
  <c r="U1971" i="1"/>
  <c r="W1971" i="1"/>
  <c r="L1940" i="1"/>
  <c r="H1941" i="1" s="1"/>
  <c r="E1941" i="1" s="1"/>
  <c r="F2168" i="1" l="1"/>
  <c r="O2168" i="1"/>
  <c r="S2168" i="1"/>
  <c r="P2168" i="1" s="1"/>
  <c r="Q2168" i="1"/>
  <c r="X1971" i="1"/>
  <c r="T1972" i="1" s="1"/>
  <c r="K1941" i="1"/>
  <c r="I1941" i="1"/>
  <c r="M1941" i="1"/>
  <c r="J1941" i="1" s="1"/>
  <c r="Y1972" i="1" l="1"/>
  <c r="V1972" i="1" s="1"/>
  <c r="G1972" i="1"/>
  <c r="R2168" i="1"/>
  <c r="N2169" i="1" s="1"/>
  <c r="W1972" i="1"/>
  <c r="U1972" i="1"/>
  <c r="X1972" i="1"/>
  <c r="T1973" i="1" s="1"/>
  <c r="G1973" i="1" s="1"/>
  <c r="L1941" i="1"/>
  <c r="H1942" i="1" s="1"/>
  <c r="E1942" i="1" s="1"/>
  <c r="F2169" i="1" l="1"/>
  <c r="O2169" i="1"/>
  <c r="S2169" i="1"/>
  <c r="P2169" i="1" s="1"/>
  <c r="Q2169" i="1"/>
  <c r="R2169" i="1" s="1"/>
  <c r="N2170" i="1" s="1"/>
  <c r="U1973" i="1"/>
  <c r="W1973" i="1"/>
  <c r="Y1973" i="1"/>
  <c r="V1973" i="1" s="1"/>
  <c r="K1942" i="1"/>
  <c r="I1942" i="1"/>
  <c r="M1942" i="1"/>
  <c r="J1942" i="1" s="1"/>
  <c r="F2170" i="1" l="1"/>
  <c r="Q2170" i="1"/>
  <c r="O2170" i="1"/>
  <c r="S2170" i="1"/>
  <c r="P2170" i="1" s="1"/>
  <c r="X1973" i="1"/>
  <c r="T1974" i="1" s="1"/>
  <c r="G1974" i="1" s="1"/>
  <c r="L1942" i="1"/>
  <c r="H1943" i="1" s="1"/>
  <c r="E1943" i="1" s="1"/>
  <c r="R2170" i="1" l="1"/>
  <c r="N2171" i="1" s="1"/>
  <c r="W1974" i="1"/>
  <c r="Y1974" i="1"/>
  <c r="V1974" i="1" s="1"/>
  <c r="U1974" i="1"/>
  <c r="M1943" i="1"/>
  <c r="J1943" i="1" s="1"/>
  <c r="K1943" i="1"/>
  <c r="I1943" i="1"/>
  <c r="F2171" i="1" l="1"/>
  <c r="S2171" i="1"/>
  <c r="P2171" i="1" s="1"/>
  <c r="O2171" i="1"/>
  <c r="Q2171" i="1"/>
  <c r="R2171" i="1" s="1"/>
  <c r="N2172" i="1" s="1"/>
  <c r="X1974" i="1"/>
  <c r="T1975" i="1" s="1"/>
  <c r="G1975" i="1" s="1"/>
  <c r="L1943" i="1"/>
  <c r="H1944" i="1" s="1"/>
  <c r="E1944" i="1" s="1"/>
  <c r="F2172" i="1" l="1"/>
  <c r="Q2172" i="1"/>
  <c r="S2172" i="1"/>
  <c r="P2172" i="1" s="1"/>
  <c r="O2172" i="1"/>
  <c r="Y1975" i="1"/>
  <c r="V1975" i="1" s="1"/>
  <c r="U1975" i="1"/>
  <c r="W1975" i="1"/>
  <c r="K1944" i="1"/>
  <c r="M1944" i="1"/>
  <c r="J1944" i="1" s="1"/>
  <c r="I1944" i="1"/>
  <c r="R2172" i="1" l="1"/>
  <c r="N2173" i="1" s="1"/>
  <c r="X1975" i="1"/>
  <c r="T1976" i="1" s="1"/>
  <c r="G1976" i="1" s="1"/>
  <c r="L1944" i="1"/>
  <c r="H1945" i="1" s="1"/>
  <c r="E1945" i="1" s="1"/>
  <c r="F2173" i="1" l="1"/>
  <c r="Q2173" i="1"/>
  <c r="S2173" i="1"/>
  <c r="P2173" i="1" s="1"/>
  <c r="O2173" i="1"/>
  <c r="U1976" i="1"/>
  <c r="W1976" i="1"/>
  <c r="Y1976" i="1"/>
  <c r="V1976" i="1" s="1"/>
  <c r="M1945" i="1"/>
  <c r="J1945" i="1" s="1"/>
  <c r="K1945" i="1"/>
  <c r="I1945" i="1"/>
  <c r="R2173" i="1" l="1"/>
  <c r="N2174" i="1" s="1"/>
  <c r="L1945" i="1"/>
  <c r="H1946" i="1" s="1"/>
  <c r="E1946" i="1" s="1"/>
  <c r="X1976" i="1"/>
  <c r="T1977" i="1" s="1"/>
  <c r="G1977" i="1" s="1"/>
  <c r="F2174" i="1" l="1"/>
  <c r="S2174" i="1"/>
  <c r="P2174" i="1" s="1"/>
  <c r="O2174" i="1"/>
  <c r="Q2174" i="1"/>
  <c r="R2174" i="1" s="1"/>
  <c r="N2175" i="1" s="1"/>
  <c r="U1977" i="1"/>
  <c r="W1977" i="1"/>
  <c r="Y1977" i="1"/>
  <c r="V1977" i="1" s="1"/>
  <c r="K1946" i="1"/>
  <c r="M1946" i="1"/>
  <c r="J1946" i="1" s="1"/>
  <c r="I1946" i="1"/>
  <c r="F2175" i="1" l="1"/>
  <c r="S2175" i="1"/>
  <c r="P2175" i="1" s="1"/>
  <c r="O2175" i="1"/>
  <c r="Q2175" i="1"/>
  <c r="R2175" i="1" s="1"/>
  <c r="N2176" i="1" s="1"/>
  <c r="X1977" i="1"/>
  <c r="T1978" i="1" s="1"/>
  <c r="G1978" i="1" s="1"/>
  <c r="L1946" i="1"/>
  <c r="H1947" i="1" s="1"/>
  <c r="E1947" i="1" s="1"/>
  <c r="F2176" i="1" l="1"/>
  <c r="S2176" i="1"/>
  <c r="P2176" i="1" s="1"/>
  <c r="O2176" i="1"/>
  <c r="Q2176" i="1"/>
  <c r="R2176" i="1" s="1"/>
  <c r="N2177" i="1" s="1"/>
  <c r="W1978" i="1"/>
  <c r="Y1978" i="1"/>
  <c r="V1978" i="1" s="1"/>
  <c r="U1978" i="1"/>
  <c r="M1947" i="1"/>
  <c r="J1947" i="1" s="1"/>
  <c r="K1947" i="1"/>
  <c r="I1947" i="1"/>
  <c r="F2177" i="1" l="1"/>
  <c r="Q2177" i="1"/>
  <c r="O2177" i="1"/>
  <c r="S2177" i="1"/>
  <c r="P2177" i="1" s="1"/>
  <c r="L1947" i="1"/>
  <c r="H1948" i="1" s="1"/>
  <c r="E1948" i="1" s="1"/>
  <c r="X1978" i="1"/>
  <c r="T1979" i="1" s="1"/>
  <c r="G1979" i="1" s="1"/>
  <c r="R2177" i="1" l="1"/>
  <c r="N2178" i="1" s="1"/>
  <c r="Y1979" i="1"/>
  <c r="V1979" i="1" s="1"/>
  <c r="U1979" i="1"/>
  <c r="W1979" i="1"/>
  <c r="M1948" i="1"/>
  <c r="J1948" i="1" s="1"/>
  <c r="I1948" i="1"/>
  <c r="K1948" i="1"/>
  <c r="F2178" i="1" l="1"/>
  <c r="H9" i="2" s="1"/>
  <c r="O2178" i="1"/>
  <c r="Q2178" i="1"/>
  <c r="S2178" i="1"/>
  <c r="P2178" i="1" s="1"/>
  <c r="X1979" i="1"/>
  <c r="T1980" i="1" s="1"/>
  <c r="G1980" i="1" s="1"/>
  <c r="L1948" i="1"/>
  <c r="H1949" i="1" s="1"/>
  <c r="E1949" i="1" s="1"/>
  <c r="J9" i="2"/>
  <c r="I9" i="2"/>
  <c r="P9" i="2" l="1"/>
  <c r="R2178" i="1"/>
  <c r="N2179" i="1" s="1"/>
  <c r="U1980" i="1"/>
  <c r="W1980" i="1"/>
  <c r="Y1980" i="1"/>
  <c r="V1980" i="1" s="1"/>
  <c r="I1949" i="1"/>
  <c r="M1949" i="1"/>
  <c r="J1949" i="1" s="1"/>
  <c r="K1949" i="1"/>
  <c r="F2179" i="1" l="1"/>
  <c r="Q2179" i="1"/>
  <c r="S2179" i="1"/>
  <c r="P2179" i="1" s="1"/>
  <c r="O2179" i="1"/>
  <c r="L1949" i="1"/>
  <c r="H1950" i="1" s="1"/>
  <c r="E1950" i="1" s="1"/>
  <c r="X1980" i="1"/>
  <c r="T1981" i="1" s="1"/>
  <c r="G1981" i="1" s="1"/>
  <c r="R2179" i="1" l="1"/>
  <c r="N2180" i="1" s="1"/>
  <c r="U1981" i="1"/>
  <c r="W1981" i="1"/>
  <c r="Y1981" i="1"/>
  <c r="V1981" i="1" s="1"/>
  <c r="M1950" i="1"/>
  <c r="J1950" i="1" s="1"/>
  <c r="I1950" i="1"/>
  <c r="K1950" i="1"/>
  <c r="F2180" i="1" l="1"/>
  <c r="Q2180" i="1"/>
  <c r="O2180" i="1"/>
  <c r="S2180" i="1"/>
  <c r="P2180" i="1" s="1"/>
  <c r="L1950" i="1"/>
  <c r="H1951" i="1" s="1"/>
  <c r="E1951" i="1" s="1"/>
  <c r="X1981" i="1"/>
  <c r="T1982" i="1" s="1"/>
  <c r="G1982" i="1" s="1"/>
  <c r="R2180" i="1" l="1"/>
  <c r="N2181" i="1" s="1"/>
  <c r="W1982" i="1"/>
  <c r="Y1982" i="1"/>
  <c r="V1982" i="1" s="1"/>
  <c r="U1982" i="1"/>
  <c r="K1951" i="1"/>
  <c r="M1951" i="1"/>
  <c r="J1951" i="1" s="1"/>
  <c r="I1951" i="1"/>
  <c r="F2181" i="1" l="1"/>
  <c r="S2181" i="1"/>
  <c r="P2181" i="1" s="1"/>
  <c r="Q2181" i="1"/>
  <c r="O2181" i="1"/>
  <c r="X1982" i="1"/>
  <c r="T1983" i="1" s="1"/>
  <c r="G1983" i="1" s="1"/>
  <c r="L1951" i="1"/>
  <c r="H1952" i="1" s="1"/>
  <c r="E1952" i="1" s="1"/>
  <c r="R2181" i="1" l="1"/>
  <c r="N2182" i="1" s="1"/>
  <c r="Y1983" i="1"/>
  <c r="V1983" i="1" s="1"/>
  <c r="U1983" i="1"/>
  <c r="W1983" i="1"/>
  <c r="K1952" i="1"/>
  <c r="M1952" i="1"/>
  <c r="J1952" i="1" s="1"/>
  <c r="I1952" i="1"/>
  <c r="F2182" i="1" l="1"/>
  <c r="O2182" i="1"/>
  <c r="Q2182" i="1"/>
  <c r="S2182" i="1"/>
  <c r="P2182" i="1" s="1"/>
  <c r="X1983" i="1"/>
  <c r="T1984" i="1" s="1"/>
  <c r="G1984" i="1" s="1"/>
  <c r="L1952" i="1"/>
  <c r="H1953" i="1" s="1"/>
  <c r="E1953" i="1" s="1"/>
  <c r="R2182" i="1" l="1"/>
  <c r="N2183" i="1" s="1"/>
  <c r="U1984" i="1"/>
  <c r="W1984" i="1"/>
  <c r="Y1984" i="1"/>
  <c r="V1984" i="1" s="1"/>
  <c r="M1953" i="1"/>
  <c r="J1953" i="1" s="1"/>
  <c r="I1953" i="1"/>
  <c r="K1953" i="1"/>
  <c r="F2183" i="1" l="1"/>
  <c r="S2183" i="1"/>
  <c r="P2183" i="1" s="1"/>
  <c r="O2183" i="1"/>
  <c r="Q2183" i="1"/>
  <c r="L1953" i="1"/>
  <c r="X1984" i="1"/>
  <c r="T1985" i="1" s="1"/>
  <c r="G1985" i="1" s="1"/>
  <c r="H1954" i="1"/>
  <c r="E1954" i="1" s="1"/>
  <c r="R2183" i="1" l="1"/>
  <c r="N2184" i="1" s="1"/>
  <c r="U1985" i="1"/>
  <c r="W1985" i="1"/>
  <c r="Y1985" i="1"/>
  <c r="V1985" i="1" s="1"/>
  <c r="M1954" i="1"/>
  <c r="J1954" i="1" s="1"/>
  <c r="K1954" i="1"/>
  <c r="I1954" i="1"/>
  <c r="F2184" i="1" l="1"/>
  <c r="S2184" i="1"/>
  <c r="P2184" i="1" s="1"/>
  <c r="Q2184" i="1"/>
  <c r="O2184" i="1"/>
  <c r="L1954" i="1"/>
  <c r="X1985" i="1"/>
  <c r="T1986" i="1" s="1"/>
  <c r="G1986" i="1" s="1"/>
  <c r="H1955" i="1"/>
  <c r="E1955" i="1" s="1"/>
  <c r="R2184" i="1" l="1"/>
  <c r="N2185" i="1" s="1"/>
  <c r="W1986" i="1"/>
  <c r="Y1986" i="1"/>
  <c r="V1986" i="1" s="1"/>
  <c r="U1986" i="1"/>
  <c r="K1955" i="1"/>
  <c r="M1955" i="1"/>
  <c r="J1955" i="1" s="1"/>
  <c r="I1955" i="1"/>
  <c r="F2185" i="1" l="1"/>
  <c r="Q2185" i="1"/>
  <c r="S2185" i="1"/>
  <c r="P2185" i="1" s="1"/>
  <c r="O2185" i="1"/>
  <c r="X1986" i="1"/>
  <c r="T1987" i="1" s="1"/>
  <c r="G1987" i="1" s="1"/>
  <c r="L1955" i="1"/>
  <c r="H1956" i="1" s="1"/>
  <c r="E1956" i="1" s="1"/>
  <c r="R2185" i="1" l="1"/>
  <c r="N2186" i="1" s="1"/>
  <c r="Y1987" i="1"/>
  <c r="V1987" i="1" s="1"/>
  <c r="U1987" i="1"/>
  <c r="W1987" i="1"/>
  <c r="X1987" i="1" s="1"/>
  <c r="T1988" i="1" s="1"/>
  <c r="G1988" i="1" s="1"/>
  <c r="K1956" i="1"/>
  <c r="M1956" i="1"/>
  <c r="J1956" i="1" s="1"/>
  <c r="I1956" i="1"/>
  <c r="F2186" i="1" l="1"/>
  <c r="S2186" i="1"/>
  <c r="P2186" i="1" s="1"/>
  <c r="Q2186" i="1"/>
  <c r="O2186" i="1"/>
  <c r="U1988" i="1"/>
  <c r="W1988" i="1"/>
  <c r="Y1988" i="1"/>
  <c r="V1988" i="1" s="1"/>
  <c r="L1956" i="1"/>
  <c r="H1957" i="1" s="1"/>
  <c r="E1957" i="1" s="1"/>
  <c r="R2186" i="1" l="1"/>
  <c r="N2187" i="1" s="1"/>
  <c r="X1988" i="1"/>
  <c r="T1989" i="1" s="1"/>
  <c r="G1989" i="1" s="1"/>
  <c r="I1957" i="1"/>
  <c r="K1957" i="1"/>
  <c r="M1957" i="1"/>
  <c r="J1957" i="1" s="1"/>
  <c r="F2187" i="1" l="1"/>
  <c r="Q2187" i="1"/>
  <c r="S2187" i="1"/>
  <c r="P2187" i="1" s="1"/>
  <c r="O2187" i="1"/>
  <c r="U1989" i="1"/>
  <c r="W1989" i="1"/>
  <c r="Y1989" i="1"/>
  <c r="V1989" i="1" s="1"/>
  <c r="L1957" i="1"/>
  <c r="H1958" i="1" s="1"/>
  <c r="E1958" i="1" s="1"/>
  <c r="R2187" i="1" l="1"/>
  <c r="N2188" i="1" s="1"/>
  <c r="X1989" i="1"/>
  <c r="T1990" i="1" s="1"/>
  <c r="G1990" i="1" s="1"/>
  <c r="K1958" i="1"/>
  <c r="M1958" i="1"/>
  <c r="J1958" i="1" s="1"/>
  <c r="I1958" i="1"/>
  <c r="F2188" i="1" l="1"/>
  <c r="S2188" i="1"/>
  <c r="P2188" i="1" s="1"/>
  <c r="Q2188" i="1"/>
  <c r="O2188" i="1"/>
  <c r="W1990" i="1"/>
  <c r="Y1990" i="1"/>
  <c r="V1990" i="1" s="1"/>
  <c r="U1990" i="1"/>
  <c r="L1958" i="1"/>
  <c r="H1959" i="1" s="1"/>
  <c r="E1959" i="1" s="1"/>
  <c r="R2188" i="1" l="1"/>
  <c r="N2189" i="1" s="1"/>
  <c r="X1990" i="1"/>
  <c r="T1991" i="1" s="1"/>
  <c r="G1991" i="1" s="1"/>
  <c r="M1959" i="1"/>
  <c r="J1959" i="1" s="1"/>
  <c r="K1959" i="1"/>
  <c r="I1959" i="1"/>
  <c r="F2189" i="1" l="1"/>
  <c r="O2189" i="1"/>
  <c r="Q2189" i="1"/>
  <c r="S2189" i="1"/>
  <c r="P2189" i="1" s="1"/>
  <c r="Y1991" i="1"/>
  <c r="V1991" i="1" s="1"/>
  <c r="U1991" i="1"/>
  <c r="W1991" i="1"/>
  <c r="L1959" i="1"/>
  <c r="H1960" i="1" s="1"/>
  <c r="E1960" i="1" s="1"/>
  <c r="R2189" i="1" l="1"/>
  <c r="N2190" i="1" s="1"/>
  <c r="X1991" i="1"/>
  <c r="T1992" i="1" s="1"/>
  <c r="G1992" i="1" s="1"/>
  <c r="W1992" i="1"/>
  <c r="M1960" i="1"/>
  <c r="J1960" i="1" s="1"/>
  <c r="K1960" i="1"/>
  <c r="I1960" i="1"/>
  <c r="Y1992" i="1" l="1"/>
  <c r="V1992" i="1" s="1"/>
  <c r="X1992" i="1" s="1"/>
  <c r="T1993" i="1" s="1"/>
  <c r="G1993" i="1" s="1"/>
  <c r="U1992" i="1"/>
  <c r="F2190" i="1"/>
  <c r="Q2190" i="1"/>
  <c r="S2190" i="1"/>
  <c r="P2190" i="1" s="1"/>
  <c r="O2190" i="1"/>
  <c r="L1960" i="1"/>
  <c r="H1961" i="1" s="1"/>
  <c r="E1961" i="1" s="1"/>
  <c r="R2190" i="1" l="1"/>
  <c r="N2191" i="1" s="1"/>
  <c r="U1993" i="1"/>
  <c r="W1993" i="1"/>
  <c r="Y1993" i="1"/>
  <c r="V1993" i="1" s="1"/>
  <c r="M1961" i="1"/>
  <c r="J1961" i="1" s="1"/>
  <c r="K1961" i="1"/>
  <c r="I1961" i="1"/>
  <c r="F2191" i="1" l="1"/>
  <c r="Q2191" i="1"/>
  <c r="O2191" i="1"/>
  <c r="S2191" i="1"/>
  <c r="P2191" i="1" s="1"/>
  <c r="X1993" i="1"/>
  <c r="T1994" i="1" s="1"/>
  <c r="G1994" i="1" s="1"/>
  <c r="L1961" i="1"/>
  <c r="H1962" i="1" s="1"/>
  <c r="E1962" i="1" s="1"/>
  <c r="R2191" i="1" l="1"/>
  <c r="N2192" i="1" s="1"/>
  <c r="W1994" i="1"/>
  <c r="Y1994" i="1"/>
  <c r="V1994" i="1" s="1"/>
  <c r="U1994" i="1"/>
  <c r="M1962" i="1"/>
  <c r="J1962" i="1" s="1"/>
  <c r="I1962" i="1"/>
  <c r="K1962" i="1"/>
  <c r="F2192" i="1" l="1"/>
  <c r="O2192" i="1"/>
  <c r="Q2192" i="1"/>
  <c r="S2192" i="1"/>
  <c r="P2192" i="1" s="1"/>
  <c r="L1962" i="1"/>
  <c r="H1963" i="1" s="1"/>
  <c r="E1963" i="1" s="1"/>
  <c r="X1994" i="1"/>
  <c r="T1995" i="1" s="1"/>
  <c r="G1995" i="1" s="1"/>
  <c r="R2192" i="1" l="1"/>
  <c r="N2193" i="1" s="1"/>
  <c r="Y1995" i="1"/>
  <c r="V1995" i="1" s="1"/>
  <c r="U1995" i="1"/>
  <c r="W1995" i="1"/>
  <c r="M1963" i="1"/>
  <c r="J1963" i="1" s="1"/>
  <c r="K1963" i="1"/>
  <c r="I1963" i="1"/>
  <c r="F2193" i="1" l="1"/>
  <c r="S2193" i="1"/>
  <c r="P2193" i="1" s="1"/>
  <c r="Q2193" i="1"/>
  <c r="O2193" i="1"/>
  <c r="X1995" i="1"/>
  <c r="T1996" i="1" s="1"/>
  <c r="G1996" i="1" s="1"/>
  <c r="L1963" i="1"/>
  <c r="H1964" i="1" s="1"/>
  <c r="E1964" i="1" s="1"/>
  <c r="R2193" i="1" l="1"/>
  <c r="N2194" i="1" s="1"/>
  <c r="U1996" i="1"/>
  <c r="W1996" i="1"/>
  <c r="Y1996" i="1"/>
  <c r="V1996" i="1" s="1"/>
  <c r="M1964" i="1"/>
  <c r="J1964" i="1" s="1"/>
  <c r="K1964" i="1"/>
  <c r="I1964" i="1"/>
  <c r="F2194" i="1" l="1"/>
  <c r="Q2194" i="1"/>
  <c r="O2194" i="1"/>
  <c r="S2194" i="1"/>
  <c r="P2194" i="1" s="1"/>
  <c r="X1996" i="1"/>
  <c r="T1997" i="1" s="1"/>
  <c r="G1997" i="1" s="1"/>
  <c r="L1964" i="1"/>
  <c r="H1965" i="1" s="1"/>
  <c r="E1965" i="1" s="1"/>
  <c r="R2194" i="1" l="1"/>
  <c r="N2195" i="1" s="1"/>
  <c r="U1997" i="1"/>
  <c r="W1997" i="1"/>
  <c r="Y1997" i="1"/>
  <c r="V1997" i="1" s="1"/>
  <c r="M1965" i="1"/>
  <c r="J1965" i="1" s="1"/>
  <c r="K1965" i="1"/>
  <c r="I1965" i="1"/>
  <c r="F2195" i="1" l="1"/>
  <c r="O2195" i="1"/>
  <c r="Q2195" i="1"/>
  <c r="S2195" i="1"/>
  <c r="P2195" i="1" s="1"/>
  <c r="X1997" i="1"/>
  <c r="T1998" i="1" s="1"/>
  <c r="G1998" i="1" s="1"/>
  <c r="L1965" i="1"/>
  <c r="H1966" i="1" s="1"/>
  <c r="E1966" i="1" s="1"/>
  <c r="R2195" i="1" l="1"/>
  <c r="N2196" i="1" s="1"/>
  <c r="W1998" i="1"/>
  <c r="Y1998" i="1"/>
  <c r="V1998" i="1" s="1"/>
  <c r="U1998" i="1"/>
  <c r="M1966" i="1"/>
  <c r="J1966" i="1" s="1"/>
  <c r="I1966" i="1"/>
  <c r="K1966" i="1"/>
  <c r="F2196" i="1" l="1"/>
  <c r="S2196" i="1"/>
  <c r="P2196" i="1" s="1"/>
  <c r="O2196" i="1"/>
  <c r="Q2196" i="1"/>
  <c r="R2196" i="1" s="1"/>
  <c r="N2197" i="1" s="1"/>
  <c r="X1998" i="1"/>
  <c r="T1999" i="1" s="1"/>
  <c r="G1999" i="1" s="1"/>
  <c r="L1966" i="1"/>
  <c r="H1967" i="1" s="1"/>
  <c r="E1967" i="1" s="1"/>
  <c r="F2197" i="1" l="1"/>
  <c r="S2197" i="1"/>
  <c r="P2197" i="1" s="1"/>
  <c r="O2197" i="1"/>
  <c r="Q2197" i="1"/>
  <c r="R2197" i="1" s="1"/>
  <c r="N2198" i="1" s="1"/>
  <c r="Y1999" i="1"/>
  <c r="V1999" i="1" s="1"/>
  <c r="U1999" i="1"/>
  <c r="W1999" i="1"/>
  <c r="M1967" i="1"/>
  <c r="J1967" i="1" s="1"/>
  <c r="I1967" i="1"/>
  <c r="K1967" i="1"/>
  <c r="F2198" i="1" l="1"/>
  <c r="O2198" i="1"/>
  <c r="S2198" i="1"/>
  <c r="P2198" i="1" s="1"/>
  <c r="Q2198" i="1"/>
  <c r="R2198" i="1" s="1"/>
  <c r="N2199" i="1" s="1"/>
  <c r="X1999" i="1"/>
  <c r="T2000" i="1" s="1"/>
  <c r="L1967" i="1"/>
  <c r="H1968" i="1" s="1"/>
  <c r="E1968" i="1" s="1"/>
  <c r="F2199" i="1" l="1"/>
  <c r="Q2199" i="1"/>
  <c r="S2199" i="1"/>
  <c r="P2199" i="1" s="1"/>
  <c r="O2199" i="1"/>
  <c r="Y2000" i="1"/>
  <c r="V2000" i="1" s="1"/>
  <c r="G2000" i="1"/>
  <c r="W2000" i="1"/>
  <c r="X2000" i="1" s="1"/>
  <c r="T2001" i="1" s="1"/>
  <c r="G2001" i="1" s="1"/>
  <c r="U2000" i="1"/>
  <c r="K1968" i="1"/>
  <c r="M1968" i="1"/>
  <c r="J1968" i="1" s="1"/>
  <c r="I1968" i="1"/>
  <c r="R2199" i="1" l="1"/>
  <c r="N2200" i="1" s="1"/>
  <c r="U2001" i="1"/>
  <c r="W2001" i="1"/>
  <c r="Y2001" i="1"/>
  <c r="V2001" i="1" s="1"/>
  <c r="L1968" i="1"/>
  <c r="H1969" i="1" s="1"/>
  <c r="E1969" i="1" s="1"/>
  <c r="F2200" i="1" l="1"/>
  <c r="Q2200" i="1"/>
  <c r="S2200" i="1"/>
  <c r="P2200" i="1" s="1"/>
  <c r="O2200" i="1"/>
  <c r="X2001" i="1"/>
  <c r="T2002" i="1" s="1"/>
  <c r="G2002" i="1" s="1"/>
  <c r="I1969" i="1"/>
  <c r="M1969" i="1"/>
  <c r="J1969" i="1" s="1"/>
  <c r="K1969" i="1"/>
  <c r="R2200" i="1" l="1"/>
  <c r="N2201" i="1" s="1"/>
  <c r="W2002" i="1"/>
  <c r="Y2002" i="1"/>
  <c r="V2002" i="1" s="1"/>
  <c r="U2002" i="1"/>
  <c r="L1969" i="1"/>
  <c r="H1970" i="1" s="1"/>
  <c r="E1970" i="1" s="1"/>
  <c r="F2201" i="1" l="1"/>
  <c r="Q2201" i="1"/>
  <c r="O2201" i="1"/>
  <c r="S2201" i="1"/>
  <c r="P2201" i="1" s="1"/>
  <c r="X2002" i="1"/>
  <c r="T2003" i="1" s="1"/>
  <c r="G2003" i="1" s="1"/>
  <c r="K1970" i="1"/>
  <c r="M1970" i="1"/>
  <c r="J1970" i="1" s="1"/>
  <c r="I1970" i="1"/>
  <c r="R2201" i="1" l="1"/>
  <c r="N2202" i="1" s="1"/>
  <c r="Y2003" i="1"/>
  <c r="V2003" i="1" s="1"/>
  <c r="U2003" i="1"/>
  <c r="W2003" i="1"/>
  <c r="L1970" i="1"/>
  <c r="H1971" i="1" s="1"/>
  <c r="E1971" i="1" s="1"/>
  <c r="F2202" i="1" l="1"/>
  <c r="Q2202" i="1"/>
  <c r="S2202" i="1"/>
  <c r="P2202" i="1" s="1"/>
  <c r="O2202" i="1"/>
  <c r="X2003" i="1"/>
  <c r="T2004" i="1" s="1"/>
  <c r="G2004" i="1" s="1"/>
  <c r="I1971" i="1"/>
  <c r="M1971" i="1"/>
  <c r="J1971" i="1" s="1"/>
  <c r="K1971" i="1"/>
  <c r="R2202" i="1" l="1"/>
  <c r="N2203" i="1" s="1"/>
  <c r="L1971" i="1"/>
  <c r="H1972" i="1" s="1"/>
  <c r="E1972" i="1" s="1"/>
  <c r="U2004" i="1"/>
  <c r="W2004" i="1"/>
  <c r="Y2004" i="1"/>
  <c r="V2004" i="1" s="1"/>
  <c r="F2203" i="1" l="1"/>
  <c r="Q2203" i="1"/>
  <c r="S2203" i="1"/>
  <c r="P2203" i="1" s="1"/>
  <c r="O2203" i="1"/>
  <c r="X2004" i="1"/>
  <c r="T2005" i="1" s="1"/>
  <c r="G2005" i="1" s="1"/>
  <c r="K1972" i="1"/>
  <c r="M1972" i="1"/>
  <c r="J1972" i="1" s="1"/>
  <c r="I1972" i="1"/>
  <c r="R2203" i="1" l="1"/>
  <c r="N2204" i="1" s="1"/>
  <c r="U2005" i="1"/>
  <c r="W2005" i="1"/>
  <c r="Y2005" i="1"/>
  <c r="V2005" i="1" s="1"/>
  <c r="L1972" i="1"/>
  <c r="H1973" i="1" s="1"/>
  <c r="E1973" i="1" s="1"/>
  <c r="F2204" i="1" l="1"/>
  <c r="O2204" i="1"/>
  <c r="Q2204" i="1"/>
  <c r="S2204" i="1"/>
  <c r="P2204" i="1" s="1"/>
  <c r="X2005" i="1"/>
  <c r="T2006" i="1" s="1"/>
  <c r="G2006" i="1" s="1"/>
  <c r="I1973" i="1"/>
  <c r="K1973" i="1"/>
  <c r="M1973" i="1"/>
  <c r="J1973" i="1" s="1"/>
  <c r="R2204" i="1" l="1"/>
  <c r="N2205" i="1" s="1"/>
  <c r="W2006" i="1"/>
  <c r="Y2006" i="1"/>
  <c r="V2006" i="1" s="1"/>
  <c r="U2006" i="1"/>
  <c r="L1973" i="1"/>
  <c r="H1974" i="1" s="1"/>
  <c r="E1974" i="1" s="1"/>
  <c r="F2205" i="1" l="1"/>
  <c r="Q2205" i="1"/>
  <c r="O2205" i="1"/>
  <c r="S2205" i="1"/>
  <c r="P2205" i="1" s="1"/>
  <c r="X2006" i="1"/>
  <c r="T2007" i="1" s="1"/>
  <c r="G2007" i="1" s="1"/>
  <c r="M1974" i="1"/>
  <c r="J1974" i="1" s="1"/>
  <c r="K1974" i="1"/>
  <c r="I1974" i="1"/>
  <c r="R2205" i="1" l="1"/>
  <c r="N2206" i="1" s="1"/>
  <c r="L1974" i="1"/>
  <c r="H1975" i="1" s="1"/>
  <c r="E1975" i="1" s="1"/>
  <c r="Y2007" i="1"/>
  <c r="V2007" i="1" s="1"/>
  <c r="U2007" i="1"/>
  <c r="W2007" i="1"/>
  <c r="F2206" i="1" l="1"/>
  <c r="O2206" i="1"/>
  <c r="S2206" i="1"/>
  <c r="P2206" i="1" s="1"/>
  <c r="Q2206" i="1"/>
  <c r="R2206" i="1" s="1"/>
  <c r="N2207" i="1" s="1"/>
  <c r="X2007" i="1"/>
  <c r="T2008" i="1" s="1"/>
  <c r="G2008" i="1" s="1"/>
  <c r="K1975" i="1"/>
  <c r="M1975" i="1"/>
  <c r="J1975" i="1" s="1"/>
  <c r="I1975" i="1"/>
  <c r="U2008" i="1" l="1"/>
  <c r="F2207" i="1"/>
  <c r="Q2207" i="1"/>
  <c r="S2207" i="1"/>
  <c r="P2207" i="1" s="1"/>
  <c r="O2207" i="1"/>
  <c r="W2008" i="1"/>
  <c r="X2008" i="1" s="1"/>
  <c r="T2009" i="1" s="1"/>
  <c r="G2009" i="1" s="1"/>
  <c r="Y2008" i="1"/>
  <c r="V2008" i="1" s="1"/>
  <c r="L1975" i="1"/>
  <c r="H1976" i="1" s="1"/>
  <c r="E1976" i="1" s="1"/>
  <c r="R2207" i="1" l="1"/>
  <c r="N2208" i="1" s="1"/>
  <c r="U2009" i="1"/>
  <c r="W2009" i="1"/>
  <c r="Y2009" i="1"/>
  <c r="V2009" i="1" s="1"/>
  <c r="I1976" i="1"/>
  <c r="M1976" i="1"/>
  <c r="J1976" i="1" s="1"/>
  <c r="K1976" i="1"/>
  <c r="F2208" i="1" l="1"/>
  <c r="S2208" i="1"/>
  <c r="P2208" i="1" s="1"/>
  <c r="Q2208" i="1"/>
  <c r="O2208" i="1"/>
  <c r="X2009" i="1"/>
  <c r="T2010" i="1" s="1"/>
  <c r="L1976" i="1"/>
  <c r="H1977" i="1" s="1"/>
  <c r="E1977" i="1" s="1"/>
  <c r="W2010" i="1" l="1"/>
  <c r="G2010" i="1"/>
  <c r="R2208" i="1"/>
  <c r="N2209" i="1" s="1"/>
  <c r="U2010" i="1"/>
  <c r="X2010" i="1" s="1"/>
  <c r="T2011" i="1" s="1"/>
  <c r="G2011" i="1" s="1"/>
  <c r="Y2010" i="1"/>
  <c r="V2010" i="1" s="1"/>
  <c r="K1977" i="1"/>
  <c r="M1977" i="1"/>
  <c r="J1977" i="1" s="1"/>
  <c r="I1977" i="1"/>
  <c r="F2209" i="1" l="1"/>
  <c r="Q2209" i="1"/>
  <c r="S2209" i="1"/>
  <c r="P2209" i="1" s="1"/>
  <c r="O2209" i="1"/>
  <c r="Y2011" i="1"/>
  <c r="V2011" i="1" s="1"/>
  <c r="U2011" i="1"/>
  <c r="W2011" i="1"/>
  <c r="L1977" i="1"/>
  <c r="H1978" i="1" s="1"/>
  <c r="E1978" i="1" s="1"/>
  <c r="R2209" i="1" l="1"/>
  <c r="N2210" i="1" s="1"/>
  <c r="X2011" i="1"/>
  <c r="T2012" i="1" s="1"/>
  <c r="G2012" i="1" s="1"/>
  <c r="K1978" i="1"/>
  <c r="M1978" i="1"/>
  <c r="J1978" i="1" s="1"/>
  <c r="I1978" i="1"/>
  <c r="F2210" i="1" l="1"/>
  <c r="O2210" i="1"/>
  <c r="S2210" i="1"/>
  <c r="P2210" i="1" s="1"/>
  <c r="Q2210" i="1"/>
  <c r="R2210" i="1" s="1"/>
  <c r="N2211" i="1" s="1"/>
  <c r="U2012" i="1"/>
  <c r="W2012" i="1"/>
  <c r="Y2012" i="1"/>
  <c r="V2012" i="1" s="1"/>
  <c r="L1978" i="1"/>
  <c r="H1979" i="1" s="1"/>
  <c r="E1979" i="1" s="1"/>
  <c r="F2211" i="1" l="1"/>
  <c r="S2211" i="1"/>
  <c r="P2211" i="1" s="1"/>
  <c r="Q2211" i="1"/>
  <c r="O2211" i="1"/>
  <c r="X2012" i="1"/>
  <c r="T2013" i="1" s="1"/>
  <c r="G2013" i="1" s="1"/>
  <c r="M1979" i="1"/>
  <c r="J1979" i="1" s="1"/>
  <c r="K1979" i="1"/>
  <c r="I1979" i="1"/>
  <c r="R2211" i="1" l="1"/>
  <c r="N2212" i="1" s="1"/>
  <c r="U2013" i="1"/>
  <c r="W2013" i="1"/>
  <c r="Y2013" i="1"/>
  <c r="V2013" i="1" s="1"/>
  <c r="L1979" i="1"/>
  <c r="H1980" i="1" s="1"/>
  <c r="E1980" i="1" s="1"/>
  <c r="F2212" i="1" l="1"/>
  <c r="Q2212" i="1"/>
  <c r="O2212" i="1"/>
  <c r="S2212" i="1"/>
  <c r="P2212" i="1" s="1"/>
  <c r="X2013" i="1"/>
  <c r="T2014" i="1" s="1"/>
  <c r="G2014" i="1" s="1"/>
  <c r="M1980" i="1"/>
  <c r="J1980" i="1" s="1"/>
  <c r="K1980" i="1"/>
  <c r="I1980" i="1"/>
  <c r="R2212" i="1" l="1"/>
  <c r="N2213" i="1" s="1"/>
  <c r="W2014" i="1"/>
  <c r="Y2014" i="1"/>
  <c r="V2014" i="1" s="1"/>
  <c r="U2014" i="1"/>
  <c r="L1980" i="1"/>
  <c r="H1981" i="1" s="1"/>
  <c r="E1981" i="1" s="1"/>
  <c r="F2213" i="1" l="1"/>
  <c r="S2213" i="1"/>
  <c r="P2213" i="1" s="1"/>
  <c r="O2213" i="1"/>
  <c r="Q2213" i="1"/>
  <c r="R2213" i="1" s="1"/>
  <c r="N2214" i="1" s="1"/>
  <c r="X2014" i="1"/>
  <c r="T2015" i="1" s="1"/>
  <c r="G2015" i="1" s="1"/>
  <c r="I1981" i="1"/>
  <c r="K1981" i="1"/>
  <c r="M1981" i="1"/>
  <c r="J1981" i="1" s="1"/>
  <c r="F2214" i="1" l="1"/>
  <c r="O2214" i="1"/>
  <c r="Q2214" i="1"/>
  <c r="S2214" i="1"/>
  <c r="P2214" i="1" s="1"/>
  <c r="Y2015" i="1"/>
  <c r="V2015" i="1" s="1"/>
  <c r="U2015" i="1"/>
  <c r="W2015" i="1"/>
  <c r="L1981" i="1"/>
  <c r="H1982" i="1" s="1"/>
  <c r="E1982" i="1" s="1"/>
  <c r="R2214" i="1" l="1"/>
  <c r="N2215" i="1" s="1"/>
  <c r="X2015" i="1"/>
  <c r="T2016" i="1" s="1"/>
  <c r="G2016" i="1" s="1"/>
  <c r="M1982" i="1"/>
  <c r="J1982" i="1" s="1"/>
  <c r="K1982" i="1"/>
  <c r="I1982" i="1"/>
  <c r="F2215" i="1" l="1"/>
  <c r="Q2215" i="1"/>
  <c r="O2215" i="1"/>
  <c r="S2215" i="1"/>
  <c r="P2215" i="1" s="1"/>
  <c r="U2016" i="1"/>
  <c r="W2016" i="1"/>
  <c r="Y2016" i="1"/>
  <c r="V2016" i="1" s="1"/>
  <c r="L1982" i="1"/>
  <c r="H1983" i="1" s="1"/>
  <c r="E1983" i="1" s="1"/>
  <c r="R2215" i="1" l="1"/>
  <c r="N2216" i="1" s="1"/>
  <c r="X2016" i="1"/>
  <c r="T2017" i="1" s="1"/>
  <c r="G2017" i="1" s="1"/>
  <c r="K1983" i="1"/>
  <c r="I1983" i="1"/>
  <c r="M1983" i="1"/>
  <c r="J1983" i="1" s="1"/>
  <c r="F2216" i="1" l="1"/>
  <c r="S2216" i="1"/>
  <c r="P2216" i="1" s="1"/>
  <c r="O2216" i="1"/>
  <c r="Q2216" i="1"/>
  <c r="R2216" i="1" s="1"/>
  <c r="N2217" i="1" s="1"/>
  <c r="U2017" i="1"/>
  <c r="W2017" i="1"/>
  <c r="Y2017" i="1"/>
  <c r="V2017" i="1" s="1"/>
  <c r="L1983" i="1"/>
  <c r="H1984" i="1" s="1"/>
  <c r="E1984" i="1" s="1"/>
  <c r="F2217" i="1" l="1"/>
  <c r="S2217" i="1"/>
  <c r="P2217" i="1" s="1"/>
  <c r="O2217" i="1"/>
  <c r="Q2217" i="1"/>
  <c r="R2217" i="1" s="1"/>
  <c r="N2218" i="1" s="1"/>
  <c r="X2017" i="1"/>
  <c r="T2018" i="1" s="1"/>
  <c r="G2018" i="1" s="1"/>
  <c r="K1984" i="1"/>
  <c r="I1984" i="1"/>
  <c r="M1984" i="1"/>
  <c r="J1984" i="1" s="1"/>
  <c r="F2218" i="1" l="1"/>
  <c r="Q2218" i="1"/>
  <c r="O2218" i="1"/>
  <c r="S2218" i="1"/>
  <c r="P2218" i="1" s="1"/>
  <c r="W2018" i="1"/>
  <c r="Y2018" i="1"/>
  <c r="V2018" i="1" s="1"/>
  <c r="U2018" i="1"/>
  <c r="L1984" i="1"/>
  <c r="H1985" i="1" s="1"/>
  <c r="E1985" i="1" s="1"/>
  <c r="R2218" i="1" l="1"/>
  <c r="N2219" i="1" s="1"/>
  <c r="X2018" i="1"/>
  <c r="T2019" i="1" s="1"/>
  <c r="G2019" i="1" s="1"/>
  <c r="M1985" i="1"/>
  <c r="J1985" i="1" s="1"/>
  <c r="K1985" i="1"/>
  <c r="I1985" i="1"/>
  <c r="F2219" i="1" l="1"/>
  <c r="Q2219" i="1"/>
  <c r="S2219" i="1"/>
  <c r="P2219" i="1" s="1"/>
  <c r="O2219" i="1"/>
  <c r="Y2019" i="1"/>
  <c r="V2019" i="1" s="1"/>
  <c r="U2019" i="1"/>
  <c r="W2019" i="1"/>
  <c r="L1985" i="1"/>
  <c r="H1986" i="1" s="1"/>
  <c r="E1986" i="1" s="1"/>
  <c r="R2219" i="1" l="1"/>
  <c r="N2220" i="1" s="1"/>
  <c r="X2019" i="1"/>
  <c r="T2020" i="1" s="1"/>
  <c r="G2020" i="1" s="1"/>
  <c r="M1986" i="1"/>
  <c r="J1986" i="1" s="1"/>
  <c r="K1986" i="1"/>
  <c r="I1986" i="1"/>
  <c r="F2220" i="1" l="1"/>
  <c r="S2220" i="1"/>
  <c r="P2220" i="1" s="1"/>
  <c r="Q2220" i="1"/>
  <c r="O2220" i="1"/>
  <c r="U2020" i="1"/>
  <c r="W2020" i="1"/>
  <c r="Y2020" i="1"/>
  <c r="V2020" i="1" s="1"/>
  <c r="L1986" i="1"/>
  <c r="H1987" i="1" s="1"/>
  <c r="E1987" i="1" s="1"/>
  <c r="R2220" i="1" l="1"/>
  <c r="N2221" i="1" s="1"/>
  <c r="X2020" i="1"/>
  <c r="T2021" i="1" s="1"/>
  <c r="G2021" i="1" s="1"/>
  <c r="K1987" i="1"/>
  <c r="M1987" i="1"/>
  <c r="J1987" i="1" s="1"/>
  <c r="I1987" i="1"/>
  <c r="F2221" i="1" l="1"/>
  <c r="Q2221" i="1"/>
  <c r="O2221" i="1"/>
  <c r="S2221" i="1"/>
  <c r="P2221" i="1" s="1"/>
  <c r="U2021" i="1"/>
  <c r="W2021" i="1"/>
  <c r="Y2021" i="1"/>
  <c r="V2021" i="1" s="1"/>
  <c r="L1987" i="1"/>
  <c r="H1988" i="1" s="1"/>
  <c r="E1988" i="1" s="1"/>
  <c r="R2221" i="1" l="1"/>
  <c r="N2222" i="1" s="1"/>
  <c r="X2021" i="1"/>
  <c r="T2022" i="1" s="1"/>
  <c r="G2022" i="1" s="1"/>
  <c r="K1988" i="1"/>
  <c r="M1988" i="1"/>
  <c r="J1988" i="1" s="1"/>
  <c r="I1988" i="1"/>
  <c r="F2222" i="1" l="1"/>
  <c r="S2222" i="1"/>
  <c r="P2222" i="1" s="1"/>
  <c r="Q2222" i="1"/>
  <c r="O2222" i="1"/>
  <c r="W2022" i="1"/>
  <c r="Y2022" i="1"/>
  <c r="V2022" i="1" s="1"/>
  <c r="U2022" i="1"/>
  <c r="L1988" i="1"/>
  <c r="H1989" i="1" s="1"/>
  <c r="E1989" i="1" s="1"/>
  <c r="R2222" i="1" l="1"/>
  <c r="N2223" i="1" s="1"/>
  <c r="X2022" i="1"/>
  <c r="T2023" i="1" s="1"/>
  <c r="G2023" i="1" s="1"/>
  <c r="M1989" i="1"/>
  <c r="J1989" i="1" s="1"/>
  <c r="K1989" i="1"/>
  <c r="I1989" i="1"/>
  <c r="F2223" i="1" l="1"/>
  <c r="S2223" i="1"/>
  <c r="P2223" i="1" s="1"/>
  <c r="Q2223" i="1"/>
  <c r="O2223" i="1"/>
  <c r="Y2023" i="1"/>
  <c r="V2023" i="1" s="1"/>
  <c r="U2023" i="1"/>
  <c r="W2023" i="1"/>
  <c r="L1989" i="1"/>
  <c r="H1990" i="1" s="1"/>
  <c r="E1990" i="1" s="1"/>
  <c r="R2223" i="1" l="1"/>
  <c r="N2224" i="1" s="1"/>
  <c r="X2023" i="1"/>
  <c r="T2024" i="1" s="1"/>
  <c r="G2024" i="1" s="1"/>
  <c r="K1990" i="1"/>
  <c r="M1990" i="1"/>
  <c r="J1990" i="1" s="1"/>
  <c r="I1990" i="1"/>
  <c r="F2224" i="1" l="1"/>
  <c r="O2224" i="1"/>
  <c r="S2224" i="1"/>
  <c r="P2224" i="1" s="1"/>
  <c r="Q2224" i="1"/>
  <c r="R2224" i="1" s="1"/>
  <c r="N2225" i="1" s="1"/>
  <c r="U2024" i="1"/>
  <c r="W2024" i="1"/>
  <c r="Y2024" i="1"/>
  <c r="V2024" i="1" s="1"/>
  <c r="L1990" i="1"/>
  <c r="H1991" i="1" s="1"/>
  <c r="E1991" i="1" s="1"/>
  <c r="F2225" i="1" l="1"/>
  <c r="S2225" i="1"/>
  <c r="P2225" i="1" s="1"/>
  <c r="O2225" i="1"/>
  <c r="Q2225" i="1"/>
  <c r="R2225" i="1" s="1"/>
  <c r="N2226" i="1" s="1"/>
  <c r="X2024" i="1"/>
  <c r="T2025" i="1" s="1"/>
  <c r="G2025" i="1" s="1"/>
  <c r="M1991" i="1"/>
  <c r="J1991" i="1" s="1"/>
  <c r="I1991" i="1"/>
  <c r="K1991" i="1"/>
  <c r="F2226" i="1" l="1"/>
  <c r="O2226" i="1"/>
  <c r="Q2226" i="1"/>
  <c r="S2226" i="1"/>
  <c r="P2226" i="1" s="1"/>
  <c r="L1991" i="1"/>
  <c r="H1992" i="1" s="1"/>
  <c r="E1992" i="1" s="1"/>
  <c r="U2025" i="1"/>
  <c r="W2025" i="1"/>
  <c r="Y2025" i="1"/>
  <c r="V2025" i="1" s="1"/>
  <c r="R2226" i="1" l="1"/>
  <c r="N2227" i="1" s="1"/>
  <c r="X2025" i="1"/>
  <c r="T2026" i="1" s="1"/>
  <c r="G2026" i="1" s="1"/>
  <c r="K1992" i="1"/>
  <c r="M1992" i="1"/>
  <c r="J1992" i="1" s="1"/>
  <c r="I1992" i="1"/>
  <c r="F2227" i="1" l="1"/>
  <c r="O2227" i="1"/>
  <c r="S2227" i="1"/>
  <c r="P2227" i="1" s="1"/>
  <c r="Q2227" i="1"/>
  <c r="W2026" i="1"/>
  <c r="Y2026" i="1"/>
  <c r="V2026" i="1" s="1"/>
  <c r="U2026" i="1"/>
  <c r="L1992" i="1"/>
  <c r="H1993" i="1" s="1"/>
  <c r="E1993" i="1" s="1"/>
  <c r="R2227" i="1" l="1"/>
  <c r="N2228" i="1" s="1"/>
  <c r="X2026" i="1"/>
  <c r="T2027" i="1" s="1"/>
  <c r="G2027" i="1" s="1"/>
  <c r="M1993" i="1"/>
  <c r="J1993" i="1" s="1"/>
  <c r="I1993" i="1"/>
  <c r="K1993" i="1"/>
  <c r="F2228" i="1" l="1"/>
  <c r="Q2228" i="1"/>
  <c r="S2228" i="1"/>
  <c r="P2228" i="1" s="1"/>
  <c r="O2228" i="1"/>
  <c r="Y2027" i="1"/>
  <c r="V2027" i="1" s="1"/>
  <c r="U2027" i="1"/>
  <c r="W2027" i="1"/>
  <c r="L1993" i="1"/>
  <c r="H1994" i="1" s="1"/>
  <c r="E1994" i="1" s="1"/>
  <c r="R2228" i="1" l="1"/>
  <c r="N2229" i="1" s="1"/>
  <c r="X2027" i="1"/>
  <c r="T2028" i="1" s="1"/>
  <c r="G2028" i="1" s="1"/>
  <c r="M1994" i="1"/>
  <c r="J1994" i="1" s="1"/>
  <c r="K1994" i="1"/>
  <c r="I1994" i="1"/>
  <c r="F2229" i="1" l="1"/>
  <c r="O2229" i="1"/>
  <c r="S2229" i="1"/>
  <c r="P2229" i="1" s="1"/>
  <c r="Q2229" i="1"/>
  <c r="U2028" i="1"/>
  <c r="W2028" i="1"/>
  <c r="Y2028" i="1"/>
  <c r="V2028" i="1" s="1"/>
  <c r="L1994" i="1"/>
  <c r="H1995" i="1" s="1"/>
  <c r="E1995" i="1" s="1"/>
  <c r="R2229" i="1" l="1"/>
  <c r="N2230" i="1" s="1"/>
  <c r="X2028" i="1"/>
  <c r="T2029" i="1" s="1"/>
  <c r="G2029" i="1" s="1"/>
  <c r="K1995" i="1"/>
  <c r="M1995" i="1"/>
  <c r="J1995" i="1" s="1"/>
  <c r="I1995" i="1"/>
  <c r="F2230" i="1" l="1"/>
  <c r="O2230" i="1"/>
  <c r="Q2230" i="1"/>
  <c r="S2230" i="1"/>
  <c r="P2230" i="1" s="1"/>
  <c r="U2029" i="1"/>
  <c r="W2029" i="1"/>
  <c r="Y2029" i="1"/>
  <c r="V2029" i="1" s="1"/>
  <c r="L1995" i="1"/>
  <c r="H1996" i="1" s="1"/>
  <c r="E1996" i="1" s="1"/>
  <c r="R2230" i="1" l="1"/>
  <c r="N2231" i="1" s="1"/>
  <c r="X2029" i="1"/>
  <c r="T2030" i="1" s="1"/>
  <c r="G2030" i="1" s="1"/>
  <c r="K1996" i="1"/>
  <c r="M1996" i="1"/>
  <c r="J1996" i="1" s="1"/>
  <c r="I1996" i="1"/>
  <c r="F2231" i="1" l="1"/>
  <c r="S2231" i="1"/>
  <c r="P2231" i="1" s="1"/>
  <c r="Q2231" i="1"/>
  <c r="O2231" i="1"/>
  <c r="W2030" i="1"/>
  <c r="Y2030" i="1"/>
  <c r="V2030" i="1" s="1"/>
  <c r="U2030" i="1"/>
  <c r="L1996" i="1"/>
  <c r="H1997" i="1" s="1"/>
  <c r="E1997" i="1" s="1"/>
  <c r="R2231" i="1" l="1"/>
  <c r="N2232" i="1" s="1"/>
  <c r="X2030" i="1"/>
  <c r="T2031" i="1" s="1"/>
  <c r="G2031" i="1" s="1"/>
  <c r="K1997" i="1"/>
  <c r="M1997" i="1"/>
  <c r="J1997" i="1" s="1"/>
  <c r="I1997" i="1"/>
  <c r="F2232" i="1" l="1"/>
  <c r="Q2232" i="1"/>
  <c r="S2232" i="1"/>
  <c r="P2232" i="1" s="1"/>
  <c r="O2232" i="1"/>
  <c r="Y2031" i="1"/>
  <c r="V2031" i="1" s="1"/>
  <c r="U2031" i="1"/>
  <c r="W2031" i="1"/>
  <c r="L1997" i="1"/>
  <c r="H1998" i="1" s="1"/>
  <c r="E1998" i="1" s="1"/>
  <c r="R2232" i="1" l="1"/>
  <c r="N2233" i="1" s="1"/>
  <c r="X2031" i="1"/>
  <c r="T2032" i="1" s="1"/>
  <c r="G2032" i="1" s="1"/>
  <c r="K1998" i="1"/>
  <c r="I1998" i="1"/>
  <c r="M1998" i="1"/>
  <c r="J1998" i="1" s="1"/>
  <c r="F2233" i="1" l="1"/>
  <c r="Q2233" i="1"/>
  <c r="S2233" i="1"/>
  <c r="P2233" i="1" s="1"/>
  <c r="O2233" i="1"/>
  <c r="U2032" i="1"/>
  <c r="W2032" i="1"/>
  <c r="Y2032" i="1"/>
  <c r="V2032" i="1" s="1"/>
  <c r="L1998" i="1"/>
  <c r="H1999" i="1" s="1"/>
  <c r="E1999" i="1" s="1"/>
  <c r="R2233" i="1" l="1"/>
  <c r="N2234" i="1" s="1"/>
  <c r="X2032" i="1"/>
  <c r="T2033" i="1" s="1"/>
  <c r="G2033" i="1" s="1"/>
  <c r="K1999" i="1"/>
  <c r="M1999" i="1"/>
  <c r="J1999" i="1" s="1"/>
  <c r="I1999" i="1"/>
  <c r="F2234" i="1" l="1"/>
  <c r="O2234" i="1"/>
  <c r="Q2234" i="1"/>
  <c r="S2234" i="1"/>
  <c r="P2234" i="1" s="1"/>
  <c r="U2033" i="1"/>
  <c r="W2033" i="1"/>
  <c r="Y2033" i="1"/>
  <c r="V2033" i="1" s="1"/>
  <c r="L1999" i="1"/>
  <c r="H2000" i="1" s="1"/>
  <c r="E2000" i="1" s="1"/>
  <c r="R2234" i="1" l="1"/>
  <c r="N2235" i="1" s="1"/>
  <c r="X2033" i="1"/>
  <c r="T2034" i="1" s="1"/>
  <c r="G2034" i="1" s="1"/>
  <c r="M2000" i="1"/>
  <c r="J2000" i="1" s="1"/>
  <c r="K2000" i="1"/>
  <c r="I2000" i="1"/>
  <c r="F2235" i="1" l="1"/>
  <c r="S2235" i="1"/>
  <c r="P2235" i="1" s="1"/>
  <c r="Q2235" i="1"/>
  <c r="O2235" i="1"/>
  <c r="W2034" i="1"/>
  <c r="Y2034" i="1"/>
  <c r="V2034" i="1" s="1"/>
  <c r="U2034" i="1"/>
  <c r="L2000" i="1"/>
  <c r="H2001" i="1" s="1"/>
  <c r="E2001" i="1" s="1"/>
  <c r="R2235" i="1" l="1"/>
  <c r="N2236" i="1" s="1"/>
  <c r="X2034" i="1"/>
  <c r="T2035" i="1" s="1"/>
  <c r="G2035" i="1" s="1"/>
  <c r="K2001" i="1"/>
  <c r="M2001" i="1"/>
  <c r="J2001" i="1" s="1"/>
  <c r="I2001" i="1"/>
  <c r="F2236" i="1" l="1"/>
  <c r="S2236" i="1"/>
  <c r="P2236" i="1" s="1"/>
  <c r="O2236" i="1"/>
  <c r="Q2236" i="1"/>
  <c r="R2236" i="1" s="1"/>
  <c r="N2237" i="1" s="1"/>
  <c r="Y2035" i="1"/>
  <c r="V2035" i="1" s="1"/>
  <c r="U2035" i="1"/>
  <c r="W2035" i="1"/>
  <c r="L2001" i="1"/>
  <c r="H2002" i="1" s="1"/>
  <c r="E2002" i="1" s="1"/>
  <c r="F2237" i="1" l="1"/>
  <c r="Q2237" i="1"/>
  <c r="S2237" i="1"/>
  <c r="P2237" i="1" s="1"/>
  <c r="O2237" i="1"/>
  <c r="X2035" i="1"/>
  <c r="T2036" i="1" s="1"/>
  <c r="G2036" i="1" s="1"/>
  <c r="K2002" i="1"/>
  <c r="M2002" i="1"/>
  <c r="J2002" i="1" s="1"/>
  <c r="I2002" i="1"/>
  <c r="R2237" i="1" l="1"/>
  <c r="N2238" i="1" s="1"/>
  <c r="U2036" i="1"/>
  <c r="W2036" i="1"/>
  <c r="Y2036" i="1"/>
  <c r="V2036" i="1" s="1"/>
  <c r="L2002" i="1"/>
  <c r="H2003" i="1" s="1"/>
  <c r="E2003" i="1" s="1"/>
  <c r="F2238" i="1" l="1"/>
  <c r="S2238" i="1"/>
  <c r="P2238" i="1" s="1"/>
  <c r="O2238" i="1"/>
  <c r="Q2238" i="1"/>
  <c r="R2238" i="1" s="1"/>
  <c r="N2239" i="1" s="1"/>
  <c r="X2036" i="1"/>
  <c r="T2037" i="1" s="1"/>
  <c r="G2037" i="1" s="1"/>
  <c r="K2003" i="1"/>
  <c r="M2003" i="1"/>
  <c r="J2003" i="1" s="1"/>
  <c r="I2003" i="1"/>
  <c r="F2239" i="1" l="1"/>
  <c r="Q2239" i="1"/>
  <c r="O2239" i="1"/>
  <c r="S2239" i="1"/>
  <c r="P2239" i="1" s="1"/>
  <c r="U2037" i="1"/>
  <c r="W2037" i="1"/>
  <c r="Y2037" i="1"/>
  <c r="V2037" i="1" s="1"/>
  <c r="L2003" i="1"/>
  <c r="H2004" i="1" s="1"/>
  <c r="E2004" i="1" s="1"/>
  <c r="R2239" i="1" l="1"/>
  <c r="N2240" i="1" s="1"/>
  <c r="X2037" i="1"/>
  <c r="T2038" i="1" s="1"/>
  <c r="G2038" i="1" s="1"/>
  <c r="M2004" i="1"/>
  <c r="J2004" i="1" s="1"/>
  <c r="K2004" i="1"/>
  <c r="I2004" i="1"/>
  <c r="F2240" i="1" l="1"/>
  <c r="Q2240" i="1"/>
  <c r="S2240" i="1"/>
  <c r="P2240" i="1" s="1"/>
  <c r="O2240" i="1"/>
  <c r="W2038" i="1"/>
  <c r="Y2038" i="1"/>
  <c r="V2038" i="1" s="1"/>
  <c r="U2038" i="1"/>
  <c r="L2004" i="1"/>
  <c r="H2005" i="1" s="1"/>
  <c r="E2005" i="1" s="1"/>
  <c r="R2240" i="1" l="1"/>
  <c r="N2241" i="1" s="1"/>
  <c r="X2038" i="1"/>
  <c r="T2039" i="1" s="1"/>
  <c r="G2039" i="1" s="1"/>
  <c r="K2005" i="1"/>
  <c r="M2005" i="1"/>
  <c r="J2005" i="1" s="1"/>
  <c r="I2005" i="1"/>
  <c r="F2241" i="1" l="1"/>
  <c r="O2241" i="1"/>
  <c r="S2241" i="1"/>
  <c r="P2241" i="1" s="1"/>
  <c r="Q2241" i="1"/>
  <c r="Y2039" i="1"/>
  <c r="V2039" i="1" s="1"/>
  <c r="U2039" i="1"/>
  <c r="W2039" i="1"/>
  <c r="L2005" i="1"/>
  <c r="H2006" i="1" s="1"/>
  <c r="E2006" i="1" s="1"/>
  <c r="X2039" i="1" l="1"/>
  <c r="T2040" i="1" s="1"/>
  <c r="G2040" i="1" s="1"/>
  <c r="R2241" i="1"/>
  <c r="N2242" i="1" s="1"/>
  <c r="U2040" i="1"/>
  <c r="W2040" i="1"/>
  <c r="Y2040" i="1"/>
  <c r="V2040" i="1" s="1"/>
  <c r="M2006" i="1"/>
  <c r="J2006" i="1" s="1"/>
  <c r="K2006" i="1"/>
  <c r="I2006" i="1"/>
  <c r="F2242" i="1" l="1"/>
  <c r="O2242" i="1"/>
  <c r="Q2242" i="1"/>
  <c r="S2242" i="1"/>
  <c r="P2242" i="1" s="1"/>
  <c r="X2040" i="1"/>
  <c r="T2041" i="1" s="1"/>
  <c r="G2041" i="1" s="1"/>
  <c r="L2006" i="1"/>
  <c r="H2007" i="1" s="1"/>
  <c r="E2007" i="1" s="1"/>
  <c r="R2242" i="1" l="1"/>
  <c r="N2243" i="1" s="1"/>
  <c r="U2041" i="1"/>
  <c r="W2041" i="1"/>
  <c r="Y2041" i="1"/>
  <c r="V2041" i="1" s="1"/>
  <c r="K2007" i="1"/>
  <c r="M2007" i="1"/>
  <c r="J2007" i="1" s="1"/>
  <c r="I2007" i="1"/>
  <c r="F2243" i="1" l="1"/>
  <c r="Q2243" i="1"/>
  <c r="O2243" i="1"/>
  <c r="S2243" i="1"/>
  <c r="P2243" i="1" s="1"/>
  <c r="X2041" i="1"/>
  <c r="T2042" i="1" s="1"/>
  <c r="G2042" i="1" s="1"/>
  <c r="L2007" i="1"/>
  <c r="H2008" i="1" s="1"/>
  <c r="E2008" i="1" s="1"/>
  <c r="R2243" i="1" l="1"/>
  <c r="N2244" i="1" s="1"/>
  <c r="W2042" i="1"/>
  <c r="Y2042" i="1"/>
  <c r="V2042" i="1" s="1"/>
  <c r="U2042" i="1"/>
  <c r="I2008" i="1"/>
  <c r="K2008" i="1"/>
  <c r="M2008" i="1"/>
  <c r="J2008" i="1" s="1"/>
  <c r="F2244" i="1" l="1"/>
  <c r="Q2244" i="1"/>
  <c r="S2244" i="1"/>
  <c r="P2244" i="1" s="1"/>
  <c r="O2244" i="1"/>
  <c r="X2042" i="1"/>
  <c r="T2043" i="1" s="1"/>
  <c r="G2043" i="1" s="1"/>
  <c r="L2008" i="1"/>
  <c r="H2009" i="1" s="1"/>
  <c r="E2009" i="1" s="1"/>
  <c r="R2244" i="1" l="1"/>
  <c r="N2245" i="1" s="1"/>
  <c r="Y2043" i="1"/>
  <c r="V2043" i="1" s="1"/>
  <c r="U2043" i="1"/>
  <c r="W2043" i="1"/>
  <c r="M2009" i="1"/>
  <c r="J2009" i="1" s="1"/>
  <c r="I2009" i="1"/>
  <c r="K2009" i="1"/>
  <c r="F2245" i="1" l="1"/>
  <c r="S2245" i="1"/>
  <c r="P2245" i="1" s="1"/>
  <c r="Q2245" i="1"/>
  <c r="O2245" i="1"/>
  <c r="X2043" i="1"/>
  <c r="T2044" i="1" s="1"/>
  <c r="Y2044" i="1" s="1"/>
  <c r="V2044" i="1" s="1"/>
  <c r="L2009" i="1"/>
  <c r="H2010" i="1" s="1"/>
  <c r="E2010" i="1" s="1"/>
  <c r="U2044" i="1" l="1"/>
  <c r="G2044" i="1"/>
  <c r="R2245" i="1"/>
  <c r="N2246" i="1" s="1"/>
  <c r="W2044" i="1"/>
  <c r="X2044" i="1"/>
  <c r="T2045" i="1" s="1"/>
  <c r="G2045" i="1" s="1"/>
  <c r="K2010" i="1"/>
  <c r="I2010" i="1"/>
  <c r="M2010" i="1"/>
  <c r="J2010" i="1" s="1"/>
  <c r="F2246" i="1" l="1"/>
  <c r="S2246" i="1"/>
  <c r="P2246" i="1" s="1"/>
  <c r="R2246" i="1" s="1"/>
  <c r="N2247" i="1" s="1"/>
  <c r="Q2246" i="1"/>
  <c r="O2246" i="1"/>
  <c r="U2045" i="1"/>
  <c r="W2045" i="1"/>
  <c r="Y2045" i="1"/>
  <c r="V2045" i="1" s="1"/>
  <c r="L2010" i="1"/>
  <c r="H2011" i="1" s="1"/>
  <c r="E2011" i="1" s="1"/>
  <c r="F2247" i="1" l="1"/>
  <c r="O2247" i="1"/>
  <c r="Q2247" i="1"/>
  <c r="S2247" i="1"/>
  <c r="P2247" i="1" s="1"/>
  <c r="X2045" i="1"/>
  <c r="T2046" i="1" s="1"/>
  <c r="G2046" i="1" s="1"/>
  <c r="I2011" i="1"/>
  <c r="K2011" i="1"/>
  <c r="M2011" i="1"/>
  <c r="J2011" i="1" s="1"/>
  <c r="R2247" i="1" l="1"/>
  <c r="N2248" i="1" s="1"/>
  <c r="W2046" i="1"/>
  <c r="Y2046" i="1"/>
  <c r="V2046" i="1" s="1"/>
  <c r="U2046" i="1"/>
  <c r="L2011" i="1"/>
  <c r="H2012" i="1" s="1"/>
  <c r="E2012" i="1" s="1"/>
  <c r="F2248" i="1" l="1"/>
  <c r="S2248" i="1"/>
  <c r="P2248" i="1" s="1"/>
  <c r="Q2248" i="1"/>
  <c r="O2248" i="1"/>
  <c r="X2046" i="1"/>
  <c r="T2047" i="1" s="1"/>
  <c r="G2047" i="1" s="1"/>
  <c r="K2012" i="1"/>
  <c r="M2012" i="1"/>
  <c r="J2012" i="1" s="1"/>
  <c r="I2012" i="1"/>
  <c r="R2248" i="1" l="1"/>
  <c r="N2249" i="1" s="1"/>
  <c r="Y2047" i="1"/>
  <c r="V2047" i="1" s="1"/>
  <c r="U2047" i="1"/>
  <c r="W2047" i="1"/>
  <c r="L2012" i="1"/>
  <c r="H2013" i="1" s="1"/>
  <c r="E2013" i="1" s="1"/>
  <c r="F2249" i="1" l="1"/>
  <c r="Q2249" i="1"/>
  <c r="S2249" i="1"/>
  <c r="P2249" i="1" s="1"/>
  <c r="O2249" i="1"/>
  <c r="X2047" i="1"/>
  <c r="T2048" i="1" s="1"/>
  <c r="G2048" i="1" s="1"/>
  <c r="K2013" i="1"/>
  <c r="I2013" i="1"/>
  <c r="M2013" i="1"/>
  <c r="J2013" i="1" s="1"/>
  <c r="R2249" i="1" l="1"/>
  <c r="N2250" i="1" s="1"/>
  <c r="U2048" i="1"/>
  <c r="W2048" i="1"/>
  <c r="Y2048" i="1"/>
  <c r="V2048" i="1" s="1"/>
  <c r="L2013" i="1"/>
  <c r="H2014" i="1" s="1"/>
  <c r="E2014" i="1" s="1"/>
  <c r="F2250" i="1" l="1"/>
  <c r="S2250" i="1"/>
  <c r="P2250" i="1" s="1"/>
  <c r="Q2250" i="1"/>
  <c r="O2250" i="1"/>
  <c r="X2048" i="1"/>
  <c r="T2049" i="1" s="1"/>
  <c r="G2049" i="1" s="1"/>
  <c r="K2014" i="1"/>
  <c r="I2014" i="1"/>
  <c r="M2014" i="1"/>
  <c r="J2014" i="1" s="1"/>
  <c r="R2250" i="1" l="1"/>
  <c r="N2251" i="1" s="1"/>
  <c r="U2049" i="1"/>
  <c r="W2049" i="1"/>
  <c r="Y2049" i="1"/>
  <c r="V2049" i="1" s="1"/>
  <c r="L2014" i="1"/>
  <c r="H2015" i="1" s="1"/>
  <c r="E2015" i="1" s="1"/>
  <c r="F2251" i="1" l="1"/>
  <c r="O2251" i="1"/>
  <c r="S2251" i="1"/>
  <c r="P2251" i="1" s="1"/>
  <c r="Q2251" i="1"/>
  <c r="R2251" i="1" s="1"/>
  <c r="N2252" i="1" s="1"/>
  <c r="X2049" i="1"/>
  <c r="T2050" i="1" s="1"/>
  <c r="G2050" i="1" s="1"/>
  <c r="K2015" i="1"/>
  <c r="M2015" i="1"/>
  <c r="J2015" i="1" s="1"/>
  <c r="I2015" i="1"/>
  <c r="F2252" i="1" l="1"/>
  <c r="O2252" i="1"/>
  <c r="S2252" i="1"/>
  <c r="P2252" i="1" s="1"/>
  <c r="Q2252" i="1"/>
  <c r="W2050" i="1"/>
  <c r="Y2050" i="1"/>
  <c r="V2050" i="1" s="1"/>
  <c r="U2050" i="1"/>
  <c r="L2015" i="1"/>
  <c r="H2016" i="1" s="1"/>
  <c r="E2016" i="1" s="1"/>
  <c r="R2252" i="1" l="1"/>
  <c r="N2253" i="1" s="1"/>
  <c r="X2050" i="1"/>
  <c r="T2051" i="1" s="1"/>
  <c r="G2051" i="1" s="1"/>
  <c r="M2016" i="1"/>
  <c r="J2016" i="1" s="1"/>
  <c r="K2016" i="1"/>
  <c r="I2016" i="1"/>
  <c r="F2253" i="1" l="1"/>
  <c r="O2253" i="1"/>
  <c r="Q2253" i="1"/>
  <c r="S2253" i="1"/>
  <c r="P2253" i="1" s="1"/>
  <c r="L2016" i="1"/>
  <c r="H2017" i="1" s="1"/>
  <c r="Y2051" i="1"/>
  <c r="V2051" i="1" s="1"/>
  <c r="U2051" i="1"/>
  <c r="W2051" i="1"/>
  <c r="M2017" i="1" l="1"/>
  <c r="J2017" i="1" s="1"/>
  <c r="E2017" i="1"/>
  <c r="I2017" i="1"/>
  <c r="R2253" i="1"/>
  <c r="N2254" i="1" s="1"/>
  <c r="K2017" i="1"/>
  <c r="L2017" i="1" s="1"/>
  <c r="H2018" i="1" s="1"/>
  <c r="X2051" i="1"/>
  <c r="T2052" i="1" s="1"/>
  <c r="G2052" i="1" s="1"/>
  <c r="K2018" i="1" l="1"/>
  <c r="E2018" i="1"/>
  <c r="F2254" i="1"/>
  <c r="S2254" i="1"/>
  <c r="P2254" i="1" s="1"/>
  <c r="O2254" i="1"/>
  <c r="Q2254" i="1"/>
  <c r="U2052" i="1"/>
  <c r="W2052" i="1"/>
  <c r="Y2052" i="1"/>
  <c r="V2052" i="1" s="1"/>
  <c r="I2018" i="1"/>
  <c r="M2018" i="1"/>
  <c r="J2018" i="1" s="1"/>
  <c r="R2254" i="1" l="1"/>
  <c r="N2255" i="1" s="1"/>
  <c r="X2052" i="1"/>
  <c r="T2053" i="1" s="1"/>
  <c r="G2053" i="1" s="1"/>
  <c r="L2018" i="1"/>
  <c r="H2019" i="1" s="1"/>
  <c r="I2019" i="1" l="1"/>
  <c r="E2019" i="1"/>
  <c r="F2255" i="1"/>
  <c r="S2255" i="1"/>
  <c r="P2255" i="1" s="1"/>
  <c r="Q2255" i="1"/>
  <c r="O2255" i="1"/>
  <c r="K2019" i="1"/>
  <c r="L2019" i="1" s="1"/>
  <c r="H2020" i="1" s="1"/>
  <c r="E2020" i="1" s="1"/>
  <c r="M2019" i="1"/>
  <c r="J2019" i="1" s="1"/>
  <c r="U2053" i="1"/>
  <c r="W2053" i="1"/>
  <c r="Y2053" i="1"/>
  <c r="V2053" i="1" s="1"/>
  <c r="R2255" i="1" l="1"/>
  <c r="N2256" i="1" s="1"/>
  <c r="X2053" i="1"/>
  <c r="T2054" i="1" s="1"/>
  <c r="G2054" i="1" s="1"/>
  <c r="K2020" i="1"/>
  <c r="M2020" i="1"/>
  <c r="J2020" i="1" s="1"/>
  <c r="I2020" i="1"/>
  <c r="F2256" i="1" l="1"/>
  <c r="Q2256" i="1"/>
  <c r="O2256" i="1"/>
  <c r="S2256" i="1"/>
  <c r="P2256" i="1" s="1"/>
  <c r="R2256" i="1" s="1"/>
  <c r="N2257" i="1" s="1"/>
  <c r="W2054" i="1"/>
  <c r="Y2054" i="1"/>
  <c r="V2054" i="1" s="1"/>
  <c r="U2054" i="1"/>
  <c r="L2020" i="1"/>
  <c r="H2021" i="1" s="1"/>
  <c r="E2021" i="1" s="1"/>
  <c r="F2257" i="1" l="1"/>
  <c r="S2257" i="1"/>
  <c r="P2257" i="1" s="1"/>
  <c r="O2257" i="1"/>
  <c r="Q2257" i="1"/>
  <c r="R2257" i="1" s="1"/>
  <c r="N2258" i="1" s="1"/>
  <c r="X2054" i="1"/>
  <c r="T2055" i="1" s="1"/>
  <c r="G2055" i="1" s="1"/>
  <c r="M2021" i="1"/>
  <c r="J2021" i="1" s="1"/>
  <c r="I2021" i="1"/>
  <c r="K2021" i="1"/>
  <c r="F2258" i="1" l="1"/>
  <c r="S2258" i="1"/>
  <c r="P2258" i="1" s="1"/>
  <c r="Q2258" i="1"/>
  <c r="R2258" i="1" s="1"/>
  <c r="N2259" i="1" s="1"/>
  <c r="O2258" i="1"/>
  <c r="L2021" i="1"/>
  <c r="H2022" i="1" s="1"/>
  <c r="E2022" i="1" s="1"/>
  <c r="Y2055" i="1"/>
  <c r="V2055" i="1" s="1"/>
  <c r="U2055" i="1"/>
  <c r="W2055" i="1"/>
  <c r="F2259" i="1" l="1"/>
  <c r="Q2259" i="1"/>
  <c r="S2259" i="1"/>
  <c r="P2259" i="1" s="1"/>
  <c r="O2259" i="1"/>
  <c r="X2055" i="1"/>
  <c r="T2056" i="1" s="1"/>
  <c r="G2056" i="1" s="1"/>
  <c r="K2022" i="1"/>
  <c r="M2022" i="1"/>
  <c r="J2022" i="1" s="1"/>
  <c r="I2022" i="1"/>
  <c r="R2259" i="1" l="1"/>
  <c r="N2260" i="1" s="1"/>
  <c r="U2056" i="1"/>
  <c r="W2056" i="1"/>
  <c r="Y2056" i="1"/>
  <c r="V2056" i="1" s="1"/>
  <c r="L2022" i="1"/>
  <c r="H2023" i="1" s="1"/>
  <c r="E2023" i="1" s="1"/>
  <c r="F2260" i="1" l="1"/>
  <c r="O2260" i="1"/>
  <c r="S2260" i="1"/>
  <c r="P2260" i="1" s="1"/>
  <c r="Q2260" i="1"/>
  <c r="R2260" i="1" s="1"/>
  <c r="N2261" i="1" s="1"/>
  <c r="X2056" i="1"/>
  <c r="T2057" i="1" s="1"/>
  <c r="G2057" i="1" s="1"/>
  <c r="M2023" i="1"/>
  <c r="J2023" i="1" s="1"/>
  <c r="K2023" i="1"/>
  <c r="I2023" i="1"/>
  <c r="F2261" i="1" l="1"/>
  <c r="S2261" i="1"/>
  <c r="P2261" i="1" s="1"/>
  <c r="O2261" i="1"/>
  <c r="Q2261" i="1"/>
  <c r="R2261" i="1" s="1"/>
  <c r="N2262" i="1" s="1"/>
  <c r="L2023" i="1"/>
  <c r="H2024" i="1" s="1"/>
  <c r="E2024" i="1" s="1"/>
  <c r="U2057" i="1"/>
  <c r="W2057" i="1"/>
  <c r="Y2057" i="1"/>
  <c r="V2057" i="1" s="1"/>
  <c r="F2262" i="1" l="1"/>
  <c r="S2262" i="1"/>
  <c r="P2262" i="1" s="1"/>
  <c r="R2262" i="1" s="1"/>
  <c r="N2263" i="1" s="1"/>
  <c r="Q2262" i="1"/>
  <c r="O2262" i="1"/>
  <c r="X2057" i="1"/>
  <c r="T2058" i="1" s="1"/>
  <c r="G2058" i="1" s="1"/>
  <c r="K2024" i="1"/>
  <c r="M2024" i="1"/>
  <c r="J2024" i="1" s="1"/>
  <c r="I2024" i="1"/>
  <c r="F2263" i="1" l="1"/>
  <c r="Q2263" i="1"/>
  <c r="S2263" i="1"/>
  <c r="P2263" i="1" s="1"/>
  <c r="O2263" i="1"/>
  <c r="W2058" i="1"/>
  <c r="Y2058" i="1"/>
  <c r="V2058" i="1" s="1"/>
  <c r="U2058" i="1"/>
  <c r="L2024" i="1"/>
  <c r="H2025" i="1" s="1"/>
  <c r="E2025" i="1" s="1"/>
  <c r="R2263" i="1" l="1"/>
  <c r="N2264" i="1" s="1"/>
  <c r="X2058" i="1"/>
  <c r="T2059" i="1" s="1"/>
  <c r="G2059" i="1" s="1"/>
  <c r="K2025" i="1"/>
  <c r="M2025" i="1"/>
  <c r="J2025" i="1" s="1"/>
  <c r="I2025" i="1"/>
  <c r="F2264" i="1" l="1"/>
  <c r="Q2264" i="1"/>
  <c r="S2264" i="1"/>
  <c r="P2264" i="1" s="1"/>
  <c r="O2264" i="1"/>
  <c r="Y2059" i="1"/>
  <c r="V2059" i="1" s="1"/>
  <c r="U2059" i="1"/>
  <c r="W2059" i="1"/>
  <c r="L2025" i="1"/>
  <c r="H2026" i="1" s="1"/>
  <c r="E2026" i="1" s="1"/>
  <c r="R2264" i="1" l="1"/>
  <c r="N2265" i="1" s="1"/>
  <c r="X2059" i="1"/>
  <c r="T2060" i="1" s="1"/>
  <c r="G2060" i="1" s="1"/>
  <c r="K2026" i="1"/>
  <c r="M2026" i="1"/>
  <c r="J2026" i="1" s="1"/>
  <c r="I2026" i="1"/>
  <c r="F2265" i="1" l="1"/>
  <c r="O2265" i="1"/>
  <c r="S2265" i="1"/>
  <c r="P2265" i="1" s="1"/>
  <c r="Q2265" i="1"/>
  <c r="R2265" i="1" s="1"/>
  <c r="N2266" i="1" s="1"/>
  <c r="U2060" i="1"/>
  <c r="W2060" i="1"/>
  <c r="Y2060" i="1"/>
  <c r="V2060" i="1" s="1"/>
  <c r="L2026" i="1"/>
  <c r="H2027" i="1" s="1"/>
  <c r="E2027" i="1" s="1"/>
  <c r="F2266" i="1" l="1"/>
  <c r="Q2266" i="1"/>
  <c r="S2266" i="1"/>
  <c r="P2266" i="1" s="1"/>
  <c r="O2266" i="1"/>
  <c r="X2060" i="1"/>
  <c r="T2061" i="1" s="1"/>
  <c r="G2061" i="1" s="1"/>
  <c r="M2027" i="1"/>
  <c r="J2027" i="1" s="1"/>
  <c r="K2027" i="1"/>
  <c r="I2027" i="1"/>
  <c r="R2266" i="1" l="1"/>
  <c r="N2267" i="1" s="1"/>
  <c r="U2061" i="1"/>
  <c r="W2061" i="1"/>
  <c r="Y2061" i="1"/>
  <c r="V2061" i="1" s="1"/>
  <c r="L2027" i="1"/>
  <c r="H2028" i="1" s="1"/>
  <c r="E2028" i="1" s="1"/>
  <c r="F2267" i="1" l="1"/>
  <c r="Q2267" i="1"/>
  <c r="O2267" i="1"/>
  <c r="S2267" i="1"/>
  <c r="P2267" i="1" s="1"/>
  <c r="X2061" i="1"/>
  <c r="T2062" i="1" s="1"/>
  <c r="G2062" i="1" s="1"/>
  <c r="M2028" i="1"/>
  <c r="J2028" i="1" s="1"/>
  <c r="K2028" i="1"/>
  <c r="I2028" i="1"/>
  <c r="R2267" i="1" l="1"/>
  <c r="N2268" i="1" s="1"/>
  <c r="W2062" i="1"/>
  <c r="Y2062" i="1"/>
  <c r="V2062" i="1" s="1"/>
  <c r="U2062" i="1"/>
  <c r="L2028" i="1"/>
  <c r="H2029" i="1" s="1"/>
  <c r="E2029" i="1" s="1"/>
  <c r="F2268" i="1" l="1"/>
  <c r="O2268" i="1"/>
  <c r="S2268" i="1"/>
  <c r="P2268" i="1" s="1"/>
  <c r="Q2268" i="1"/>
  <c r="R2268" i="1" s="1"/>
  <c r="N2269" i="1" s="1"/>
  <c r="X2062" i="1"/>
  <c r="T2063" i="1" s="1"/>
  <c r="G2063" i="1" s="1"/>
  <c r="M2029" i="1"/>
  <c r="J2029" i="1" s="1"/>
  <c r="K2029" i="1"/>
  <c r="I2029" i="1"/>
  <c r="F2269" i="1" l="1"/>
  <c r="S2269" i="1"/>
  <c r="P2269" i="1" s="1"/>
  <c r="O2269" i="1"/>
  <c r="Q2269" i="1"/>
  <c r="R2269" i="1" s="1"/>
  <c r="N2270" i="1" s="1"/>
  <c r="L2029" i="1"/>
  <c r="H2030" i="1" s="1"/>
  <c r="E2030" i="1" s="1"/>
  <c r="Y2063" i="1"/>
  <c r="V2063" i="1" s="1"/>
  <c r="U2063" i="1"/>
  <c r="W2063" i="1"/>
  <c r="F2270" i="1" l="1"/>
  <c r="O2270" i="1"/>
  <c r="S2270" i="1"/>
  <c r="P2270" i="1" s="1"/>
  <c r="Q2270" i="1"/>
  <c r="X2063" i="1"/>
  <c r="T2064" i="1" s="1"/>
  <c r="G2064" i="1" s="1"/>
  <c r="M2030" i="1"/>
  <c r="J2030" i="1" s="1"/>
  <c r="K2030" i="1"/>
  <c r="I2030" i="1"/>
  <c r="R2270" i="1" l="1"/>
  <c r="N2271" i="1" s="1"/>
  <c r="U2064" i="1"/>
  <c r="W2064" i="1"/>
  <c r="Y2064" i="1"/>
  <c r="V2064" i="1" s="1"/>
  <c r="L2030" i="1"/>
  <c r="H2031" i="1" s="1"/>
  <c r="E2031" i="1" s="1"/>
  <c r="F2271" i="1" l="1"/>
  <c r="Q2271" i="1"/>
  <c r="S2271" i="1"/>
  <c r="P2271" i="1" s="1"/>
  <c r="O2271" i="1"/>
  <c r="X2064" i="1"/>
  <c r="T2065" i="1" s="1"/>
  <c r="G2065" i="1" s="1"/>
  <c r="M2031" i="1"/>
  <c r="J2031" i="1" s="1"/>
  <c r="K2031" i="1"/>
  <c r="I2031" i="1"/>
  <c r="R2271" i="1" l="1"/>
  <c r="N2272" i="1" s="1"/>
  <c r="U2065" i="1"/>
  <c r="Y2065" i="1"/>
  <c r="V2065" i="1" s="1"/>
  <c r="W2065" i="1"/>
  <c r="L2031" i="1"/>
  <c r="H2032" i="1" s="1"/>
  <c r="E2032" i="1" s="1"/>
  <c r="F2272" i="1" l="1"/>
  <c r="Q2272" i="1"/>
  <c r="S2272" i="1"/>
  <c r="P2272" i="1" s="1"/>
  <c r="R2272" i="1" s="1"/>
  <c r="N2273" i="1" s="1"/>
  <c r="O2272" i="1"/>
  <c r="X2065" i="1"/>
  <c r="T2066" i="1" s="1"/>
  <c r="G2066" i="1" s="1"/>
  <c r="M2032" i="1"/>
  <c r="J2032" i="1" s="1"/>
  <c r="K2032" i="1"/>
  <c r="I2032" i="1"/>
  <c r="F2273" i="1" l="1"/>
  <c r="S2273" i="1"/>
  <c r="P2273" i="1" s="1"/>
  <c r="O2273" i="1"/>
  <c r="Q2273" i="1"/>
  <c r="R2273" i="1" s="1"/>
  <c r="N2274" i="1" s="1"/>
  <c r="L2032" i="1"/>
  <c r="H2033" i="1" s="1"/>
  <c r="E2033" i="1" s="1"/>
  <c r="W2066" i="1"/>
  <c r="U2066" i="1"/>
  <c r="Y2066" i="1"/>
  <c r="V2066" i="1" s="1"/>
  <c r="F2274" i="1" l="1"/>
  <c r="Q2274" i="1"/>
  <c r="O2274" i="1"/>
  <c r="S2274" i="1"/>
  <c r="P2274" i="1" s="1"/>
  <c r="X2066" i="1"/>
  <c r="T2067" i="1" s="1"/>
  <c r="G2067" i="1" s="1"/>
  <c r="K2033" i="1"/>
  <c r="M2033" i="1"/>
  <c r="J2033" i="1" s="1"/>
  <c r="I2033" i="1"/>
  <c r="R2274" i="1" l="1"/>
  <c r="N2275" i="1" s="1"/>
  <c r="Y2067" i="1"/>
  <c r="V2067" i="1" s="1"/>
  <c r="U2067" i="1"/>
  <c r="W2067" i="1"/>
  <c r="L2033" i="1"/>
  <c r="H2034" i="1" s="1"/>
  <c r="E2034" i="1" s="1"/>
  <c r="F2275" i="1" l="1"/>
  <c r="Q2275" i="1"/>
  <c r="S2275" i="1"/>
  <c r="P2275" i="1" s="1"/>
  <c r="O2275" i="1"/>
  <c r="X2067" i="1"/>
  <c r="T2068" i="1" s="1"/>
  <c r="G2068" i="1" s="1"/>
  <c r="K2034" i="1"/>
  <c r="M2034" i="1"/>
  <c r="J2034" i="1" s="1"/>
  <c r="I2034" i="1"/>
  <c r="Y2068" i="1" l="1"/>
  <c r="V2068" i="1" s="1"/>
  <c r="W2068" i="1"/>
  <c r="R2275" i="1"/>
  <c r="N2276" i="1" s="1"/>
  <c r="U2068" i="1"/>
  <c r="X2068" i="1"/>
  <c r="T2069" i="1" s="1"/>
  <c r="G2069" i="1" s="1"/>
  <c r="L2034" i="1"/>
  <c r="H2035" i="1" s="1"/>
  <c r="E2035" i="1" s="1"/>
  <c r="F2276" i="1" l="1"/>
  <c r="S2276" i="1"/>
  <c r="P2276" i="1" s="1"/>
  <c r="Q2276" i="1"/>
  <c r="O2276" i="1"/>
  <c r="U2069" i="1"/>
  <c r="Y2069" i="1"/>
  <c r="V2069" i="1" s="1"/>
  <c r="W2069" i="1"/>
  <c r="K2035" i="1"/>
  <c r="M2035" i="1"/>
  <c r="J2035" i="1" s="1"/>
  <c r="I2035" i="1"/>
  <c r="R2276" i="1" l="1"/>
  <c r="N2277" i="1" s="1"/>
  <c r="X2069" i="1"/>
  <c r="T2070" i="1" s="1"/>
  <c r="G2070" i="1" s="1"/>
  <c r="L2035" i="1"/>
  <c r="H2036" i="1" s="1"/>
  <c r="E2036" i="1" s="1"/>
  <c r="F2277" i="1" l="1"/>
  <c r="Q2277" i="1"/>
  <c r="S2277" i="1"/>
  <c r="P2277" i="1" s="1"/>
  <c r="O2277" i="1"/>
  <c r="W2070" i="1"/>
  <c r="U2070" i="1"/>
  <c r="Y2070" i="1"/>
  <c r="V2070" i="1" s="1"/>
  <c r="I2036" i="1"/>
  <c r="K2036" i="1"/>
  <c r="M2036" i="1"/>
  <c r="J2036" i="1" s="1"/>
  <c r="R2277" i="1" l="1"/>
  <c r="N2278" i="1" s="1"/>
  <c r="X2070" i="1"/>
  <c r="T2071" i="1" s="1"/>
  <c r="G2071" i="1" s="1"/>
  <c r="L2036" i="1"/>
  <c r="H2037" i="1" s="1"/>
  <c r="E2037" i="1" s="1"/>
  <c r="F2278" i="1" l="1"/>
  <c r="Q2278" i="1"/>
  <c r="S2278" i="1"/>
  <c r="P2278" i="1" s="1"/>
  <c r="O2278" i="1"/>
  <c r="Y2071" i="1"/>
  <c r="V2071" i="1" s="1"/>
  <c r="U2071" i="1"/>
  <c r="W2071" i="1"/>
  <c r="M2037" i="1"/>
  <c r="J2037" i="1" s="1"/>
  <c r="K2037" i="1"/>
  <c r="I2037" i="1"/>
  <c r="R2278" i="1" l="1"/>
  <c r="N2279" i="1" s="1"/>
  <c r="X2071" i="1"/>
  <c r="T2072" i="1" s="1"/>
  <c r="G2072" i="1" s="1"/>
  <c r="L2037" i="1"/>
  <c r="H2038" i="1" s="1"/>
  <c r="E2038" i="1" s="1"/>
  <c r="W2072" i="1"/>
  <c r="Y2072" i="1"/>
  <c r="V2072" i="1" s="1"/>
  <c r="U2072" i="1" l="1"/>
  <c r="F2279" i="1"/>
  <c r="O2279" i="1"/>
  <c r="S2279" i="1"/>
  <c r="P2279" i="1" s="1"/>
  <c r="Q2279" i="1"/>
  <c r="X2072" i="1"/>
  <c r="T2073" i="1" s="1"/>
  <c r="G2073" i="1" s="1"/>
  <c r="K2038" i="1"/>
  <c r="M2038" i="1"/>
  <c r="J2038" i="1" s="1"/>
  <c r="I2038" i="1"/>
  <c r="R2279" i="1" l="1"/>
  <c r="N2280" i="1" s="1"/>
  <c r="U2073" i="1"/>
  <c r="Y2073" i="1"/>
  <c r="V2073" i="1" s="1"/>
  <c r="W2073" i="1"/>
  <c r="L2038" i="1"/>
  <c r="H2039" i="1" s="1"/>
  <c r="E2039" i="1" s="1"/>
  <c r="F2280" i="1" l="1"/>
  <c r="O2280" i="1"/>
  <c r="Q2280" i="1"/>
  <c r="S2280" i="1"/>
  <c r="P2280" i="1" s="1"/>
  <c r="X2073" i="1"/>
  <c r="T2074" i="1" s="1"/>
  <c r="M2039" i="1"/>
  <c r="J2039" i="1" s="1"/>
  <c r="K2039" i="1"/>
  <c r="I2039" i="1"/>
  <c r="W2074" i="1" l="1"/>
  <c r="G2074" i="1"/>
  <c r="R2280" i="1"/>
  <c r="N2281" i="1" s="1"/>
  <c r="Y2074" i="1"/>
  <c r="V2074" i="1" s="1"/>
  <c r="X2074" i="1" s="1"/>
  <c r="T2075" i="1" s="1"/>
  <c r="G2075" i="1" s="1"/>
  <c r="U2074" i="1"/>
  <c r="L2039" i="1"/>
  <c r="H2040" i="1" s="1"/>
  <c r="E2040" i="1" s="1"/>
  <c r="F2281" i="1" l="1"/>
  <c r="Q2281" i="1"/>
  <c r="O2281" i="1"/>
  <c r="S2281" i="1"/>
  <c r="P2281" i="1" s="1"/>
  <c r="Y2075" i="1"/>
  <c r="V2075" i="1" s="1"/>
  <c r="U2075" i="1"/>
  <c r="W2075" i="1"/>
  <c r="M2040" i="1"/>
  <c r="J2040" i="1" s="1"/>
  <c r="K2040" i="1"/>
  <c r="I2040" i="1"/>
  <c r="R2281" i="1" l="1"/>
  <c r="N2282" i="1" s="1"/>
  <c r="L2040" i="1"/>
  <c r="H2041" i="1" s="1"/>
  <c r="E2041" i="1" s="1"/>
  <c r="X2075" i="1"/>
  <c r="T2076" i="1" s="1"/>
  <c r="G2076" i="1" s="1"/>
  <c r="F2282" i="1" l="1"/>
  <c r="Q2282" i="1"/>
  <c r="O2282" i="1"/>
  <c r="S2282" i="1"/>
  <c r="P2282" i="1" s="1"/>
  <c r="W2076" i="1"/>
  <c r="Y2076" i="1"/>
  <c r="V2076" i="1" s="1"/>
  <c r="U2076" i="1"/>
  <c r="M2041" i="1"/>
  <c r="J2041" i="1" s="1"/>
  <c r="K2041" i="1"/>
  <c r="I2041" i="1"/>
  <c r="R2282" i="1" l="1"/>
  <c r="N2283" i="1" s="1"/>
  <c r="L2041" i="1"/>
  <c r="H2042" i="1" s="1"/>
  <c r="E2042" i="1" s="1"/>
  <c r="X2076" i="1"/>
  <c r="T2077" i="1" s="1"/>
  <c r="G2077" i="1" s="1"/>
  <c r="F2283" i="1" l="1"/>
  <c r="O2283" i="1"/>
  <c r="S2283" i="1"/>
  <c r="P2283" i="1" s="1"/>
  <c r="Q2283" i="1"/>
  <c r="R2283" i="1" s="1"/>
  <c r="N2284" i="1" s="1"/>
  <c r="U2077" i="1"/>
  <c r="Y2077" i="1"/>
  <c r="V2077" i="1" s="1"/>
  <c r="W2077" i="1"/>
  <c r="K2042" i="1"/>
  <c r="M2042" i="1"/>
  <c r="J2042" i="1" s="1"/>
  <c r="I2042" i="1"/>
  <c r="F2284" i="1" l="1"/>
  <c r="S2284" i="1"/>
  <c r="P2284" i="1" s="1"/>
  <c r="Q2284" i="1"/>
  <c r="O2284" i="1"/>
  <c r="X2077" i="1"/>
  <c r="T2078" i="1" s="1"/>
  <c r="G2078" i="1" s="1"/>
  <c r="L2042" i="1"/>
  <c r="H2043" i="1" s="1"/>
  <c r="E2043" i="1" s="1"/>
  <c r="R2284" i="1" l="1"/>
  <c r="N2285" i="1" s="1"/>
  <c r="W2078" i="1"/>
  <c r="U2078" i="1"/>
  <c r="Y2078" i="1"/>
  <c r="V2078" i="1" s="1"/>
  <c r="M2043" i="1"/>
  <c r="J2043" i="1" s="1"/>
  <c r="K2043" i="1"/>
  <c r="I2043" i="1"/>
  <c r="F2285" i="1" l="1"/>
  <c r="Q2285" i="1"/>
  <c r="S2285" i="1"/>
  <c r="P2285" i="1" s="1"/>
  <c r="O2285" i="1"/>
  <c r="X2078" i="1"/>
  <c r="T2079" i="1" s="1"/>
  <c r="G2079" i="1" s="1"/>
  <c r="L2043" i="1"/>
  <c r="H2044" i="1" s="1"/>
  <c r="E2044" i="1" s="1"/>
  <c r="R2285" i="1" l="1"/>
  <c r="N2286" i="1" s="1"/>
  <c r="Y2079" i="1"/>
  <c r="V2079" i="1" s="1"/>
  <c r="U2079" i="1"/>
  <c r="W2079" i="1"/>
  <c r="K2044" i="1"/>
  <c r="M2044" i="1"/>
  <c r="J2044" i="1" s="1"/>
  <c r="I2044" i="1"/>
  <c r="F2286" i="1" l="1"/>
  <c r="S2286" i="1"/>
  <c r="P2286" i="1" s="1"/>
  <c r="Q2286" i="1"/>
  <c r="O2286" i="1"/>
  <c r="X2079" i="1"/>
  <c r="T2080" i="1" s="1"/>
  <c r="G2080" i="1" s="1"/>
  <c r="L2044" i="1"/>
  <c r="H2045" i="1" s="1"/>
  <c r="E2045" i="1" s="1"/>
  <c r="R2286" i="1" l="1"/>
  <c r="N2287" i="1" s="1"/>
  <c r="W2080" i="1"/>
  <c r="Y2080" i="1"/>
  <c r="V2080" i="1" s="1"/>
  <c r="U2080" i="1"/>
  <c r="K2045" i="1"/>
  <c r="I2045" i="1"/>
  <c r="M2045" i="1"/>
  <c r="J2045" i="1" s="1"/>
  <c r="F2287" i="1" l="1"/>
  <c r="S2287" i="1"/>
  <c r="P2287" i="1" s="1"/>
  <c r="Q2287" i="1"/>
  <c r="O2287" i="1"/>
  <c r="X2080" i="1"/>
  <c r="T2081" i="1" s="1"/>
  <c r="G2081" i="1" s="1"/>
  <c r="L2045" i="1"/>
  <c r="H2046" i="1" s="1"/>
  <c r="R2287" i="1" l="1"/>
  <c r="N2288" i="1" s="1"/>
  <c r="M2046" i="1"/>
  <c r="J2046" i="1" s="1"/>
  <c r="E2046" i="1"/>
  <c r="U2081" i="1"/>
  <c r="Y2081" i="1"/>
  <c r="V2081" i="1" s="1"/>
  <c r="W2081" i="1"/>
  <c r="I2046" i="1"/>
  <c r="K2046" i="1"/>
  <c r="F2288" i="1" l="1"/>
  <c r="Q2288" i="1"/>
  <c r="S2288" i="1"/>
  <c r="P2288" i="1" s="1"/>
  <c r="R2288" i="1" s="1"/>
  <c r="N2289" i="1" s="1"/>
  <c r="O2288" i="1"/>
  <c r="X2081" i="1"/>
  <c r="T2082" i="1" s="1"/>
  <c r="G2082" i="1" s="1"/>
  <c r="L2046" i="1"/>
  <c r="H2047" i="1" s="1"/>
  <c r="E2047" i="1" s="1"/>
  <c r="F2289" i="1" l="1"/>
  <c r="S2289" i="1"/>
  <c r="P2289" i="1" s="1"/>
  <c r="O2289" i="1"/>
  <c r="Q2289" i="1"/>
  <c r="R2289" i="1" s="1"/>
  <c r="N2290" i="1" s="1"/>
  <c r="W2082" i="1"/>
  <c r="U2082" i="1"/>
  <c r="Y2082" i="1"/>
  <c r="V2082" i="1" s="1"/>
  <c r="K2047" i="1"/>
  <c r="I2047" i="1"/>
  <c r="M2047" i="1"/>
  <c r="J2047" i="1" s="1"/>
  <c r="F2290" i="1" l="1"/>
  <c r="O2290" i="1"/>
  <c r="S2290" i="1"/>
  <c r="P2290" i="1" s="1"/>
  <c r="Q2290" i="1"/>
  <c r="R2290" i="1" s="1"/>
  <c r="N2291" i="1" s="1"/>
  <c r="X2082" i="1"/>
  <c r="T2083" i="1" s="1"/>
  <c r="G2083" i="1" s="1"/>
  <c r="L2047" i="1"/>
  <c r="H2048" i="1" s="1"/>
  <c r="F2291" i="1" l="1"/>
  <c r="O2291" i="1"/>
  <c r="Q2291" i="1"/>
  <c r="S2291" i="1"/>
  <c r="P2291" i="1" s="1"/>
  <c r="K2048" i="1"/>
  <c r="E2048" i="1"/>
  <c r="I2048" i="1"/>
  <c r="M2048" i="1"/>
  <c r="J2048" i="1" s="1"/>
  <c r="L2048" i="1" s="1"/>
  <c r="H2049" i="1" s="1"/>
  <c r="E2049" i="1" s="1"/>
  <c r="Y2083" i="1"/>
  <c r="V2083" i="1" s="1"/>
  <c r="U2083" i="1"/>
  <c r="W2083" i="1"/>
  <c r="R2291" i="1" l="1"/>
  <c r="N2292" i="1" s="1"/>
  <c r="X2083" i="1"/>
  <c r="T2084" i="1" s="1"/>
  <c r="G2084" i="1" s="1"/>
  <c r="K2049" i="1"/>
  <c r="M2049" i="1"/>
  <c r="J2049" i="1" s="1"/>
  <c r="I2049" i="1"/>
  <c r="F2292" i="1" l="1"/>
  <c r="Q2292" i="1"/>
  <c r="O2292" i="1"/>
  <c r="S2292" i="1"/>
  <c r="P2292" i="1" s="1"/>
  <c r="W2084" i="1"/>
  <c r="Y2084" i="1"/>
  <c r="V2084" i="1" s="1"/>
  <c r="U2084" i="1"/>
  <c r="L2049" i="1"/>
  <c r="H2050" i="1" s="1"/>
  <c r="E2050" i="1" s="1"/>
  <c r="R2292" i="1" l="1"/>
  <c r="N2293" i="1" s="1"/>
  <c r="X2084" i="1"/>
  <c r="T2085" i="1" s="1"/>
  <c r="G2085" i="1" s="1"/>
  <c r="M2050" i="1"/>
  <c r="J2050" i="1" s="1"/>
  <c r="K2050" i="1"/>
  <c r="I2050" i="1"/>
  <c r="F2293" i="1" l="1"/>
  <c r="Q2293" i="1"/>
  <c r="O2293" i="1"/>
  <c r="S2293" i="1"/>
  <c r="P2293" i="1" s="1"/>
  <c r="L2050" i="1"/>
  <c r="H2051" i="1" s="1"/>
  <c r="E2051" i="1" s="1"/>
  <c r="U2085" i="1"/>
  <c r="Y2085" i="1"/>
  <c r="V2085" i="1" s="1"/>
  <c r="W2085" i="1"/>
  <c r="R2293" i="1" l="1"/>
  <c r="N2294" i="1" s="1"/>
  <c r="X2085" i="1"/>
  <c r="T2086" i="1" s="1"/>
  <c r="G2086" i="1" s="1"/>
  <c r="M2051" i="1"/>
  <c r="J2051" i="1" s="1"/>
  <c r="K2051" i="1"/>
  <c r="I2051" i="1"/>
  <c r="F2294" i="1" l="1"/>
  <c r="Q2294" i="1"/>
  <c r="S2294" i="1"/>
  <c r="P2294" i="1" s="1"/>
  <c r="O2294" i="1"/>
  <c r="W2086" i="1"/>
  <c r="U2086" i="1"/>
  <c r="Y2086" i="1"/>
  <c r="V2086" i="1" s="1"/>
  <c r="L2051" i="1"/>
  <c r="H2052" i="1" s="1"/>
  <c r="E2052" i="1" s="1"/>
  <c r="R2294" i="1" l="1"/>
  <c r="N2295" i="1" s="1"/>
  <c r="X2086" i="1"/>
  <c r="T2087" i="1" s="1"/>
  <c r="G2087" i="1" s="1"/>
  <c r="K2052" i="1"/>
  <c r="M2052" i="1"/>
  <c r="J2052" i="1" s="1"/>
  <c r="I2052" i="1"/>
  <c r="F2295" i="1" l="1"/>
  <c r="Q2295" i="1"/>
  <c r="O2295" i="1"/>
  <c r="S2295" i="1"/>
  <c r="P2295" i="1" s="1"/>
  <c r="Y2087" i="1"/>
  <c r="V2087" i="1" s="1"/>
  <c r="U2087" i="1"/>
  <c r="W2087" i="1"/>
  <c r="L2052" i="1"/>
  <c r="H2053" i="1" s="1"/>
  <c r="E2053" i="1" s="1"/>
  <c r="R2295" i="1" l="1"/>
  <c r="N2296" i="1" s="1"/>
  <c r="X2087" i="1"/>
  <c r="T2088" i="1" s="1"/>
  <c r="M2053" i="1"/>
  <c r="J2053" i="1" s="1"/>
  <c r="K2053" i="1"/>
  <c r="I2053" i="1"/>
  <c r="Y2088" i="1" l="1"/>
  <c r="V2088" i="1" s="1"/>
  <c r="G2088" i="1"/>
  <c r="F2296" i="1"/>
  <c r="O2296" i="1"/>
  <c r="Q2296" i="1"/>
  <c r="S2296" i="1"/>
  <c r="P2296" i="1" s="1"/>
  <c r="W2088" i="1"/>
  <c r="X2088" i="1" s="1"/>
  <c r="T2089" i="1" s="1"/>
  <c r="G2089" i="1" s="1"/>
  <c r="U2088" i="1"/>
  <c r="L2053" i="1"/>
  <c r="H2054" i="1" s="1"/>
  <c r="E2054" i="1" s="1"/>
  <c r="R2296" i="1" l="1"/>
  <c r="N2297" i="1" s="1"/>
  <c r="U2089" i="1"/>
  <c r="Y2089" i="1"/>
  <c r="V2089" i="1" s="1"/>
  <c r="W2089" i="1"/>
  <c r="M2054" i="1"/>
  <c r="J2054" i="1" s="1"/>
  <c r="K2054" i="1"/>
  <c r="I2054" i="1"/>
  <c r="F2297" i="1" l="1"/>
  <c r="Q2297" i="1"/>
  <c r="S2297" i="1"/>
  <c r="P2297" i="1" s="1"/>
  <c r="O2297" i="1"/>
  <c r="X2089" i="1"/>
  <c r="T2090" i="1" s="1"/>
  <c r="G2090" i="1" s="1"/>
  <c r="L2054" i="1"/>
  <c r="H2055" i="1" s="1"/>
  <c r="E2055" i="1" s="1"/>
  <c r="Y2090" i="1" l="1"/>
  <c r="V2090" i="1" s="1"/>
  <c r="X2090" i="1" s="1"/>
  <c r="T2091" i="1" s="1"/>
  <c r="G2091" i="1" s="1"/>
  <c r="U2090" i="1"/>
  <c r="R2297" i="1"/>
  <c r="N2298" i="1" s="1"/>
  <c r="W2090" i="1"/>
  <c r="K2055" i="1"/>
  <c r="M2055" i="1"/>
  <c r="J2055" i="1" s="1"/>
  <c r="I2055" i="1"/>
  <c r="F2298" i="1" l="1"/>
  <c r="S2298" i="1"/>
  <c r="P2298" i="1" s="1"/>
  <c r="O2298" i="1"/>
  <c r="Q2298" i="1"/>
  <c r="R2298" i="1" s="1"/>
  <c r="N2299" i="1" s="1"/>
  <c r="Y2091" i="1"/>
  <c r="V2091" i="1" s="1"/>
  <c r="U2091" i="1"/>
  <c r="W2091" i="1"/>
  <c r="L2055" i="1"/>
  <c r="H2056" i="1" s="1"/>
  <c r="E2056" i="1" s="1"/>
  <c r="F2299" i="1" l="1"/>
  <c r="Q2299" i="1"/>
  <c r="S2299" i="1"/>
  <c r="P2299" i="1" s="1"/>
  <c r="O2299" i="1"/>
  <c r="X2091" i="1"/>
  <c r="T2092" i="1" s="1"/>
  <c r="G2092" i="1" s="1"/>
  <c r="M2056" i="1"/>
  <c r="J2056" i="1" s="1"/>
  <c r="K2056" i="1"/>
  <c r="I2056" i="1"/>
  <c r="R2299" i="1" l="1"/>
  <c r="N2300" i="1" s="1"/>
  <c r="W2092" i="1"/>
  <c r="Y2092" i="1"/>
  <c r="V2092" i="1" s="1"/>
  <c r="U2092" i="1"/>
  <c r="L2056" i="1"/>
  <c r="H2057" i="1" s="1"/>
  <c r="E2057" i="1" s="1"/>
  <c r="F2300" i="1" l="1"/>
  <c r="O2300" i="1"/>
  <c r="S2300" i="1"/>
  <c r="P2300" i="1" s="1"/>
  <c r="Q2300" i="1"/>
  <c r="R2300" i="1" s="1"/>
  <c r="N2301" i="1" s="1"/>
  <c r="X2092" i="1"/>
  <c r="T2093" i="1" s="1"/>
  <c r="G2093" i="1" s="1"/>
  <c r="M2057" i="1"/>
  <c r="J2057" i="1" s="1"/>
  <c r="I2057" i="1"/>
  <c r="K2057" i="1"/>
  <c r="F2301" i="1" l="1"/>
  <c r="O2301" i="1"/>
  <c r="S2301" i="1"/>
  <c r="P2301" i="1" s="1"/>
  <c r="Q2301" i="1"/>
  <c r="U2093" i="1"/>
  <c r="Y2093" i="1"/>
  <c r="V2093" i="1" s="1"/>
  <c r="W2093" i="1"/>
  <c r="L2057" i="1"/>
  <c r="H2058" i="1" s="1"/>
  <c r="E2058" i="1" s="1"/>
  <c r="R2301" i="1" l="1"/>
  <c r="N2302" i="1" s="1"/>
  <c r="I2058" i="1"/>
  <c r="K2058" i="1"/>
  <c r="M2058" i="1"/>
  <c r="J2058" i="1" s="1"/>
  <c r="X2093" i="1"/>
  <c r="T2094" i="1" s="1"/>
  <c r="G2094" i="1" s="1"/>
  <c r="F2302" i="1" l="1"/>
  <c r="O2302" i="1"/>
  <c r="S2302" i="1"/>
  <c r="P2302" i="1" s="1"/>
  <c r="Q2302" i="1"/>
  <c r="L2058" i="1"/>
  <c r="H2059" i="1" s="1"/>
  <c r="W2094" i="1"/>
  <c r="U2094" i="1"/>
  <c r="Y2094" i="1"/>
  <c r="V2094" i="1" s="1"/>
  <c r="K2059" i="1" l="1"/>
  <c r="E2059" i="1"/>
  <c r="R2302" i="1"/>
  <c r="N2303" i="1" s="1"/>
  <c r="M2059" i="1"/>
  <c r="J2059" i="1" s="1"/>
  <c r="L2059" i="1" s="1"/>
  <c r="H2060" i="1" s="1"/>
  <c r="E2060" i="1" s="1"/>
  <c r="I2059" i="1"/>
  <c r="X2094" i="1"/>
  <c r="T2095" i="1" s="1"/>
  <c r="G2095" i="1" s="1"/>
  <c r="F2303" i="1" l="1"/>
  <c r="Q2303" i="1"/>
  <c r="S2303" i="1"/>
  <c r="P2303" i="1" s="1"/>
  <c r="O2303" i="1"/>
  <c r="Y2095" i="1"/>
  <c r="V2095" i="1" s="1"/>
  <c r="U2095" i="1"/>
  <c r="W2095" i="1"/>
  <c r="K2060" i="1"/>
  <c r="M2060" i="1"/>
  <c r="J2060" i="1" s="1"/>
  <c r="I2060" i="1"/>
  <c r="R2303" i="1" l="1"/>
  <c r="N2304" i="1" s="1"/>
  <c r="X2095" i="1"/>
  <c r="T2096" i="1" s="1"/>
  <c r="G2096" i="1" s="1"/>
  <c r="L2060" i="1"/>
  <c r="H2061" i="1" s="1"/>
  <c r="E2061" i="1" s="1"/>
  <c r="F2304" i="1" l="1"/>
  <c r="S2304" i="1"/>
  <c r="P2304" i="1" s="1"/>
  <c r="O2304" i="1"/>
  <c r="Q2304" i="1"/>
  <c r="R2304" i="1" s="1"/>
  <c r="N2305" i="1" s="1"/>
  <c r="W2096" i="1"/>
  <c r="Y2096" i="1"/>
  <c r="V2096" i="1" s="1"/>
  <c r="U2096" i="1"/>
  <c r="M2061" i="1"/>
  <c r="J2061" i="1" s="1"/>
  <c r="K2061" i="1"/>
  <c r="I2061" i="1"/>
  <c r="F2305" i="1" l="1"/>
  <c r="Q2305" i="1"/>
  <c r="S2305" i="1"/>
  <c r="P2305" i="1" s="1"/>
  <c r="O2305" i="1"/>
  <c r="X2096" i="1"/>
  <c r="T2097" i="1" s="1"/>
  <c r="G2097" i="1" s="1"/>
  <c r="L2061" i="1"/>
  <c r="H2062" i="1" s="1"/>
  <c r="E2062" i="1" s="1"/>
  <c r="R2305" i="1" l="1"/>
  <c r="N2306" i="1" s="1"/>
  <c r="U2097" i="1"/>
  <c r="Y2097" i="1"/>
  <c r="V2097" i="1" s="1"/>
  <c r="W2097" i="1"/>
  <c r="I2062" i="1"/>
  <c r="K2062" i="1"/>
  <c r="M2062" i="1"/>
  <c r="J2062" i="1" s="1"/>
  <c r="F2306" i="1" l="1"/>
  <c r="O2306" i="1"/>
  <c r="S2306" i="1"/>
  <c r="P2306" i="1" s="1"/>
  <c r="Q2306" i="1"/>
  <c r="R2306" i="1" s="1"/>
  <c r="N2307" i="1" s="1"/>
  <c r="X2097" i="1"/>
  <c r="T2098" i="1" s="1"/>
  <c r="G2098" i="1" s="1"/>
  <c r="L2062" i="1"/>
  <c r="H2063" i="1" s="1"/>
  <c r="E2063" i="1" s="1"/>
  <c r="F2307" i="1" l="1"/>
  <c r="Q2307" i="1"/>
  <c r="O2307" i="1"/>
  <c r="S2307" i="1"/>
  <c r="P2307" i="1" s="1"/>
  <c r="W2098" i="1"/>
  <c r="U2098" i="1"/>
  <c r="Y2098" i="1"/>
  <c r="V2098" i="1" s="1"/>
  <c r="K2063" i="1"/>
  <c r="I2063" i="1"/>
  <c r="M2063" i="1"/>
  <c r="J2063" i="1" s="1"/>
  <c r="R2307" i="1" l="1"/>
  <c r="N2308" i="1" s="1"/>
  <c r="X2098" i="1"/>
  <c r="T2099" i="1" s="1"/>
  <c r="G2099" i="1" s="1"/>
  <c r="L2063" i="1"/>
  <c r="H2064" i="1" s="1"/>
  <c r="E2064" i="1" s="1"/>
  <c r="F2308" i="1" l="1"/>
  <c r="O2308" i="1"/>
  <c r="Q2308" i="1"/>
  <c r="S2308" i="1"/>
  <c r="P2308" i="1" s="1"/>
  <c r="Y2099" i="1"/>
  <c r="V2099" i="1" s="1"/>
  <c r="U2099" i="1"/>
  <c r="W2099" i="1"/>
  <c r="M2064" i="1"/>
  <c r="J2064" i="1" s="1"/>
  <c r="K2064" i="1"/>
  <c r="I2064" i="1"/>
  <c r="R2308" i="1" l="1"/>
  <c r="N2309" i="1" s="1"/>
  <c r="X2099" i="1"/>
  <c r="T2100" i="1" s="1"/>
  <c r="G2100" i="1" s="1"/>
  <c r="L2064" i="1"/>
  <c r="H2065" i="1" s="1"/>
  <c r="E2065" i="1" s="1"/>
  <c r="F2309" i="1" l="1"/>
  <c r="Q2309" i="1"/>
  <c r="S2309" i="1"/>
  <c r="P2309" i="1" s="1"/>
  <c r="O2309" i="1"/>
  <c r="W2100" i="1"/>
  <c r="Y2100" i="1"/>
  <c r="V2100" i="1" s="1"/>
  <c r="U2100" i="1"/>
  <c r="I2065" i="1"/>
  <c r="M2065" i="1"/>
  <c r="J2065" i="1" s="1"/>
  <c r="K2065" i="1"/>
  <c r="R2309" i="1" l="1"/>
  <c r="N2310" i="1" s="1"/>
  <c r="L2065" i="1"/>
  <c r="H2066" i="1" s="1"/>
  <c r="E2066" i="1" s="1"/>
  <c r="X2100" i="1"/>
  <c r="T2101" i="1" s="1"/>
  <c r="G2101" i="1" s="1"/>
  <c r="F2310" i="1" l="1"/>
  <c r="S2310" i="1"/>
  <c r="P2310" i="1" s="1"/>
  <c r="O2310" i="1"/>
  <c r="Q2310" i="1"/>
  <c r="R2310" i="1" s="1"/>
  <c r="N2311" i="1" s="1"/>
  <c r="U2101" i="1"/>
  <c r="Y2101" i="1"/>
  <c r="V2101" i="1" s="1"/>
  <c r="W2101" i="1"/>
  <c r="K2066" i="1"/>
  <c r="M2066" i="1"/>
  <c r="J2066" i="1" s="1"/>
  <c r="I2066" i="1"/>
  <c r="F2311" i="1" l="1"/>
  <c r="O2311" i="1"/>
  <c r="Q2311" i="1"/>
  <c r="S2311" i="1"/>
  <c r="P2311" i="1" s="1"/>
  <c r="X2101" i="1"/>
  <c r="T2102" i="1" s="1"/>
  <c r="G2102" i="1" s="1"/>
  <c r="L2066" i="1"/>
  <c r="H2067" i="1" s="1"/>
  <c r="E2067" i="1" s="1"/>
  <c r="R2311" i="1" l="1"/>
  <c r="N2312" i="1" s="1"/>
  <c r="W2102" i="1"/>
  <c r="U2102" i="1"/>
  <c r="Y2102" i="1"/>
  <c r="V2102" i="1" s="1"/>
  <c r="K2067" i="1"/>
  <c r="M2067" i="1"/>
  <c r="J2067" i="1" s="1"/>
  <c r="I2067" i="1"/>
  <c r="F2312" i="1" l="1"/>
  <c r="S2312" i="1"/>
  <c r="P2312" i="1" s="1"/>
  <c r="Q2312" i="1"/>
  <c r="O2312" i="1"/>
  <c r="X2102" i="1"/>
  <c r="T2103" i="1" s="1"/>
  <c r="G2103" i="1" s="1"/>
  <c r="L2067" i="1"/>
  <c r="H2068" i="1"/>
  <c r="E2068" i="1" s="1"/>
  <c r="R2312" i="1" l="1"/>
  <c r="N2313" i="1" s="1"/>
  <c r="Y2103" i="1"/>
  <c r="V2103" i="1" s="1"/>
  <c r="U2103" i="1"/>
  <c r="W2103" i="1"/>
  <c r="M2068" i="1"/>
  <c r="J2068" i="1" s="1"/>
  <c r="K2068" i="1"/>
  <c r="I2068" i="1"/>
  <c r="F2313" i="1" l="1"/>
  <c r="S2313" i="1"/>
  <c r="P2313" i="1" s="1"/>
  <c r="O2313" i="1"/>
  <c r="Q2313" i="1"/>
  <c r="R2313" i="1" s="1"/>
  <c r="N2314" i="1" s="1"/>
  <c r="X2103" i="1"/>
  <c r="T2104" i="1" s="1"/>
  <c r="G2104" i="1" s="1"/>
  <c r="L2068" i="1"/>
  <c r="H2069" i="1" s="1"/>
  <c r="E2069" i="1" s="1"/>
  <c r="F2314" i="1" l="1"/>
  <c r="Q2314" i="1"/>
  <c r="S2314" i="1"/>
  <c r="P2314" i="1" s="1"/>
  <c r="O2314" i="1"/>
  <c r="W2104" i="1"/>
  <c r="Y2104" i="1"/>
  <c r="V2104" i="1" s="1"/>
  <c r="U2104" i="1"/>
  <c r="M2069" i="1"/>
  <c r="J2069" i="1" s="1"/>
  <c r="K2069" i="1"/>
  <c r="I2069" i="1"/>
  <c r="R2314" i="1" l="1"/>
  <c r="N2315" i="1" s="1"/>
  <c r="X2104" i="1"/>
  <c r="T2105" i="1" s="1"/>
  <c r="G2105" i="1" s="1"/>
  <c r="L2069" i="1"/>
  <c r="H2070" i="1" s="1"/>
  <c r="E2070" i="1" s="1"/>
  <c r="F2315" i="1" l="1"/>
  <c r="S2315" i="1"/>
  <c r="P2315" i="1" s="1"/>
  <c r="O2315" i="1"/>
  <c r="Q2315" i="1"/>
  <c r="R2315" i="1" s="1"/>
  <c r="N2316" i="1" s="1"/>
  <c r="U2105" i="1"/>
  <c r="Y2105" i="1"/>
  <c r="V2105" i="1" s="1"/>
  <c r="W2105" i="1"/>
  <c r="K2070" i="1"/>
  <c r="M2070" i="1"/>
  <c r="J2070" i="1" s="1"/>
  <c r="I2070" i="1"/>
  <c r="F2316" i="1" l="1"/>
  <c r="S2316" i="1"/>
  <c r="P2316" i="1" s="1"/>
  <c r="O2316" i="1"/>
  <c r="Q2316" i="1"/>
  <c r="R2316" i="1" s="1"/>
  <c r="N2317" i="1" s="1"/>
  <c r="X2105" i="1"/>
  <c r="T2106" i="1" s="1"/>
  <c r="G2106" i="1" s="1"/>
  <c r="L2070" i="1"/>
  <c r="H2071" i="1" s="1"/>
  <c r="E2071" i="1" s="1"/>
  <c r="F2317" i="1" l="1"/>
  <c r="S2317" i="1"/>
  <c r="P2317" i="1" s="1"/>
  <c r="Q2317" i="1"/>
  <c r="O2317" i="1"/>
  <c r="W2106" i="1"/>
  <c r="U2106" i="1"/>
  <c r="Y2106" i="1"/>
  <c r="V2106" i="1" s="1"/>
  <c r="I2071" i="1"/>
  <c r="K2071" i="1"/>
  <c r="M2071" i="1"/>
  <c r="J2071" i="1" s="1"/>
  <c r="R2317" i="1" l="1"/>
  <c r="N2318" i="1" s="1"/>
  <c r="X2106" i="1"/>
  <c r="T2107" i="1" s="1"/>
  <c r="G2107" i="1" s="1"/>
  <c r="L2071" i="1"/>
  <c r="H2072" i="1" s="1"/>
  <c r="E2072" i="1" s="1"/>
  <c r="F2318" i="1" l="1"/>
  <c r="S2318" i="1"/>
  <c r="P2318" i="1" s="1"/>
  <c r="Q2318" i="1"/>
  <c r="R2318" i="1" s="1"/>
  <c r="N2319" i="1" s="1"/>
  <c r="O2318" i="1"/>
  <c r="Y2107" i="1"/>
  <c r="V2107" i="1" s="1"/>
  <c r="U2107" i="1"/>
  <c r="W2107" i="1"/>
  <c r="K2072" i="1"/>
  <c r="I2072" i="1"/>
  <c r="M2072" i="1"/>
  <c r="J2072" i="1" s="1"/>
  <c r="F2319" i="1" l="1"/>
  <c r="Q2319" i="1"/>
  <c r="S2319" i="1"/>
  <c r="P2319" i="1" s="1"/>
  <c r="O2319" i="1"/>
  <c r="X2107" i="1"/>
  <c r="T2108" i="1" s="1"/>
  <c r="G2108" i="1" s="1"/>
  <c r="L2072" i="1"/>
  <c r="H2073" i="1" s="1"/>
  <c r="E2073" i="1" s="1"/>
  <c r="R2319" i="1" l="1"/>
  <c r="N2320" i="1" s="1"/>
  <c r="W2108" i="1"/>
  <c r="Y2108" i="1"/>
  <c r="V2108" i="1" s="1"/>
  <c r="U2108" i="1"/>
  <c r="I2073" i="1"/>
  <c r="M2073" i="1"/>
  <c r="J2073" i="1" s="1"/>
  <c r="K2073" i="1"/>
  <c r="F2320" i="1" l="1"/>
  <c r="O2320" i="1"/>
  <c r="S2320" i="1"/>
  <c r="P2320" i="1" s="1"/>
  <c r="Q2320" i="1"/>
  <c r="L2073" i="1"/>
  <c r="H2074" i="1" s="1"/>
  <c r="E2074" i="1" s="1"/>
  <c r="X2108" i="1"/>
  <c r="T2109" i="1" s="1"/>
  <c r="G2109" i="1" s="1"/>
  <c r="R2320" i="1" l="1"/>
  <c r="N2321" i="1" s="1"/>
  <c r="U2109" i="1"/>
  <c r="Y2109" i="1"/>
  <c r="V2109" i="1" s="1"/>
  <c r="W2109" i="1"/>
  <c r="K2074" i="1"/>
  <c r="M2074" i="1"/>
  <c r="J2074" i="1" s="1"/>
  <c r="I2074" i="1"/>
  <c r="F2321" i="1" l="1"/>
  <c r="S2321" i="1"/>
  <c r="P2321" i="1" s="1"/>
  <c r="Q2321" i="1"/>
  <c r="O2321" i="1"/>
  <c r="X2109" i="1"/>
  <c r="T2110" i="1" s="1"/>
  <c r="G2110" i="1" s="1"/>
  <c r="L2074" i="1"/>
  <c r="H2075" i="1" s="1"/>
  <c r="E2075" i="1" s="1"/>
  <c r="R2321" i="1" l="1"/>
  <c r="N2322" i="1" s="1"/>
  <c r="W2110" i="1"/>
  <c r="U2110" i="1"/>
  <c r="Y2110" i="1"/>
  <c r="V2110" i="1" s="1"/>
  <c r="K2075" i="1"/>
  <c r="M2075" i="1"/>
  <c r="J2075" i="1" s="1"/>
  <c r="I2075" i="1"/>
  <c r="F2322" i="1" l="1"/>
  <c r="S2322" i="1"/>
  <c r="P2322" i="1" s="1"/>
  <c r="Q2322" i="1"/>
  <c r="O2322" i="1"/>
  <c r="X2110" i="1"/>
  <c r="T2111" i="1" s="1"/>
  <c r="G2111" i="1" s="1"/>
  <c r="L2075" i="1"/>
  <c r="H2076" i="1" s="1"/>
  <c r="E2076" i="1" s="1"/>
  <c r="R2322" i="1" l="1"/>
  <c r="N2323" i="1" s="1"/>
  <c r="Y2111" i="1"/>
  <c r="V2111" i="1" s="1"/>
  <c r="U2111" i="1"/>
  <c r="W2111" i="1"/>
  <c r="K2076" i="1"/>
  <c r="M2076" i="1"/>
  <c r="J2076" i="1" s="1"/>
  <c r="I2076" i="1"/>
  <c r="F2323" i="1" l="1"/>
  <c r="S2323" i="1"/>
  <c r="P2323" i="1" s="1"/>
  <c r="O2323" i="1"/>
  <c r="Q2323" i="1"/>
  <c r="R2323" i="1" s="1"/>
  <c r="N2324" i="1" s="1"/>
  <c r="X2111" i="1"/>
  <c r="T2112" i="1" s="1"/>
  <c r="G2112" i="1" s="1"/>
  <c r="L2076" i="1"/>
  <c r="H2077" i="1" s="1"/>
  <c r="E2077" i="1" s="1"/>
  <c r="F2324" i="1" l="1"/>
  <c r="O2324" i="1"/>
  <c r="S2324" i="1"/>
  <c r="P2324" i="1" s="1"/>
  <c r="Q2324" i="1"/>
  <c r="Y2112" i="1"/>
  <c r="V2112" i="1" s="1"/>
  <c r="U2112" i="1"/>
  <c r="W2112" i="1"/>
  <c r="K2077" i="1"/>
  <c r="M2077" i="1"/>
  <c r="J2077" i="1" s="1"/>
  <c r="I2077" i="1"/>
  <c r="R2324" i="1" l="1"/>
  <c r="N2325" i="1" s="1"/>
  <c r="X2112" i="1"/>
  <c r="T2113" i="1" s="1"/>
  <c r="G2113" i="1" s="1"/>
  <c r="L2077" i="1"/>
  <c r="H2078" i="1" s="1"/>
  <c r="E2078" i="1" s="1"/>
  <c r="F2325" i="1" l="1"/>
  <c r="Q2325" i="1"/>
  <c r="O2325" i="1"/>
  <c r="S2325" i="1"/>
  <c r="P2325" i="1" s="1"/>
  <c r="U2113" i="1"/>
  <c r="W2113" i="1"/>
  <c r="Y2113" i="1"/>
  <c r="V2113" i="1" s="1"/>
  <c r="K2078" i="1"/>
  <c r="M2078" i="1"/>
  <c r="J2078" i="1" s="1"/>
  <c r="I2078" i="1"/>
  <c r="R2325" i="1" l="1"/>
  <c r="N2326" i="1" s="1"/>
  <c r="X2113" i="1"/>
  <c r="T2114" i="1" s="1"/>
  <c r="Y2114" i="1" s="1"/>
  <c r="V2114" i="1" s="1"/>
  <c r="L2078" i="1"/>
  <c r="H2079" i="1" s="1"/>
  <c r="E2079" i="1" s="1"/>
  <c r="U2114" i="1" l="1"/>
  <c r="G2114" i="1"/>
  <c r="F2326" i="1"/>
  <c r="O2326" i="1"/>
  <c r="Q2326" i="1"/>
  <c r="S2326" i="1"/>
  <c r="P2326" i="1" s="1"/>
  <c r="R2326" i="1" s="1"/>
  <c r="N2327" i="1" s="1"/>
  <c r="W2114" i="1"/>
  <c r="X2114" i="1" s="1"/>
  <c r="T2115" i="1" s="1"/>
  <c r="M2079" i="1"/>
  <c r="J2079" i="1" s="1"/>
  <c r="K2079" i="1"/>
  <c r="I2079" i="1"/>
  <c r="W2115" i="1" l="1"/>
  <c r="G2115" i="1"/>
  <c r="F2327" i="1"/>
  <c r="O2327" i="1"/>
  <c r="Q2327" i="1"/>
  <c r="R2327" i="1" s="1"/>
  <c r="N2328" i="1" s="1"/>
  <c r="S2327" i="1"/>
  <c r="P2327" i="1" s="1"/>
  <c r="Y2115" i="1"/>
  <c r="V2115" i="1" s="1"/>
  <c r="X2115" i="1" s="1"/>
  <c r="T2116" i="1" s="1"/>
  <c r="G2116" i="1" s="1"/>
  <c r="U2115" i="1"/>
  <c r="L2079" i="1"/>
  <c r="H2080" i="1" s="1"/>
  <c r="E2080" i="1" s="1"/>
  <c r="F2328" i="1" l="1"/>
  <c r="Q2328" i="1"/>
  <c r="S2328" i="1"/>
  <c r="P2328" i="1" s="1"/>
  <c r="O2328" i="1"/>
  <c r="Y2116" i="1"/>
  <c r="V2116" i="1" s="1"/>
  <c r="U2116" i="1"/>
  <c r="W2116" i="1"/>
  <c r="I2080" i="1"/>
  <c r="K2080" i="1"/>
  <c r="M2080" i="1"/>
  <c r="J2080" i="1" s="1"/>
  <c r="R2328" i="1" l="1"/>
  <c r="N2329" i="1" s="1"/>
  <c r="X2116" i="1"/>
  <c r="T2117" i="1" s="1"/>
  <c r="G2117" i="1" s="1"/>
  <c r="L2080" i="1"/>
  <c r="H2081" i="1" s="1"/>
  <c r="E2081" i="1" s="1"/>
  <c r="F2329" i="1" l="1"/>
  <c r="S2329" i="1"/>
  <c r="P2329" i="1" s="1"/>
  <c r="Q2329" i="1"/>
  <c r="O2329" i="1"/>
  <c r="U2117" i="1"/>
  <c r="W2117" i="1"/>
  <c r="Y2117" i="1"/>
  <c r="V2117" i="1" s="1"/>
  <c r="K2081" i="1"/>
  <c r="M2081" i="1"/>
  <c r="J2081" i="1" s="1"/>
  <c r="I2081" i="1"/>
  <c r="R2329" i="1" l="1"/>
  <c r="N2330" i="1" s="1"/>
  <c r="X2117" i="1"/>
  <c r="T2118" i="1" s="1"/>
  <c r="G2118" i="1" s="1"/>
  <c r="L2081" i="1"/>
  <c r="H2082" i="1" s="1"/>
  <c r="E2082" i="1" s="1"/>
  <c r="F2330" i="1" l="1"/>
  <c r="Q2330" i="1"/>
  <c r="O2330" i="1"/>
  <c r="S2330" i="1"/>
  <c r="P2330" i="1" s="1"/>
  <c r="U2118" i="1"/>
  <c r="W2118" i="1"/>
  <c r="Y2118" i="1"/>
  <c r="V2118" i="1" s="1"/>
  <c r="K2082" i="1"/>
  <c r="M2082" i="1"/>
  <c r="J2082" i="1" s="1"/>
  <c r="I2082" i="1"/>
  <c r="R2330" i="1" l="1"/>
  <c r="N2331" i="1" s="1"/>
  <c r="X2118" i="1"/>
  <c r="T2119" i="1" s="1"/>
  <c r="L2082" i="1"/>
  <c r="H2083" i="1" s="1"/>
  <c r="E2083" i="1" s="1"/>
  <c r="W2119" i="1" l="1"/>
  <c r="G2119" i="1"/>
  <c r="F2331" i="1"/>
  <c r="O2331" i="1"/>
  <c r="Q2331" i="1"/>
  <c r="S2331" i="1"/>
  <c r="P2331" i="1" s="1"/>
  <c r="U2119" i="1"/>
  <c r="Y2119" i="1"/>
  <c r="V2119" i="1" s="1"/>
  <c r="X2119" i="1" s="1"/>
  <c r="T2120" i="1" s="1"/>
  <c r="G2120" i="1" s="1"/>
  <c r="K2083" i="1"/>
  <c r="M2083" i="1"/>
  <c r="J2083" i="1" s="1"/>
  <c r="I2083" i="1"/>
  <c r="R2331" i="1" l="1"/>
  <c r="N2332" i="1" s="1"/>
  <c r="Y2120" i="1"/>
  <c r="V2120" i="1" s="1"/>
  <c r="U2120" i="1"/>
  <c r="W2120" i="1"/>
  <c r="L2083" i="1"/>
  <c r="H2084" i="1" s="1"/>
  <c r="E2084" i="1" s="1"/>
  <c r="F2332" i="1" l="1"/>
  <c r="Q2332" i="1"/>
  <c r="S2332" i="1"/>
  <c r="P2332" i="1" s="1"/>
  <c r="O2332" i="1"/>
  <c r="X2120" i="1"/>
  <c r="T2121" i="1" s="1"/>
  <c r="G2121" i="1" s="1"/>
  <c r="K2084" i="1"/>
  <c r="M2084" i="1"/>
  <c r="J2084" i="1" s="1"/>
  <c r="I2084" i="1"/>
  <c r="R2332" i="1" l="1"/>
  <c r="N2333" i="1" s="1"/>
  <c r="U2121" i="1"/>
  <c r="W2121" i="1"/>
  <c r="Y2121" i="1"/>
  <c r="V2121" i="1" s="1"/>
  <c r="L2084" i="1"/>
  <c r="H2085" i="1" s="1"/>
  <c r="E2085" i="1" s="1"/>
  <c r="F2333" i="1" l="1"/>
  <c r="S2333" i="1"/>
  <c r="P2333" i="1" s="1"/>
  <c r="O2333" i="1"/>
  <c r="Q2333" i="1"/>
  <c r="R2333" i="1" s="1"/>
  <c r="N2334" i="1" s="1"/>
  <c r="X2121" i="1"/>
  <c r="T2122" i="1" s="1"/>
  <c r="K2085" i="1"/>
  <c r="M2085" i="1"/>
  <c r="J2085" i="1" s="1"/>
  <c r="I2085" i="1"/>
  <c r="W2122" i="1" l="1"/>
  <c r="G2122" i="1"/>
  <c r="F2334" i="1"/>
  <c r="O2334" i="1"/>
  <c r="Q2334" i="1"/>
  <c r="S2334" i="1"/>
  <c r="P2334" i="1" s="1"/>
  <c r="Y2122" i="1"/>
  <c r="V2122" i="1" s="1"/>
  <c r="U2122" i="1"/>
  <c r="X2122" i="1" s="1"/>
  <c r="T2123" i="1" s="1"/>
  <c r="L2085" i="1"/>
  <c r="H2086" i="1" s="1"/>
  <c r="E2086" i="1" s="1"/>
  <c r="Y2123" i="1" l="1"/>
  <c r="V2123" i="1" s="1"/>
  <c r="G2123" i="1"/>
  <c r="R2334" i="1"/>
  <c r="N2335" i="1" s="1"/>
  <c r="U2123" i="1"/>
  <c r="W2123" i="1"/>
  <c r="X2123" i="1" s="1"/>
  <c r="T2124" i="1" s="1"/>
  <c r="G2124" i="1" s="1"/>
  <c r="K2086" i="1"/>
  <c r="M2086" i="1"/>
  <c r="J2086" i="1" s="1"/>
  <c r="I2086" i="1"/>
  <c r="F2335" i="1" l="1"/>
  <c r="Q2335" i="1"/>
  <c r="S2335" i="1"/>
  <c r="P2335" i="1" s="1"/>
  <c r="O2335" i="1"/>
  <c r="Y2124" i="1"/>
  <c r="V2124" i="1" s="1"/>
  <c r="U2124" i="1"/>
  <c r="W2124" i="1"/>
  <c r="L2086" i="1"/>
  <c r="H2087" i="1" s="1"/>
  <c r="E2087" i="1" s="1"/>
  <c r="R2335" i="1" l="1"/>
  <c r="N2336" i="1" s="1"/>
  <c r="X2124" i="1"/>
  <c r="T2125" i="1" s="1"/>
  <c r="G2125" i="1" s="1"/>
  <c r="M2087" i="1"/>
  <c r="J2087" i="1" s="1"/>
  <c r="K2087" i="1"/>
  <c r="I2087" i="1"/>
  <c r="F2336" i="1" l="1"/>
  <c r="S2336" i="1"/>
  <c r="P2336" i="1" s="1"/>
  <c r="Q2336" i="1"/>
  <c r="O2336" i="1"/>
  <c r="U2125" i="1"/>
  <c r="W2125" i="1"/>
  <c r="Y2125" i="1"/>
  <c r="V2125" i="1" s="1"/>
  <c r="L2087" i="1"/>
  <c r="H2088" i="1" s="1"/>
  <c r="E2088" i="1" s="1"/>
  <c r="R2336" i="1" l="1"/>
  <c r="N2337" i="1" s="1"/>
  <c r="X2125" i="1"/>
  <c r="T2126" i="1" s="1"/>
  <c r="G2126" i="1" s="1"/>
  <c r="K2088" i="1"/>
  <c r="M2088" i="1"/>
  <c r="J2088" i="1" s="1"/>
  <c r="I2088" i="1"/>
  <c r="F2337" i="1" l="1"/>
  <c r="O2337" i="1"/>
  <c r="Q2337" i="1"/>
  <c r="S2337" i="1"/>
  <c r="P2337" i="1" s="1"/>
  <c r="U2126" i="1"/>
  <c r="W2126" i="1"/>
  <c r="Y2126" i="1"/>
  <c r="V2126" i="1" s="1"/>
  <c r="L2088" i="1"/>
  <c r="H2089" i="1" s="1"/>
  <c r="E2089" i="1" s="1"/>
  <c r="R2337" i="1" l="1"/>
  <c r="N2338" i="1" s="1"/>
  <c r="X2126" i="1"/>
  <c r="T2127" i="1" s="1"/>
  <c r="G2127" i="1" s="1"/>
  <c r="M2089" i="1"/>
  <c r="J2089" i="1" s="1"/>
  <c r="K2089" i="1"/>
  <c r="I2089" i="1"/>
  <c r="F2338" i="1" l="1"/>
  <c r="S2338" i="1"/>
  <c r="P2338" i="1" s="1"/>
  <c r="O2338" i="1"/>
  <c r="Q2338" i="1"/>
  <c r="R2338" i="1" s="1"/>
  <c r="N2339" i="1" s="1"/>
  <c r="W2127" i="1"/>
  <c r="U2127" i="1"/>
  <c r="Y2127" i="1"/>
  <c r="V2127" i="1" s="1"/>
  <c r="L2089" i="1"/>
  <c r="H2090" i="1" s="1"/>
  <c r="E2090" i="1" s="1"/>
  <c r="F2339" i="1" l="1"/>
  <c r="O2339" i="1"/>
  <c r="S2339" i="1"/>
  <c r="P2339" i="1" s="1"/>
  <c r="Q2339" i="1"/>
  <c r="R2339" i="1" s="1"/>
  <c r="N2340" i="1" s="1"/>
  <c r="X2127" i="1"/>
  <c r="T2128" i="1" s="1"/>
  <c r="G2128" i="1" s="1"/>
  <c r="M2090" i="1"/>
  <c r="J2090" i="1" s="1"/>
  <c r="I2090" i="1"/>
  <c r="K2090" i="1"/>
  <c r="F2340" i="1" l="1"/>
  <c r="Q2340" i="1"/>
  <c r="S2340" i="1"/>
  <c r="P2340" i="1" s="1"/>
  <c r="O2340" i="1"/>
  <c r="L2090" i="1"/>
  <c r="H2091" i="1" s="1"/>
  <c r="Y2128" i="1"/>
  <c r="V2128" i="1" s="1"/>
  <c r="U2128" i="1"/>
  <c r="W2128" i="1"/>
  <c r="K2091" i="1" l="1"/>
  <c r="E2091" i="1"/>
  <c r="I2091" i="1"/>
  <c r="R2340" i="1"/>
  <c r="N2341" i="1" s="1"/>
  <c r="X2128" i="1"/>
  <c r="T2129" i="1" s="1"/>
  <c r="G2129" i="1" s="1"/>
  <c r="M2091" i="1"/>
  <c r="J2091" i="1" s="1"/>
  <c r="L2091" i="1" s="1"/>
  <c r="H2092" i="1" s="1"/>
  <c r="E2092" i="1" s="1"/>
  <c r="U2129" i="1" l="1"/>
  <c r="F2341" i="1"/>
  <c r="S2341" i="1"/>
  <c r="P2341" i="1" s="1"/>
  <c r="O2341" i="1"/>
  <c r="Q2341" i="1"/>
  <c r="R2341" i="1" s="1"/>
  <c r="N2342" i="1" s="1"/>
  <c r="Y2129" i="1"/>
  <c r="V2129" i="1" s="1"/>
  <c r="W2129" i="1"/>
  <c r="X2129" i="1" s="1"/>
  <c r="T2130" i="1" s="1"/>
  <c r="G2130" i="1" s="1"/>
  <c r="M2092" i="1"/>
  <c r="J2092" i="1" s="1"/>
  <c r="K2092" i="1"/>
  <c r="I2092" i="1"/>
  <c r="F2342" i="1" l="1"/>
  <c r="Q2342" i="1"/>
  <c r="O2342" i="1"/>
  <c r="S2342" i="1"/>
  <c r="P2342" i="1" s="1"/>
  <c r="L2092" i="1"/>
  <c r="H2093" i="1" s="1"/>
  <c r="E2093" i="1" s="1"/>
  <c r="U2130" i="1"/>
  <c r="W2130" i="1"/>
  <c r="Y2130" i="1"/>
  <c r="V2130" i="1" s="1"/>
  <c r="R2342" i="1" l="1"/>
  <c r="N2343" i="1" s="1"/>
  <c r="X2130" i="1"/>
  <c r="T2131" i="1" s="1"/>
  <c r="G2131" i="1" s="1"/>
  <c r="M2093" i="1"/>
  <c r="J2093" i="1" s="1"/>
  <c r="K2093" i="1"/>
  <c r="I2093" i="1"/>
  <c r="F2343" i="1" l="1"/>
  <c r="O2343" i="1"/>
  <c r="Q2343" i="1"/>
  <c r="S2343" i="1"/>
  <c r="P2343" i="1" s="1"/>
  <c r="W2131" i="1"/>
  <c r="Y2131" i="1"/>
  <c r="V2131" i="1" s="1"/>
  <c r="U2131" i="1"/>
  <c r="L2093" i="1"/>
  <c r="H2094" i="1"/>
  <c r="E2094" i="1" s="1"/>
  <c r="R2343" i="1" l="1"/>
  <c r="N2344" i="1" s="1"/>
  <c r="X2131" i="1"/>
  <c r="T2132" i="1" s="1"/>
  <c r="G2132" i="1" s="1"/>
  <c r="K2094" i="1"/>
  <c r="M2094" i="1"/>
  <c r="J2094" i="1" s="1"/>
  <c r="I2094" i="1"/>
  <c r="F2344" i="1" l="1"/>
  <c r="Q2344" i="1"/>
  <c r="O2344" i="1"/>
  <c r="S2344" i="1"/>
  <c r="P2344" i="1" s="1"/>
  <c r="Y2132" i="1"/>
  <c r="V2132" i="1" s="1"/>
  <c r="U2132" i="1"/>
  <c r="W2132" i="1"/>
  <c r="L2094" i="1"/>
  <c r="H2095" i="1" s="1"/>
  <c r="E2095" i="1" s="1"/>
  <c r="R2344" i="1" l="1"/>
  <c r="N2345" i="1" s="1"/>
  <c r="X2132" i="1"/>
  <c r="T2133" i="1" s="1"/>
  <c r="G2133" i="1" s="1"/>
  <c r="K2095" i="1"/>
  <c r="M2095" i="1"/>
  <c r="J2095" i="1" s="1"/>
  <c r="I2095" i="1"/>
  <c r="F2345" i="1" l="1"/>
  <c r="Q2345" i="1"/>
  <c r="S2345" i="1"/>
  <c r="P2345" i="1" s="1"/>
  <c r="O2345" i="1"/>
  <c r="W2133" i="1"/>
  <c r="Y2133" i="1"/>
  <c r="V2133" i="1" s="1"/>
  <c r="U2133" i="1"/>
  <c r="L2095" i="1"/>
  <c r="H2096" i="1" s="1"/>
  <c r="E2096" i="1" s="1"/>
  <c r="R2345" i="1" l="1"/>
  <c r="N2346" i="1" s="1"/>
  <c r="X2133" i="1"/>
  <c r="T2134" i="1" s="1"/>
  <c r="G2134" i="1" s="1"/>
  <c r="M2096" i="1"/>
  <c r="J2096" i="1" s="1"/>
  <c r="K2096" i="1"/>
  <c r="I2096" i="1"/>
  <c r="F2346" i="1" l="1"/>
  <c r="O2346" i="1"/>
  <c r="S2346" i="1"/>
  <c r="P2346" i="1" s="1"/>
  <c r="Q2346" i="1"/>
  <c r="R2346" i="1" s="1"/>
  <c r="N2347" i="1" s="1"/>
  <c r="Y2134" i="1"/>
  <c r="V2134" i="1" s="1"/>
  <c r="U2134" i="1"/>
  <c r="W2134" i="1"/>
  <c r="L2096" i="1"/>
  <c r="H2097" i="1" s="1"/>
  <c r="E2097" i="1" s="1"/>
  <c r="F2347" i="1" l="1"/>
  <c r="O2347" i="1"/>
  <c r="S2347" i="1"/>
  <c r="P2347" i="1" s="1"/>
  <c r="Q2347" i="1"/>
  <c r="R2347" i="1" s="1"/>
  <c r="N2348" i="1" s="1"/>
  <c r="X2134" i="1"/>
  <c r="T2135" i="1" s="1"/>
  <c r="G2135" i="1" s="1"/>
  <c r="K2097" i="1"/>
  <c r="M2097" i="1"/>
  <c r="J2097" i="1" s="1"/>
  <c r="I2097" i="1"/>
  <c r="F2348" i="1" l="1"/>
  <c r="S2348" i="1"/>
  <c r="P2348" i="1" s="1"/>
  <c r="Q2348" i="1"/>
  <c r="O2348" i="1"/>
  <c r="U2135" i="1"/>
  <c r="W2135" i="1"/>
  <c r="Y2135" i="1"/>
  <c r="V2135" i="1" s="1"/>
  <c r="L2097" i="1"/>
  <c r="H2098" i="1" s="1"/>
  <c r="E2098" i="1" s="1"/>
  <c r="R2348" i="1" l="1"/>
  <c r="N2349" i="1" s="1"/>
  <c r="X2135" i="1"/>
  <c r="T2136" i="1" s="1"/>
  <c r="G2136" i="1" s="1"/>
  <c r="K2098" i="1"/>
  <c r="M2098" i="1"/>
  <c r="J2098" i="1" s="1"/>
  <c r="I2098" i="1"/>
  <c r="F2349" i="1" l="1"/>
  <c r="S2349" i="1"/>
  <c r="P2349" i="1" s="1"/>
  <c r="Q2349" i="1"/>
  <c r="O2349" i="1"/>
  <c r="U2136" i="1"/>
  <c r="W2136" i="1"/>
  <c r="Y2136" i="1"/>
  <c r="V2136" i="1" s="1"/>
  <c r="L2098" i="1"/>
  <c r="H2099" i="1" s="1"/>
  <c r="E2099" i="1" s="1"/>
  <c r="R2349" i="1" l="1"/>
  <c r="N2350" i="1" s="1"/>
  <c r="X2136" i="1"/>
  <c r="T2137" i="1" s="1"/>
  <c r="G2137" i="1" s="1"/>
  <c r="I2099" i="1"/>
  <c r="K2099" i="1"/>
  <c r="M2099" i="1"/>
  <c r="J2099" i="1" s="1"/>
  <c r="F2350" i="1" l="1"/>
  <c r="Q2350" i="1"/>
  <c r="S2350" i="1"/>
  <c r="P2350" i="1" s="1"/>
  <c r="O2350" i="1"/>
  <c r="W2137" i="1"/>
  <c r="Y2137" i="1"/>
  <c r="V2137" i="1" s="1"/>
  <c r="U2137" i="1"/>
  <c r="L2099" i="1"/>
  <c r="H2100" i="1" s="1"/>
  <c r="E2100" i="1" s="1"/>
  <c r="R2350" i="1" l="1"/>
  <c r="N2351" i="1" s="1"/>
  <c r="X2137" i="1"/>
  <c r="T2138" i="1" s="1"/>
  <c r="G2138" i="1" s="1"/>
  <c r="M2100" i="1"/>
  <c r="J2100" i="1" s="1"/>
  <c r="K2100" i="1"/>
  <c r="I2100" i="1"/>
  <c r="F2351" i="1" l="1"/>
  <c r="S2351" i="1"/>
  <c r="P2351" i="1" s="1"/>
  <c r="O2351" i="1"/>
  <c r="Q2351" i="1"/>
  <c r="R2351" i="1" s="1"/>
  <c r="N2352" i="1" s="1"/>
  <c r="Y2138" i="1"/>
  <c r="V2138" i="1" s="1"/>
  <c r="U2138" i="1"/>
  <c r="W2138" i="1"/>
  <c r="L2100" i="1"/>
  <c r="H2101" i="1" s="1"/>
  <c r="E2101" i="1" s="1"/>
  <c r="F2352" i="1" l="1"/>
  <c r="O2352" i="1"/>
  <c r="Q2352" i="1"/>
  <c r="S2352" i="1"/>
  <c r="P2352" i="1" s="1"/>
  <c r="X2138" i="1"/>
  <c r="T2139" i="1" s="1"/>
  <c r="G2139" i="1" s="1"/>
  <c r="M2101" i="1"/>
  <c r="J2101" i="1" s="1"/>
  <c r="K2101" i="1"/>
  <c r="I2101" i="1"/>
  <c r="R2352" i="1" l="1"/>
  <c r="N2353" i="1" s="1"/>
  <c r="L2101" i="1"/>
  <c r="H2102" i="1" s="1"/>
  <c r="E2102" i="1" s="1"/>
  <c r="U2139" i="1"/>
  <c r="W2139" i="1"/>
  <c r="Y2139" i="1"/>
  <c r="V2139" i="1" s="1"/>
  <c r="F2353" i="1" l="1"/>
  <c r="Q2353" i="1"/>
  <c r="O2353" i="1"/>
  <c r="S2353" i="1"/>
  <c r="P2353" i="1" s="1"/>
  <c r="X2139" i="1"/>
  <c r="T2140" i="1" s="1"/>
  <c r="G2140" i="1" s="1"/>
  <c r="M2102" i="1"/>
  <c r="J2102" i="1" s="1"/>
  <c r="K2102" i="1"/>
  <c r="I2102" i="1"/>
  <c r="R2353" i="1" l="1"/>
  <c r="N2354" i="1" s="1"/>
  <c r="U2140" i="1"/>
  <c r="W2140" i="1"/>
  <c r="Y2140" i="1"/>
  <c r="V2140" i="1" s="1"/>
  <c r="L2102" i="1"/>
  <c r="H2103" i="1" s="1"/>
  <c r="E2103" i="1" s="1"/>
  <c r="F2354" i="1" l="1"/>
  <c r="O2354" i="1"/>
  <c r="Q2354" i="1"/>
  <c r="S2354" i="1"/>
  <c r="P2354" i="1" s="1"/>
  <c r="X2140" i="1"/>
  <c r="T2141" i="1" s="1"/>
  <c r="G2141" i="1" s="1"/>
  <c r="I2103" i="1"/>
  <c r="K2103" i="1"/>
  <c r="M2103" i="1"/>
  <c r="J2103" i="1" s="1"/>
  <c r="R2354" i="1" l="1"/>
  <c r="N2355" i="1" s="1"/>
  <c r="W2141" i="1"/>
  <c r="Y2141" i="1"/>
  <c r="V2141" i="1" s="1"/>
  <c r="U2141" i="1"/>
  <c r="L2103" i="1"/>
  <c r="H2104" i="1" s="1"/>
  <c r="E2104" i="1" s="1"/>
  <c r="F2355" i="1" l="1"/>
  <c r="S2355" i="1"/>
  <c r="P2355" i="1" s="1"/>
  <c r="O2355" i="1"/>
  <c r="Q2355" i="1"/>
  <c r="R2355" i="1" s="1"/>
  <c r="N2356" i="1" s="1"/>
  <c r="X2141" i="1"/>
  <c r="T2142" i="1" s="1"/>
  <c r="G2142" i="1" s="1"/>
  <c r="M2104" i="1"/>
  <c r="J2104" i="1" s="1"/>
  <c r="K2104" i="1"/>
  <c r="I2104" i="1"/>
  <c r="F2356" i="1" l="1"/>
  <c r="Q2356" i="1"/>
  <c r="S2356" i="1"/>
  <c r="P2356" i="1" s="1"/>
  <c r="O2356" i="1"/>
  <c r="Y2142" i="1"/>
  <c r="V2142" i="1" s="1"/>
  <c r="U2142" i="1"/>
  <c r="W2142" i="1"/>
  <c r="L2104" i="1"/>
  <c r="H2105" i="1" s="1"/>
  <c r="E2105" i="1" s="1"/>
  <c r="R2356" i="1" l="1"/>
  <c r="N2357" i="1" s="1"/>
  <c r="X2142" i="1"/>
  <c r="T2143" i="1" s="1"/>
  <c r="G2143" i="1" s="1"/>
  <c r="I2105" i="1"/>
  <c r="M2105" i="1"/>
  <c r="J2105" i="1" s="1"/>
  <c r="K2105" i="1"/>
  <c r="F2357" i="1" l="1"/>
  <c r="O2357" i="1"/>
  <c r="Q2357" i="1"/>
  <c r="S2357" i="1"/>
  <c r="P2357" i="1" s="1"/>
  <c r="U2143" i="1"/>
  <c r="W2143" i="1"/>
  <c r="Y2143" i="1"/>
  <c r="V2143" i="1" s="1"/>
  <c r="L2105" i="1"/>
  <c r="H2106" i="1" s="1"/>
  <c r="E2106" i="1" s="1"/>
  <c r="R2357" i="1" l="1"/>
  <c r="N2358" i="1" s="1"/>
  <c r="K2106" i="1"/>
  <c r="I2106" i="1"/>
  <c r="M2106" i="1"/>
  <c r="J2106" i="1" s="1"/>
  <c r="L2106" i="1" s="1"/>
  <c r="H2107" i="1" s="1"/>
  <c r="E2107" i="1" s="1"/>
  <c r="X2143" i="1"/>
  <c r="T2144" i="1" s="1"/>
  <c r="G2144" i="1" s="1"/>
  <c r="F2358" i="1" l="1"/>
  <c r="Q2358" i="1"/>
  <c r="O2358" i="1"/>
  <c r="S2358" i="1"/>
  <c r="P2358" i="1" s="1"/>
  <c r="R2358" i="1" s="1"/>
  <c r="N2359" i="1" s="1"/>
  <c r="U2144" i="1"/>
  <c r="W2144" i="1"/>
  <c r="Y2144" i="1"/>
  <c r="V2144" i="1" s="1"/>
  <c r="K2107" i="1"/>
  <c r="I2107" i="1"/>
  <c r="M2107" i="1"/>
  <c r="J2107" i="1" s="1"/>
  <c r="F2359" i="1" l="1"/>
  <c r="O2359" i="1"/>
  <c r="S2359" i="1"/>
  <c r="P2359" i="1" s="1"/>
  <c r="Q2359" i="1"/>
  <c r="X2144" i="1"/>
  <c r="T2145" i="1" s="1"/>
  <c r="G2145" i="1" s="1"/>
  <c r="L2107" i="1"/>
  <c r="H2108" i="1" s="1"/>
  <c r="E2108" i="1" s="1"/>
  <c r="R2359" i="1" l="1"/>
  <c r="N2360" i="1" s="1"/>
  <c r="W2145" i="1"/>
  <c r="Y2145" i="1"/>
  <c r="V2145" i="1" s="1"/>
  <c r="U2145" i="1"/>
  <c r="K2108" i="1"/>
  <c r="M2108" i="1"/>
  <c r="J2108" i="1" s="1"/>
  <c r="I2108" i="1"/>
  <c r="F2360" i="1" l="1"/>
  <c r="Q2360" i="1"/>
  <c r="O2360" i="1"/>
  <c r="S2360" i="1"/>
  <c r="P2360" i="1" s="1"/>
  <c r="X2145" i="1"/>
  <c r="T2146" i="1" s="1"/>
  <c r="G2146" i="1" s="1"/>
  <c r="L2108" i="1"/>
  <c r="H2109" i="1"/>
  <c r="E2109" i="1" s="1"/>
  <c r="R2360" i="1" l="1"/>
  <c r="N2361" i="1" s="1"/>
  <c r="Y2146" i="1"/>
  <c r="V2146" i="1" s="1"/>
  <c r="U2146" i="1"/>
  <c r="W2146" i="1"/>
  <c r="K2109" i="1"/>
  <c r="M2109" i="1"/>
  <c r="J2109" i="1" s="1"/>
  <c r="I2109" i="1"/>
  <c r="F2361" i="1" l="1"/>
  <c r="Q2361" i="1"/>
  <c r="O2361" i="1"/>
  <c r="S2361" i="1"/>
  <c r="P2361" i="1" s="1"/>
  <c r="X2146" i="1"/>
  <c r="T2147" i="1" s="1"/>
  <c r="G2147" i="1" s="1"/>
  <c r="L2109" i="1"/>
  <c r="H2110" i="1" s="1"/>
  <c r="E2110" i="1" s="1"/>
  <c r="R2361" i="1" l="1"/>
  <c r="N2362" i="1" s="1"/>
  <c r="U2147" i="1"/>
  <c r="W2147" i="1"/>
  <c r="Y2147" i="1"/>
  <c r="V2147" i="1" s="1"/>
  <c r="M2110" i="1"/>
  <c r="J2110" i="1" s="1"/>
  <c r="I2110" i="1"/>
  <c r="K2110" i="1"/>
  <c r="F2362" i="1" l="1"/>
  <c r="O2362" i="1"/>
  <c r="Q2362" i="1"/>
  <c r="S2362" i="1"/>
  <c r="P2362" i="1" s="1"/>
  <c r="L2110" i="1"/>
  <c r="H2111" i="1" s="1"/>
  <c r="E2111" i="1" s="1"/>
  <c r="X2147" i="1"/>
  <c r="T2148" i="1" s="1"/>
  <c r="G2148" i="1" s="1"/>
  <c r="R2362" i="1" l="1"/>
  <c r="N2363" i="1" s="1"/>
  <c r="U2148" i="1"/>
  <c r="W2148" i="1"/>
  <c r="Y2148" i="1"/>
  <c r="V2148" i="1" s="1"/>
  <c r="M2111" i="1"/>
  <c r="J2111" i="1" s="1"/>
  <c r="I2111" i="1"/>
  <c r="K2111" i="1"/>
  <c r="F2363" i="1" l="1"/>
  <c r="Q2363" i="1"/>
  <c r="S2363" i="1"/>
  <c r="P2363" i="1" s="1"/>
  <c r="O2363" i="1"/>
  <c r="L2111" i="1"/>
  <c r="H2112" i="1" s="1"/>
  <c r="X2148" i="1"/>
  <c r="T2149" i="1" s="1"/>
  <c r="G2149" i="1" s="1"/>
  <c r="K2112" i="1" l="1"/>
  <c r="E2112" i="1"/>
  <c r="M2112" i="1"/>
  <c r="J2112" i="1" s="1"/>
  <c r="R2363" i="1"/>
  <c r="N2364" i="1" s="1"/>
  <c r="I2112" i="1"/>
  <c r="L2112" i="1" s="1"/>
  <c r="H2113" i="1" s="1"/>
  <c r="E2113" i="1" s="1"/>
  <c r="W2149" i="1"/>
  <c r="Y2149" i="1"/>
  <c r="V2149" i="1" s="1"/>
  <c r="U2149" i="1"/>
  <c r="F2364" i="1" l="1"/>
  <c r="Q2364" i="1"/>
  <c r="O2364" i="1"/>
  <c r="S2364" i="1"/>
  <c r="P2364" i="1" s="1"/>
  <c r="X2149" i="1"/>
  <c r="T2150" i="1" s="1"/>
  <c r="G2150" i="1" s="1"/>
  <c r="M2113" i="1"/>
  <c r="J2113" i="1" s="1"/>
  <c r="I2113" i="1"/>
  <c r="K2113" i="1"/>
  <c r="R2364" i="1" l="1"/>
  <c r="N2365" i="1" s="1"/>
  <c r="L2113" i="1"/>
  <c r="H2114" i="1" s="1"/>
  <c r="E2114" i="1" s="1"/>
  <c r="Y2150" i="1"/>
  <c r="V2150" i="1" s="1"/>
  <c r="U2150" i="1"/>
  <c r="W2150" i="1"/>
  <c r="F2365" i="1" l="1"/>
  <c r="O2365" i="1"/>
  <c r="S2365" i="1"/>
  <c r="P2365" i="1" s="1"/>
  <c r="Q2365" i="1"/>
  <c r="R2365" i="1" s="1"/>
  <c r="N2366" i="1" s="1"/>
  <c r="X2150" i="1"/>
  <c r="T2151" i="1" s="1"/>
  <c r="G2151" i="1" s="1"/>
  <c r="I2114" i="1"/>
  <c r="M2114" i="1"/>
  <c r="J2114" i="1" s="1"/>
  <c r="K2114" i="1"/>
  <c r="F2366" i="1" l="1"/>
  <c r="S2366" i="1"/>
  <c r="P2366" i="1" s="1"/>
  <c r="Q2366" i="1"/>
  <c r="O2366" i="1"/>
  <c r="L2114" i="1"/>
  <c r="H2115" i="1" s="1"/>
  <c r="U2151" i="1"/>
  <c r="W2151" i="1"/>
  <c r="Y2151" i="1"/>
  <c r="V2151" i="1" s="1"/>
  <c r="K2115" i="1" l="1"/>
  <c r="E2115" i="1"/>
  <c r="R2366" i="1"/>
  <c r="N2367" i="1" s="1"/>
  <c r="I2115" i="1"/>
  <c r="X2151" i="1"/>
  <c r="T2152" i="1" s="1"/>
  <c r="G2152" i="1" s="1"/>
  <c r="M2115" i="1"/>
  <c r="J2115" i="1" s="1"/>
  <c r="F2367" i="1" l="1"/>
  <c r="Q2367" i="1"/>
  <c r="O2367" i="1"/>
  <c r="S2367" i="1"/>
  <c r="P2367" i="1" s="1"/>
  <c r="U2152" i="1"/>
  <c r="W2152" i="1"/>
  <c r="Y2152" i="1"/>
  <c r="V2152" i="1" s="1"/>
  <c r="L2115" i="1"/>
  <c r="H2116" i="1" s="1"/>
  <c r="E2116" i="1" s="1"/>
  <c r="R2367" i="1" l="1"/>
  <c r="N2368" i="1" s="1"/>
  <c r="X2152" i="1"/>
  <c r="T2153" i="1" s="1"/>
  <c r="G2153" i="1" s="1"/>
  <c r="K2116" i="1"/>
  <c r="I2116" i="1"/>
  <c r="M2116" i="1"/>
  <c r="J2116" i="1" s="1"/>
  <c r="F2368" i="1" l="1"/>
  <c r="O2368" i="1"/>
  <c r="Q2368" i="1"/>
  <c r="S2368" i="1"/>
  <c r="P2368" i="1" s="1"/>
  <c r="W2153" i="1"/>
  <c r="Y2153" i="1"/>
  <c r="V2153" i="1" s="1"/>
  <c r="U2153" i="1"/>
  <c r="L2116" i="1"/>
  <c r="H2117" i="1" s="1"/>
  <c r="R2368" i="1" l="1"/>
  <c r="N2369" i="1" s="1"/>
  <c r="K2117" i="1"/>
  <c r="E2117" i="1"/>
  <c r="M2117" i="1"/>
  <c r="J2117" i="1" s="1"/>
  <c r="I2117" i="1"/>
  <c r="X2153" i="1"/>
  <c r="T2154" i="1" s="1"/>
  <c r="G2154" i="1" s="1"/>
  <c r="F2369" i="1" l="1"/>
  <c r="S2369" i="1"/>
  <c r="P2369" i="1" s="1"/>
  <c r="O2369" i="1"/>
  <c r="Q2369" i="1"/>
  <c r="R2369" i="1" s="1"/>
  <c r="N2370" i="1" s="1"/>
  <c r="L2117" i="1"/>
  <c r="H2118" i="1" s="1"/>
  <c r="Y2154" i="1"/>
  <c r="V2154" i="1" s="1"/>
  <c r="U2154" i="1"/>
  <c r="W2154" i="1"/>
  <c r="K2118" i="1" l="1"/>
  <c r="E2118" i="1"/>
  <c r="I2118" i="1"/>
  <c r="M2118" i="1"/>
  <c r="J2118" i="1" s="1"/>
  <c r="L2118" i="1" s="1"/>
  <c r="H2119" i="1" s="1"/>
  <c r="E2119" i="1" s="1"/>
  <c r="F2370" i="1"/>
  <c r="O2370" i="1"/>
  <c r="Q2370" i="1"/>
  <c r="S2370" i="1"/>
  <c r="P2370" i="1" s="1"/>
  <c r="X2154" i="1"/>
  <c r="T2155" i="1" s="1"/>
  <c r="G2155" i="1" s="1"/>
  <c r="R2370" i="1" l="1"/>
  <c r="N2371" i="1" s="1"/>
  <c r="U2155" i="1"/>
  <c r="W2155" i="1"/>
  <c r="Y2155" i="1"/>
  <c r="V2155" i="1" s="1"/>
  <c r="K2119" i="1"/>
  <c r="M2119" i="1"/>
  <c r="J2119" i="1" s="1"/>
  <c r="I2119" i="1"/>
  <c r="F2371" i="1" l="1"/>
  <c r="S2371" i="1"/>
  <c r="P2371" i="1" s="1"/>
  <c r="O2371" i="1"/>
  <c r="Q2371" i="1"/>
  <c r="R2371" i="1" s="1"/>
  <c r="N2372" i="1" s="1"/>
  <c r="X2155" i="1"/>
  <c r="T2156" i="1" s="1"/>
  <c r="G2156" i="1" s="1"/>
  <c r="L2119" i="1"/>
  <c r="H2120" i="1" s="1"/>
  <c r="E2120" i="1" s="1"/>
  <c r="F2372" i="1" l="1"/>
  <c r="S2372" i="1"/>
  <c r="P2372" i="1" s="1"/>
  <c r="O2372" i="1"/>
  <c r="Q2372" i="1"/>
  <c r="R2372" i="1" s="1"/>
  <c r="N2373" i="1" s="1"/>
  <c r="U2156" i="1"/>
  <c r="W2156" i="1"/>
  <c r="Y2156" i="1"/>
  <c r="V2156" i="1" s="1"/>
  <c r="I2120" i="1"/>
  <c r="K2120" i="1"/>
  <c r="M2120" i="1"/>
  <c r="J2120" i="1" s="1"/>
  <c r="F2373" i="1" l="1"/>
  <c r="O2373" i="1"/>
  <c r="Q2373" i="1"/>
  <c r="S2373" i="1"/>
  <c r="P2373" i="1" s="1"/>
  <c r="X2156" i="1"/>
  <c r="T2157" i="1" s="1"/>
  <c r="G2157" i="1" s="1"/>
  <c r="L2120" i="1"/>
  <c r="H2121" i="1" s="1"/>
  <c r="E2121" i="1" s="1"/>
  <c r="R2373" i="1" l="1"/>
  <c r="N2374" i="1" s="1"/>
  <c r="W2157" i="1"/>
  <c r="Y2157" i="1"/>
  <c r="V2157" i="1" s="1"/>
  <c r="U2157" i="1"/>
  <c r="I2121" i="1"/>
  <c r="M2121" i="1"/>
  <c r="J2121" i="1" s="1"/>
  <c r="K2121" i="1"/>
  <c r="F2374" i="1" l="1"/>
  <c r="Q2374" i="1"/>
  <c r="S2374" i="1"/>
  <c r="P2374" i="1" s="1"/>
  <c r="R2374" i="1" s="1"/>
  <c r="N2375" i="1" s="1"/>
  <c r="O2374" i="1"/>
  <c r="X2157" i="1"/>
  <c r="T2158" i="1" s="1"/>
  <c r="G2158" i="1" s="1"/>
  <c r="L2121" i="1"/>
  <c r="H2122" i="1" s="1"/>
  <c r="E2122" i="1" s="1"/>
  <c r="F2375" i="1" l="1"/>
  <c r="O2375" i="1"/>
  <c r="S2375" i="1"/>
  <c r="P2375" i="1" s="1"/>
  <c r="Q2375" i="1"/>
  <c r="R2375" i="1" s="1"/>
  <c r="N2376" i="1" s="1"/>
  <c r="Y2158" i="1"/>
  <c r="V2158" i="1" s="1"/>
  <c r="U2158" i="1"/>
  <c r="W2158" i="1"/>
  <c r="M2122" i="1"/>
  <c r="J2122" i="1" s="1"/>
  <c r="K2122" i="1"/>
  <c r="I2122" i="1"/>
  <c r="F2376" i="1" l="1"/>
  <c r="S2376" i="1"/>
  <c r="P2376" i="1" s="1"/>
  <c r="Q2376" i="1"/>
  <c r="O2376" i="1"/>
  <c r="X2158" i="1"/>
  <c r="T2159" i="1" s="1"/>
  <c r="G2159" i="1" s="1"/>
  <c r="L2122" i="1"/>
  <c r="H2123" i="1" s="1"/>
  <c r="E2123" i="1" s="1"/>
  <c r="R2376" i="1" l="1"/>
  <c r="N2377" i="1" s="1"/>
  <c r="U2159" i="1"/>
  <c r="W2159" i="1"/>
  <c r="Y2159" i="1"/>
  <c r="V2159" i="1" s="1"/>
  <c r="K2123" i="1"/>
  <c r="M2123" i="1"/>
  <c r="J2123" i="1" s="1"/>
  <c r="I2123" i="1"/>
  <c r="F2377" i="1" l="1"/>
  <c r="Q2377" i="1"/>
  <c r="R2377" i="1" s="1"/>
  <c r="N2378" i="1" s="1"/>
  <c r="S2377" i="1"/>
  <c r="P2377" i="1" s="1"/>
  <c r="O2377" i="1"/>
  <c r="X2159" i="1"/>
  <c r="T2160" i="1" s="1"/>
  <c r="G2160" i="1" s="1"/>
  <c r="L2123" i="1"/>
  <c r="H2124" i="1" s="1"/>
  <c r="E2124" i="1" s="1"/>
  <c r="F2378" i="1" l="1"/>
  <c r="O2378" i="1"/>
  <c r="Q2378" i="1"/>
  <c r="S2378" i="1"/>
  <c r="P2378" i="1" s="1"/>
  <c r="U2160" i="1"/>
  <c r="W2160" i="1"/>
  <c r="Y2160" i="1"/>
  <c r="V2160" i="1" s="1"/>
  <c r="M2124" i="1"/>
  <c r="J2124" i="1" s="1"/>
  <c r="K2124" i="1"/>
  <c r="I2124" i="1"/>
  <c r="R2378" i="1" l="1"/>
  <c r="N2379" i="1" s="1"/>
  <c r="X2160" i="1"/>
  <c r="T2161" i="1" s="1"/>
  <c r="G2161" i="1" s="1"/>
  <c r="L2124" i="1"/>
  <c r="H2125" i="1" s="1"/>
  <c r="E2125" i="1" s="1"/>
  <c r="F2379" i="1" l="1"/>
  <c r="O2379" i="1"/>
  <c r="S2379" i="1"/>
  <c r="P2379" i="1" s="1"/>
  <c r="Q2379" i="1"/>
  <c r="R2379" i="1" s="1"/>
  <c r="N2380" i="1" s="1"/>
  <c r="W2161" i="1"/>
  <c r="Y2161" i="1"/>
  <c r="V2161" i="1" s="1"/>
  <c r="U2161" i="1"/>
  <c r="M2125" i="1"/>
  <c r="J2125" i="1" s="1"/>
  <c r="K2125" i="1"/>
  <c r="I2125" i="1"/>
  <c r="F2380" i="1" l="1"/>
  <c r="Q2380" i="1"/>
  <c r="S2380" i="1"/>
  <c r="P2380" i="1" s="1"/>
  <c r="O2380" i="1"/>
  <c r="X2161" i="1"/>
  <c r="T2162" i="1" s="1"/>
  <c r="G2162" i="1" s="1"/>
  <c r="L2125" i="1"/>
  <c r="H2126" i="1" s="1"/>
  <c r="E2126" i="1" s="1"/>
  <c r="R2380" i="1" l="1"/>
  <c r="N2381" i="1" s="1"/>
  <c r="Y2162" i="1"/>
  <c r="V2162" i="1" s="1"/>
  <c r="U2162" i="1"/>
  <c r="W2162" i="1"/>
  <c r="M2126" i="1"/>
  <c r="J2126" i="1" s="1"/>
  <c r="K2126" i="1"/>
  <c r="I2126" i="1"/>
  <c r="F2381" i="1" l="1"/>
  <c r="Q2381" i="1"/>
  <c r="O2381" i="1"/>
  <c r="S2381" i="1"/>
  <c r="P2381" i="1" s="1"/>
  <c r="X2162" i="1"/>
  <c r="T2163" i="1" s="1"/>
  <c r="G2163" i="1" s="1"/>
  <c r="L2126" i="1"/>
  <c r="H2127" i="1" s="1"/>
  <c r="E2127" i="1" s="1"/>
  <c r="R2381" i="1" l="1"/>
  <c r="N2382" i="1" s="1"/>
  <c r="U2163" i="1"/>
  <c r="W2163" i="1"/>
  <c r="Y2163" i="1"/>
  <c r="V2163" i="1" s="1"/>
  <c r="M2127" i="1"/>
  <c r="J2127" i="1" s="1"/>
  <c r="K2127" i="1"/>
  <c r="I2127" i="1"/>
  <c r="F2382" i="1" l="1"/>
  <c r="Q2382" i="1"/>
  <c r="S2382" i="1"/>
  <c r="P2382" i="1" s="1"/>
  <c r="O2382" i="1"/>
  <c r="X2163" i="1"/>
  <c r="T2164" i="1" s="1"/>
  <c r="G2164" i="1" s="1"/>
  <c r="L2127" i="1"/>
  <c r="H2128" i="1" s="1"/>
  <c r="E2128" i="1" s="1"/>
  <c r="R2382" i="1" l="1"/>
  <c r="N2383" i="1" s="1"/>
  <c r="U2164" i="1"/>
  <c r="W2164" i="1"/>
  <c r="Y2164" i="1"/>
  <c r="V2164" i="1" s="1"/>
  <c r="K2128" i="1"/>
  <c r="I2128" i="1"/>
  <c r="M2128" i="1"/>
  <c r="J2128" i="1" s="1"/>
  <c r="F2383" i="1" l="1"/>
  <c r="O2383" i="1"/>
  <c r="Q2383" i="1"/>
  <c r="S2383" i="1"/>
  <c r="P2383" i="1" s="1"/>
  <c r="X2164" i="1"/>
  <c r="T2165" i="1" s="1"/>
  <c r="G2165" i="1" s="1"/>
  <c r="L2128" i="1"/>
  <c r="H2129" i="1" s="1"/>
  <c r="E2129" i="1" s="1"/>
  <c r="R2383" i="1" l="1"/>
  <c r="N2384" i="1" s="1"/>
  <c r="W2165" i="1"/>
  <c r="Y2165" i="1"/>
  <c r="V2165" i="1" s="1"/>
  <c r="U2165" i="1"/>
  <c r="M2129" i="1"/>
  <c r="J2129" i="1" s="1"/>
  <c r="K2129" i="1"/>
  <c r="I2129" i="1"/>
  <c r="F2384" i="1" l="1"/>
  <c r="Q2384" i="1"/>
  <c r="O2384" i="1"/>
  <c r="S2384" i="1"/>
  <c r="P2384" i="1" s="1"/>
  <c r="X2165" i="1"/>
  <c r="T2166" i="1" s="1"/>
  <c r="G2166" i="1" s="1"/>
  <c r="L2129" i="1"/>
  <c r="H2130" i="1" s="1"/>
  <c r="E2130" i="1" s="1"/>
  <c r="R2384" i="1" l="1"/>
  <c r="N2385" i="1" s="1"/>
  <c r="Y2166" i="1"/>
  <c r="V2166" i="1" s="1"/>
  <c r="U2166" i="1"/>
  <c r="W2166" i="1"/>
  <c r="M2130" i="1"/>
  <c r="J2130" i="1" s="1"/>
  <c r="I2130" i="1"/>
  <c r="K2130" i="1"/>
  <c r="F2385" i="1" l="1"/>
  <c r="Q2385" i="1"/>
  <c r="O2385" i="1"/>
  <c r="S2385" i="1"/>
  <c r="P2385" i="1" s="1"/>
  <c r="X2166" i="1"/>
  <c r="T2167" i="1" s="1"/>
  <c r="G2167" i="1" s="1"/>
  <c r="L2130" i="1"/>
  <c r="H2131" i="1" s="1"/>
  <c r="E2131" i="1" s="1"/>
  <c r="R2385" i="1" l="1"/>
  <c r="N2386" i="1" s="1"/>
  <c r="U2167" i="1"/>
  <c r="W2167" i="1"/>
  <c r="Y2167" i="1"/>
  <c r="V2167" i="1" s="1"/>
  <c r="K2131" i="1"/>
  <c r="M2131" i="1"/>
  <c r="J2131" i="1" s="1"/>
  <c r="I2131" i="1"/>
  <c r="F2386" i="1" l="1"/>
  <c r="S2386" i="1"/>
  <c r="P2386" i="1" s="1"/>
  <c r="Q2386" i="1"/>
  <c r="O2386" i="1"/>
  <c r="X2167" i="1"/>
  <c r="T2168" i="1" s="1"/>
  <c r="G2168" i="1" s="1"/>
  <c r="L2131" i="1"/>
  <c r="H2132" i="1" s="1"/>
  <c r="E2132" i="1" s="1"/>
  <c r="R2386" i="1" l="1"/>
  <c r="N2387" i="1" s="1"/>
  <c r="U2168" i="1"/>
  <c r="W2168" i="1"/>
  <c r="Y2168" i="1"/>
  <c r="V2168" i="1" s="1"/>
  <c r="K2132" i="1"/>
  <c r="I2132" i="1"/>
  <c r="M2132" i="1"/>
  <c r="J2132" i="1" s="1"/>
  <c r="F2387" i="1" l="1"/>
  <c r="Q2387" i="1"/>
  <c r="S2387" i="1"/>
  <c r="P2387" i="1" s="1"/>
  <c r="O2387" i="1"/>
  <c r="X2168" i="1"/>
  <c r="T2169" i="1" s="1"/>
  <c r="G2169" i="1" s="1"/>
  <c r="L2132" i="1"/>
  <c r="H2133" i="1" s="1"/>
  <c r="E2133" i="1" s="1"/>
  <c r="R2387" i="1" l="1"/>
  <c r="N2388" i="1" s="1"/>
  <c r="W2169" i="1"/>
  <c r="Y2169" i="1"/>
  <c r="V2169" i="1" s="1"/>
  <c r="U2169" i="1"/>
  <c r="M2133" i="1"/>
  <c r="J2133" i="1" s="1"/>
  <c r="K2133" i="1"/>
  <c r="I2133" i="1"/>
  <c r="F2388" i="1" l="1"/>
  <c r="O2388" i="1"/>
  <c r="Q2388" i="1"/>
  <c r="S2388" i="1"/>
  <c r="P2388" i="1" s="1"/>
  <c r="X2169" i="1"/>
  <c r="T2170" i="1" s="1"/>
  <c r="G2170" i="1" s="1"/>
  <c r="L2133" i="1"/>
  <c r="H2134" i="1" s="1"/>
  <c r="E2134" i="1" s="1"/>
  <c r="R2388" i="1" l="1"/>
  <c r="N2389" i="1" s="1"/>
  <c r="Y2170" i="1"/>
  <c r="V2170" i="1" s="1"/>
  <c r="U2170" i="1"/>
  <c r="W2170" i="1"/>
  <c r="M2134" i="1"/>
  <c r="J2134" i="1" s="1"/>
  <c r="K2134" i="1"/>
  <c r="I2134" i="1"/>
  <c r="F2389" i="1" l="1"/>
  <c r="S2389" i="1"/>
  <c r="P2389" i="1" s="1"/>
  <c r="O2389" i="1"/>
  <c r="Q2389" i="1"/>
  <c r="R2389" i="1" s="1"/>
  <c r="N2390" i="1" s="1"/>
  <c r="X2170" i="1"/>
  <c r="T2171" i="1" s="1"/>
  <c r="G2171" i="1" s="1"/>
  <c r="L2134" i="1"/>
  <c r="H2135" i="1" s="1"/>
  <c r="E2135" i="1" s="1"/>
  <c r="U2171" i="1" l="1"/>
  <c r="F2390" i="1"/>
  <c r="Q2390" i="1"/>
  <c r="O2390" i="1"/>
  <c r="S2390" i="1"/>
  <c r="P2390" i="1" s="1"/>
  <c r="R2390" i="1" s="1"/>
  <c r="N2391" i="1" s="1"/>
  <c r="W2171" i="1"/>
  <c r="X2171" i="1" s="1"/>
  <c r="T2172" i="1" s="1"/>
  <c r="G2172" i="1" s="1"/>
  <c r="Y2171" i="1"/>
  <c r="V2171" i="1" s="1"/>
  <c r="M2135" i="1"/>
  <c r="J2135" i="1" s="1"/>
  <c r="K2135" i="1"/>
  <c r="I2135" i="1"/>
  <c r="F2391" i="1" l="1"/>
  <c r="Q2391" i="1"/>
  <c r="O2391" i="1"/>
  <c r="S2391" i="1"/>
  <c r="P2391" i="1" s="1"/>
  <c r="U2172" i="1"/>
  <c r="W2172" i="1"/>
  <c r="Y2172" i="1"/>
  <c r="V2172" i="1" s="1"/>
  <c r="L2135" i="1"/>
  <c r="H2136" i="1" s="1"/>
  <c r="E2136" i="1" s="1"/>
  <c r="R2391" i="1" l="1"/>
  <c r="N2392" i="1" s="1"/>
  <c r="X2172" i="1"/>
  <c r="T2173" i="1" s="1"/>
  <c r="G2173" i="1" s="1"/>
  <c r="M2136" i="1"/>
  <c r="J2136" i="1" s="1"/>
  <c r="I2136" i="1"/>
  <c r="K2136" i="1"/>
  <c r="F2392" i="1" l="1"/>
  <c r="S2392" i="1"/>
  <c r="P2392" i="1" s="1"/>
  <c r="Q2392" i="1"/>
  <c r="O2392" i="1"/>
  <c r="L2136" i="1"/>
  <c r="H2137" i="1" s="1"/>
  <c r="E2137" i="1" s="1"/>
  <c r="W2173" i="1"/>
  <c r="Y2173" i="1"/>
  <c r="V2173" i="1" s="1"/>
  <c r="U2173" i="1"/>
  <c r="R2392" i="1" l="1"/>
  <c r="N2393" i="1" s="1"/>
  <c r="X2173" i="1"/>
  <c r="T2174" i="1" s="1"/>
  <c r="G2174" i="1" s="1"/>
  <c r="I2137" i="1"/>
  <c r="M2137" i="1"/>
  <c r="J2137" i="1" s="1"/>
  <c r="K2137" i="1"/>
  <c r="F2393" i="1" l="1"/>
  <c r="S2393" i="1"/>
  <c r="P2393" i="1" s="1"/>
  <c r="O2393" i="1"/>
  <c r="Q2393" i="1"/>
  <c r="R2393" i="1" s="1"/>
  <c r="N2394" i="1" s="1"/>
  <c r="Y2174" i="1"/>
  <c r="V2174" i="1" s="1"/>
  <c r="U2174" i="1"/>
  <c r="W2174" i="1"/>
  <c r="L2137" i="1"/>
  <c r="H2138" i="1" s="1"/>
  <c r="E2138" i="1" s="1"/>
  <c r="F2394" i="1" l="1"/>
  <c r="O2394" i="1"/>
  <c r="S2394" i="1"/>
  <c r="P2394" i="1" s="1"/>
  <c r="Q2394" i="1"/>
  <c r="X2174" i="1"/>
  <c r="T2175" i="1" s="1"/>
  <c r="G2175" i="1" s="1"/>
  <c r="M2138" i="1"/>
  <c r="J2138" i="1" s="1"/>
  <c r="K2138" i="1"/>
  <c r="I2138" i="1"/>
  <c r="R2394" i="1" l="1"/>
  <c r="N2395" i="1" s="1"/>
  <c r="L2138" i="1"/>
  <c r="H2139" i="1" s="1"/>
  <c r="E2139" i="1" s="1"/>
  <c r="U2175" i="1"/>
  <c r="W2175" i="1"/>
  <c r="Y2175" i="1"/>
  <c r="V2175" i="1" s="1"/>
  <c r="F2395" i="1" l="1"/>
  <c r="Q2395" i="1"/>
  <c r="S2395" i="1"/>
  <c r="P2395" i="1" s="1"/>
  <c r="O2395" i="1"/>
  <c r="X2175" i="1"/>
  <c r="T2176" i="1" s="1"/>
  <c r="G2176" i="1" s="1"/>
  <c r="M2139" i="1"/>
  <c r="J2139" i="1" s="1"/>
  <c r="K2139" i="1"/>
  <c r="I2139" i="1"/>
  <c r="R2395" i="1" l="1"/>
  <c r="N2396" i="1" s="1"/>
  <c r="U2176" i="1"/>
  <c r="W2176" i="1"/>
  <c r="Y2176" i="1"/>
  <c r="V2176" i="1" s="1"/>
  <c r="L2139" i="1"/>
  <c r="H2140" i="1" s="1"/>
  <c r="E2140" i="1" s="1"/>
  <c r="F2396" i="1" l="1"/>
  <c r="S2396" i="1"/>
  <c r="P2396" i="1" s="1"/>
  <c r="Q2396" i="1"/>
  <c r="O2396" i="1"/>
  <c r="X2176" i="1"/>
  <c r="T2177" i="1" s="1"/>
  <c r="G2177" i="1" s="1"/>
  <c r="K2140" i="1"/>
  <c r="M2140" i="1"/>
  <c r="J2140" i="1" s="1"/>
  <c r="I2140" i="1"/>
  <c r="R2396" i="1" l="1"/>
  <c r="N2397" i="1" s="1"/>
  <c r="W2177" i="1"/>
  <c r="Y2177" i="1"/>
  <c r="V2177" i="1" s="1"/>
  <c r="U2177" i="1"/>
  <c r="L2140" i="1"/>
  <c r="H2141" i="1" s="1"/>
  <c r="E2141" i="1" s="1"/>
  <c r="F2397" i="1" l="1"/>
  <c r="Q2397" i="1"/>
  <c r="S2397" i="1"/>
  <c r="P2397" i="1" s="1"/>
  <c r="O2397" i="1"/>
  <c r="X2177" i="1"/>
  <c r="T2178" i="1" s="1"/>
  <c r="G2178" i="1" s="1"/>
  <c r="K9" i="2" s="1"/>
  <c r="M2141" i="1"/>
  <c r="J2141" i="1" s="1"/>
  <c r="K2141" i="1"/>
  <c r="I2141" i="1"/>
  <c r="M9" i="2"/>
  <c r="L9" i="2"/>
  <c r="R2397" i="1" l="1"/>
  <c r="N2398" i="1" s="1"/>
  <c r="Y2178" i="1"/>
  <c r="V2178" i="1" s="1"/>
  <c r="U2178" i="1"/>
  <c r="W2178" i="1"/>
  <c r="L2141" i="1"/>
  <c r="H2142" i="1" s="1"/>
  <c r="E2142" i="1" s="1"/>
  <c r="F2398" i="1" l="1"/>
  <c r="O2398" i="1"/>
  <c r="S2398" i="1"/>
  <c r="P2398" i="1" s="1"/>
  <c r="Q2398" i="1"/>
  <c r="R2398" i="1" s="1"/>
  <c r="N2399" i="1" s="1"/>
  <c r="X2178" i="1"/>
  <c r="T2179" i="1" s="1"/>
  <c r="G2179" i="1" s="1"/>
  <c r="M2142" i="1"/>
  <c r="J2142" i="1" s="1"/>
  <c r="K2142" i="1"/>
  <c r="I2142" i="1"/>
  <c r="F2399" i="1" l="1"/>
  <c r="S2399" i="1"/>
  <c r="P2399" i="1" s="1"/>
  <c r="Q2399" i="1"/>
  <c r="R2399" i="1" s="1"/>
  <c r="N2400" i="1" s="1"/>
  <c r="O2399" i="1"/>
  <c r="U2179" i="1"/>
  <c r="W2179" i="1"/>
  <c r="Y2179" i="1"/>
  <c r="V2179" i="1" s="1"/>
  <c r="L2142" i="1"/>
  <c r="H2143" i="1" s="1"/>
  <c r="E2143" i="1" s="1"/>
  <c r="F2400" i="1" l="1"/>
  <c r="O2400" i="1"/>
  <c r="S2400" i="1"/>
  <c r="P2400" i="1" s="1"/>
  <c r="Q2400" i="1"/>
  <c r="X2179" i="1"/>
  <c r="T2180" i="1" s="1"/>
  <c r="G2180" i="1" s="1"/>
  <c r="K2143" i="1"/>
  <c r="I2143" i="1"/>
  <c r="M2143" i="1"/>
  <c r="J2143" i="1" s="1"/>
  <c r="R2400" i="1" l="1"/>
  <c r="N2401" i="1" s="1"/>
  <c r="U2180" i="1"/>
  <c r="W2180" i="1"/>
  <c r="Y2180" i="1"/>
  <c r="V2180" i="1" s="1"/>
  <c r="L2143" i="1"/>
  <c r="H2144" i="1" s="1"/>
  <c r="E2144" i="1" s="1"/>
  <c r="F2401" i="1" l="1"/>
  <c r="Q2401" i="1"/>
  <c r="O2401" i="1"/>
  <c r="S2401" i="1"/>
  <c r="P2401" i="1" s="1"/>
  <c r="K2144" i="1"/>
  <c r="I2144" i="1"/>
  <c r="X2180" i="1"/>
  <c r="T2181" i="1" s="1"/>
  <c r="G2181" i="1" s="1"/>
  <c r="M2144" i="1"/>
  <c r="J2144" i="1" s="1"/>
  <c r="R2401" i="1" l="1"/>
  <c r="N2402" i="1" s="1"/>
  <c r="W2181" i="1"/>
  <c r="Y2181" i="1"/>
  <c r="V2181" i="1" s="1"/>
  <c r="U2181" i="1"/>
  <c r="L2144" i="1"/>
  <c r="H2145" i="1" s="1"/>
  <c r="E2145" i="1" s="1"/>
  <c r="F2402" i="1" l="1"/>
  <c r="O2402" i="1"/>
  <c r="S2402" i="1"/>
  <c r="P2402" i="1" s="1"/>
  <c r="Q2402" i="1"/>
  <c r="X2181" i="1"/>
  <c r="T2182" i="1" s="1"/>
  <c r="G2182" i="1" s="1"/>
  <c r="M2145" i="1"/>
  <c r="J2145" i="1" s="1"/>
  <c r="K2145" i="1"/>
  <c r="I2145" i="1"/>
  <c r="R2402" i="1" l="1"/>
  <c r="N2403" i="1" s="1"/>
  <c r="Y2182" i="1"/>
  <c r="V2182" i="1" s="1"/>
  <c r="U2182" i="1"/>
  <c r="W2182" i="1"/>
  <c r="L2145" i="1"/>
  <c r="H2146" i="1" s="1"/>
  <c r="I2146" i="1" l="1"/>
  <c r="E2146" i="1"/>
  <c r="F2403" i="1"/>
  <c r="O2403" i="1"/>
  <c r="Q2403" i="1"/>
  <c r="S2403" i="1"/>
  <c r="P2403" i="1" s="1"/>
  <c r="M2146" i="1"/>
  <c r="J2146" i="1" s="1"/>
  <c r="K2146" i="1"/>
  <c r="X2182" i="1"/>
  <c r="T2183" i="1" s="1"/>
  <c r="G2183" i="1" s="1"/>
  <c r="R2403" i="1" l="1"/>
  <c r="N2404" i="1" s="1"/>
  <c r="L2146" i="1"/>
  <c r="H2147" i="1" s="1"/>
  <c r="E2147" i="1" s="1"/>
  <c r="U2183" i="1"/>
  <c r="W2183" i="1"/>
  <c r="Y2183" i="1"/>
  <c r="V2183" i="1" s="1"/>
  <c r="M2147" i="1"/>
  <c r="J2147" i="1" s="1"/>
  <c r="I2147" i="1"/>
  <c r="K2147" i="1" l="1"/>
  <c r="F2404" i="1"/>
  <c r="Q2404" i="1"/>
  <c r="S2404" i="1"/>
  <c r="P2404" i="1" s="1"/>
  <c r="O2404" i="1"/>
  <c r="X2183" i="1"/>
  <c r="T2184" i="1" s="1"/>
  <c r="G2184" i="1" s="1"/>
  <c r="L2147" i="1"/>
  <c r="H2148" i="1" s="1"/>
  <c r="E2148" i="1" s="1"/>
  <c r="R2404" i="1" l="1"/>
  <c r="N2405" i="1" s="1"/>
  <c r="U2184" i="1"/>
  <c r="W2184" i="1"/>
  <c r="Y2184" i="1"/>
  <c r="V2184" i="1" s="1"/>
  <c r="M2148" i="1"/>
  <c r="J2148" i="1" s="1"/>
  <c r="K2148" i="1"/>
  <c r="I2148" i="1"/>
  <c r="F2405" i="1" l="1"/>
  <c r="O2405" i="1"/>
  <c r="Q2405" i="1"/>
  <c r="S2405" i="1"/>
  <c r="P2405" i="1" s="1"/>
  <c r="L2148" i="1"/>
  <c r="H2149" i="1" s="1"/>
  <c r="E2149" i="1" s="1"/>
  <c r="X2184" i="1"/>
  <c r="T2185" i="1" s="1"/>
  <c r="G2185" i="1" s="1"/>
  <c r="R2405" i="1" l="1"/>
  <c r="N2406" i="1" s="1"/>
  <c r="W2185" i="1"/>
  <c r="Y2185" i="1"/>
  <c r="V2185" i="1" s="1"/>
  <c r="U2185" i="1"/>
  <c r="M2149" i="1"/>
  <c r="J2149" i="1" s="1"/>
  <c r="K2149" i="1"/>
  <c r="I2149" i="1"/>
  <c r="F2406" i="1" l="1"/>
  <c r="S2406" i="1"/>
  <c r="P2406" i="1" s="1"/>
  <c r="Q2406" i="1"/>
  <c r="R2406" i="1" s="1"/>
  <c r="N2407" i="1" s="1"/>
  <c r="O2406" i="1"/>
  <c r="X2185" i="1"/>
  <c r="T2186" i="1" s="1"/>
  <c r="G2186" i="1" s="1"/>
  <c r="L2149" i="1"/>
  <c r="H2150" i="1" s="1"/>
  <c r="E2150" i="1" s="1"/>
  <c r="F2407" i="1" l="1"/>
  <c r="S2407" i="1"/>
  <c r="P2407" i="1" s="1"/>
  <c r="O2407" i="1"/>
  <c r="Q2407" i="1"/>
  <c r="R2407" i="1" s="1"/>
  <c r="N2408" i="1" s="1"/>
  <c r="Y2186" i="1"/>
  <c r="V2186" i="1" s="1"/>
  <c r="U2186" i="1"/>
  <c r="W2186" i="1"/>
  <c r="K2150" i="1"/>
  <c r="M2150" i="1"/>
  <c r="J2150" i="1" s="1"/>
  <c r="I2150" i="1"/>
  <c r="F2408" i="1" l="1"/>
  <c r="O2408" i="1"/>
  <c r="S2408" i="1"/>
  <c r="P2408" i="1" s="1"/>
  <c r="Q2408" i="1"/>
  <c r="R2408" i="1" s="1"/>
  <c r="N2409" i="1" s="1"/>
  <c r="X2186" i="1"/>
  <c r="T2187" i="1" s="1"/>
  <c r="G2187" i="1" s="1"/>
  <c r="L2150" i="1"/>
  <c r="H2151" i="1" s="1"/>
  <c r="E2151" i="1" s="1"/>
  <c r="F2409" i="1" l="1"/>
  <c r="S2409" i="1"/>
  <c r="P2409" i="1" s="1"/>
  <c r="Q2409" i="1"/>
  <c r="O2409" i="1"/>
  <c r="U2187" i="1"/>
  <c r="W2187" i="1"/>
  <c r="Y2187" i="1"/>
  <c r="V2187" i="1" s="1"/>
  <c r="K2151" i="1"/>
  <c r="M2151" i="1"/>
  <c r="J2151" i="1" s="1"/>
  <c r="I2151" i="1"/>
  <c r="R2409" i="1" l="1"/>
  <c r="N2410" i="1" s="1"/>
  <c r="X2187" i="1"/>
  <c r="T2188" i="1" s="1"/>
  <c r="G2188" i="1" s="1"/>
  <c r="L2151" i="1"/>
  <c r="H2152" i="1" s="1"/>
  <c r="E2152" i="1" s="1"/>
  <c r="F2410" i="1" l="1"/>
  <c r="O2410" i="1"/>
  <c r="S2410" i="1"/>
  <c r="P2410" i="1" s="1"/>
  <c r="Q2410" i="1"/>
  <c r="U2188" i="1"/>
  <c r="W2188" i="1"/>
  <c r="Y2188" i="1"/>
  <c r="V2188" i="1" s="1"/>
  <c r="M2152" i="1"/>
  <c r="J2152" i="1" s="1"/>
  <c r="I2152" i="1"/>
  <c r="K2152" i="1"/>
  <c r="R2410" i="1" l="1"/>
  <c r="N2411" i="1" s="1"/>
  <c r="L2152" i="1"/>
  <c r="X2188" i="1"/>
  <c r="T2189" i="1" s="1"/>
  <c r="G2189" i="1" s="1"/>
  <c r="H2153" i="1"/>
  <c r="E2153" i="1" s="1"/>
  <c r="F2411" i="1" l="1"/>
  <c r="Q2411" i="1"/>
  <c r="O2411" i="1"/>
  <c r="S2411" i="1"/>
  <c r="P2411" i="1" s="1"/>
  <c r="W2189" i="1"/>
  <c r="Y2189" i="1"/>
  <c r="V2189" i="1" s="1"/>
  <c r="U2189" i="1"/>
  <c r="K2153" i="1"/>
  <c r="I2153" i="1"/>
  <c r="M2153" i="1"/>
  <c r="J2153" i="1" s="1"/>
  <c r="R2411" i="1" l="1"/>
  <c r="N2412" i="1" s="1"/>
  <c r="X2189" i="1"/>
  <c r="T2190" i="1" s="1"/>
  <c r="G2190" i="1" s="1"/>
  <c r="L2153" i="1"/>
  <c r="H2154" i="1" s="1"/>
  <c r="E2154" i="1" s="1"/>
  <c r="F2412" i="1" l="1"/>
  <c r="S2412" i="1"/>
  <c r="P2412" i="1" s="1"/>
  <c r="O2412" i="1"/>
  <c r="Q2412" i="1"/>
  <c r="R2412" i="1" s="1"/>
  <c r="N2413" i="1" s="1"/>
  <c r="Y2190" i="1"/>
  <c r="V2190" i="1" s="1"/>
  <c r="U2190" i="1"/>
  <c r="W2190" i="1"/>
  <c r="K2154" i="1"/>
  <c r="I2154" i="1"/>
  <c r="M2154" i="1"/>
  <c r="J2154" i="1" s="1"/>
  <c r="F2413" i="1" l="1"/>
  <c r="O2413" i="1"/>
  <c r="S2413" i="1"/>
  <c r="P2413" i="1" s="1"/>
  <c r="Q2413" i="1"/>
  <c r="X2190" i="1"/>
  <c r="T2191" i="1" s="1"/>
  <c r="L2154" i="1"/>
  <c r="H2155" i="1" s="1"/>
  <c r="E2155" i="1" s="1"/>
  <c r="Y2191" i="1" l="1"/>
  <c r="V2191" i="1" s="1"/>
  <c r="G2191" i="1"/>
  <c r="R2413" i="1"/>
  <c r="N2414" i="1" s="1"/>
  <c r="W2191" i="1"/>
  <c r="X2191" i="1" s="1"/>
  <c r="T2192" i="1" s="1"/>
  <c r="G2192" i="1" s="1"/>
  <c r="U2191" i="1"/>
  <c r="K2155" i="1"/>
  <c r="M2155" i="1"/>
  <c r="J2155" i="1" s="1"/>
  <c r="I2155" i="1"/>
  <c r="F2414" i="1" l="1"/>
  <c r="O2414" i="1"/>
  <c r="Q2414" i="1"/>
  <c r="S2414" i="1"/>
  <c r="P2414" i="1" s="1"/>
  <c r="R2414" i="1" s="1"/>
  <c r="N2415" i="1" s="1"/>
  <c r="U2192" i="1"/>
  <c r="W2192" i="1"/>
  <c r="Y2192" i="1"/>
  <c r="V2192" i="1" s="1"/>
  <c r="L2155" i="1"/>
  <c r="H2156" i="1" s="1"/>
  <c r="E2156" i="1" s="1"/>
  <c r="F2415" i="1" l="1"/>
  <c r="O2415" i="1"/>
  <c r="Q2415" i="1"/>
  <c r="S2415" i="1"/>
  <c r="P2415" i="1" s="1"/>
  <c r="X2192" i="1"/>
  <c r="T2193" i="1" s="1"/>
  <c r="G2193" i="1" s="1"/>
  <c r="M2156" i="1"/>
  <c r="J2156" i="1" s="1"/>
  <c r="I2156" i="1"/>
  <c r="K2156" i="1"/>
  <c r="R2415" i="1" l="1"/>
  <c r="N2416" i="1" s="1"/>
  <c r="L2156" i="1"/>
  <c r="W2193" i="1"/>
  <c r="Y2193" i="1"/>
  <c r="V2193" i="1" s="1"/>
  <c r="U2193" i="1"/>
  <c r="H2157" i="1"/>
  <c r="E2157" i="1" s="1"/>
  <c r="F2416" i="1" l="1"/>
  <c r="O2416" i="1"/>
  <c r="Q2416" i="1"/>
  <c r="S2416" i="1"/>
  <c r="P2416" i="1" s="1"/>
  <c r="X2193" i="1"/>
  <c r="T2194" i="1" s="1"/>
  <c r="G2194" i="1" s="1"/>
  <c r="K2157" i="1"/>
  <c r="M2157" i="1"/>
  <c r="J2157" i="1" s="1"/>
  <c r="I2157" i="1"/>
  <c r="R2416" i="1" l="1"/>
  <c r="N2417" i="1" s="1"/>
  <c r="Y2194" i="1"/>
  <c r="V2194" i="1" s="1"/>
  <c r="U2194" i="1"/>
  <c r="W2194" i="1"/>
  <c r="L2157" i="1"/>
  <c r="H2158" i="1" s="1"/>
  <c r="E2158" i="1" s="1"/>
  <c r="F2417" i="1" l="1"/>
  <c r="S2417" i="1"/>
  <c r="P2417" i="1" s="1"/>
  <c r="O2417" i="1"/>
  <c r="Q2417" i="1"/>
  <c r="R2417" i="1" s="1"/>
  <c r="N2418" i="1" s="1"/>
  <c r="X2194" i="1"/>
  <c r="T2195" i="1" s="1"/>
  <c r="G2195" i="1" s="1"/>
  <c r="K2158" i="1"/>
  <c r="M2158" i="1"/>
  <c r="J2158" i="1" s="1"/>
  <c r="I2158" i="1"/>
  <c r="F2418" i="1" l="1"/>
  <c r="S2418" i="1"/>
  <c r="P2418" i="1" s="1"/>
  <c r="O2418" i="1"/>
  <c r="Q2418" i="1"/>
  <c r="R2418" i="1" s="1"/>
  <c r="N2419" i="1" s="1"/>
  <c r="U2195" i="1"/>
  <c r="W2195" i="1"/>
  <c r="Y2195" i="1"/>
  <c r="V2195" i="1" s="1"/>
  <c r="L2158" i="1"/>
  <c r="H2159" i="1" s="1"/>
  <c r="E2159" i="1" s="1"/>
  <c r="F2419" i="1" l="1"/>
  <c r="S2419" i="1"/>
  <c r="P2419" i="1" s="1"/>
  <c r="Q2419" i="1"/>
  <c r="R2419" i="1" s="1"/>
  <c r="N2420" i="1" s="1"/>
  <c r="O2419" i="1"/>
  <c r="X2195" i="1"/>
  <c r="T2196" i="1" s="1"/>
  <c r="G2196" i="1" s="1"/>
  <c r="K2159" i="1"/>
  <c r="M2159" i="1"/>
  <c r="J2159" i="1" s="1"/>
  <c r="I2159" i="1"/>
  <c r="F2420" i="1" l="1"/>
  <c r="Q2420" i="1"/>
  <c r="S2420" i="1"/>
  <c r="P2420" i="1" s="1"/>
  <c r="O2420" i="1"/>
  <c r="U2196" i="1"/>
  <c r="W2196" i="1"/>
  <c r="Y2196" i="1"/>
  <c r="V2196" i="1" s="1"/>
  <c r="L2159" i="1"/>
  <c r="H2160" i="1" s="1"/>
  <c r="E2160" i="1" s="1"/>
  <c r="R2420" i="1" l="1"/>
  <c r="N2421" i="1" s="1"/>
  <c r="X2196" i="1"/>
  <c r="T2197" i="1" s="1"/>
  <c r="G2197" i="1" s="1"/>
  <c r="I2160" i="1"/>
  <c r="M2160" i="1"/>
  <c r="J2160" i="1" s="1"/>
  <c r="K2160" i="1"/>
  <c r="L2160" i="1" l="1"/>
  <c r="F2421" i="1"/>
  <c r="S2421" i="1"/>
  <c r="P2421" i="1" s="1"/>
  <c r="Q2421" i="1"/>
  <c r="O2421" i="1"/>
  <c r="W2197" i="1"/>
  <c r="Y2197" i="1"/>
  <c r="V2197" i="1" s="1"/>
  <c r="U2197" i="1"/>
  <c r="H2161" i="1"/>
  <c r="E2161" i="1" s="1"/>
  <c r="R2421" i="1" l="1"/>
  <c r="N2422" i="1" s="1"/>
  <c r="X2197" i="1"/>
  <c r="T2198" i="1" s="1"/>
  <c r="G2198" i="1" s="1"/>
  <c r="I2161" i="1"/>
  <c r="M2161" i="1"/>
  <c r="J2161" i="1" s="1"/>
  <c r="K2161" i="1"/>
  <c r="F2422" i="1" l="1"/>
  <c r="O2422" i="1"/>
  <c r="Q2422" i="1"/>
  <c r="S2422" i="1"/>
  <c r="P2422" i="1" s="1"/>
  <c r="R2422" i="1" s="1"/>
  <c r="N2423" i="1" s="1"/>
  <c r="L2161" i="1"/>
  <c r="H2162" i="1" s="1"/>
  <c r="E2162" i="1" s="1"/>
  <c r="Y2198" i="1"/>
  <c r="V2198" i="1" s="1"/>
  <c r="U2198" i="1"/>
  <c r="W2198" i="1"/>
  <c r="F2423" i="1" l="1"/>
  <c r="S2423" i="1"/>
  <c r="P2423" i="1" s="1"/>
  <c r="O2423" i="1"/>
  <c r="Q2423" i="1"/>
  <c r="R2423" i="1" s="1"/>
  <c r="N2424" i="1" s="1"/>
  <c r="X2198" i="1"/>
  <c r="T2199" i="1" s="1"/>
  <c r="G2199" i="1" s="1"/>
  <c r="M2162" i="1"/>
  <c r="J2162" i="1" s="1"/>
  <c r="I2162" i="1"/>
  <c r="K2162" i="1"/>
  <c r="F2424" i="1" l="1"/>
  <c r="Q2424" i="1"/>
  <c r="S2424" i="1"/>
  <c r="P2424" i="1" s="1"/>
  <c r="O2424" i="1"/>
  <c r="U2199" i="1"/>
  <c r="W2199" i="1"/>
  <c r="Y2199" i="1"/>
  <c r="V2199" i="1" s="1"/>
  <c r="L2162" i="1"/>
  <c r="H2163" i="1" s="1"/>
  <c r="E2163" i="1" s="1"/>
  <c r="R2424" i="1" l="1"/>
  <c r="N2425" i="1" s="1"/>
  <c r="X2199" i="1"/>
  <c r="T2200" i="1" s="1"/>
  <c r="G2200" i="1" s="1"/>
  <c r="K2163" i="1"/>
  <c r="M2163" i="1"/>
  <c r="J2163" i="1" s="1"/>
  <c r="I2163" i="1"/>
  <c r="F2425" i="1" l="1"/>
  <c r="Q2425" i="1"/>
  <c r="O2425" i="1"/>
  <c r="S2425" i="1"/>
  <c r="P2425" i="1" s="1"/>
  <c r="U2200" i="1"/>
  <c r="W2200" i="1"/>
  <c r="Y2200" i="1"/>
  <c r="V2200" i="1" s="1"/>
  <c r="L2163" i="1"/>
  <c r="H2164" i="1" s="1"/>
  <c r="E2164" i="1" s="1"/>
  <c r="R2425" i="1" l="1"/>
  <c r="N2426" i="1" s="1"/>
  <c r="X2200" i="1"/>
  <c r="T2201" i="1" s="1"/>
  <c r="G2201" i="1" s="1"/>
  <c r="M2164" i="1"/>
  <c r="J2164" i="1" s="1"/>
  <c r="I2164" i="1"/>
  <c r="K2164" i="1"/>
  <c r="F2426" i="1" l="1"/>
  <c r="Q2426" i="1"/>
  <c r="O2426" i="1"/>
  <c r="S2426" i="1"/>
  <c r="P2426" i="1" s="1"/>
  <c r="W2201" i="1"/>
  <c r="Y2201" i="1"/>
  <c r="V2201" i="1" s="1"/>
  <c r="U2201" i="1"/>
  <c r="L2164" i="1"/>
  <c r="H2165" i="1" s="1"/>
  <c r="E2165" i="1" s="1"/>
  <c r="R2426" i="1" l="1"/>
  <c r="N2427" i="1" s="1"/>
  <c r="X2201" i="1"/>
  <c r="T2202" i="1" s="1"/>
  <c r="G2202" i="1" s="1"/>
  <c r="K2165" i="1"/>
  <c r="I2165" i="1"/>
  <c r="M2165" i="1"/>
  <c r="J2165" i="1" s="1"/>
  <c r="F2427" i="1" l="1"/>
  <c r="O2427" i="1"/>
  <c r="Q2427" i="1"/>
  <c r="R2427" i="1" s="1"/>
  <c r="N2428" i="1" s="1"/>
  <c r="S2427" i="1"/>
  <c r="P2427" i="1" s="1"/>
  <c r="Y2202" i="1"/>
  <c r="V2202" i="1" s="1"/>
  <c r="U2202" i="1"/>
  <c r="W2202" i="1"/>
  <c r="L2165" i="1"/>
  <c r="H2166" i="1" s="1"/>
  <c r="E2166" i="1" s="1"/>
  <c r="F2428" i="1" l="1"/>
  <c r="O2428" i="1"/>
  <c r="Q2428" i="1"/>
  <c r="S2428" i="1"/>
  <c r="P2428" i="1" s="1"/>
  <c r="X2202" i="1"/>
  <c r="T2203" i="1" s="1"/>
  <c r="G2203" i="1" s="1"/>
  <c r="M2166" i="1"/>
  <c r="J2166" i="1" s="1"/>
  <c r="I2166" i="1"/>
  <c r="K2166" i="1"/>
  <c r="R2428" i="1" l="1"/>
  <c r="N2429" i="1" s="1"/>
  <c r="L2166" i="1"/>
  <c r="H2167" i="1" s="1"/>
  <c r="E2167" i="1" s="1"/>
  <c r="U2203" i="1"/>
  <c r="W2203" i="1"/>
  <c r="Y2203" i="1"/>
  <c r="V2203" i="1" s="1"/>
  <c r="F2429" i="1" l="1"/>
  <c r="Q2429" i="1"/>
  <c r="S2429" i="1"/>
  <c r="P2429" i="1" s="1"/>
  <c r="O2429" i="1"/>
  <c r="X2203" i="1"/>
  <c r="T2204" i="1" s="1"/>
  <c r="G2204" i="1" s="1"/>
  <c r="K2167" i="1"/>
  <c r="M2167" i="1"/>
  <c r="J2167" i="1" s="1"/>
  <c r="I2167" i="1"/>
  <c r="R2429" i="1" l="1"/>
  <c r="N2430" i="1" s="1"/>
  <c r="U2204" i="1"/>
  <c r="W2204" i="1"/>
  <c r="Y2204" i="1"/>
  <c r="V2204" i="1" s="1"/>
  <c r="L2167" i="1"/>
  <c r="H2168" i="1" s="1"/>
  <c r="E2168" i="1" s="1"/>
  <c r="F2430" i="1" l="1"/>
  <c r="S2430" i="1"/>
  <c r="P2430" i="1" s="1"/>
  <c r="Q2430" i="1"/>
  <c r="R2430" i="1" s="1"/>
  <c r="N2431" i="1" s="1"/>
  <c r="O2430" i="1"/>
  <c r="X2204" i="1"/>
  <c r="T2205" i="1" s="1"/>
  <c r="G2205" i="1" s="1"/>
  <c r="K2168" i="1"/>
  <c r="M2168" i="1"/>
  <c r="J2168" i="1" s="1"/>
  <c r="I2168" i="1"/>
  <c r="F2431" i="1" l="1"/>
  <c r="O2431" i="1"/>
  <c r="S2431" i="1"/>
  <c r="P2431" i="1" s="1"/>
  <c r="Q2431" i="1"/>
  <c r="W2205" i="1"/>
  <c r="Y2205" i="1"/>
  <c r="V2205" i="1" s="1"/>
  <c r="U2205" i="1"/>
  <c r="L2168" i="1"/>
  <c r="H2169" i="1" s="1"/>
  <c r="E2169" i="1" s="1"/>
  <c r="R2431" i="1" l="1"/>
  <c r="N2432" i="1" s="1"/>
  <c r="X2205" i="1"/>
  <c r="T2206" i="1" s="1"/>
  <c r="G2206" i="1" s="1"/>
  <c r="K2169" i="1"/>
  <c r="M2169" i="1"/>
  <c r="J2169" i="1" s="1"/>
  <c r="I2169" i="1"/>
  <c r="F2432" i="1" l="1"/>
  <c r="S2432" i="1"/>
  <c r="P2432" i="1" s="1"/>
  <c r="O2432" i="1"/>
  <c r="Q2432" i="1"/>
  <c r="R2432" i="1" s="1"/>
  <c r="N2433" i="1" s="1"/>
  <c r="Y2206" i="1"/>
  <c r="V2206" i="1" s="1"/>
  <c r="U2206" i="1"/>
  <c r="W2206" i="1"/>
  <c r="L2169" i="1"/>
  <c r="H2170" i="1" s="1"/>
  <c r="E2170" i="1" s="1"/>
  <c r="F2433" i="1" l="1"/>
  <c r="O2433" i="1"/>
  <c r="S2433" i="1"/>
  <c r="P2433" i="1" s="1"/>
  <c r="Q2433" i="1"/>
  <c r="X2206" i="1"/>
  <c r="T2207" i="1" s="1"/>
  <c r="G2207" i="1" s="1"/>
  <c r="M2170" i="1"/>
  <c r="J2170" i="1" s="1"/>
  <c r="K2170" i="1"/>
  <c r="I2170" i="1"/>
  <c r="R2433" i="1" l="1"/>
  <c r="N2434" i="1" s="1"/>
  <c r="L2170" i="1"/>
  <c r="H2171" i="1" s="1"/>
  <c r="E2171" i="1" s="1"/>
  <c r="U2207" i="1"/>
  <c r="W2207" i="1"/>
  <c r="Y2207" i="1"/>
  <c r="V2207" i="1" s="1"/>
  <c r="F2434" i="1" l="1"/>
  <c r="S2434" i="1"/>
  <c r="P2434" i="1" s="1"/>
  <c r="O2434" i="1"/>
  <c r="Q2434" i="1"/>
  <c r="R2434" i="1" s="1"/>
  <c r="N2435" i="1" s="1"/>
  <c r="X2207" i="1"/>
  <c r="T2208" i="1" s="1"/>
  <c r="G2208" i="1" s="1"/>
  <c r="K2171" i="1"/>
  <c r="M2171" i="1"/>
  <c r="J2171" i="1" s="1"/>
  <c r="I2171" i="1"/>
  <c r="F2435" i="1" l="1"/>
  <c r="S2435" i="1"/>
  <c r="P2435" i="1" s="1"/>
  <c r="Q2435" i="1"/>
  <c r="O2435" i="1"/>
  <c r="U2208" i="1"/>
  <c r="W2208" i="1"/>
  <c r="Y2208" i="1"/>
  <c r="V2208" i="1" s="1"/>
  <c r="L2171" i="1"/>
  <c r="H2172" i="1"/>
  <c r="E2172" i="1" s="1"/>
  <c r="R2435" i="1" l="1"/>
  <c r="N2436" i="1" s="1"/>
  <c r="X2208" i="1"/>
  <c r="T2209" i="1" s="1"/>
  <c r="G2209" i="1" s="1"/>
  <c r="M2172" i="1"/>
  <c r="J2172" i="1" s="1"/>
  <c r="I2172" i="1"/>
  <c r="K2172" i="1"/>
  <c r="F2436" i="1" l="1"/>
  <c r="S2436" i="1"/>
  <c r="P2436" i="1" s="1"/>
  <c r="Q2436" i="1"/>
  <c r="R2436" i="1" s="1"/>
  <c r="N2437" i="1" s="1"/>
  <c r="O2436" i="1"/>
  <c r="L2172" i="1"/>
  <c r="H2173" i="1" s="1"/>
  <c r="E2173" i="1" s="1"/>
  <c r="W2209" i="1"/>
  <c r="Y2209" i="1"/>
  <c r="V2209" i="1" s="1"/>
  <c r="U2209" i="1"/>
  <c r="F2437" i="1" l="1"/>
  <c r="S2437" i="1"/>
  <c r="P2437" i="1" s="1"/>
  <c r="Q2437" i="1"/>
  <c r="O2437" i="1"/>
  <c r="X2209" i="1"/>
  <c r="T2210" i="1" s="1"/>
  <c r="G2210" i="1" s="1"/>
  <c r="K2173" i="1"/>
  <c r="I2173" i="1"/>
  <c r="M2173" i="1"/>
  <c r="J2173" i="1" s="1"/>
  <c r="R2437" i="1" l="1"/>
  <c r="N2438" i="1" s="1"/>
  <c r="Y2210" i="1"/>
  <c r="V2210" i="1" s="1"/>
  <c r="U2210" i="1"/>
  <c r="W2210" i="1"/>
  <c r="L2173" i="1"/>
  <c r="H2174" i="1" s="1"/>
  <c r="E2174" i="1" s="1"/>
  <c r="F2438" i="1" l="1"/>
  <c r="Q2438" i="1"/>
  <c r="O2438" i="1"/>
  <c r="S2438" i="1"/>
  <c r="P2438" i="1" s="1"/>
  <c r="R2438" i="1" s="1"/>
  <c r="N2439" i="1" s="1"/>
  <c r="X2210" i="1"/>
  <c r="T2211" i="1" s="1"/>
  <c r="G2211" i="1" s="1"/>
  <c r="I2174" i="1"/>
  <c r="K2174" i="1"/>
  <c r="M2174" i="1"/>
  <c r="J2174" i="1" s="1"/>
  <c r="F2439" i="1" l="1"/>
  <c r="O2439" i="1"/>
  <c r="Q2439" i="1"/>
  <c r="S2439" i="1"/>
  <c r="P2439" i="1" s="1"/>
  <c r="R2439" i="1" s="1"/>
  <c r="N2440" i="1" s="1"/>
  <c r="U2211" i="1"/>
  <c r="W2211" i="1"/>
  <c r="Y2211" i="1"/>
  <c r="V2211" i="1" s="1"/>
  <c r="L2174" i="1"/>
  <c r="H2175" i="1" s="1"/>
  <c r="E2175" i="1" s="1"/>
  <c r="F2440" i="1" l="1"/>
  <c r="O2440" i="1"/>
  <c r="S2440" i="1"/>
  <c r="P2440" i="1" s="1"/>
  <c r="Q2440" i="1"/>
  <c r="X2211" i="1"/>
  <c r="T2212" i="1" s="1"/>
  <c r="G2212" i="1" s="1"/>
  <c r="K2175" i="1"/>
  <c r="I2175" i="1"/>
  <c r="M2175" i="1"/>
  <c r="J2175" i="1" s="1"/>
  <c r="R2440" i="1" l="1"/>
  <c r="N2441" i="1" s="1"/>
  <c r="U2212" i="1"/>
  <c r="W2212" i="1"/>
  <c r="Y2212" i="1"/>
  <c r="V2212" i="1" s="1"/>
  <c r="L2175" i="1"/>
  <c r="H2176" i="1" s="1"/>
  <c r="E2176" i="1" s="1"/>
  <c r="F2441" i="1" l="1"/>
  <c r="O2441" i="1"/>
  <c r="S2441" i="1"/>
  <c r="P2441" i="1" s="1"/>
  <c r="Q2441" i="1"/>
  <c r="X2212" i="1"/>
  <c r="T2213" i="1" s="1"/>
  <c r="G2213" i="1" s="1"/>
  <c r="M2176" i="1"/>
  <c r="J2176" i="1" s="1"/>
  <c r="K2176" i="1"/>
  <c r="I2176" i="1"/>
  <c r="R2441" i="1" l="1"/>
  <c r="N2442" i="1" s="1"/>
  <c r="W2213" i="1"/>
  <c r="Y2213" i="1"/>
  <c r="V2213" i="1" s="1"/>
  <c r="U2213" i="1"/>
  <c r="L2176" i="1"/>
  <c r="H2177" i="1" s="1"/>
  <c r="E2177" i="1" s="1"/>
  <c r="F2442" i="1" l="1"/>
  <c r="O2442" i="1"/>
  <c r="S2442" i="1"/>
  <c r="P2442" i="1" s="1"/>
  <c r="Q2442" i="1"/>
  <c r="X2213" i="1"/>
  <c r="T2214" i="1" s="1"/>
  <c r="G2214" i="1" s="1"/>
  <c r="M2177" i="1"/>
  <c r="J2177" i="1" s="1"/>
  <c r="K2177" i="1"/>
  <c r="I2177" i="1"/>
  <c r="R2442" i="1" l="1"/>
  <c r="N2443" i="1" s="1"/>
  <c r="L2177" i="1"/>
  <c r="H2178" i="1" s="1"/>
  <c r="E2178" i="1" s="1"/>
  <c r="E9" i="2" s="1"/>
  <c r="Y2214" i="1"/>
  <c r="V2214" i="1" s="1"/>
  <c r="U2214" i="1"/>
  <c r="W2214" i="1"/>
  <c r="G22" i="2" l="1"/>
  <c r="E22" i="2"/>
  <c r="F2443" i="1"/>
  <c r="O2443" i="1"/>
  <c r="S2443" i="1"/>
  <c r="P2443" i="1" s="1"/>
  <c r="Q2443" i="1"/>
  <c r="X2214" i="1"/>
  <c r="T2215" i="1" s="1"/>
  <c r="G2215" i="1" s="1"/>
  <c r="K2178" i="1"/>
  <c r="M2178" i="1"/>
  <c r="J2178" i="1" s="1"/>
  <c r="I2178" i="1"/>
  <c r="H22" i="2"/>
  <c r="F22" i="2"/>
  <c r="F9" i="2"/>
  <c r="G9" i="2"/>
  <c r="I22" i="2" l="1"/>
  <c r="J22" i="2"/>
  <c r="R2443" i="1"/>
  <c r="N2444" i="1" s="1"/>
  <c r="U2215" i="1"/>
  <c r="W2215" i="1"/>
  <c r="Y2215" i="1"/>
  <c r="V2215" i="1" s="1"/>
  <c r="L2178" i="1"/>
  <c r="H2179" i="1" s="1"/>
  <c r="E2179" i="1" s="1"/>
  <c r="Q9" i="2"/>
  <c r="N9" i="2"/>
  <c r="O9" i="2" s="1"/>
  <c r="F2444" i="1" l="1"/>
  <c r="O2444" i="1"/>
  <c r="S2444" i="1"/>
  <c r="P2444" i="1" s="1"/>
  <c r="Q2444" i="1"/>
  <c r="R2444" i="1" s="1"/>
  <c r="N2445" i="1" s="1"/>
  <c r="K22" i="2"/>
  <c r="X2215" i="1"/>
  <c r="T2216" i="1" s="1"/>
  <c r="G2216" i="1" s="1"/>
  <c r="M2179" i="1"/>
  <c r="J2179" i="1" s="1"/>
  <c r="K2179" i="1"/>
  <c r="I2179" i="1"/>
  <c r="F2445" i="1" l="1"/>
  <c r="S2445" i="1"/>
  <c r="P2445" i="1" s="1"/>
  <c r="Q2445" i="1"/>
  <c r="O2445" i="1"/>
  <c r="U2216" i="1"/>
  <c r="W2216" i="1"/>
  <c r="Y2216" i="1"/>
  <c r="V2216" i="1" s="1"/>
  <c r="L2179" i="1"/>
  <c r="H2180" i="1" s="1"/>
  <c r="E2180" i="1" s="1"/>
  <c r="R2445" i="1" l="1"/>
  <c r="N2446" i="1" s="1"/>
  <c r="X2216" i="1"/>
  <c r="T2217" i="1" s="1"/>
  <c r="G2217" i="1" s="1"/>
  <c r="K2180" i="1"/>
  <c r="M2180" i="1"/>
  <c r="J2180" i="1" s="1"/>
  <c r="I2180" i="1"/>
  <c r="F2446" i="1" l="1"/>
  <c r="Q2446" i="1"/>
  <c r="O2446" i="1"/>
  <c r="S2446" i="1"/>
  <c r="P2446" i="1" s="1"/>
  <c r="W2217" i="1"/>
  <c r="Y2217" i="1"/>
  <c r="V2217" i="1" s="1"/>
  <c r="U2217" i="1"/>
  <c r="L2180" i="1"/>
  <c r="H2181" i="1" s="1"/>
  <c r="E2181" i="1" s="1"/>
  <c r="R2446" i="1" l="1"/>
  <c r="N2447" i="1" s="1"/>
  <c r="X2217" i="1"/>
  <c r="T2218" i="1" s="1"/>
  <c r="G2218" i="1" s="1"/>
  <c r="I2181" i="1"/>
  <c r="M2181" i="1"/>
  <c r="J2181" i="1" s="1"/>
  <c r="K2181" i="1"/>
  <c r="F2447" i="1" l="1"/>
  <c r="O2447" i="1"/>
  <c r="S2447" i="1"/>
  <c r="P2447" i="1" s="1"/>
  <c r="Q2447" i="1"/>
  <c r="R2447" i="1" s="1"/>
  <c r="N2448" i="1" s="1"/>
  <c r="L2181" i="1"/>
  <c r="H2182" i="1" s="1"/>
  <c r="E2182" i="1" s="1"/>
  <c r="Y2218" i="1"/>
  <c r="V2218" i="1" s="1"/>
  <c r="U2218" i="1"/>
  <c r="W2218" i="1"/>
  <c r="F2448" i="1" l="1"/>
  <c r="S2448" i="1"/>
  <c r="P2448" i="1" s="1"/>
  <c r="O2448" i="1"/>
  <c r="Q2448" i="1"/>
  <c r="R2448" i="1" s="1"/>
  <c r="N2449" i="1" s="1"/>
  <c r="X2218" i="1"/>
  <c r="T2219" i="1" s="1"/>
  <c r="G2219" i="1" s="1"/>
  <c r="I2182" i="1"/>
  <c r="M2182" i="1"/>
  <c r="J2182" i="1" s="1"/>
  <c r="K2182" i="1"/>
  <c r="F2449" i="1" l="1"/>
  <c r="Q2449" i="1"/>
  <c r="S2449" i="1"/>
  <c r="P2449" i="1" s="1"/>
  <c r="O2449" i="1"/>
  <c r="L2182" i="1"/>
  <c r="H2183" i="1" s="1"/>
  <c r="E2183" i="1" s="1"/>
  <c r="U2219" i="1"/>
  <c r="W2219" i="1"/>
  <c r="Y2219" i="1"/>
  <c r="V2219" i="1" s="1"/>
  <c r="R2449" i="1" l="1"/>
  <c r="N2450" i="1" s="1"/>
  <c r="X2219" i="1"/>
  <c r="T2220" i="1" s="1"/>
  <c r="G2220" i="1" s="1"/>
  <c r="I2183" i="1"/>
  <c r="K2183" i="1"/>
  <c r="M2183" i="1"/>
  <c r="J2183" i="1" s="1"/>
  <c r="F2450" i="1" l="1"/>
  <c r="S2450" i="1"/>
  <c r="P2450" i="1" s="1"/>
  <c r="O2450" i="1"/>
  <c r="Q2450" i="1"/>
  <c r="R2450" i="1" s="1"/>
  <c r="N2451" i="1" s="1"/>
  <c r="U2220" i="1"/>
  <c r="W2220" i="1"/>
  <c r="Y2220" i="1"/>
  <c r="V2220" i="1" s="1"/>
  <c r="L2183" i="1"/>
  <c r="H2184" i="1" s="1"/>
  <c r="E2184" i="1" s="1"/>
  <c r="F2451" i="1" l="1"/>
  <c r="Q2451" i="1"/>
  <c r="S2451" i="1"/>
  <c r="P2451" i="1" s="1"/>
  <c r="O2451" i="1"/>
  <c r="X2220" i="1"/>
  <c r="T2221" i="1" s="1"/>
  <c r="G2221" i="1" s="1"/>
  <c r="M2184" i="1"/>
  <c r="J2184" i="1" s="1"/>
  <c r="I2184" i="1"/>
  <c r="K2184" i="1"/>
  <c r="R2451" i="1" l="1"/>
  <c r="N2452" i="1" s="1"/>
  <c r="L2184" i="1"/>
  <c r="W2221" i="1"/>
  <c r="Y2221" i="1"/>
  <c r="V2221" i="1" s="1"/>
  <c r="U2221" i="1"/>
  <c r="H2185" i="1"/>
  <c r="E2185" i="1" s="1"/>
  <c r="F2452" i="1" l="1"/>
  <c r="O2452" i="1"/>
  <c r="S2452" i="1"/>
  <c r="P2452" i="1" s="1"/>
  <c r="Q2452" i="1"/>
  <c r="X2221" i="1"/>
  <c r="T2222" i="1" s="1"/>
  <c r="G2222" i="1" s="1"/>
  <c r="K2185" i="1"/>
  <c r="I2185" i="1"/>
  <c r="M2185" i="1"/>
  <c r="J2185" i="1" s="1"/>
  <c r="R2452" i="1" l="1"/>
  <c r="N2453" i="1" s="1"/>
  <c r="Y2222" i="1"/>
  <c r="V2222" i="1" s="1"/>
  <c r="U2222" i="1"/>
  <c r="W2222" i="1"/>
  <c r="L2185" i="1"/>
  <c r="H2186" i="1" s="1"/>
  <c r="E2186" i="1" s="1"/>
  <c r="F2453" i="1" l="1"/>
  <c r="Q2453" i="1"/>
  <c r="O2453" i="1"/>
  <c r="S2453" i="1"/>
  <c r="P2453" i="1" s="1"/>
  <c r="X2222" i="1"/>
  <c r="T2223" i="1" s="1"/>
  <c r="G2223" i="1" s="1"/>
  <c r="I2186" i="1"/>
  <c r="M2186" i="1"/>
  <c r="J2186" i="1" s="1"/>
  <c r="K2186" i="1"/>
  <c r="R2453" i="1" l="1"/>
  <c r="N2454" i="1" s="1"/>
  <c r="L2186" i="1"/>
  <c r="H2187" i="1" s="1"/>
  <c r="E2187" i="1" s="1"/>
  <c r="U2223" i="1"/>
  <c r="W2223" i="1"/>
  <c r="Y2223" i="1"/>
  <c r="V2223" i="1" s="1"/>
  <c r="F2454" i="1" l="1"/>
  <c r="Q2454" i="1"/>
  <c r="O2454" i="1"/>
  <c r="S2454" i="1"/>
  <c r="P2454" i="1" s="1"/>
  <c r="R2454" i="1" s="1"/>
  <c r="N2455" i="1" s="1"/>
  <c r="X2223" i="1"/>
  <c r="T2224" i="1" s="1"/>
  <c r="G2224" i="1" s="1"/>
  <c r="K2187" i="1"/>
  <c r="M2187" i="1"/>
  <c r="J2187" i="1" s="1"/>
  <c r="I2187" i="1"/>
  <c r="F2455" i="1" l="1"/>
  <c r="O2455" i="1"/>
  <c r="Q2455" i="1"/>
  <c r="S2455" i="1"/>
  <c r="P2455" i="1" s="1"/>
  <c r="U2224" i="1"/>
  <c r="W2224" i="1"/>
  <c r="Y2224" i="1"/>
  <c r="V2224" i="1" s="1"/>
  <c r="L2187" i="1"/>
  <c r="H2188" i="1" s="1"/>
  <c r="E2188" i="1" s="1"/>
  <c r="R2455" i="1" l="1"/>
  <c r="N2456" i="1" s="1"/>
  <c r="X2224" i="1"/>
  <c r="T2225" i="1" s="1"/>
  <c r="G2225" i="1" s="1"/>
  <c r="I2188" i="1"/>
  <c r="M2188" i="1"/>
  <c r="J2188" i="1" s="1"/>
  <c r="K2188" i="1"/>
  <c r="F2456" i="1" l="1"/>
  <c r="O2456" i="1"/>
  <c r="S2456" i="1"/>
  <c r="P2456" i="1" s="1"/>
  <c r="Q2456" i="1"/>
  <c r="L2188" i="1"/>
  <c r="H2189" i="1" s="1"/>
  <c r="E2189" i="1" s="1"/>
  <c r="W2225" i="1"/>
  <c r="Y2225" i="1"/>
  <c r="V2225" i="1" s="1"/>
  <c r="U2225" i="1"/>
  <c r="R2456" i="1" l="1"/>
  <c r="N2457" i="1" s="1"/>
  <c r="X2225" i="1"/>
  <c r="T2226" i="1" s="1"/>
  <c r="G2226" i="1" s="1"/>
  <c r="M2189" i="1"/>
  <c r="J2189" i="1" s="1"/>
  <c r="K2189" i="1"/>
  <c r="I2189" i="1"/>
  <c r="F2457" i="1" l="1"/>
  <c r="O2457" i="1"/>
  <c r="Q2457" i="1"/>
  <c r="S2457" i="1"/>
  <c r="P2457" i="1" s="1"/>
  <c r="Y2226" i="1"/>
  <c r="V2226" i="1" s="1"/>
  <c r="U2226" i="1"/>
  <c r="W2226" i="1"/>
  <c r="L2189" i="1"/>
  <c r="H2190" i="1" s="1"/>
  <c r="E2190" i="1" s="1"/>
  <c r="R2457" i="1" l="1"/>
  <c r="N2458" i="1" s="1"/>
  <c r="X2226" i="1"/>
  <c r="T2227" i="1" s="1"/>
  <c r="G2227" i="1" s="1"/>
  <c r="M2190" i="1"/>
  <c r="J2190" i="1" s="1"/>
  <c r="K2190" i="1"/>
  <c r="I2190" i="1"/>
  <c r="F2458" i="1" l="1"/>
  <c r="Q2458" i="1"/>
  <c r="S2458" i="1"/>
  <c r="P2458" i="1" s="1"/>
  <c r="O2458" i="1"/>
  <c r="U2227" i="1"/>
  <c r="W2227" i="1"/>
  <c r="Y2227" i="1"/>
  <c r="V2227" i="1" s="1"/>
  <c r="L2190" i="1"/>
  <c r="H2191" i="1" s="1"/>
  <c r="E2191" i="1" s="1"/>
  <c r="R2458" i="1" l="1"/>
  <c r="N2459" i="1" s="1"/>
  <c r="X2227" i="1"/>
  <c r="T2228" i="1" s="1"/>
  <c r="G2228" i="1" s="1"/>
  <c r="M2191" i="1"/>
  <c r="J2191" i="1" s="1"/>
  <c r="K2191" i="1"/>
  <c r="I2191" i="1"/>
  <c r="F2459" i="1" l="1"/>
  <c r="S2459" i="1"/>
  <c r="P2459" i="1" s="1"/>
  <c r="O2459" i="1"/>
  <c r="Q2459" i="1"/>
  <c r="R2459" i="1" s="1"/>
  <c r="N2460" i="1" s="1"/>
  <c r="U2228" i="1"/>
  <c r="W2228" i="1"/>
  <c r="Y2228" i="1"/>
  <c r="V2228" i="1" s="1"/>
  <c r="L2191" i="1"/>
  <c r="H2192" i="1" s="1"/>
  <c r="E2192" i="1" s="1"/>
  <c r="F2460" i="1" l="1"/>
  <c r="Q2460" i="1"/>
  <c r="O2460" i="1"/>
  <c r="S2460" i="1"/>
  <c r="P2460" i="1" s="1"/>
  <c r="X2228" i="1"/>
  <c r="T2229" i="1" s="1"/>
  <c r="G2229" i="1" s="1"/>
  <c r="I2192" i="1"/>
  <c r="K2192" i="1"/>
  <c r="M2192" i="1"/>
  <c r="J2192" i="1" s="1"/>
  <c r="R2460" i="1" l="1"/>
  <c r="N2461" i="1" s="1"/>
  <c r="W2229" i="1"/>
  <c r="Y2229" i="1"/>
  <c r="V2229" i="1" s="1"/>
  <c r="U2229" i="1"/>
  <c r="L2192" i="1"/>
  <c r="H2193" i="1" s="1"/>
  <c r="E2193" i="1" s="1"/>
  <c r="F2461" i="1" l="1"/>
  <c r="Q2461" i="1"/>
  <c r="S2461" i="1"/>
  <c r="P2461" i="1" s="1"/>
  <c r="O2461" i="1"/>
  <c r="X2229" i="1"/>
  <c r="T2230" i="1" s="1"/>
  <c r="G2230" i="1" s="1"/>
  <c r="K2193" i="1"/>
  <c r="M2193" i="1"/>
  <c r="J2193" i="1" s="1"/>
  <c r="I2193" i="1"/>
  <c r="R2461" i="1" l="1"/>
  <c r="N2462" i="1" s="1"/>
  <c r="Y2230" i="1"/>
  <c r="V2230" i="1" s="1"/>
  <c r="U2230" i="1"/>
  <c r="W2230" i="1"/>
  <c r="L2193" i="1"/>
  <c r="H2194" i="1" s="1"/>
  <c r="E2194" i="1" s="1"/>
  <c r="F2462" i="1" l="1"/>
  <c r="Q2462" i="1"/>
  <c r="S2462" i="1"/>
  <c r="P2462" i="1" s="1"/>
  <c r="O2462" i="1"/>
  <c r="X2230" i="1"/>
  <c r="T2231" i="1" s="1"/>
  <c r="G2231" i="1" s="1"/>
  <c r="K2194" i="1"/>
  <c r="I2194" i="1"/>
  <c r="M2194" i="1"/>
  <c r="J2194" i="1" s="1"/>
  <c r="R2462" i="1" l="1"/>
  <c r="N2463" i="1" s="1"/>
  <c r="U2231" i="1"/>
  <c r="W2231" i="1"/>
  <c r="Y2231" i="1"/>
  <c r="V2231" i="1" s="1"/>
  <c r="L2194" i="1"/>
  <c r="H2195" i="1" s="1"/>
  <c r="E2195" i="1" s="1"/>
  <c r="F2463" i="1" l="1"/>
  <c r="S2463" i="1"/>
  <c r="P2463" i="1" s="1"/>
  <c r="Q2463" i="1"/>
  <c r="O2463" i="1"/>
  <c r="X2231" i="1"/>
  <c r="T2232" i="1" s="1"/>
  <c r="G2232" i="1" s="1"/>
  <c r="M2195" i="1"/>
  <c r="J2195" i="1" s="1"/>
  <c r="K2195" i="1"/>
  <c r="I2195" i="1"/>
  <c r="R2463" i="1" l="1"/>
  <c r="N2464" i="1" s="1"/>
  <c r="U2232" i="1"/>
  <c r="W2232" i="1"/>
  <c r="Y2232" i="1"/>
  <c r="V2232" i="1" s="1"/>
  <c r="L2195" i="1"/>
  <c r="H2196" i="1" s="1"/>
  <c r="E2196" i="1" s="1"/>
  <c r="F2464" i="1" l="1"/>
  <c r="O2464" i="1"/>
  <c r="S2464" i="1"/>
  <c r="P2464" i="1" s="1"/>
  <c r="Q2464" i="1"/>
  <c r="X2232" i="1"/>
  <c r="T2233" i="1" s="1"/>
  <c r="G2233" i="1" s="1"/>
  <c r="K2196" i="1"/>
  <c r="I2196" i="1"/>
  <c r="M2196" i="1"/>
  <c r="J2196" i="1" s="1"/>
  <c r="R2464" i="1" l="1"/>
  <c r="N2465" i="1" s="1"/>
  <c r="W2233" i="1"/>
  <c r="Y2233" i="1"/>
  <c r="V2233" i="1" s="1"/>
  <c r="U2233" i="1"/>
  <c r="L2196" i="1"/>
  <c r="H2197" i="1" s="1"/>
  <c r="E2197" i="1" s="1"/>
  <c r="F2465" i="1" l="1"/>
  <c r="Q2465" i="1"/>
  <c r="S2465" i="1"/>
  <c r="P2465" i="1" s="1"/>
  <c r="O2465" i="1"/>
  <c r="X2233" i="1"/>
  <c r="T2234" i="1" s="1"/>
  <c r="G2234" i="1" s="1"/>
  <c r="K2197" i="1"/>
  <c r="I2197" i="1"/>
  <c r="M2197" i="1"/>
  <c r="J2197" i="1" s="1"/>
  <c r="R2465" i="1" l="1"/>
  <c r="N2466" i="1" s="1"/>
  <c r="Y2234" i="1"/>
  <c r="V2234" i="1" s="1"/>
  <c r="U2234" i="1"/>
  <c r="W2234" i="1"/>
  <c r="L2197" i="1"/>
  <c r="H2198" i="1" s="1"/>
  <c r="E2198" i="1" s="1"/>
  <c r="F2466" i="1" l="1"/>
  <c r="Q2466" i="1"/>
  <c r="O2466" i="1"/>
  <c r="S2466" i="1"/>
  <c r="P2466" i="1" s="1"/>
  <c r="X2234" i="1"/>
  <c r="T2235" i="1" s="1"/>
  <c r="G2235" i="1" s="1"/>
  <c r="M2198" i="1"/>
  <c r="J2198" i="1" s="1"/>
  <c r="K2198" i="1"/>
  <c r="I2198" i="1"/>
  <c r="R2466" i="1" l="1"/>
  <c r="N2467" i="1" s="1"/>
  <c r="L2198" i="1"/>
  <c r="H2199" i="1" s="1"/>
  <c r="E2199" i="1" s="1"/>
  <c r="U2235" i="1"/>
  <c r="W2235" i="1"/>
  <c r="Y2235" i="1"/>
  <c r="V2235" i="1" s="1"/>
  <c r="F2467" i="1" l="1"/>
  <c r="Q2467" i="1"/>
  <c r="S2467" i="1"/>
  <c r="P2467" i="1" s="1"/>
  <c r="O2467" i="1"/>
  <c r="X2235" i="1"/>
  <c r="T2236" i="1" s="1"/>
  <c r="G2236" i="1" s="1"/>
  <c r="K2199" i="1"/>
  <c r="M2199" i="1"/>
  <c r="J2199" i="1" s="1"/>
  <c r="I2199" i="1"/>
  <c r="R2467" i="1" l="1"/>
  <c r="N2468" i="1" s="1"/>
  <c r="U2236" i="1"/>
  <c r="W2236" i="1"/>
  <c r="Y2236" i="1"/>
  <c r="V2236" i="1" s="1"/>
  <c r="L2199" i="1"/>
  <c r="H2200" i="1" s="1"/>
  <c r="E2200" i="1" s="1"/>
  <c r="F2468" i="1" l="1"/>
  <c r="S2468" i="1"/>
  <c r="P2468" i="1" s="1"/>
  <c r="Q2468" i="1"/>
  <c r="O2468" i="1"/>
  <c r="X2236" i="1"/>
  <c r="T2237" i="1" s="1"/>
  <c r="G2237" i="1" s="1"/>
  <c r="K2200" i="1"/>
  <c r="I2200" i="1"/>
  <c r="M2200" i="1"/>
  <c r="J2200" i="1" s="1"/>
  <c r="R2468" i="1" l="1"/>
  <c r="N2469" i="1" s="1"/>
  <c r="W2237" i="1"/>
  <c r="Y2237" i="1"/>
  <c r="V2237" i="1" s="1"/>
  <c r="U2237" i="1"/>
  <c r="L2200" i="1"/>
  <c r="H2201" i="1" s="1"/>
  <c r="E2201" i="1" s="1"/>
  <c r="F2469" i="1" l="1"/>
  <c r="Q2469" i="1"/>
  <c r="S2469" i="1"/>
  <c r="P2469" i="1" s="1"/>
  <c r="O2469" i="1"/>
  <c r="X2237" i="1"/>
  <c r="T2238" i="1" s="1"/>
  <c r="G2238" i="1" s="1"/>
  <c r="M2201" i="1"/>
  <c r="J2201" i="1" s="1"/>
  <c r="K2201" i="1"/>
  <c r="I2201" i="1"/>
  <c r="R2469" i="1" l="1"/>
  <c r="N2470" i="1" s="1"/>
  <c r="Y2238" i="1"/>
  <c r="V2238" i="1" s="1"/>
  <c r="U2238" i="1"/>
  <c r="W2238" i="1"/>
  <c r="L2201" i="1"/>
  <c r="H2202" i="1" s="1"/>
  <c r="E2202" i="1" s="1"/>
  <c r="F2470" i="1" l="1"/>
  <c r="Q2470" i="1"/>
  <c r="O2470" i="1"/>
  <c r="S2470" i="1"/>
  <c r="P2470" i="1" s="1"/>
  <c r="X2238" i="1"/>
  <c r="T2239" i="1" s="1"/>
  <c r="G2239" i="1" s="1"/>
  <c r="M2202" i="1"/>
  <c r="J2202" i="1" s="1"/>
  <c r="K2202" i="1"/>
  <c r="I2202" i="1"/>
  <c r="R2470" i="1" l="1"/>
  <c r="N2471" i="1" s="1"/>
  <c r="U2239" i="1"/>
  <c r="W2239" i="1"/>
  <c r="Y2239" i="1"/>
  <c r="V2239" i="1" s="1"/>
  <c r="L2202" i="1"/>
  <c r="H2203" i="1" s="1"/>
  <c r="E2203" i="1" s="1"/>
  <c r="F2471" i="1" l="1"/>
  <c r="S2471" i="1"/>
  <c r="P2471" i="1" s="1"/>
  <c r="Q2471" i="1"/>
  <c r="O2471" i="1"/>
  <c r="X2239" i="1"/>
  <c r="T2240" i="1" s="1"/>
  <c r="G2240" i="1" s="1"/>
  <c r="K2203" i="1"/>
  <c r="I2203" i="1"/>
  <c r="M2203" i="1"/>
  <c r="J2203" i="1" s="1"/>
  <c r="R2471" i="1" l="1"/>
  <c r="N2472" i="1" s="1"/>
  <c r="U2240" i="1"/>
  <c r="W2240" i="1"/>
  <c r="Y2240" i="1"/>
  <c r="V2240" i="1" s="1"/>
  <c r="L2203" i="1"/>
  <c r="H2204" i="1" s="1"/>
  <c r="E2204" i="1" s="1"/>
  <c r="F2472" i="1" l="1"/>
  <c r="O2472" i="1"/>
  <c r="Q2472" i="1"/>
  <c r="R2472" i="1" s="1"/>
  <c r="N2473" i="1" s="1"/>
  <c r="S2472" i="1"/>
  <c r="P2472" i="1" s="1"/>
  <c r="X2240" i="1"/>
  <c r="T2241" i="1" s="1"/>
  <c r="M2204" i="1"/>
  <c r="J2204" i="1" s="1"/>
  <c r="K2204" i="1"/>
  <c r="I2204" i="1"/>
  <c r="W2241" i="1" l="1"/>
  <c r="G2241" i="1"/>
  <c r="F2473" i="1"/>
  <c r="S2473" i="1"/>
  <c r="P2473" i="1" s="1"/>
  <c r="O2473" i="1"/>
  <c r="Q2473" i="1"/>
  <c r="U2241" i="1"/>
  <c r="X2241" i="1" s="1"/>
  <c r="T2242" i="1" s="1"/>
  <c r="G2242" i="1" s="1"/>
  <c r="Y2241" i="1"/>
  <c r="V2241" i="1" s="1"/>
  <c r="L2204" i="1"/>
  <c r="H2205" i="1" s="1"/>
  <c r="E2205" i="1" s="1"/>
  <c r="R2473" i="1" l="1"/>
  <c r="N2474" i="1" s="1"/>
  <c r="Y2242" i="1"/>
  <c r="V2242" i="1" s="1"/>
  <c r="U2242" i="1"/>
  <c r="W2242" i="1"/>
  <c r="K2205" i="1"/>
  <c r="M2205" i="1"/>
  <c r="J2205" i="1" s="1"/>
  <c r="I2205" i="1"/>
  <c r="F2474" i="1" l="1"/>
  <c r="Q2474" i="1"/>
  <c r="O2474" i="1"/>
  <c r="S2474" i="1"/>
  <c r="P2474" i="1" s="1"/>
  <c r="R2474" i="1" s="1"/>
  <c r="N2475" i="1" s="1"/>
  <c r="X2242" i="1"/>
  <c r="T2243" i="1" s="1"/>
  <c r="L2205" i="1"/>
  <c r="H2206" i="1" s="1"/>
  <c r="E2206" i="1" s="1"/>
  <c r="U2243" i="1" l="1"/>
  <c r="G2243" i="1"/>
  <c r="F2475" i="1"/>
  <c r="O2475" i="1"/>
  <c r="Q2475" i="1"/>
  <c r="S2475" i="1"/>
  <c r="P2475" i="1" s="1"/>
  <c r="Y2243" i="1"/>
  <c r="V2243" i="1" s="1"/>
  <c r="W2243" i="1"/>
  <c r="X2243" i="1" s="1"/>
  <c r="T2244" i="1" s="1"/>
  <c r="G2244" i="1" s="1"/>
  <c r="I2206" i="1"/>
  <c r="K2206" i="1"/>
  <c r="M2206" i="1"/>
  <c r="J2206" i="1" s="1"/>
  <c r="R2475" i="1" l="1"/>
  <c r="N2476" i="1" s="1"/>
  <c r="U2244" i="1"/>
  <c r="W2244" i="1"/>
  <c r="Y2244" i="1"/>
  <c r="V2244" i="1" s="1"/>
  <c r="L2206" i="1"/>
  <c r="H2207" i="1" s="1"/>
  <c r="E2207" i="1" s="1"/>
  <c r="F2476" i="1" l="1"/>
  <c r="S2476" i="1"/>
  <c r="P2476" i="1" s="1"/>
  <c r="O2476" i="1"/>
  <c r="Q2476" i="1"/>
  <c r="R2476" i="1" s="1"/>
  <c r="N2477" i="1" s="1"/>
  <c r="X2244" i="1"/>
  <c r="T2245" i="1" s="1"/>
  <c r="G2245" i="1" s="1"/>
  <c r="M2207" i="1"/>
  <c r="J2207" i="1" s="1"/>
  <c r="K2207" i="1"/>
  <c r="I2207" i="1"/>
  <c r="F2477" i="1" l="1"/>
  <c r="O2477" i="1"/>
  <c r="Q2477" i="1"/>
  <c r="S2477" i="1"/>
  <c r="P2477" i="1" s="1"/>
  <c r="W2245" i="1"/>
  <c r="Y2245" i="1"/>
  <c r="V2245" i="1" s="1"/>
  <c r="U2245" i="1"/>
  <c r="L2207" i="1"/>
  <c r="H2208" i="1" s="1"/>
  <c r="E2208" i="1" s="1"/>
  <c r="R2477" i="1" l="1"/>
  <c r="N2478" i="1" s="1"/>
  <c r="X2245" i="1"/>
  <c r="T2246" i="1" s="1"/>
  <c r="G2246" i="1" s="1"/>
  <c r="K2208" i="1"/>
  <c r="M2208" i="1"/>
  <c r="J2208" i="1" s="1"/>
  <c r="I2208" i="1"/>
  <c r="F2478" i="1" l="1"/>
  <c r="S2478" i="1"/>
  <c r="P2478" i="1" s="1"/>
  <c r="Q2478" i="1"/>
  <c r="O2478" i="1"/>
  <c r="Y2246" i="1"/>
  <c r="V2246" i="1" s="1"/>
  <c r="U2246" i="1"/>
  <c r="W2246" i="1"/>
  <c r="L2208" i="1"/>
  <c r="H2209" i="1" s="1"/>
  <c r="E2209" i="1" s="1"/>
  <c r="R2478" i="1" l="1"/>
  <c r="N2479" i="1" s="1"/>
  <c r="X2246" i="1"/>
  <c r="T2247" i="1" s="1"/>
  <c r="G2247" i="1" s="1"/>
  <c r="M2209" i="1"/>
  <c r="J2209" i="1" s="1"/>
  <c r="K2209" i="1"/>
  <c r="I2209" i="1"/>
  <c r="F2479" i="1" l="1"/>
  <c r="Q2479" i="1"/>
  <c r="O2479" i="1"/>
  <c r="S2479" i="1"/>
  <c r="P2479" i="1" s="1"/>
  <c r="U2247" i="1"/>
  <c r="W2247" i="1"/>
  <c r="Y2247" i="1"/>
  <c r="V2247" i="1" s="1"/>
  <c r="L2209" i="1"/>
  <c r="H2210" i="1" s="1"/>
  <c r="E2210" i="1" s="1"/>
  <c r="R2479" i="1" l="1"/>
  <c r="N2480" i="1" s="1"/>
  <c r="X2247" i="1"/>
  <c r="T2248" i="1" s="1"/>
  <c r="G2248" i="1" s="1"/>
  <c r="K2210" i="1"/>
  <c r="I2210" i="1"/>
  <c r="M2210" i="1"/>
  <c r="J2210" i="1" s="1"/>
  <c r="F2480" i="1" l="1"/>
  <c r="Q2480" i="1"/>
  <c r="O2480" i="1"/>
  <c r="S2480" i="1"/>
  <c r="P2480" i="1" s="1"/>
  <c r="U2248" i="1"/>
  <c r="W2248" i="1"/>
  <c r="Y2248" i="1"/>
  <c r="V2248" i="1" s="1"/>
  <c r="L2210" i="1"/>
  <c r="H2211" i="1" s="1"/>
  <c r="E2211" i="1" s="1"/>
  <c r="R2480" i="1" l="1"/>
  <c r="N2481" i="1" s="1"/>
  <c r="X2248" i="1"/>
  <c r="T2249" i="1" s="1"/>
  <c r="G2249" i="1" s="1"/>
  <c r="I2211" i="1"/>
  <c r="M2211" i="1"/>
  <c r="J2211" i="1" s="1"/>
  <c r="K2211" i="1"/>
  <c r="F2481" i="1" l="1"/>
  <c r="S2481" i="1"/>
  <c r="P2481" i="1" s="1"/>
  <c r="O2481" i="1"/>
  <c r="Q2481" i="1"/>
  <c r="R2481" i="1" s="1"/>
  <c r="N2482" i="1" s="1"/>
  <c r="L2211" i="1"/>
  <c r="H2212" i="1" s="1"/>
  <c r="E2212" i="1" s="1"/>
  <c r="W2249" i="1"/>
  <c r="Y2249" i="1"/>
  <c r="V2249" i="1" s="1"/>
  <c r="U2249" i="1"/>
  <c r="F2482" i="1" l="1"/>
  <c r="S2482" i="1"/>
  <c r="P2482" i="1" s="1"/>
  <c r="Q2482" i="1"/>
  <c r="O2482" i="1"/>
  <c r="X2249" i="1"/>
  <c r="T2250" i="1" s="1"/>
  <c r="G2250" i="1" s="1"/>
  <c r="K2212" i="1"/>
  <c r="M2212" i="1"/>
  <c r="J2212" i="1" s="1"/>
  <c r="I2212" i="1"/>
  <c r="R2482" i="1" l="1"/>
  <c r="N2483" i="1" s="1"/>
  <c r="Y2250" i="1"/>
  <c r="V2250" i="1" s="1"/>
  <c r="U2250" i="1"/>
  <c r="W2250" i="1"/>
  <c r="X2250" i="1" s="1"/>
  <c r="T2251" i="1" s="1"/>
  <c r="G2251" i="1" s="1"/>
  <c r="L2212" i="1"/>
  <c r="H2213" i="1" s="1"/>
  <c r="E2213" i="1" s="1"/>
  <c r="F2483" i="1" l="1"/>
  <c r="O2483" i="1"/>
  <c r="Q2483" i="1"/>
  <c r="S2483" i="1"/>
  <c r="P2483" i="1" s="1"/>
  <c r="U2251" i="1"/>
  <c r="W2251" i="1"/>
  <c r="Y2251" i="1"/>
  <c r="V2251" i="1" s="1"/>
  <c r="K2213" i="1"/>
  <c r="M2213" i="1"/>
  <c r="J2213" i="1" s="1"/>
  <c r="I2213" i="1"/>
  <c r="R2483" i="1" l="1"/>
  <c r="N2484" i="1" s="1"/>
  <c r="X2251" i="1"/>
  <c r="T2252" i="1" s="1"/>
  <c r="G2252" i="1" s="1"/>
  <c r="L2213" i="1"/>
  <c r="H2214" i="1"/>
  <c r="E2214" i="1" s="1"/>
  <c r="F2484" i="1" l="1"/>
  <c r="O2484" i="1"/>
  <c r="Q2484" i="1"/>
  <c r="S2484" i="1"/>
  <c r="P2484" i="1" s="1"/>
  <c r="U2252" i="1"/>
  <c r="W2252" i="1"/>
  <c r="Y2252" i="1"/>
  <c r="V2252" i="1" s="1"/>
  <c r="I2214" i="1"/>
  <c r="K2214" i="1"/>
  <c r="M2214" i="1"/>
  <c r="J2214" i="1" s="1"/>
  <c r="R2484" i="1" l="1"/>
  <c r="N2485" i="1" s="1"/>
  <c r="X2252" i="1"/>
  <c r="T2253" i="1" s="1"/>
  <c r="G2253" i="1" s="1"/>
  <c r="L2214" i="1"/>
  <c r="H2215" i="1" s="1"/>
  <c r="E2215" i="1" s="1"/>
  <c r="F2485" i="1" l="1"/>
  <c r="O2485" i="1"/>
  <c r="S2485" i="1"/>
  <c r="P2485" i="1" s="1"/>
  <c r="Q2485" i="1"/>
  <c r="R2485" i="1" s="1"/>
  <c r="N2486" i="1" s="1"/>
  <c r="W2253" i="1"/>
  <c r="Y2253" i="1"/>
  <c r="V2253" i="1" s="1"/>
  <c r="U2253" i="1"/>
  <c r="K2215" i="1"/>
  <c r="M2215" i="1"/>
  <c r="J2215" i="1" s="1"/>
  <c r="I2215" i="1"/>
  <c r="F2486" i="1" l="1"/>
  <c r="O2486" i="1"/>
  <c r="Q2486" i="1"/>
  <c r="S2486" i="1"/>
  <c r="P2486" i="1" s="1"/>
  <c r="X2253" i="1"/>
  <c r="T2254" i="1" s="1"/>
  <c r="G2254" i="1" s="1"/>
  <c r="L2215" i="1"/>
  <c r="H2216" i="1" s="1"/>
  <c r="E2216" i="1" s="1"/>
  <c r="R2486" i="1" l="1"/>
  <c r="N2487" i="1" s="1"/>
  <c r="Y2254" i="1"/>
  <c r="V2254" i="1" s="1"/>
  <c r="U2254" i="1"/>
  <c r="W2254" i="1"/>
  <c r="M2216" i="1"/>
  <c r="J2216" i="1" s="1"/>
  <c r="K2216" i="1"/>
  <c r="I2216" i="1"/>
  <c r="F2487" i="1" l="1"/>
  <c r="Q2487" i="1"/>
  <c r="S2487" i="1"/>
  <c r="P2487" i="1" s="1"/>
  <c r="O2487" i="1"/>
  <c r="X2254" i="1"/>
  <c r="T2255" i="1" s="1"/>
  <c r="G2255" i="1" s="1"/>
  <c r="L2216" i="1"/>
  <c r="H2217" i="1"/>
  <c r="E2217" i="1" s="1"/>
  <c r="R2487" i="1" l="1"/>
  <c r="N2488" i="1" s="1"/>
  <c r="U2255" i="1"/>
  <c r="W2255" i="1"/>
  <c r="Y2255" i="1"/>
  <c r="V2255" i="1" s="1"/>
  <c r="K2217" i="1"/>
  <c r="M2217" i="1"/>
  <c r="J2217" i="1" s="1"/>
  <c r="I2217" i="1"/>
  <c r="F2488" i="1" l="1"/>
  <c r="Q2488" i="1"/>
  <c r="S2488" i="1"/>
  <c r="P2488" i="1" s="1"/>
  <c r="O2488" i="1"/>
  <c r="X2255" i="1"/>
  <c r="T2256" i="1" s="1"/>
  <c r="G2256" i="1" s="1"/>
  <c r="L2217" i="1"/>
  <c r="H2218" i="1" s="1"/>
  <c r="E2218" i="1" s="1"/>
  <c r="R2488" i="1" l="1"/>
  <c r="N2489" i="1" s="1"/>
  <c r="U2256" i="1"/>
  <c r="W2256" i="1"/>
  <c r="Y2256" i="1"/>
  <c r="V2256" i="1" s="1"/>
  <c r="I2218" i="1"/>
  <c r="K2218" i="1"/>
  <c r="M2218" i="1"/>
  <c r="J2218" i="1" s="1"/>
  <c r="F2489" i="1" l="1"/>
  <c r="O2489" i="1"/>
  <c r="S2489" i="1"/>
  <c r="P2489" i="1" s="1"/>
  <c r="Q2489" i="1"/>
  <c r="X2256" i="1"/>
  <c r="T2257" i="1" s="1"/>
  <c r="G2257" i="1" s="1"/>
  <c r="L2218" i="1"/>
  <c r="H2219" i="1" s="1"/>
  <c r="E2219" i="1" s="1"/>
  <c r="R2489" i="1" l="1"/>
  <c r="N2490" i="1" s="1"/>
  <c r="W2257" i="1"/>
  <c r="Y2257" i="1"/>
  <c r="V2257" i="1" s="1"/>
  <c r="U2257" i="1"/>
  <c r="K2219" i="1"/>
  <c r="M2219" i="1"/>
  <c r="J2219" i="1" s="1"/>
  <c r="I2219" i="1"/>
  <c r="F2490" i="1" l="1"/>
  <c r="Q2490" i="1"/>
  <c r="S2490" i="1"/>
  <c r="P2490" i="1" s="1"/>
  <c r="O2490" i="1"/>
  <c r="X2257" i="1"/>
  <c r="T2258" i="1" s="1"/>
  <c r="G2258" i="1" s="1"/>
  <c r="L2219" i="1"/>
  <c r="H2220" i="1" s="1"/>
  <c r="E2220" i="1" s="1"/>
  <c r="R2490" i="1" l="1"/>
  <c r="N2491" i="1" s="1"/>
  <c r="Y2258" i="1"/>
  <c r="V2258" i="1" s="1"/>
  <c r="U2258" i="1"/>
  <c r="W2258" i="1"/>
  <c r="K2220" i="1"/>
  <c r="I2220" i="1"/>
  <c r="M2220" i="1"/>
  <c r="J2220" i="1" s="1"/>
  <c r="F2491" i="1" l="1"/>
  <c r="O2491" i="1"/>
  <c r="S2491" i="1"/>
  <c r="P2491" i="1" s="1"/>
  <c r="Q2491" i="1"/>
  <c r="X2258" i="1"/>
  <c r="T2259" i="1" s="1"/>
  <c r="G2259" i="1" s="1"/>
  <c r="L2220" i="1"/>
  <c r="H2221" i="1" s="1"/>
  <c r="E2221" i="1" s="1"/>
  <c r="R2491" i="1" l="1"/>
  <c r="N2492" i="1" s="1"/>
  <c r="U2259" i="1"/>
  <c r="W2259" i="1"/>
  <c r="Y2259" i="1"/>
  <c r="V2259" i="1" s="1"/>
  <c r="M2221" i="1"/>
  <c r="J2221" i="1" s="1"/>
  <c r="I2221" i="1"/>
  <c r="K2221" i="1"/>
  <c r="F2492" i="1" l="1"/>
  <c r="Q2492" i="1"/>
  <c r="S2492" i="1"/>
  <c r="P2492" i="1" s="1"/>
  <c r="O2492" i="1"/>
  <c r="L2221" i="1"/>
  <c r="H2222" i="1" s="1"/>
  <c r="E2222" i="1" s="1"/>
  <c r="X2259" i="1"/>
  <c r="T2260" i="1" s="1"/>
  <c r="G2260" i="1" s="1"/>
  <c r="R2492" i="1" l="1"/>
  <c r="N2493" i="1" s="1"/>
  <c r="U2260" i="1"/>
  <c r="W2260" i="1"/>
  <c r="Y2260" i="1"/>
  <c r="V2260" i="1" s="1"/>
  <c r="K2222" i="1"/>
  <c r="M2222" i="1"/>
  <c r="J2222" i="1" s="1"/>
  <c r="I2222" i="1"/>
  <c r="F2493" i="1" l="1"/>
  <c r="O2493" i="1"/>
  <c r="S2493" i="1"/>
  <c r="P2493" i="1" s="1"/>
  <c r="Q2493" i="1"/>
  <c r="R2493" i="1" s="1"/>
  <c r="N2494" i="1" s="1"/>
  <c r="X2260" i="1"/>
  <c r="T2261" i="1" s="1"/>
  <c r="G2261" i="1" s="1"/>
  <c r="L2222" i="1"/>
  <c r="H2223" i="1" s="1"/>
  <c r="E2223" i="1" s="1"/>
  <c r="F2494" i="1" l="1"/>
  <c r="Q2494" i="1"/>
  <c r="S2494" i="1"/>
  <c r="P2494" i="1" s="1"/>
  <c r="O2494" i="1"/>
  <c r="W2261" i="1"/>
  <c r="Y2261" i="1"/>
  <c r="V2261" i="1" s="1"/>
  <c r="U2261" i="1"/>
  <c r="K2223" i="1"/>
  <c r="M2223" i="1"/>
  <c r="J2223" i="1" s="1"/>
  <c r="I2223" i="1"/>
  <c r="R2494" i="1" l="1"/>
  <c r="N2495" i="1" s="1"/>
  <c r="X2261" i="1"/>
  <c r="T2262" i="1" s="1"/>
  <c r="G2262" i="1" s="1"/>
  <c r="L2223" i="1"/>
  <c r="H2224" i="1" s="1"/>
  <c r="E2224" i="1" s="1"/>
  <c r="F2495" i="1" l="1"/>
  <c r="Q2495" i="1"/>
  <c r="O2495" i="1"/>
  <c r="S2495" i="1"/>
  <c r="P2495" i="1" s="1"/>
  <c r="Y2262" i="1"/>
  <c r="V2262" i="1" s="1"/>
  <c r="U2262" i="1"/>
  <c r="W2262" i="1"/>
  <c r="M2224" i="1"/>
  <c r="J2224" i="1" s="1"/>
  <c r="K2224" i="1"/>
  <c r="I2224" i="1"/>
  <c r="R2495" i="1" l="1"/>
  <c r="N2496" i="1" s="1"/>
  <c r="X2262" i="1"/>
  <c r="T2263" i="1" s="1"/>
  <c r="G2263" i="1" s="1"/>
  <c r="L2224" i="1"/>
  <c r="H2225" i="1" s="1"/>
  <c r="E2225" i="1" s="1"/>
  <c r="F2496" i="1" l="1"/>
  <c r="S2496" i="1"/>
  <c r="P2496" i="1" s="1"/>
  <c r="O2496" i="1"/>
  <c r="Q2496" i="1"/>
  <c r="R2496" i="1" s="1"/>
  <c r="N2497" i="1" s="1"/>
  <c r="U2263" i="1"/>
  <c r="W2263" i="1"/>
  <c r="Y2263" i="1"/>
  <c r="V2263" i="1" s="1"/>
  <c r="K2225" i="1"/>
  <c r="M2225" i="1"/>
  <c r="J2225" i="1" s="1"/>
  <c r="I2225" i="1"/>
  <c r="F2497" i="1" l="1"/>
  <c r="S2497" i="1"/>
  <c r="P2497" i="1" s="1"/>
  <c r="Q2497" i="1"/>
  <c r="O2497" i="1"/>
  <c r="X2263" i="1"/>
  <c r="T2264" i="1" s="1"/>
  <c r="G2264" i="1" s="1"/>
  <c r="L2225" i="1"/>
  <c r="H2226" i="1" s="1"/>
  <c r="E2226" i="1" s="1"/>
  <c r="R2497" i="1" l="1"/>
  <c r="N2498" i="1" s="1"/>
  <c r="U2264" i="1"/>
  <c r="W2264" i="1"/>
  <c r="Y2264" i="1"/>
  <c r="V2264" i="1" s="1"/>
  <c r="K2226" i="1"/>
  <c r="M2226" i="1"/>
  <c r="J2226" i="1" s="1"/>
  <c r="I2226" i="1"/>
  <c r="F2498" i="1" l="1"/>
  <c r="O2498" i="1"/>
  <c r="S2498" i="1"/>
  <c r="P2498" i="1" s="1"/>
  <c r="Q2498" i="1"/>
  <c r="X2264" i="1"/>
  <c r="T2265" i="1" s="1"/>
  <c r="G2265" i="1" s="1"/>
  <c r="L2226" i="1"/>
  <c r="H2227" i="1" s="1"/>
  <c r="E2227" i="1" s="1"/>
  <c r="R2498" i="1" l="1"/>
  <c r="N2499" i="1" s="1"/>
  <c r="W2265" i="1"/>
  <c r="Y2265" i="1"/>
  <c r="V2265" i="1" s="1"/>
  <c r="U2265" i="1"/>
  <c r="K2227" i="1"/>
  <c r="M2227" i="1"/>
  <c r="J2227" i="1" s="1"/>
  <c r="I2227" i="1"/>
  <c r="F2499" i="1" l="1"/>
  <c r="Q2499" i="1"/>
  <c r="O2499" i="1"/>
  <c r="S2499" i="1"/>
  <c r="P2499" i="1" s="1"/>
  <c r="X2265" i="1"/>
  <c r="T2266" i="1" s="1"/>
  <c r="G2266" i="1" s="1"/>
  <c r="L2227" i="1"/>
  <c r="H2228" i="1" s="1"/>
  <c r="E2228" i="1" s="1"/>
  <c r="R2499" i="1" l="1"/>
  <c r="N2500" i="1" s="1"/>
  <c r="Y2266" i="1"/>
  <c r="V2266" i="1" s="1"/>
  <c r="U2266" i="1"/>
  <c r="W2266" i="1"/>
  <c r="K2228" i="1"/>
  <c r="M2228" i="1"/>
  <c r="J2228" i="1" s="1"/>
  <c r="I2228" i="1"/>
  <c r="F2500" i="1" l="1"/>
  <c r="O2500" i="1"/>
  <c r="S2500" i="1"/>
  <c r="P2500" i="1" s="1"/>
  <c r="Q2500" i="1"/>
  <c r="X2266" i="1"/>
  <c r="T2267" i="1" s="1"/>
  <c r="G2267" i="1" s="1"/>
  <c r="L2228" i="1"/>
  <c r="H2229" i="1" s="1"/>
  <c r="E2229" i="1" s="1"/>
  <c r="R2500" i="1" l="1"/>
  <c r="N2501" i="1" s="1"/>
  <c r="U2267" i="1"/>
  <c r="W2267" i="1"/>
  <c r="Y2267" i="1"/>
  <c r="V2267" i="1" s="1"/>
  <c r="K2229" i="1"/>
  <c r="M2229" i="1"/>
  <c r="J2229" i="1" s="1"/>
  <c r="I2229" i="1"/>
  <c r="F2501" i="1" l="1"/>
  <c r="Q2501" i="1"/>
  <c r="S2501" i="1"/>
  <c r="P2501" i="1" s="1"/>
  <c r="O2501" i="1"/>
  <c r="X2267" i="1"/>
  <c r="T2268" i="1" s="1"/>
  <c r="G2268" i="1" s="1"/>
  <c r="L2229" i="1"/>
  <c r="H2230" i="1" s="1"/>
  <c r="E2230" i="1" s="1"/>
  <c r="R2501" i="1" l="1"/>
  <c r="N2502" i="1" s="1"/>
  <c r="U2268" i="1"/>
  <c r="W2268" i="1"/>
  <c r="Y2268" i="1"/>
  <c r="V2268" i="1" s="1"/>
  <c r="K2230" i="1"/>
  <c r="M2230" i="1"/>
  <c r="J2230" i="1" s="1"/>
  <c r="I2230" i="1"/>
  <c r="F2502" i="1" l="1"/>
  <c r="S2502" i="1"/>
  <c r="P2502" i="1" s="1"/>
  <c r="R2502" i="1" s="1"/>
  <c r="N2503" i="1" s="1"/>
  <c r="Q2502" i="1"/>
  <c r="O2502" i="1"/>
  <c r="X2268" i="1"/>
  <c r="T2269" i="1" s="1"/>
  <c r="G2269" i="1" s="1"/>
  <c r="L2230" i="1"/>
  <c r="H2231" i="1" s="1"/>
  <c r="E2231" i="1" s="1"/>
  <c r="F2503" i="1" l="1"/>
  <c r="O2503" i="1"/>
  <c r="Q2503" i="1"/>
  <c r="S2503" i="1"/>
  <c r="P2503" i="1" s="1"/>
  <c r="W2269" i="1"/>
  <c r="Y2269" i="1"/>
  <c r="V2269" i="1" s="1"/>
  <c r="U2269" i="1"/>
  <c r="K2231" i="1"/>
  <c r="M2231" i="1"/>
  <c r="J2231" i="1" s="1"/>
  <c r="I2231" i="1"/>
  <c r="R2503" i="1" l="1"/>
  <c r="N2504" i="1" s="1"/>
  <c r="X2269" i="1"/>
  <c r="T2270" i="1" s="1"/>
  <c r="G2270" i="1" s="1"/>
  <c r="L2231" i="1"/>
  <c r="H2232" i="1" s="1"/>
  <c r="E2232" i="1" s="1"/>
  <c r="F2504" i="1" l="1"/>
  <c r="S2504" i="1"/>
  <c r="P2504" i="1" s="1"/>
  <c r="O2504" i="1"/>
  <c r="Q2504" i="1"/>
  <c r="R2504" i="1" s="1"/>
  <c r="N2505" i="1" s="1"/>
  <c r="Y2270" i="1"/>
  <c r="V2270" i="1" s="1"/>
  <c r="U2270" i="1"/>
  <c r="W2270" i="1"/>
  <c r="M2232" i="1"/>
  <c r="J2232" i="1" s="1"/>
  <c r="K2232" i="1"/>
  <c r="I2232" i="1"/>
  <c r="F2505" i="1" l="1"/>
  <c r="O2505" i="1"/>
  <c r="S2505" i="1"/>
  <c r="P2505" i="1" s="1"/>
  <c r="Q2505" i="1"/>
  <c r="L2232" i="1"/>
  <c r="H2233" i="1" s="1"/>
  <c r="E2233" i="1" s="1"/>
  <c r="X2270" i="1"/>
  <c r="T2271" i="1" s="1"/>
  <c r="G2271" i="1" s="1"/>
  <c r="R2505" i="1" l="1"/>
  <c r="N2506" i="1" s="1"/>
  <c r="U2271" i="1"/>
  <c r="W2271" i="1"/>
  <c r="Y2271" i="1"/>
  <c r="V2271" i="1" s="1"/>
  <c r="K2233" i="1"/>
  <c r="M2233" i="1"/>
  <c r="J2233" i="1" s="1"/>
  <c r="I2233" i="1"/>
  <c r="F2506" i="1" l="1"/>
  <c r="O2506" i="1"/>
  <c r="Q2506" i="1"/>
  <c r="S2506" i="1"/>
  <c r="P2506" i="1" s="1"/>
  <c r="R2506" i="1" s="1"/>
  <c r="N2507" i="1" s="1"/>
  <c r="X2271" i="1"/>
  <c r="T2272" i="1" s="1"/>
  <c r="G2272" i="1" s="1"/>
  <c r="L2233" i="1"/>
  <c r="H2234" i="1" s="1"/>
  <c r="E2234" i="1" s="1"/>
  <c r="F2507" i="1" l="1"/>
  <c r="O2507" i="1"/>
  <c r="Q2507" i="1"/>
  <c r="S2507" i="1"/>
  <c r="P2507" i="1" s="1"/>
  <c r="U2272" i="1"/>
  <c r="W2272" i="1"/>
  <c r="Y2272" i="1"/>
  <c r="V2272" i="1" s="1"/>
  <c r="K2234" i="1"/>
  <c r="M2234" i="1"/>
  <c r="J2234" i="1" s="1"/>
  <c r="I2234" i="1"/>
  <c r="R2507" i="1" l="1"/>
  <c r="N2508" i="1" s="1"/>
  <c r="X2272" i="1"/>
  <c r="T2273" i="1" s="1"/>
  <c r="G2273" i="1" s="1"/>
  <c r="L2234" i="1"/>
  <c r="H2235" i="1" s="1"/>
  <c r="E2235" i="1" s="1"/>
  <c r="F2508" i="1" l="1"/>
  <c r="S2508" i="1"/>
  <c r="P2508" i="1" s="1"/>
  <c r="Q2508" i="1"/>
  <c r="O2508" i="1"/>
  <c r="W2273" i="1"/>
  <c r="Y2273" i="1"/>
  <c r="V2273" i="1" s="1"/>
  <c r="U2273" i="1"/>
  <c r="K2235" i="1"/>
  <c r="M2235" i="1"/>
  <c r="J2235" i="1" s="1"/>
  <c r="I2235" i="1"/>
  <c r="R2508" i="1" l="1"/>
  <c r="N2509" i="1" s="1"/>
  <c r="X2273" i="1"/>
  <c r="T2274" i="1" s="1"/>
  <c r="G2274" i="1" s="1"/>
  <c r="L2235" i="1"/>
  <c r="H2236" i="1" s="1"/>
  <c r="E2236" i="1" s="1"/>
  <c r="F2509" i="1" l="1"/>
  <c r="O2509" i="1"/>
  <c r="Q2509" i="1"/>
  <c r="S2509" i="1"/>
  <c r="P2509" i="1" s="1"/>
  <c r="Y2274" i="1"/>
  <c r="V2274" i="1" s="1"/>
  <c r="U2274" i="1"/>
  <c r="W2274" i="1"/>
  <c r="K2236" i="1"/>
  <c r="M2236" i="1"/>
  <c r="J2236" i="1" s="1"/>
  <c r="I2236" i="1"/>
  <c r="R2509" i="1" l="1"/>
  <c r="N2510" i="1" s="1"/>
  <c r="X2274" i="1"/>
  <c r="T2275" i="1" s="1"/>
  <c r="G2275" i="1" s="1"/>
  <c r="L2236" i="1"/>
  <c r="H2237" i="1" s="1"/>
  <c r="E2237" i="1" s="1"/>
  <c r="F2510" i="1" l="1"/>
  <c r="Q2510" i="1"/>
  <c r="S2510" i="1"/>
  <c r="P2510" i="1" s="1"/>
  <c r="O2510" i="1"/>
  <c r="U2275" i="1"/>
  <c r="W2275" i="1"/>
  <c r="Y2275" i="1"/>
  <c r="V2275" i="1" s="1"/>
  <c r="M2237" i="1"/>
  <c r="J2237" i="1" s="1"/>
  <c r="K2237" i="1"/>
  <c r="I2237" i="1"/>
  <c r="R2510" i="1" l="1"/>
  <c r="N2511" i="1" s="1"/>
  <c r="X2275" i="1"/>
  <c r="T2276" i="1" s="1"/>
  <c r="G2276" i="1" s="1"/>
  <c r="L2237" i="1"/>
  <c r="H2238" i="1" s="1"/>
  <c r="E2238" i="1" s="1"/>
  <c r="F2511" i="1" l="1"/>
  <c r="O2511" i="1"/>
  <c r="Q2511" i="1"/>
  <c r="S2511" i="1"/>
  <c r="P2511" i="1" s="1"/>
  <c r="U2276" i="1"/>
  <c r="W2276" i="1"/>
  <c r="Y2276" i="1"/>
  <c r="V2276" i="1" s="1"/>
  <c r="I2238" i="1"/>
  <c r="K2238" i="1"/>
  <c r="M2238" i="1"/>
  <c r="J2238" i="1" s="1"/>
  <c r="R2511" i="1" l="1"/>
  <c r="N2512" i="1" s="1"/>
  <c r="X2276" i="1"/>
  <c r="T2277" i="1" s="1"/>
  <c r="G2277" i="1" s="1"/>
  <c r="L2238" i="1"/>
  <c r="H2239" i="1" s="1"/>
  <c r="E2239" i="1" s="1"/>
  <c r="F2512" i="1" l="1"/>
  <c r="S2512" i="1"/>
  <c r="P2512" i="1" s="1"/>
  <c r="O2512" i="1"/>
  <c r="Q2512" i="1"/>
  <c r="R2512" i="1" s="1"/>
  <c r="N2513" i="1" s="1"/>
  <c r="W2277" i="1"/>
  <c r="Y2277" i="1"/>
  <c r="V2277" i="1" s="1"/>
  <c r="U2277" i="1"/>
  <c r="M2239" i="1"/>
  <c r="J2239" i="1" s="1"/>
  <c r="K2239" i="1"/>
  <c r="I2239" i="1"/>
  <c r="F2513" i="1" l="1"/>
  <c r="Q2513" i="1"/>
  <c r="S2513" i="1"/>
  <c r="P2513" i="1" s="1"/>
  <c r="O2513" i="1"/>
  <c r="X2277" i="1"/>
  <c r="T2278" i="1" s="1"/>
  <c r="G2278" i="1" s="1"/>
  <c r="L2239" i="1"/>
  <c r="H2240" i="1" s="1"/>
  <c r="E2240" i="1" s="1"/>
  <c r="R2513" i="1" l="1"/>
  <c r="N2514" i="1" s="1"/>
  <c r="Y2278" i="1"/>
  <c r="V2278" i="1" s="1"/>
  <c r="U2278" i="1"/>
  <c r="W2278" i="1"/>
  <c r="K2240" i="1"/>
  <c r="M2240" i="1"/>
  <c r="J2240" i="1" s="1"/>
  <c r="I2240" i="1"/>
  <c r="F2514" i="1" l="1"/>
  <c r="O2514" i="1"/>
  <c r="S2514" i="1"/>
  <c r="P2514" i="1" s="1"/>
  <c r="R2514" i="1" s="1"/>
  <c r="N2515" i="1" s="1"/>
  <c r="Q2514" i="1"/>
  <c r="X2278" i="1"/>
  <c r="T2279" i="1" s="1"/>
  <c r="G2279" i="1" s="1"/>
  <c r="L2240" i="1"/>
  <c r="H2241" i="1" s="1"/>
  <c r="E2241" i="1" s="1"/>
  <c r="F2515" i="1" l="1"/>
  <c r="S2515" i="1"/>
  <c r="P2515" i="1" s="1"/>
  <c r="Q2515" i="1"/>
  <c r="O2515" i="1"/>
  <c r="U2279" i="1"/>
  <c r="W2279" i="1"/>
  <c r="Y2279" i="1"/>
  <c r="V2279" i="1" s="1"/>
  <c r="M2241" i="1"/>
  <c r="J2241" i="1" s="1"/>
  <c r="K2241" i="1"/>
  <c r="I2241" i="1"/>
  <c r="R2515" i="1" l="1"/>
  <c r="N2516" i="1" s="1"/>
  <c r="X2279" i="1"/>
  <c r="T2280" i="1" s="1"/>
  <c r="G2280" i="1" s="1"/>
  <c r="L2241" i="1"/>
  <c r="H2242" i="1" s="1"/>
  <c r="E2242" i="1" s="1"/>
  <c r="F2516" i="1" l="1"/>
  <c r="O2516" i="1"/>
  <c r="Q2516" i="1"/>
  <c r="S2516" i="1"/>
  <c r="P2516" i="1" s="1"/>
  <c r="U2280" i="1"/>
  <c r="W2280" i="1"/>
  <c r="Y2280" i="1"/>
  <c r="V2280" i="1" s="1"/>
  <c r="M2242" i="1"/>
  <c r="J2242" i="1" s="1"/>
  <c r="K2242" i="1"/>
  <c r="I2242" i="1"/>
  <c r="R2516" i="1" l="1"/>
  <c r="N2517" i="1" s="1"/>
  <c r="X2280" i="1"/>
  <c r="T2281" i="1" s="1"/>
  <c r="G2281" i="1" s="1"/>
  <c r="L2242" i="1"/>
  <c r="H2243" i="1" s="1"/>
  <c r="E2243" i="1" s="1"/>
  <c r="F2517" i="1" l="1"/>
  <c r="Q2517" i="1"/>
  <c r="S2517" i="1"/>
  <c r="P2517" i="1" s="1"/>
  <c r="O2517" i="1"/>
  <c r="W2281" i="1"/>
  <c r="Y2281" i="1"/>
  <c r="V2281" i="1" s="1"/>
  <c r="U2281" i="1"/>
  <c r="M2243" i="1"/>
  <c r="J2243" i="1" s="1"/>
  <c r="K2243" i="1"/>
  <c r="I2243" i="1"/>
  <c r="R2517" i="1" l="1"/>
  <c r="N2518" i="1" s="1"/>
  <c r="X2281" i="1"/>
  <c r="T2282" i="1" s="1"/>
  <c r="G2282" i="1" s="1"/>
  <c r="L2243" i="1"/>
  <c r="H2244" i="1" s="1"/>
  <c r="E2244" i="1" s="1"/>
  <c r="F2518" i="1" l="1"/>
  <c r="O2518" i="1"/>
  <c r="Q2518" i="1"/>
  <c r="S2518" i="1"/>
  <c r="P2518" i="1" s="1"/>
  <c r="Y2282" i="1"/>
  <c r="V2282" i="1" s="1"/>
  <c r="U2282" i="1"/>
  <c r="W2282" i="1"/>
  <c r="M2244" i="1"/>
  <c r="J2244" i="1" s="1"/>
  <c r="K2244" i="1"/>
  <c r="I2244" i="1"/>
  <c r="R2518" i="1" l="1"/>
  <c r="N2519" i="1" s="1"/>
  <c r="X2282" i="1"/>
  <c r="T2283" i="1" s="1"/>
  <c r="G2283" i="1" s="1"/>
  <c r="L2244" i="1"/>
  <c r="H2245" i="1" s="1"/>
  <c r="E2245" i="1" s="1"/>
  <c r="F2519" i="1" l="1"/>
  <c r="O2519" i="1"/>
  <c r="Q2519" i="1"/>
  <c r="S2519" i="1"/>
  <c r="P2519" i="1" s="1"/>
  <c r="U2283" i="1"/>
  <c r="W2283" i="1"/>
  <c r="Y2283" i="1"/>
  <c r="V2283" i="1" s="1"/>
  <c r="M2245" i="1"/>
  <c r="J2245" i="1" s="1"/>
  <c r="K2245" i="1"/>
  <c r="I2245" i="1"/>
  <c r="R2519" i="1" l="1"/>
  <c r="N2520" i="1" s="1"/>
  <c r="X2283" i="1"/>
  <c r="T2284" i="1" s="1"/>
  <c r="G2284" i="1" s="1"/>
  <c r="L2245" i="1"/>
  <c r="H2246" i="1" s="1"/>
  <c r="E2246" i="1" s="1"/>
  <c r="F2520" i="1" l="1"/>
  <c r="Q2520" i="1"/>
  <c r="O2520" i="1"/>
  <c r="S2520" i="1"/>
  <c r="P2520" i="1" s="1"/>
  <c r="U2284" i="1"/>
  <c r="W2284" i="1"/>
  <c r="Y2284" i="1"/>
  <c r="V2284" i="1" s="1"/>
  <c r="I2246" i="1"/>
  <c r="K2246" i="1"/>
  <c r="M2246" i="1"/>
  <c r="J2246" i="1" s="1"/>
  <c r="R2520" i="1" l="1"/>
  <c r="N2521" i="1" s="1"/>
  <c r="X2284" i="1"/>
  <c r="T2285" i="1" s="1"/>
  <c r="G2285" i="1" s="1"/>
  <c r="L2246" i="1"/>
  <c r="H2247" i="1" s="1"/>
  <c r="E2247" i="1" s="1"/>
  <c r="F2521" i="1" l="1"/>
  <c r="Q2521" i="1"/>
  <c r="S2521" i="1"/>
  <c r="P2521" i="1" s="1"/>
  <c r="O2521" i="1"/>
  <c r="W2285" i="1"/>
  <c r="Y2285" i="1"/>
  <c r="V2285" i="1" s="1"/>
  <c r="U2285" i="1"/>
  <c r="I2247" i="1"/>
  <c r="M2247" i="1"/>
  <c r="J2247" i="1" s="1"/>
  <c r="K2247" i="1"/>
  <c r="R2521" i="1" l="1"/>
  <c r="N2522" i="1" s="1"/>
  <c r="L2247" i="1"/>
  <c r="H2248" i="1" s="1"/>
  <c r="E2248" i="1" s="1"/>
  <c r="X2285" i="1"/>
  <c r="T2286" i="1" s="1"/>
  <c r="G2286" i="1" s="1"/>
  <c r="F2522" i="1" l="1"/>
  <c r="Q2522" i="1"/>
  <c r="O2522" i="1"/>
  <c r="S2522" i="1"/>
  <c r="P2522" i="1" s="1"/>
  <c r="R2522" i="1" s="1"/>
  <c r="N2523" i="1" s="1"/>
  <c r="Y2286" i="1"/>
  <c r="V2286" i="1" s="1"/>
  <c r="U2286" i="1"/>
  <c r="W2286" i="1"/>
  <c r="K2248" i="1"/>
  <c r="I2248" i="1"/>
  <c r="M2248" i="1"/>
  <c r="J2248" i="1" s="1"/>
  <c r="F2523" i="1" l="1"/>
  <c r="S2523" i="1"/>
  <c r="P2523" i="1" s="1"/>
  <c r="Q2523" i="1"/>
  <c r="O2523" i="1"/>
  <c r="X2286" i="1"/>
  <c r="T2287" i="1" s="1"/>
  <c r="L2248" i="1"/>
  <c r="H2249" i="1" s="1"/>
  <c r="E2249" i="1" s="1"/>
  <c r="U2287" i="1" l="1"/>
  <c r="G2287" i="1"/>
  <c r="R2523" i="1"/>
  <c r="N2524" i="1" s="1"/>
  <c r="Y2287" i="1"/>
  <c r="V2287" i="1" s="1"/>
  <c r="W2287" i="1"/>
  <c r="X2287" i="1" s="1"/>
  <c r="T2288" i="1" s="1"/>
  <c r="G2288" i="1" s="1"/>
  <c r="K2249" i="1"/>
  <c r="M2249" i="1"/>
  <c r="J2249" i="1" s="1"/>
  <c r="I2249" i="1"/>
  <c r="F2524" i="1" l="1"/>
  <c r="O2524" i="1"/>
  <c r="Q2524" i="1"/>
  <c r="S2524" i="1"/>
  <c r="P2524" i="1" s="1"/>
  <c r="U2288" i="1"/>
  <c r="W2288" i="1"/>
  <c r="Y2288" i="1"/>
  <c r="V2288" i="1" s="1"/>
  <c r="L2249" i="1"/>
  <c r="H2250" i="1" s="1"/>
  <c r="E2250" i="1" s="1"/>
  <c r="R2524" i="1" l="1"/>
  <c r="N2525" i="1" s="1"/>
  <c r="X2288" i="1"/>
  <c r="T2289" i="1" s="1"/>
  <c r="G2289" i="1" s="1"/>
  <c r="I2250" i="1"/>
  <c r="K2250" i="1"/>
  <c r="M2250" i="1"/>
  <c r="J2250" i="1" s="1"/>
  <c r="F2525" i="1" l="1"/>
  <c r="Q2525" i="1"/>
  <c r="O2525" i="1"/>
  <c r="S2525" i="1"/>
  <c r="P2525" i="1" s="1"/>
  <c r="W2289" i="1"/>
  <c r="Y2289" i="1"/>
  <c r="V2289" i="1" s="1"/>
  <c r="U2289" i="1"/>
  <c r="L2250" i="1"/>
  <c r="H2251" i="1" s="1"/>
  <c r="E2251" i="1" s="1"/>
  <c r="R2525" i="1" l="1"/>
  <c r="N2526" i="1" s="1"/>
  <c r="X2289" i="1"/>
  <c r="T2290" i="1" s="1"/>
  <c r="G2290" i="1" s="1"/>
  <c r="M2251" i="1"/>
  <c r="J2251" i="1" s="1"/>
  <c r="I2251" i="1"/>
  <c r="K2251" i="1"/>
  <c r="F2526" i="1" l="1"/>
  <c r="S2526" i="1"/>
  <c r="P2526" i="1" s="1"/>
  <c r="O2526" i="1"/>
  <c r="Q2526" i="1"/>
  <c r="R2526" i="1" s="1"/>
  <c r="N2527" i="1" s="1"/>
  <c r="L2251" i="1"/>
  <c r="H2252" i="1" s="1"/>
  <c r="E2252" i="1" s="1"/>
  <c r="Y2290" i="1"/>
  <c r="V2290" i="1" s="1"/>
  <c r="U2290" i="1"/>
  <c r="W2290" i="1"/>
  <c r="F2527" i="1" l="1"/>
  <c r="O2527" i="1"/>
  <c r="Q2527" i="1"/>
  <c r="S2527" i="1"/>
  <c r="P2527" i="1" s="1"/>
  <c r="X2290" i="1"/>
  <c r="T2291" i="1" s="1"/>
  <c r="G2291" i="1" s="1"/>
  <c r="K2252" i="1"/>
  <c r="M2252" i="1"/>
  <c r="J2252" i="1" s="1"/>
  <c r="I2252" i="1"/>
  <c r="R2527" i="1" l="1"/>
  <c r="N2528" i="1" s="1"/>
  <c r="Y2291" i="1"/>
  <c r="V2291" i="1" s="1"/>
  <c r="W2291" i="1"/>
  <c r="U2291" i="1"/>
  <c r="X2291" i="1"/>
  <c r="T2292" i="1" s="1"/>
  <c r="G2292" i="1" s="1"/>
  <c r="L2252" i="1"/>
  <c r="H2253" i="1" s="1"/>
  <c r="E2253" i="1" s="1"/>
  <c r="Y2292" i="1" l="1"/>
  <c r="V2292" i="1" s="1"/>
  <c r="W2292" i="1"/>
  <c r="U2292" i="1"/>
  <c r="F2528" i="1"/>
  <c r="O2528" i="1"/>
  <c r="Q2528" i="1"/>
  <c r="S2528" i="1"/>
  <c r="P2528" i="1" s="1"/>
  <c r="X2292" i="1"/>
  <c r="T2293" i="1" s="1"/>
  <c r="G2293" i="1" s="1"/>
  <c r="K2253" i="1"/>
  <c r="I2253" i="1"/>
  <c r="M2253" i="1"/>
  <c r="J2253" i="1" s="1"/>
  <c r="R2528" i="1" l="1"/>
  <c r="N2529" i="1" s="1"/>
  <c r="W2293" i="1"/>
  <c r="Y2293" i="1"/>
  <c r="V2293" i="1" s="1"/>
  <c r="U2293" i="1"/>
  <c r="L2253" i="1"/>
  <c r="H2254" i="1" s="1"/>
  <c r="M2254" i="1" l="1"/>
  <c r="J2254" i="1" s="1"/>
  <c r="E2254" i="1"/>
  <c r="F2529" i="1"/>
  <c r="Q2529" i="1"/>
  <c r="O2529" i="1"/>
  <c r="S2529" i="1"/>
  <c r="P2529" i="1" s="1"/>
  <c r="K2254" i="1"/>
  <c r="I2254" i="1"/>
  <c r="X2293" i="1"/>
  <c r="T2294" i="1" s="1"/>
  <c r="G2294" i="1" s="1"/>
  <c r="L2254" i="1"/>
  <c r="H2255" i="1" s="1"/>
  <c r="E2255" i="1" s="1"/>
  <c r="R2529" i="1" l="1"/>
  <c r="N2530" i="1" s="1"/>
  <c r="Y2294" i="1"/>
  <c r="V2294" i="1" s="1"/>
  <c r="U2294" i="1"/>
  <c r="W2294" i="1"/>
  <c r="K2255" i="1"/>
  <c r="M2255" i="1"/>
  <c r="J2255" i="1" s="1"/>
  <c r="I2255" i="1"/>
  <c r="F2530" i="1" l="1"/>
  <c r="Q2530" i="1"/>
  <c r="S2530" i="1"/>
  <c r="P2530" i="1" s="1"/>
  <c r="R2530" i="1" s="1"/>
  <c r="N2531" i="1" s="1"/>
  <c r="O2530" i="1"/>
  <c r="X2294" i="1"/>
  <c r="T2295" i="1" s="1"/>
  <c r="G2295" i="1" s="1"/>
  <c r="L2255" i="1"/>
  <c r="H2256" i="1" s="1"/>
  <c r="E2256" i="1" s="1"/>
  <c r="F2531" i="1" l="1"/>
  <c r="S2531" i="1"/>
  <c r="P2531" i="1" s="1"/>
  <c r="O2531" i="1"/>
  <c r="Q2531" i="1"/>
  <c r="R2531" i="1" s="1"/>
  <c r="N2532" i="1" s="1"/>
  <c r="U2295" i="1"/>
  <c r="W2295" i="1"/>
  <c r="Y2295" i="1"/>
  <c r="V2295" i="1" s="1"/>
  <c r="M2256" i="1"/>
  <c r="J2256" i="1" s="1"/>
  <c r="K2256" i="1"/>
  <c r="I2256" i="1"/>
  <c r="F2532" i="1" l="1"/>
  <c r="S2532" i="1"/>
  <c r="P2532" i="1" s="1"/>
  <c r="Q2532" i="1"/>
  <c r="O2532" i="1"/>
  <c r="X2295" i="1"/>
  <c r="T2296" i="1" s="1"/>
  <c r="G2296" i="1" s="1"/>
  <c r="L2256" i="1"/>
  <c r="H2257" i="1" s="1"/>
  <c r="E2257" i="1" s="1"/>
  <c r="R2532" i="1" l="1"/>
  <c r="N2533" i="1" s="1"/>
  <c r="U2296" i="1"/>
  <c r="W2296" i="1"/>
  <c r="Y2296" i="1"/>
  <c r="V2296" i="1" s="1"/>
  <c r="M2257" i="1"/>
  <c r="J2257" i="1" s="1"/>
  <c r="I2257" i="1"/>
  <c r="K2257" i="1"/>
  <c r="F2533" i="1" l="1"/>
  <c r="S2533" i="1"/>
  <c r="P2533" i="1" s="1"/>
  <c r="Q2533" i="1"/>
  <c r="O2533" i="1"/>
  <c r="L2257" i="1"/>
  <c r="X2296" i="1"/>
  <c r="T2297" i="1" s="1"/>
  <c r="G2297" i="1" s="1"/>
  <c r="H2258" i="1"/>
  <c r="E2258" i="1" s="1"/>
  <c r="R2533" i="1" l="1"/>
  <c r="N2534" i="1" s="1"/>
  <c r="W2297" i="1"/>
  <c r="Y2297" i="1"/>
  <c r="V2297" i="1" s="1"/>
  <c r="U2297" i="1"/>
  <c r="I2258" i="1"/>
  <c r="K2258" i="1"/>
  <c r="M2258" i="1"/>
  <c r="J2258" i="1" s="1"/>
  <c r="F2534" i="1" l="1"/>
  <c r="S2534" i="1"/>
  <c r="P2534" i="1" s="1"/>
  <c r="Q2534" i="1"/>
  <c r="O2534" i="1"/>
  <c r="X2297" i="1"/>
  <c r="T2298" i="1" s="1"/>
  <c r="G2298" i="1" s="1"/>
  <c r="L2258" i="1"/>
  <c r="H2259" i="1" s="1"/>
  <c r="E2259" i="1" s="1"/>
  <c r="R2534" i="1" l="1"/>
  <c r="N2535" i="1" s="1"/>
  <c r="Y2298" i="1"/>
  <c r="V2298" i="1" s="1"/>
  <c r="U2298" i="1"/>
  <c r="W2298" i="1"/>
  <c r="K2259" i="1"/>
  <c r="M2259" i="1"/>
  <c r="J2259" i="1" s="1"/>
  <c r="I2259" i="1"/>
  <c r="F2535" i="1" l="1"/>
  <c r="S2535" i="1"/>
  <c r="P2535" i="1" s="1"/>
  <c r="O2535" i="1"/>
  <c r="Q2535" i="1"/>
  <c r="X2298" i="1"/>
  <c r="T2299" i="1" s="1"/>
  <c r="G2299" i="1" s="1"/>
  <c r="L2259" i="1"/>
  <c r="H2260" i="1" s="1"/>
  <c r="E2260" i="1" s="1"/>
  <c r="R2535" i="1" l="1"/>
  <c r="N2536" i="1" s="1"/>
  <c r="U2299" i="1"/>
  <c r="W2299" i="1"/>
  <c r="Y2299" i="1"/>
  <c r="V2299" i="1" s="1"/>
  <c r="K2260" i="1"/>
  <c r="M2260" i="1"/>
  <c r="J2260" i="1" s="1"/>
  <c r="I2260" i="1"/>
  <c r="F2536" i="1" l="1"/>
  <c r="S2536" i="1"/>
  <c r="P2536" i="1" s="1"/>
  <c r="Q2536" i="1"/>
  <c r="O2536" i="1"/>
  <c r="X2299" i="1"/>
  <c r="T2300" i="1" s="1"/>
  <c r="G2300" i="1" s="1"/>
  <c r="L2260" i="1"/>
  <c r="H2261" i="1" s="1"/>
  <c r="K2261" i="1" l="1"/>
  <c r="E2261" i="1"/>
  <c r="R2536" i="1"/>
  <c r="N2537" i="1" s="1"/>
  <c r="I2261" i="1"/>
  <c r="M2261" i="1"/>
  <c r="J2261" i="1" s="1"/>
  <c r="U2300" i="1"/>
  <c r="W2300" i="1"/>
  <c r="Y2300" i="1"/>
  <c r="V2300" i="1" s="1"/>
  <c r="F2537" i="1" l="1"/>
  <c r="S2537" i="1"/>
  <c r="P2537" i="1" s="1"/>
  <c r="O2537" i="1"/>
  <c r="Q2537" i="1"/>
  <c r="R2537" i="1" s="1"/>
  <c r="N2538" i="1" s="1"/>
  <c r="L2261" i="1"/>
  <c r="H2262" i="1" s="1"/>
  <c r="E2262" i="1" s="1"/>
  <c r="X2300" i="1"/>
  <c r="T2301" i="1" s="1"/>
  <c r="G2301" i="1" s="1"/>
  <c r="I2262" i="1" l="1"/>
  <c r="F2538" i="1"/>
  <c r="Q2538" i="1"/>
  <c r="S2538" i="1"/>
  <c r="P2538" i="1" s="1"/>
  <c r="O2538" i="1"/>
  <c r="M2262" i="1"/>
  <c r="J2262" i="1" s="1"/>
  <c r="K2262" i="1"/>
  <c r="L2262" i="1" s="1"/>
  <c r="H2263" i="1" s="1"/>
  <c r="E2263" i="1" s="1"/>
  <c r="W2301" i="1"/>
  <c r="Y2301" i="1"/>
  <c r="V2301" i="1" s="1"/>
  <c r="U2301" i="1"/>
  <c r="R2538" i="1" l="1"/>
  <c r="N2539" i="1" s="1"/>
  <c r="X2301" i="1"/>
  <c r="T2302" i="1" s="1"/>
  <c r="G2302" i="1" s="1"/>
  <c r="M2263" i="1"/>
  <c r="J2263" i="1" s="1"/>
  <c r="K2263" i="1"/>
  <c r="I2263" i="1"/>
  <c r="F2539" i="1" l="1"/>
  <c r="O2539" i="1"/>
  <c r="Q2539" i="1"/>
  <c r="S2539" i="1"/>
  <c r="P2539" i="1" s="1"/>
  <c r="Y2302" i="1"/>
  <c r="V2302" i="1" s="1"/>
  <c r="U2302" i="1"/>
  <c r="W2302" i="1"/>
  <c r="L2263" i="1"/>
  <c r="H2264" i="1" s="1"/>
  <c r="E2264" i="1" s="1"/>
  <c r="R2539" i="1" l="1"/>
  <c r="N2540" i="1" s="1"/>
  <c r="X2302" i="1"/>
  <c r="T2303" i="1" s="1"/>
  <c r="U2303" i="1"/>
  <c r="K2264" i="1"/>
  <c r="M2264" i="1"/>
  <c r="J2264" i="1" s="1"/>
  <c r="I2264" i="1"/>
  <c r="W2303" i="1" l="1"/>
  <c r="G2303" i="1"/>
  <c r="F2540" i="1"/>
  <c r="O2540" i="1"/>
  <c r="Q2540" i="1"/>
  <c r="S2540" i="1"/>
  <c r="P2540" i="1" s="1"/>
  <c r="Y2303" i="1"/>
  <c r="V2303" i="1" s="1"/>
  <c r="X2303" i="1" s="1"/>
  <c r="T2304" i="1" s="1"/>
  <c r="G2304" i="1" s="1"/>
  <c r="L2264" i="1"/>
  <c r="H2265" i="1" s="1"/>
  <c r="E2265" i="1" s="1"/>
  <c r="R2540" i="1" l="1"/>
  <c r="N2541" i="1" s="1"/>
  <c r="U2304" i="1"/>
  <c r="W2304" i="1"/>
  <c r="Y2304" i="1"/>
  <c r="V2304" i="1" s="1"/>
  <c r="K2265" i="1"/>
  <c r="M2265" i="1"/>
  <c r="J2265" i="1" s="1"/>
  <c r="I2265" i="1"/>
  <c r="F2541" i="1" l="1"/>
  <c r="Q2541" i="1"/>
  <c r="O2541" i="1"/>
  <c r="S2541" i="1"/>
  <c r="P2541" i="1" s="1"/>
  <c r="X2304" i="1"/>
  <c r="T2305" i="1" s="1"/>
  <c r="G2305" i="1" s="1"/>
  <c r="L2265" i="1"/>
  <c r="H2266" i="1" s="1"/>
  <c r="E2266" i="1" s="1"/>
  <c r="R2541" i="1" l="1"/>
  <c r="N2542" i="1" s="1"/>
  <c r="W2305" i="1"/>
  <c r="Y2305" i="1"/>
  <c r="V2305" i="1" s="1"/>
  <c r="U2305" i="1"/>
  <c r="M2266" i="1"/>
  <c r="J2266" i="1" s="1"/>
  <c r="K2266" i="1"/>
  <c r="I2266" i="1"/>
  <c r="F2542" i="1" l="1"/>
  <c r="Q2542" i="1"/>
  <c r="S2542" i="1"/>
  <c r="P2542" i="1" s="1"/>
  <c r="O2542" i="1"/>
  <c r="X2305" i="1"/>
  <c r="T2306" i="1" s="1"/>
  <c r="G2306" i="1" s="1"/>
  <c r="L2266" i="1"/>
  <c r="H2267" i="1" s="1"/>
  <c r="E2267" i="1" s="1"/>
  <c r="R2542" i="1" l="1"/>
  <c r="N2543" i="1" s="1"/>
  <c r="Y2306" i="1"/>
  <c r="V2306" i="1" s="1"/>
  <c r="U2306" i="1"/>
  <c r="W2306" i="1"/>
  <c r="K2267" i="1"/>
  <c r="M2267" i="1"/>
  <c r="J2267" i="1" s="1"/>
  <c r="I2267" i="1"/>
  <c r="F2543" i="1" l="1"/>
  <c r="O2543" i="1"/>
  <c r="Q2543" i="1"/>
  <c r="S2543" i="1"/>
  <c r="P2543" i="1" s="1"/>
  <c r="X2306" i="1"/>
  <c r="T2307" i="1" s="1"/>
  <c r="G2307" i="1" s="1"/>
  <c r="L2267" i="1"/>
  <c r="H2268" i="1" s="1"/>
  <c r="E2268" i="1" s="1"/>
  <c r="R2543" i="1" l="1"/>
  <c r="N2544" i="1" s="1"/>
  <c r="U2307" i="1"/>
  <c r="W2307" i="1"/>
  <c r="Y2307" i="1"/>
  <c r="V2307" i="1" s="1"/>
  <c r="K2268" i="1"/>
  <c r="M2268" i="1"/>
  <c r="J2268" i="1" s="1"/>
  <c r="I2268" i="1"/>
  <c r="F2544" i="1" l="1"/>
  <c r="O2544" i="1"/>
  <c r="Q2544" i="1"/>
  <c r="S2544" i="1"/>
  <c r="P2544" i="1" s="1"/>
  <c r="X2307" i="1"/>
  <c r="T2308" i="1" s="1"/>
  <c r="G2308" i="1" s="1"/>
  <c r="L2268" i="1"/>
  <c r="H2269" i="1" s="1"/>
  <c r="E2269" i="1" s="1"/>
  <c r="R2544" i="1" l="1"/>
  <c r="N2545" i="1" s="1"/>
  <c r="U2308" i="1"/>
  <c r="W2308" i="1"/>
  <c r="Y2308" i="1"/>
  <c r="V2308" i="1" s="1"/>
  <c r="K2269" i="1"/>
  <c r="I2269" i="1"/>
  <c r="M2269" i="1"/>
  <c r="J2269" i="1" s="1"/>
  <c r="F2545" i="1" l="1"/>
  <c r="O2545" i="1"/>
  <c r="Q2545" i="1"/>
  <c r="S2545" i="1"/>
  <c r="P2545" i="1" s="1"/>
  <c r="X2308" i="1"/>
  <c r="T2309" i="1" s="1"/>
  <c r="G2309" i="1" s="1"/>
  <c r="L2269" i="1"/>
  <c r="H2270" i="1" s="1"/>
  <c r="E2270" i="1" s="1"/>
  <c r="R2545" i="1" l="1"/>
  <c r="N2546" i="1" s="1"/>
  <c r="W2309" i="1"/>
  <c r="Y2309" i="1"/>
  <c r="V2309" i="1" s="1"/>
  <c r="U2309" i="1"/>
  <c r="M2270" i="1"/>
  <c r="J2270" i="1" s="1"/>
  <c r="K2270" i="1"/>
  <c r="I2270" i="1"/>
  <c r="F2546" i="1" l="1"/>
  <c r="O2546" i="1"/>
  <c r="S2546" i="1"/>
  <c r="P2546" i="1" s="1"/>
  <c r="Q2546" i="1"/>
  <c r="X2309" i="1"/>
  <c r="T2310" i="1" s="1"/>
  <c r="G2310" i="1" s="1"/>
  <c r="L2270" i="1"/>
  <c r="H2271" i="1" s="1"/>
  <c r="E2271" i="1" s="1"/>
  <c r="R2546" i="1" l="1"/>
  <c r="N2547" i="1" s="1"/>
  <c r="Y2310" i="1"/>
  <c r="V2310" i="1" s="1"/>
  <c r="U2310" i="1"/>
  <c r="W2310" i="1"/>
  <c r="K2271" i="1"/>
  <c r="M2271" i="1"/>
  <c r="J2271" i="1" s="1"/>
  <c r="I2271" i="1"/>
  <c r="F2547" i="1" l="1"/>
  <c r="Q2547" i="1"/>
  <c r="O2547" i="1"/>
  <c r="S2547" i="1"/>
  <c r="P2547" i="1" s="1"/>
  <c r="X2310" i="1"/>
  <c r="T2311" i="1" s="1"/>
  <c r="G2311" i="1" s="1"/>
  <c r="L2271" i="1"/>
  <c r="H2272" i="1" s="1"/>
  <c r="E2272" i="1" s="1"/>
  <c r="R2547" i="1" l="1"/>
  <c r="N2548" i="1" s="1"/>
  <c r="U2311" i="1"/>
  <c r="W2311" i="1"/>
  <c r="Y2311" i="1"/>
  <c r="V2311" i="1" s="1"/>
  <c r="M2272" i="1"/>
  <c r="J2272" i="1" s="1"/>
  <c r="I2272" i="1"/>
  <c r="K2272" i="1"/>
  <c r="F2548" i="1" l="1"/>
  <c r="O2548" i="1"/>
  <c r="S2548" i="1"/>
  <c r="P2548" i="1" s="1"/>
  <c r="Q2548" i="1"/>
  <c r="L2272" i="1"/>
  <c r="H2273" i="1" s="1"/>
  <c r="E2273" i="1" s="1"/>
  <c r="X2311" i="1"/>
  <c r="T2312" i="1" s="1"/>
  <c r="G2312" i="1" s="1"/>
  <c r="R2548" i="1" l="1"/>
  <c r="N2549" i="1" s="1"/>
  <c r="U2312" i="1"/>
  <c r="W2312" i="1"/>
  <c r="Y2312" i="1"/>
  <c r="V2312" i="1" s="1"/>
  <c r="M2273" i="1"/>
  <c r="J2273" i="1" s="1"/>
  <c r="K2273" i="1"/>
  <c r="I2273" i="1"/>
  <c r="F2549" i="1" l="1"/>
  <c r="S2549" i="1"/>
  <c r="P2549" i="1" s="1"/>
  <c r="O2549" i="1"/>
  <c r="Q2549" i="1"/>
  <c r="R2549" i="1" s="1"/>
  <c r="N2550" i="1" s="1"/>
  <c r="L2273" i="1"/>
  <c r="H2274" i="1" s="1"/>
  <c r="E2274" i="1" s="1"/>
  <c r="X2312" i="1"/>
  <c r="T2313" i="1" s="1"/>
  <c r="G2313" i="1" s="1"/>
  <c r="F2550" i="1" l="1"/>
  <c r="Q2550" i="1"/>
  <c r="S2550" i="1"/>
  <c r="P2550" i="1" s="1"/>
  <c r="O2550" i="1"/>
  <c r="W2313" i="1"/>
  <c r="Y2313" i="1"/>
  <c r="V2313" i="1" s="1"/>
  <c r="U2313" i="1"/>
  <c r="M2274" i="1"/>
  <c r="J2274" i="1" s="1"/>
  <c r="K2274" i="1"/>
  <c r="I2274" i="1"/>
  <c r="R2550" i="1" l="1"/>
  <c r="N2551" i="1" s="1"/>
  <c r="X2313" i="1"/>
  <c r="T2314" i="1" s="1"/>
  <c r="G2314" i="1" s="1"/>
  <c r="L2274" i="1"/>
  <c r="H2275" i="1" s="1"/>
  <c r="E2275" i="1" s="1"/>
  <c r="F2551" i="1" l="1"/>
  <c r="Q2551" i="1"/>
  <c r="S2551" i="1"/>
  <c r="P2551" i="1" s="1"/>
  <c r="O2551" i="1"/>
  <c r="Y2314" i="1"/>
  <c r="V2314" i="1" s="1"/>
  <c r="U2314" i="1"/>
  <c r="W2314" i="1"/>
  <c r="K2275" i="1"/>
  <c r="M2275" i="1"/>
  <c r="J2275" i="1" s="1"/>
  <c r="I2275" i="1"/>
  <c r="R2551" i="1" l="1"/>
  <c r="N2552" i="1" s="1"/>
  <c r="X2314" i="1"/>
  <c r="T2315" i="1" s="1"/>
  <c r="G2315" i="1" s="1"/>
  <c r="L2275" i="1"/>
  <c r="H2276" i="1" s="1"/>
  <c r="E2276" i="1" s="1"/>
  <c r="Y2315" i="1" l="1"/>
  <c r="V2315" i="1" s="1"/>
  <c r="W2315" i="1"/>
  <c r="U2315" i="1"/>
  <c r="F2552" i="1"/>
  <c r="O2552" i="1"/>
  <c r="S2552" i="1"/>
  <c r="P2552" i="1" s="1"/>
  <c r="Q2552" i="1"/>
  <c r="X2315" i="1"/>
  <c r="T2316" i="1" s="1"/>
  <c r="G2316" i="1" s="1"/>
  <c r="I2276" i="1"/>
  <c r="K2276" i="1"/>
  <c r="M2276" i="1"/>
  <c r="J2276" i="1" s="1"/>
  <c r="R2552" i="1" l="1"/>
  <c r="N2553" i="1" s="1"/>
  <c r="U2316" i="1"/>
  <c r="W2316" i="1"/>
  <c r="Y2316" i="1"/>
  <c r="V2316" i="1" s="1"/>
  <c r="L2276" i="1"/>
  <c r="H2277" i="1" s="1"/>
  <c r="E2277" i="1" s="1"/>
  <c r="F2553" i="1" l="1"/>
  <c r="O2553" i="1"/>
  <c r="S2553" i="1"/>
  <c r="P2553" i="1" s="1"/>
  <c r="Q2553" i="1"/>
  <c r="X2316" i="1"/>
  <c r="T2317" i="1" s="1"/>
  <c r="G2317" i="1" s="1"/>
  <c r="M2277" i="1"/>
  <c r="J2277" i="1" s="1"/>
  <c r="K2277" i="1"/>
  <c r="I2277" i="1"/>
  <c r="R2553" i="1" l="1"/>
  <c r="N2554" i="1" s="1"/>
  <c r="W2317" i="1"/>
  <c r="Y2317" i="1"/>
  <c r="V2317" i="1" s="1"/>
  <c r="U2317" i="1"/>
  <c r="L2277" i="1"/>
  <c r="H2278" i="1" s="1"/>
  <c r="E2278" i="1" s="1"/>
  <c r="F2554" i="1" l="1"/>
  <c r="Q2554" i="1"/>
  <c r="O2554" i="1"/>
  <c r="S2554" i="1"/>
  <c r="P2554" i="1" s="1"/>
  <c r="R2554" i="1" s="1"/>
  <c r="N2555" i="1" s="1"/>
  <c r="X2317" i="1"/>
  <c r="T2318" i="1" s="1"/>
  <c r="G2318" i="1" s="1"/>
  <c r="K2278" i="1"/>
  <c r="M2278" i="1"/>
  <c r="J2278" i="1" s="1"/>
  <c r="I2278" i="1"/>
  <c r="F2555" i="1" l="1"/>
  <c r="O2555" i="1"/>
  <c r="Q2555" i="1"/>
  <c r="S2555" i="1"/>
  <c r="P2555" i="1" s="1"/>
  <c r="Y2318" i="1"/>
  <c r="V2318" i="1" s="1"/>
  <c r="U2318" i="1"/>
  <c r="W2318" i="1"/>
  <c r="L2278" i="1"/>
  <c r="H2279" i="1" s="1"/>
  <c r="E2279" i="1" s="1"/>
  <c r="R2555" i="1" l="1"/>
  <c r="N2556" i="1" s="1"/>
  <c r="X2318" i="1"/>
  <c r="T2319" i="1" s="1"/>
  <c r="G2319" i="1" s="1"/>
  <c r="K2279" i="1"/>
  <c r="M2279" i="1"/>
  <c r="J2279" i="1" s="1"/>
  <c r="I2279" i="1"/>
  <c r="F2556" i="1" l="1"/>
  <c r="Q2556" i="1"/>
  <c r="S2556" i="1"/>
  <c r="P2556" i="1" s="1"/>
  <c r="O2556" i="1"/>
  <c r="U2319" i="1"/>
  <c r="W2319" i="1"/>
  <c r="Y2319" i="1"/>
  <c r="V2319" i="1" s="1"/>
  <c r="L2279" i="1"/>
  <c r="H2280" i="1" s="1"/>
  <c r="E2280" i="1" s="1"/>
  <c r="R2556" i="1" l="1"/>
  <c r="N2557" i="1" s="1"/>
  <c r="X2319" i="1"/>
  <c r="T2320" i="1" s="1"/>
  <c r="G2320" i="1" s="1"/>
  <c r="K2280" i="1"/>
  <c r="I2280" i="1"/>
  <c r="M2280" i="1"/>
  <c r="J2280" i="1" s="1"/>
  <c r="F2557" i="1" l="1"/>
  <c r="O2557" i="1"/>
  <c r="S2557" i="1"/>
  <c r="P2557" i="1" s="1"/>
  <c r="Q2557" i="1"/>
  <c r="R2557" i="1" s="1"/>
  <c r="N2558" i="1" s="1"/>
  <c r="U2320" i="1"/>
  <c r="W2320" i="1"/>
  <c r="Y2320" i="1"/>
  <c r="V2320" i="1" s="1"/>
  <c r="L2280" i="1"/>
  <c r="H2281" i="1" s="1"/>
  <c r="F2558" i="1" l="1"/>
  <c r="S2558" i="1"/>
  <c r="P2558" i="1" s="1"/>
  <c r="O2558" i="1"/>
  <c r="Q2558" i="1"/>
  <c r="M2281" i="1"/>
  <c r="J2281" i="1" s="1"/>
  <c r="E2281" i="1"/>
  <c r="K2281" i="1"/>
  <c r="L2281" i="1" s="1"/>
  <c r="H2282" i="1" s="1"/>
  <c r="E2282" i="1" s="1"/>
  <c r="I2281" i="1"/>
  <c r="X2320" i="1"/>
  <c r="T2321" i="1" s="1"/>
  <c r="G2321" i="1" s="1"/>
  <c r="R2558" i="1" l="1"/>
  <c r="N2559" i="1" s="1"/>
  <c r="W2321" i="1"/>
  <c r="Y2321" i="1"/>
  <c r="V2321" i="1" s="1"/>
  <c r="U2321" i="1"/>
  <c r="K2282" i="1"/>
  <c r="I2282" i="1"/>
  <c r="M2282" i="1"/>
  <c r="J2282" i="1" s="1"/>
  <c r="F2559" i="1" l="1"/>
  <c r="O2559" i="1"/>
  <c r="S2559" i="1"/>
  <c r="P2559" i="1" s="1"/>
  <c r="Q2559" i="1"/>
  <c r="R2559" i="1" s="1"/>
  <c r="N2560" i="1" s="1"/>
  <c r="X2321" i="1"/>
  <c r="T2322" i="1" s="1"/>
  <c r="G2322" i="1" s="1"/>
  <c r="L2282" i="1"/>
  <c r="H2283" i="1" s="1"/>
  <c r="E2283" i="1" s="1"/>
  <c r="F2560" i="1" l="1"/>
  <c r="S2560" i="1"/>
  <c r="P2560" i="1" s="1"/>
  <c r="O2560" i="1"/>
  <c r="Q2560" i="1"/>
  <c r="R2560" i="1" s="1"/>
  <c r="N2561" i="1" s="1"/>
  <c r="Y2322" i="1"/>
  <c r="V2322" i="1" s="1"/>
  <c r="U2322" i="1"/>
  <c r="W2322" i="1"/>
  <c r="K2283" i="1"/>
  <c r="M2283" i="1"/>
  <c r="J2283" i="1" s="1"/>
  <c r="I2283" i="1"/>
  <c r="F2561" i="1" l="1"/>
  <c r="O2561" i="1"/>
  <c r="S2561" i="1"/>
  <c r="P2561" i="1" s="1"/>
  <c r="Q2561" i="1"/>
  <c r="X2322" i="1"/>
  <c r="T2323" i="1" s="1"/>
  <c r="L2283" i="1"/>
  <c r="H2284" i="1" s="1"/>
  <c r="E2284" i="1" s="1"/>
  <c r="U2323" i="1" l="1"/>
  <c r="G2323" i="1"/>
  <c r="R2561" i="1"/>
  <c r="N2562" i="1" s="1"/>
  <c r="Y2323" i="1"/>
  <c r="V2323" i="1" s="1"/>
  <c r="X2323" i="1" s="1"/>
  <c r="T2324" i="1" s="1"/>
  <c r="G2324" i="1" s="1"/>
  <c r="W2323" i="1"/>
  <c r="M2284" i="1"/>
  <c r="J2284" i="1" s="1"/>
  <c r="K2284" i="1"/>
  <c r="I2284" i="1"/>
  <c r="F2562" i="1" l="1"/>
  <c r="O2562" i="1"/>
  <c r="Q2562" i="1"/>
  <c r="S2562" i="1"/>
  <c r="P2562" i="1" s="1"/>
  <c r="U2324" i="1"/>
  <c r="W2324" i="1"/>
  <c r="Y2324" i="1"/>
  <c r="V2324" i="1" s="1"/>
  <c r="L2284" i="1"/>
  <c r="H2285" i="1" s="1"/>
  <c r="E2285" i="1" s="1"/>
  <c r="R2562" i="1" l="1"/>
  <c r="N2563" i="1" s="1"/>
  <c r="X2324" i="1"/>
  <c r="T2325" i="1" s="1"/>
  <c r="G2325" i="1" s="1"/>
  <c r="K2285" i="1"/>
  <c r="M2285" i="1"/>
  <c r="J2285" i="1" s="1"/>
  <c r="I2285" i="1"/>
  <c r="F2563" i="1" l="1"/>
  <c r="O2563" i="1"/>
  <c r="S2563" i="1"/>
  <c r="P2563" i="1" s="1"/>
  <c r="Q2563" i="1"/>
  <c r="R2563" i="1" s="1"/>
  <c r="N2564" i="1" s="1"/>
  <c r="W2325" i="1"/>
  <c r="Y2325" i="1"/>
  <c r="V2325" i="1" s="1"/>
  <c r="U2325" i="1"/>
  <c r="L2285" i="1"/>
  <c r="H2286" i="1" s="1"/>
  <c r="E2286" i="1" s="1"/>
  <c r="F2564" i="1" l="1"/>
  <c r="S2564" i="1"/>
  <c r="P2564" i="1" s="1"/>
  <c r="O2564" i="1"/>
  <c r="Q2564" i="1"/>
  <c r="X2325" i="1"/>
  <c r="T2326" i="1" s="1"/>
  <c r="G2326" i="1" s="1"/>
  <c r="M2286" i="1"/>
  <c r="J2286" i="1" s="1"/>
  <c r="K2286" i="1"/>
  <c r="I2286" i="1"/>
  <c r="R2564" i="1" l="1"/>
  <c r="N2565" i="1" s="1"/>
  <c r="Y2326" i="1"/>
  <c r="V2326" i="1" s="1"/>
  <c r="U2326" i="1"/>
  <c r="W2326" i="1"/>
  <c r="X2326" i="1" s="1"/>
  <c r="T2327" i="1" s="1"/>
  <c r="G2327" i="1" s="1"/>
  <c r="L2286" i="1"/>
  <c r="H2287" i="1" s="1"/>
  <c r="E2287" i="1" s="1"/>
  <c r="F2565" i="1" l="1"/>
  <c r="S2565" i="1"/>
  <c r="P2565" i="1" s="1"/>
  <c r="Q2565" i="1"/>
  <c r="O2565" i="1"/>
  <c r="U2327" i="1"/>
  <c r="W2327" i="1"/>
  <c r="Y2327" i="1"/>
  <c r="V2327" i="1" s="1"/>
  <c r="M2287" i="1"/>
  <c r="J2287" i="1" s="1"/>
  <c r="I2287" i="1"/>
  <c r="K2287" i="1"/>
  <c r="R2565" i="1" l="1"/>
  <c r="N2566" i="1" s="1"/>
  <c r="L2287" i="1"/>
  <c r="H2288" i="1" s="1"/>
  <c r="X2327" i="1"/>
  <c r="T2328" i="1" s="1"/>
  <c r="G2328" i="1" s="1"/>
  <c r="M2288" i="1" l="1"/>
  <c r="J2288" i="1" s="1"/>
  <c r="E2288" i="1"/>
  <c r="F2566" i="1"/>
  <c r="S2566" i="1"/>
  <c r="P2566" i="1" s="1"/>
  <c r="Q2566" i="1"/>
  <c r="R2566" i="1" s="1"/>
  <c r="N2567" i="1" s="1"/>
  <c r="O2566" i="1"/>
  <c r="U2328" i="1"/>
  <c r="W2328" i="1"/>
  <c r="Y2328" i="1"/>
  <c r="V2328" i="1" s="1"/>
  <c r="I2288" i="1"/>
  <c r="K2288" i="1"/>
  <c r="F2567" i="1" l="1"/>
  <c r="O2567" i="1"/>
  <c r="Q2567" i="1"/>
  <c r="S2567" i="1"/>
  <c r="P2567" i="1" s="1"/>
  <c r="X2328" i="1"/>
  <c r="T2329" i="1" s="1"/>
  <c r="G2329" i="1" s="1"/>
  <c r="L2288" i="1"/>
  <c r="H2289" i="1" s="1"/>
  <c r="E2289" i="1" s="1"/>
  <c r="R2567" i="1" l="1"/>
  <c r="N2568" i="1" s="1"/>
  <c r="W2329" i="1"/>
  <c r="Y2329" i="1"/>
  <c r="V2329" i="1" s="1"/>
  <c r="U2329" i="1"/>
  <c r="M2289" i="1"/>
  <c r="J2289" i="1" s="1"/>
  <c r="K2289" i="1"/>
  <c r="I2289" i="1"/>
  <c r="F2568" i="1" l="1"/>
  <c r="S2568" i="1"/>
  <c r="P2568" i="1" s="1"/>
  <c r="O2568" i="1"/>
  <c r="Q2568" i="1"/>
  <c r="R2568" i="1" s="1"/>
  <c r="N2569" i="1" s="1"/>
  <c r="X2329" i="1"/>
  <c r="T2330" i="1" s="1"/>
  <c r="G2330" i="1" s="1"/>
  <c r="L2289" i="1"/>
  <c r="H2290" i="1" s="1"/>
  <c r="F2569" i="1" l="1"/>
  <c r="S2569" i="1"/>
  <c r="P2569" i="1" s="1"/>
  <c r="Q2569" i="1"/>
  <c r="O2569" i="1"/>
  <c r="K2290" i="1"/>
  <c r="L2290" i="1" s="1"/>
  <c r="H2291" i="1" s="1"/>
  <c r="E2291" i="1" s="1"/>
  <c r="E2290" i="1"/>
  <c r="I2290" i="1"/>
  <c r="M2290" i="1"/>
  <c r="J2290" i="1" s="1"/>
  <c r="Y2330" i="1"/>
  <c r="V2330" i="1" s="1"/>
  <c r="U2330" i="1"/>
  <c r="W2330" i="1"/>
  <c r="R2569" i="1" l="1"/>
  <c r="N2570" i="1" s="1"/>
  <c r="X2330" i="1"/>
  <c r="T2331" i="1" s="1"/>
  <c r="G2331" i="1" s="1"/>
  <c r="I2291" i="1"/>
  <c r="M2291" i="1"/>
  <c r="J2291" i="1" s="1"/>
  <c r="K2291" i="1"/>
  <c r="F2570" i="1" l="1"/>
  <c r="O2570" i="1"/>
  <c r="S2570" i="1"/>
  <c r="P2570" i="1" s="1"/>
  <c r="Q2570" i="1"/>
  <c r="L2291" i="1"/>
  <c r="H2292" i="1" s="1"/>
  <c r="E2292" i="1" s="1"/>
  <c r="U2331" i="1"/>
  <c r="W2331" i="1"/>
  <c r="Y2331" i="1"/>
  <c r="V2331" i="1" s="1"/>
  <c r="R2570" i="1" l="1"/>
  <c r="N2571" i="1" s="1"/>
  <c r="X2331" i="1"/>
  <c r="T2332" i="1" s="1"/>
  <c r="G2332" i="1" s="1"/>
  <c r="K2292" i="1"/>
  <c r="M2292" i="1"/>
  <c r="J2292" i="1" s="1"/>
  <c r="I2292" i="1"/>
  <c r="F2571" i="1" l="1"/>
  <c r="O2571" i="1"/>
  <c r="Q2571" i="1"/>
  <c r="S2571" i="1"/>
  <c r="P2571" i="1" s="1"/>
  <c r="U2332" i="1"/>
  <c r="W2332" i="1"/>
  <c r="Y2332" i="1"/>
  <c r="V2332" i="1" s="1"/>
  <c r="L2292" i="1"/>
  <c r="H2293" i="1" s="1"/>
  <c r="E2293" i="1" s="1"/>
  <c r="R2571" i="1" l="1"/>
  <c r="N2572" i="1" s="1"/>
  <c r="X2332" i="1"/>
  <c r="T2333" i="1" s="1"/>
  <c r="G2333" i="1" s="1"/>
  <c r="K2293" i="1"/>
  <c r="M2293" i="1"/>
  <c r="J2293" i="1" s="1"/>
  <c r="I2293" i="1"/>
  <c r="F2572" i="1" l="1"/>
  <c r="O2572" i="1"/>
  <c r="S2572" i="1"/>
  <c r="P2572" i="1" s="1"/>
  <c r="Q2572" i="1"/>
  <c r="R2572" i="1" s="1"/>
  <c r="N2573" i="1" s="1"/>
  <c r="W2333" i="1"/>
  <c r="Y2333" i="1"/>
  <c r="V2333" i="1" s="1"/>
  <c r="U2333" i="1"/>
  <c r="L2293" i="1"/>
  <c r="H2294" i="1" s="1"/>
  <c r="E2294" i="1" s="1"/>
  <c r="F2573" i="1" l="1"/>
  <c r="S2573" i="1"/>
  <c r="P2573" i="1" s="1"/>
  <c r="Q2573" i="1"/>
  <c r="O2573" i="1"/>
  <c r="X2333" i="1"/>
  <c r="T2334" i="1" s="1"/>
  <c r="G2334" i="1" s="1"/>
  <c r="M2294" i="1"/>
  <c r="J2294" i="1" s="1"/>
  <c r="I2294" i="1"/>
  <c r="K2294" i="1"/>
  <c r="R2573" i="1" l="1"/>
  <c r="N2574" i="1" s="1"/>
  <c r="Y2334" i="1"/>
  <c r="V2334" i="1" s="1"/>
  <c r="U2334" i="1"/>
  <c r="W2334" i="1"/>
  <c r="L2294" i="1"/>
  <c r="H2295" i="1" s="1"/>
  <c r="E2295" i="1" s="1"/>
  <c r="F2574" i="1" l="1"/>
  <c r="O2574" i="1"/>
  <c r="Q2574" i="1"/>
  <c r="S2574" i="1"/>
  <c r="P2574" i="1" s="1"/>
  <c r="X2334" i="1"/>
  <c r="T2335" i="1" s="1"/>
  <c r="G2335" i="1" s="1"/>
  <c r="K2295" i="1"/>
  <c r="I2295" i="1"/>
  <c r="M2295" i="1"/>
  <c r="J2295" i="1" s="1"/>
  <c r="R2574" i="1" l="1"/>
  <c r="N2575" i="1" s="1"/>
  <c r="U2335" i="1"/>
  <c r="W2335" i="1"/>
  <c r="Y2335" i="1"/>
  <c r="V2335" i="1" s="1"/>
  <c r="L2295" i="1"/>
  <c r="H2296" i="1" s="1"/>
  <c r="E2296" i="1" s="1"/>
  <c r="F2575" i="1" l="1"/>
  <c r="S2575" i="1"/>
  <c r="P2575" i="1" s="1"/>
  <c r="Q2575" i="1"/>
  <c r="O2575" i="1"/>
  <c r="X2335" i="1"/>
  <c r="T2336" i="1" s="1"/>
  <c r="G2336" i="1" s="1"/>
  <c r="M2296" i="1"/>
  <c r="J2296" i="1" s="1"/>
  <c r="K2296" i="1"/>
  <c r="I2296" i="1"/>
  <c r="R2575" i="1" l="1"/>
  <c r="N2576" i="1" s="1"/>
  <c r="U2336" i="1"/>
  <c r="W2336" i="1"/>
  <c r="Y2336" i="1"/>
  <c r="V2336" i="1" s="1"/>
  <c r="L2296" i="1"/>
  <c r="H2297" i="1" s="1"/>
  <c r="M2297" i="1" l="1"/>
  <c r="J2297" i="1" s="1"/>
  <c r="E2297" i="1"/>
  <c r="F2576" i="1"/>
  <c r="Q2576" i="1"/>
  <c r="S2576" i="1"/>
  <c r="P2576" i="1" s="1"/>
  <c r="O2576" i="1"/>
  <c r="I2297" i="1"/>
  <c r="X2336" i="1"/>
  <c r="T2337" i="1" s="1"/>
  <c r="G2337" i="1" s="1"/>
  <c r="K2297" i="1"/>
  <c r="R2576" i="1" l="1"/>
  <c r="N2577" i="1" s="1"/>
  <c r="L2297" i="1"/>
  <c r="H2298" i="1" s="1"/>
  <c r="E2298" i="1" s="1"/>
  <c r="W2337" i="1"/>
  <c r="Y2337" i="1"/>
  <c r="V2337" i="1" s="1"/>
  <c r="U2337" i="1"/>
  <c r="M2298" i="1"/>
  <c r="J2298" i="1" s="1"/>
  <c r="K2298" i="1"/>
  <c r="I2298" i="1" l="1"/>
  <c r="F2577" i="1"/>
  <c r="Q2577" i="1"/>
  <c r="S2577" i="1"/>
  <c r="P2577" i="1" s="1"/>
  <c r="O2577" i="1"/>
  <c r="L2298" i="1"/>
  <c r="X2337" i="1"/>
  <c r="T2338" i="1" s="1"/>
  <c r="G2338" i="1" s="1"/>
  <c r="H2299" i="1"/>
  <c r="E2299" i="1" s="1"/>
  <c r="R2577" i="1" l="1"/>
  <c r="N2578" i="1" s="1"/>
  <c r="Y2338" i="1"/>
  <c r="V2338" i="1" s="1"/>
  <c r="U2338" i="1"/>
  <c r="W2338" i="1"/>
  <c r="K2299" i="1"/>
  <c r="M2299" i="1"/>
  <c r="J2299" i="1" s="1"/>
  <c r="I2299" i="1"/>
  <c r="F2578" i="1" l="1"/>
  <c r="S2578" i="1"/>
  <c r="P2578" i="1" s="1"/>
  <c r="Q2578" i="1"/>
  <c r="O2578" i="1"/>
  <c r="X2338" i="1"/>
  <c r="T2339" i="1" s="1"/>
  <c r="G2339" i="1" s="1"/>
  <c r="L2299" i="1"/>
  <c r="H2300" i="1" s="1"/>
  <c r="E2300" i="1" s="1"/>
  <c r="R2578" i="1" l="1"/>
  <c r="N2579" i="1" s="1"/>
  <c r="U2339" i="1"/>
  <c r="W2339" i="1"/>
  <c r="Y2339" i="1"/>
  <c r="V2339" i="1" s="1"/>
  <c r="K2300" i="1"/>
  <c r="M2300" i="1"/>
  <c r="J2300" i="1" s="1"/>
  <c r="I2300" i="1"/>
  <c r="F2579" i="1" l="1"/>
  <c r="Q2579" i="1"/>
  <c r="S2579" i="1"/>
  <c r="P2579" i="1" s="1"/>
  <c r="O2579" i="1"/>
  <c r="X2339" i="1"/>
  <c r="T2340" i="1" s="1"/>
  <c r="G2340" i="1" s="1"/>
  <c r="L2300" i="1"/>
  <c r="H2301" i="1" s="1"/>
  <c r="E2301" i="1" s="1"/>
  <c r="R2579" i="1" l="1"/>
  <c r="N2580" i="1" s="1"/>
  <c r="U2340" i="1"/>
  <c r="W2340" i="1"/>
  <c r="Y2340" i="1"/>
  <c r="V2340" i="1" s="1"/>
  <c r="K2301" i="1"/>
  <c r="I2301" i="1"/>
  <c r="M2301" i="1"/>
  <c r="J2301" i="1" s="1"/>
  <c r="F2580" i="1" l="1"/>
  <c r="Q2580" i="1"/>
  <c r="S2580" i="1"/>
  <c r="P2580" i="1" s="1"/>
  <c r="O2580" i="1"/>
  <c r="X2340" i="1"/>
  <c r="T2341" i="1" s="1"/>
  <c r="G2341" i="1" s="1"/>
  <c r="L2301" i="1"/>
  <c r="H2302" i="1" s="1"/>
  <c r="E2302" i="1" s="1"/>
  <c r="R2580" i="1" l="1"/>
  <c r="N2581" i="1" s="1"/>
  <c r="W2341" i="1"/>
  <c r="Y2341" i="1"/>
  <c r="V2341" i="1" s="1"/>
  <c r="U2341" i="1"/>
  <c r="M2302" i="1"/>
  <c r="J2302" i="1" s="1"/>
  <c r="K2302" i="1"/>
  <c r="I2302" i="1"/>
  <c r="F2581" i="1" l="1"/>
  <c r="S2581" i="1"/>
  <c r="P2581" i="1" s="1"/>
  <c r="O2581" i="1"/>
  <c r="Q2581" i="1"/>
  <c r="R2581" i="1" s="1"/>
  <c r="N2582" i="1" s="1"/>
  <c r="X2341" i="1"/>
  <c r="T2342" i="1" s="1"/>
  <c r="G2342" i="1" s="1"/>
  <c r="L2302" i="1"/>
  <c r="H2303" i="1" s="1"/>
  <c r="E2303" i="1" s="1"/>
  <c r="F2582" i="1" l="1"/>
  <c r="S2582" i="1"/>
  <c r="P2582" i="1" s="1"/>
  <c r="Q2582" i="1"/>
  <c r="O2582" i="1"/>
  <c r="Y2342" i="1"/>
  <c r="V2342" i="1" s="1"/>
  <c r="U2342" i="1"/>
  <c r="W2342" i="1"/>
  <c r="K2303" i="1"/>
  <c r="M2303" i="1"/>
  <c r="J2303" i="1" s="1"/>
  <c r="I2303" i="1"/>
  <c r="R2582" i="1" l="1"/>
  <c r="N2583" i="1" s="1"/>
  <c r="X2342" i="1"/>
  <c r="T2343" i="1" s="1"/>
  <c r="G2343" i="1" s="1"/>
  <c r="L2303" i="1"/>
  <c r="H2304" i="1" s="1"/>
  <c r="E2304" i="1" s="1"/>
  <c r="F2583" i="1" l="1"/>
  <c r="O2583" i="1"/>
  <c r="Q2583" i="1"/>
  <c r="S2583" i="1"/>
  <c r="P2583" i="1" s="1"/>
  <c r="U2343" i="1"/>
  <c r="W2343" i="1"/>
  <c r="Y2343" i="1"/>
  <c r="V2343" i="1" s="1"/>
  <c r="K2304" i="1"/>
  <c r="M2304" i="1"/>
  <c r="J2304" i="1" s="1"/>
  <c r="I2304" i="1"/>
  <c r="R2583" i="1" l="1"/>
  <c r="N2584" i="1" s="1"/>
  <c r="X2343" i="1"/>
  <c r="T2344" i="1" s="1"/>
  <c r="G2344" i="1" s="1"/>
  <c r="L2304" i="1"/>
  <c r="H2305" i="1" s="1"/>
  <c r="E2305" i="1" s="1"/>
  <c r="F2584" i="1" l="1"/>
  <c r="O2584" i="1"/>
  <c r="S2584" i="1"/>
  <c r="P2584" i="1" s="1"/>
  <c r="Q2584" i="1"/>
  <c r="R2584" i="1" s="1"/>
  <c r="N2585" i="1" s="1"/>
  <c r="U2344" i="1"/>
  <c r="W2344" i="1"/>
  <c r="Y2344" i="1"/>
  <c r="V2344" i="1" s="1"/>
  <c r="K2305" i="1"/>
  <c r="M2305" i="1"/>
  <c r="J2305" i="1" s="1"/>
  <c r="I2305" i="1"/>
  <c r="F2585" i="1" l="1"/>
  <c r="O2585" i="1"/>
  <c r="Q2585" i="1"/>
  <c r="S2585" i="1"/>
  <c r="P2585" i="1" s="1"/>
  <c r="X2344" i="1"/>
  <c r="T2345" i="1" s="1"/>
  <c r="G2345" i="1" s="1"/>
  <c r="L2305" i="1"/>
  <c r="H2306" i="1" s="1"/>
  <c r="E2306" i="1" s="1"/>
  <c r="R2585" i="1" l="1"/>
  <c r="N2586" i="1" s="1"/>
  <c r="W2345" i="1"/>
  <c r="Y2345" i="1"/>
  <c r="V2345" i="1" s="1"/>
  <c r="U2345" i="1"/>
  <c r="K2306" i="1"/>
  <c r="M2306" i="1"/>
  <c r="J2306" i="1" s="1"/>
  <c r="I2306" i="1"/>
  <c r="F2586" i="1" l="1"/>
  <c r="S2586" i="1"/>
  <c r="P2586" i="1" s="1"/>
  <c r="Q2586" i="1"/>
  <c r="O2586" i="1"/>
  <c r="X2345" i="1"/>
  <c r="T2346" i="1" s="1"/>
  <c r="G2346" i="1" s="1"/>
  <c r="L2306" i="1"/>
  <c r="H2307" i="1" s="1"/>
  <c r="E2307" i="1" s="1"/>
  <c r="R2586" i="1" l="1"/>
  <c r="N2587" i="1" s="1"/>
  <c r="Y2346" i="1"/>
  <c r="V2346" i="1" s="1"/>
  <c r="U2346" i="1"/>
  <c r="W2346" i="1"/>
  <c r="M2307" i="1"/>
  <c r="J2307" i="1" s="1"/>
  <c r="I2307" i="1"/>
  <c r="K2307" i="1"/>
  <c r="F2587" i="1" l="1"/>
  <c r="O2587" i="1"/>
  <c r="Q2587" i="1"/>
  <c r="S2587" i="1"/>
  <c r="P2587" i="1" s="1"/>
  <c r="L2307" i="1"/>
  <c r="H2308" i="1" s="1"/>
  <c r="E2308" i="1" s="1"/>
  <c r="X2346" i="1"/>
  <c r="T2347" i="1" s="1"/>
  <c r="G2347" i="1" s="1"/>
  <c r="R2587" i="1" l="1"/>
  <c r="N2588" i="1" s="1"/>
  <c r="U2347" i="1"/>
  <c r="W2347" i="1"/>
  <c r="Y2347" i="1"/>
  <c r="V2347" i="1" s="1"/>
  <c r="K2308" i="1"/>
  <c r="M2308" i="1"/>
  <c r="J2308" i="1" s="1"/>
  <c r="I2308" i="1"/>
  <c r="F2588" i="1" l="1"/>
  <c r="S2588" i="1"/>
  <c r="P2588" i="1" s="1"/>
  <c r="Q2588" i="1"/>
  <c r="O2588" i="1"/>
  <c r="X2347" i="1"/>
  <c r="T2348" i="1" s="1"/>
  <c r="G2348" i="1" s="1"/>
  <c r="L2308" i="1"/>
  <c r="H2309" i="1" s="1"/>
  <c r="E2309" i="1" s="1"/>
  <c r="R2588" i="1" l="1"/>
  <c r="N2589" i="1" s="1"/>
  <c r="U2348" i="1"/>
  <c r="W2348" i="1"/>
  <c r="Y2348" i="1"/>
  <c r="V2348" i="1" s="1"/>
  <c r="K2309" i="1"/>
  <c r="M2309" i="1"/>
  <c r="J2309" i="1" s="1"/>
  <c r="I2309" i="1"/>
  <c r="F2589" i="1" l="1"/>
  <c r="Q2589" i="1"/>
  <c r="O2589" i="1"/>
  <c r="S2589" i="1"/>
  <c r="P2589" i="1" s="1"/>
  <c r="X2348" i="1"/>
  <c r="T2349" i="1" s="1"/>
  <c r="G2349" i="1" s="1"/>
  <c r="L2309" i="1"/>
  <c r="H2310" i="1" s="1"/>
  <c r="E2310" i="1" s="1"/>
  <c r="R2589" i="1" l="1"/>
  <c r="N2590" i="1" s="1"/>
  <c r="W2349" i="1"/>
  <c r="Y2349" i="1"/>
  <c r="V2349" i="1" s="1"/>
  <c r="U2349" i="1"/>
  <c r="M2310" i="1"/>
  <c r="J2310" i="1" s="1"/>
  <c r="K2310" i="1"/>
  <c r="I2310" i="1"/>
  <c r="F2590" i="1" l="1"/>
  <c r="O2590" i="1"/>
  <c r="Q2590" i="1"/>
  <c r="S2590" i="1"/>
  <c r="P2590" i="1" s="1"/>
  <c r="R2590" i="1" s="1"/>
  <c r="N2591" i="1" s="1"/>
  <c r="X2349" i="1"/>
  <c r="T2350" i="1" s="1"/>
  <c r="G2350" i="1" s="1"/>
  <c r="L2310" i="1"/>
  <c r="H2311" i="1" s="1"/>
  <c r="E2311" i="1" s="1"/>
  <c r="F2591" i="1" l="1"/>
  <c r="S2591" i="1"/>
  <c r="P2591" i="1" s="1"/>
  <c r="Q2591" i="1"/>
  <c r="O2591" i="1"/>
  <c r="Y2350" i="1"/>
  <c r="V2350" i="1" s="1"/>
  <c r="U2350" i="1"/>
  <c r="W2350" i="1"/>
  <c r="M2311" i="1"/>
  <c r="J2311" i="1" s="1"/>
  <c r="K2311" i="1"/>
  <c r="I2311" i="1"/>
  <c r="R2591" i="1" l="1"/>
  <c r="N2592" i="1" s="1"/>
  <c r="X2350" i="1"/>
  <c r="T2351" i="1" s="1"/>
  <c r="G2351" i="1" s="1"/>
  <c r="L2311" i="1"/>
  <c r="H2312" i="1" s="1"/>
  <c r="E2312" i="1" s="1"/>
  <c r="F2592" i="1" l="1"/>
  <c r="Q2592" i="1"/>
  <c r="S2592" i="1"/>
  <c r="P2592" i="1" s="1"/>
  <c r="O2592" i="1"/>
  <c r="U2351" i="1"/>
  <c r="W2351" i="1"/>
  <c r="Y2351" i="1"/>
  <c r="V2351" i="1" s="1"/>
  <c r="K2312" i="1"/>
  <c r="M2312" i="1"/>
  <c r="J2312" i="1" s="1"/>
  <c r="I2312" i="1"/>
  <c r="R2592" i="1" l="1"/>
  <c r="N2593" i="1" s="1"/>
  <c r="X2351" i="1"/>
  <c r="T2352" i="1" s="1"/>
  <c r="G2352" i="1" s="1"/>
  <c r="L2312" i="1"/>
  <c r="H2313" i="1" s="1"/>
  <c r="E2313" i="1" s="1"/>
  <c r="F2593" i="1" l="1"/>
  <c r="O2593" i="1"/>
  <c r="S2593" i="1"/>
  <c r="P2593" i="1" s="1"/>
  <c r="Q2593" i="1"/>
  <c r="R2593" i="1" s="1"/>
  <c r="N2594" i="1" s="1"/>
  <c r="U2352" i="1"/>
  <c r="W2352" i="1"/>
  <c r="Y2352" i="1"/>
  <c r="V2352" i="1" s="1"/>
  <c r="K2313" i="1"/>
  <c r="I2313" i="1"/>
  <c r="M2313" i="1"/>
  <c r="J2313" i="1" s="1"/>
  <c r="F2594" i="1" l="1"/>
  <c r="S2594" i="1"/>
  <c r="P2594" i="1" s="1"/>
  <c r="R2594" i="1" s="1"/>
  <c r="N2595" i="1" s="1"/>
  <c r="O2594" i="1"/>
  <c r="Q2594" i="1"/>
  <c r="X2352" i="1"/>
  <c r="T2353" i="1" s="1"/>
  <c r="G2353" i="1" s="1"/>
  <c r="L2313" i="1"/>
  <c r="H2314" i="1" s="1"/>
  <c r="E2314" i="1" s="1"/>
  <c r="F2595" i="1" l="1"/>
  <c r="Q2595" i="1"/>
  <c r="O2595" i="1"/>
  <c r="S2595" i="1"/>
  <c r="P2595" i="1" s="1"/>
  <c r="W2353" i="1"/>
  <c r="Y2353" i="1"/>
  <c r="V2353" i="1" s="1"/>
  <c r="U2353" i="1"/>
  <c r="I2314" i="1"/>
  <c r="K2314" i="1"/>
  <c r="M2314" i="1"/>
  <c r="J2314" i="1" s="1"/>
  <c r="R2595" i="1" l="1"/>
  <c r="N2596" i="1" s="1"/>
  <c r="X2353" i="1"/>
  <c r="T2354" i="1" s="1"/>
  <c r="G2354" i="1" s="1"/>
  <c r="L2314" i="1"/>
  <c r="H2315" i="1" s="1"/>
  <c r="E2315" i="1" s="1"/>
  <c r="F2596" i="1" l="1"/>
  <c r="O2596" i="1"/>
  <c r="S2596" i="1"/>
  <c r="P2596" i="1" s="1"/>
  <c r="Q2596" i="1"/>
  <c r="R2596" i="1" s="1"/>
  <c r="N2597" i="1" s="1"/>
  <c r="Y2354" i="1"/>
  <c r="V2354" i="1" s="1"/>
  <c r="U2354" i="1"/>
  <c r="W2354" i="1"/>
  <c r="I2315" i="1"/>
  <c r="K2315" i="1"/>
  <c r="M2315" i="1"/>
  <c r="J2315" i="1" s="1"/>
  <c r="F2597" i="1" l="1"/>
  <c r="S2597" i="1"/>
  <c r="P2597" i="1" s="1"/>
  <c r="O2597" i="1"/>
  <c r="Q2597" i="1"/>
  <c r="X2354" i="1"/>
  <c r="T2355" i="1" s="1"/>
  <c r="G2355" i="1" s="1"/>
  <c r="L2315" i="1"/>
  <c r="H2316" i="1" s="1"/>
  <c r="E2316" i="1" s="1"/>
  <c r="R2597" i="1" l="1"/>
  <c r="N2598" i="1" s="1"/>
  <c r="U2355" i="1"/>
  <c r="W2355" i="1"/>
  <c r="Y2355" i="1"/>
  <c r="V2355" i="1" s="1"/>
  <c r="I2316" i="1"/>
  <c r="M2316" i="1"/>
  <c r="J2316" i="1" s="1"/>
  <c r="K2316" i="1"/>
  <c r="F2598" i="1" l="1"/>
  <c r="O2598" i="1"/>
  <c r="S2598" i="1"/>
  <c r="P2598" i="1" s="1"/>
  <c r="Q2598" i="1"/>
  <c r="R2598" i="1" s="1"/>
  <c r="N2599" i="1" s="1"/>
  <c r="L2316" i="1"/>
  <c r="H2317" i="1" s="1"/>
  <c r="E2317" i="1" s="1"/>
  <c r="X2355" i="1"/>
  <c r="T2356" i="1" s="1"/>
  <c r="G2356" i="1" s="1"/>
  <c r="F2599" i="1" l="1"/>
  <c r="Q2599" i="1"/>
  <c r="O2599" i="1"/>
  <c r="S2599" i="1"/>
  <c r="P2599" i="1" s="1"/>
  <c r="U2356" i="1"/>
  <c r="W2356" i="1"/>
  <c r="Y2356" i="1"/>
  <c r="V2356" i="1" s="1"/>
  <c r="M2317" i="1"/>
  <c r="J2317" i="1" s="1"/>
  <c r="K2317" i="1"/>
  <c r="I2317" i="1"/>
  <c r="R2599" i="1" l="1"/>
  <c r="N2600" i="1" s="1"/>
  <c r="X2356" i="1"/>
  <c r="T2357" i="1" s="1"/>
  <c r="G2357" i="1" s="1"/>
  <c r="L2317" i="1"/>
  <c r="H2318" i="1" s="1"/>
  <c r="E2318" i="1" s="1"/>
  <c r="F2600" i="1" l="1"/>
  <c r="O2600" i="1"/>
  <c r="Q2600" i="1"/>
  <c r="S2600" i="1"/>
  <c r="P2600" i="1" s="1"/>
  <c r="W2357" i="1"/>
  <c r="Y2357" i="1"/>
  <c r="V2357" i="1" s="1"/>
  <c r="U2357" i="1"/>
  <c r="M2318" i="1"/>
  <c r="J2318" i="1" s="1"/>
  <c r="K2318" i="1"/>
  <c r="I2318" i="1"/>
  <c r="R2600" i="1" l="1"/>
  <c r="N2601" i="1" s="1"/>
  <c r="X2357" i="1"/>
  <c r="T2358" i="1" s="1"/>
  <c r="G2358" i="1" s="1"/>
  <c r="L2318" i="1"/>
  <c r="H2319" i="1" s="1"/>
  <c r="E2319" i="1" s="1"/>
  <c r="F2601" i="1" l="1"/>
  <c r="Q2601" i="1"/>
  <c r="O2601" i="1"/>
  <c r="S2601" i="1"/>
  <c r="P2601" i="1" s="1"/>
  <c r="Y2358" i="1"/>
  <c r="V2358" i="1" s="1"/>
  <c r="U2358" i="1"/>
  <c r="W2358" i="1"/>
  <c r="I2319" i="1"/>
  <c r="K2319" i="1"/>
  <c r="M2319" i="1"/>
  <c r="J2319" i="1" s="1"/>
  <c r="R2601" i="1" l="1"/>
  <c r="N2602" i="1" s="1"/>
  <c r="X2358" i="1"/>
  <c r="T2359" i="1" s="1"/>
  <c r="G2359" i="1" s="1"/>
  <c r="L2319" i="1"/>
  <c r="H2320" i="1" s="1"/>
  <c r="E2320" i="1" s="1"/>
  <c r="F2602" i="1" l="1"/>
  <c r="Q2602" i="1"/>
  <c r="S2602" i="1"/>
  <c r="P2602" i="1" s="1"/>
  <c r="O2602" i="1"/>
  <c r="U2359" i="1"/>
  <c r="W2359" i="1"/>
  <c r="Y2359" i="1"/>
  <c r="V2359" i="1" s="1"/>
  <c r="K2320" i="1"/>
  <c r="I2320" i="1"/>
  <c r="M2320" i="1"/>
  <c r="J2320" i="1" s="1"/>
  <c r="R2602" i="1" l="1"/>
  <c r="N2603" i="1" s="1"/>
  <c r="X2359" i="1"/>
  <c r="T2360" i="1" s="1"/>
  <c r="G2360" i="1" s="1"/>
  <c r="L2320" i="1"/>
  <c r="H2321" i="1" s="1"/>
  <c r="E2321" i="1" s="1"/>
  <c r="F2603" i="1" l="1"/>
  <c r="S2603" i="1"/>
  <c r="P2603" i="1" s="1"/>
  <c r="Q2603" i="1"/>
  <c r="O2603" i="1"/>
  <c r="U2360" i="1"/>
  <c r="W2360" i="1"/>
  <c r="Y2360" i="1"/>
  <c r="V2360" i="1" s="1"/>
  <c r="M2321" i="1"/>
  <c r="J2321" i="1" s="1"/>
  <c r="I2321" i="1"/>
  <c r="K2321" i="1"/>
  <c r="R2603" i="1" l="1"/>
  <c r="N2604" i="1" s="1"/>
  <c r="X2360" i="1"/>
  <c r="T2361" i="1" s="1"/>
  <c r="G2361" i="1" s="1"/>
  <c r="L2321" i="1"/>
  <c r="H2322" i="1" s="1"/>
  <c r="E2322" i="1" s="1"/>
  <c r="F2604" i="1" l="1"/>
  <c r="S2604" i="1"/>
  <c r="P2604" i="1" s="1"/>
  <c r="O2604" i="1"/>
  <c r="Q2604" i="1"/>
  <c r="R2604" i="1" s="1"/>
  <c r="N2605" i="1" s="1"/>
  <c r="M2322" i="1"/>
  <c r="J2322" i="1" s="1"/>
  <c r="I2322" i="1"/>
  <c r="K2322" i="1"/>
  <c r="W2361" i="1"/>
  <c r="Y2361" i="1"/>
  <c r="V2361" i="1" s="1"/>
  <c r="U2361" i="1"/>
  <c r="F2605" i="1" l="1"/>
  <c r="O2605" i="1"/>
  <c r="Q2605" i="1"/>
  <c r="S2605" i="1"/>
  <c r="P2605" i="1" s="1"/>
  <c r="L2322" i="1"/>
  <c r="H2323" i="1" s="1"/>
  <c r="E2323" i="1" s="1"/>
  <c r="X2361" i="1"/>
  <c r="T2362" i="1" s="1"/>
  <c r="G2362" i="1" s="1"/>
  <c r="K2323" i="1"/>
  <c r="R2605" i="1" l="1"/>
  <c r="N2606" i="1" s="1"/>
  <c r="I2323" i="1"/>
  <c r="M2323" i="1"/>
  <c r="J2323" i="1" s="1"/>
  <c r="L2323" i="1" s="1"/>
  <c r="H2324" i="1" s="1"/>
  <c r="E2324" i="1" s="1"/>
  <c r="Y2362" i="1"/>
  <c r="V2362" i="1" s="1"/>
  <c r="U2362" i="1"/>
  <c r="W2362" i="1"/>
  <c r="F2606" i="1" l="1"/>
  <c r="Q2606" i="1"/>
  <c r="O2606" i="1"/>
  <c r="S2606" i="1"/>
  <c r="P2606" i="1" s="1"/>
  <c r="R2606" i="1" s="1"/>
  <c r="N2607" i="1" s="1"/>
  <c r="X2362" i="1"/>
  <c r="T2363" i="1" s="1"/>
  <c r="G2363" i="1" s="1"/>
  <c r="M2324" i="1"/>
  <c r="J2324" i="1" s="1"/>
  <c r="K2324" i="1"/>
  <c r="I2324" i="1"/>
  <c r="F2607" i="1" l="1"/>
  <c r="S2607" i="1"/>
  <c r="P2607" i="1" s="1"/>
  <c r="Q2607" i="1"/>
  <c r="O2607" i="1"/>
  <c r="L2324" i="1"/>
  <c r="H2325" i="1" s="1"/>
  <c r="E2325" i="1" s="1"/>
  <c r="U2363" i="1"/>
  <c r="W2363" i="1"/>
  <c r="Y2363" i="1"/>
  <c r="V2363" i="1" s="1"/>
  <c r="R2607" i="1" l="1"/>
  <c r="N2608" i="1" s="1"/>
  <c r="X2363" i="1"/>
  <c r="T2364" i="1" s="1"/>
  <c r="G2364" i="1" s="1"/>
  <c r="M2325" i="1"/>
  <c r="J2325" i="1" s="1"/>
  <c r="K2325" i="1"/>
  <c r="I2325" i="1"/>
  <c r="F2608" i="1" l="1"/>
  <c r="S2608" i="1"/>
  <c r="P2608" i="1" s="1"/>
  <c r="Q2608" i="1"/>
  <c r="O2608" i="1"/>
  <c r="U2364" i="1"/>
  <c r="W2364" i="1"/>
  <c r="Y2364" i="1"/>
  <c r="V2364" i="1" s="1"/>
  <c r="L2325" i="1"/>
  <c r="H2326" i="1" s="1"/>
  <c r="E2326" i="1" s="1"/>
  <c r="R2608" i="1" l="1"/>
  <c r="N2609" i="1" s="1"/>
  <c r="X2364" i="1"/>
  <c r="T2365" i="1" s="1"/>
  <c r="G2365" i="1" s="1"/>
  <c r="M2326" i="1"/>
  <c r="J2326" i="1" s="1"/>
  <c r="I2326" i="1"/>
  <c r="K2326" i="1"/>
  <c r="F2609" i="1" l="1"/>
  <c r="S2609" i="1"/>
  <c r="P2609" i="1" s="1"/>
  <c r="Q2609" i="1"/>
  <c r="O2609" i="1"/>
  <c r="L2326" i="1"/>
  <c r="H2327" i="1" s="1"/>
  <c r="E2327" i="1" s="1"/>
  <c r="W2365" i="1"/>
  <c r="Y2365" i="1"/>
  <c r="V2365" i="1" s="1"/>
  <c r="U2365" i="1"/>
  <c r="R2609" i="1" l="1"/>
  <c r="N2610" i="1" s="1"/>
  <c r="K2327" i="1"/>
  <c r="I2327" i="1"/>
  <c r="M2327" i="1"/>
  <c r="J2327" i="1" s="1"/>
  <c r="X2365" i="1"/>
  <c r="T2366" i="1" s="1"/>
  <c r="G2366" i="1" s="1"/>
  <c r="F2610" i="1" l="1"/>
  <c r="S2610" i="1"/>
  <c r="P2610" i="1" s="1"/>
  <c r="Q2610" i="1"/>
  <c r="O2610" i="1"/>
  <c r="L2327" i="1"/>
  <c r="H2328" i="1" s="1"/>
  <c r="E2328" i="1" s="1"/>
  <c r="Y2366" i="1"/>
  <c r="V2366" i="1" s="1"/>
  <c r="U2366" i="1"/>
  <c r="W2366" i="1"/>
  <c r="M2328" i="1" l="1"/>
  <c r="J2328" i="1" s="1"/>
  <c r="K2328" i="1"/>
  <c r="R2610" i="1"/>
  <c r="N2611" i="1" s="1"/>
  <c r="I2328" i="1"/>
  <c r="X2366" i="1"/>
  <c r="T2367" i="1" s="1"/>
  <c r="G2367" i="1" s="1"/>
  <c r="L2328" i="1"/>
  <c r="H2329" i="1" s="1"/>
  <c r="E2329" i="1" s="1"/>
  <c r="F2611" i="1" l="1"/>
  <c r="O2611" i="1"/>
  <c r="Q2611" i="1"/>
  <c r="S2611" i="1"/>
  <c r="P2611" i="1" s="1"/>
  <c r="U2367" i="1"/>
  <c r="W2367" i="1"/>
  <c r="Y2367" i="1"/>
  <c r="V2367" i="1" s="1"/>
  <c r="M2329" i="1"/>
  <c r="J2329" i="1" s="1"/>
  <c r="K2329" i="1"/>
  <c r="I2329" i="1"/>
  <c r="R2611" i="1" l="1"/>
  <c r="N2612" i="1" s="1"/>
  <c r="X2367" i="1"/>
  <c r="T2368" i="1" s="1"/>
  <c r="G2368" i="1" s="1"/>
  <c r="L2329" i="1"/>
  <c r="H2330" i="1" s="1"/>
  <c r="E2330" i="1" s="1"/>
  <c r="F2612" i="1" l="1"/>
  <c r="S2612" i="1"/>
  <c r="P2612" i="1" s="1"/>
  <c r="O2612" i="1"/>
  <c r="Q2612" i="1"/>
  <c r="R2612" i="1" s="1"/>
  <c r="N2613" i="1" s="1"/>
  <c r="U2368" i="1"/>
  <c r="W2368" i="1"/>
  <c r="Y2368" i="1"/>
  <c r="V2368" i="1" s="1"/>
  <c r="M2330" i="1"/>
  <c r="J2330" i="1" s="1"/>
  <c r="I2330" i="1"/>
  <c r="K2330" i="1"/>
  <c r="F2613" i="1" l="1"/>
  <c r="O2613" i="1"/>
  <c r="S2613" i="1"/>
  <c r="P2613" i="1" s="1"/>
  <c r="Q2613" i="1"/>
  <c r="R2613" i="1" s="1"/>
  <c r="N2614" i="1" s="1"/>
  <c r="L2330" i="1"/>
  <c r="H2331" i="1" s="1"/>
  <c r="E2331" i="1" s="1"/>
  <c r="X2368" i="1"/>
  <c r="T2369" i="1" s="1"/>
  <c r="G2369" i="1" s="1"/>
  <c r="F2614" i="1" l="1"/>
  <c r="S2614" i="1"/>
  <c r="P2614" i="1" s="1"/>
  <c r="Q2614" i="1"/>
  <c r="O2614" i="1"/>
  <c r="W2369" i="1"/>
  <c r="Y2369" i="1"/>
  <c r="V2369" i="1" s="1"/>
  <c r="U2369" i="1"/>
  <c r="K2331" i="1"/>
  <c r="M2331" i="1"/>
  <c r="J2331" i="1" s="1"/>
  <c r="I2331" i="1"/>
  <c r="R2614" i="1" l="1"/>
  <c r="N2615" i="1" s="1"/>
  <c r="X2369" i="1"/>
  <c r="T2370" i="1" s="1"/>
  <c r="G2370" i="1" s="1"/>
  <c r="L2331" i="1"/>
  <c r="H2332" i="1" s="1"/>
  <c r="E2332" i="1" s="1"/>
  <c r="F2615" i="1" l="1"/>
  <c r="Q2615" i="1"/>
  <c r="S2615" i="1"/>
  <c r="P2615" i="1" s="1"/>
  <c r="O2615" i="1"/>
  <c r="Y2370" i="1"/>
  <c r="V2370" i="1" s="1"/>
  <c r="U2370" i="1"/>
  <c r="W2370" i="1"/>
  <c r="M2332" i="1"/>
  <c r="J2332" i="1" s="1"/>
  <c r="K2332" i="1"/>
  <c r="I2332" i="1"/>
  <c r="R2615" i="1" l="1"/>
  <c r="N2616" i="1" s="1"/>
  <c r="X2370" i="1"/>
  <c r="T2371" i="1" s="1"/>
  <c r="G2371" i="1" s="1"/>
  <c r="L2332" i="1"/>
  <c r="H2333" i="1" s="1"/>
  <c r="E2333" i="1" s="1"/>
  <c r="F2616" i="1" l="1"/>
  <c r="O2616" i="1"/>
  <c r="S2616" i="1"/>
  <c r="P2616" i="1" s="1"/>
  <c r="Q2616" i="1"/>
  <c r="R2616" i="1" s="1"/>
  <c r="N2617" i="1" s="1"/>
  <c r="U2371" i="1"/>
  <c r="W2371" i="1"/>
  <c r="Y2371" i="1"/>
  <c r="V2371" i="1" s="1"/>
  <c r="M2333" i="1"/>
  <c r="J2333" i="1" s="1"/>
  <c r="K2333" i="1"/>
  <c r="I2333" i="1"/>
  <c r="F2617" i="1" l="1"/>
  <c r="O2617" i="1"/>
  <c r="Q2617" i="1"/>
  <c r="S2617" i="1"/>
  <c r="P2617" i="1" s="1"/>
  <c r="X2371" i="1"/>
  <c r="T2372" i="1" s="1"/>
  <c r="G2372" i="1" s="1"/>
  <c r="L2333" i="1"/>
  <c r="H2334" i="1"/>
  <c r="E2334" i="1" s="1"/>
  <c r="R2617" i="1" l="1"/>
  <c r="N2618" i="1" s="1"/>
  <c r="U2372" i="1"/>
  <c r="W2372" i="1"/>
  <c r="Y2372" i="1"/>
  <c r="V2372" i="1" s="1"/>
  <c r="M2334" i="1"/>
  <c r="J2334" i="1" s="1"/>
  <c r="I2334" i="1"/>
  <c r="K2334" i="1"/>
  <c r="F2618" i="1" l="1"/>
  <c r="S2618" i="1"/>
  <c r="P2618" i="1" s="1"/>
  <c r="O2618" i="1"/>
  <c r="Q2618" i="1"/>
  <c r="L2334" i="1"/>
  <c r="X2372" i="1"/>
  <c r="T2373" i="1" s="1"/>
  <c r="G2373" i="1" s="1"/>
  <c r="H2335" i="1"/>
  <c r="E2335" i="1" s="1"/>
  <c r="R2618" i="1" l="1"/>
  <c r="N2619" i="1" s="1"/>
  <c r="W2373" i="1"/>
  <c r="Y2373" i="1"/>
  <c r="V2373" i="1" s="1"/>
  <c r="U2373" i="1"/>
  <c r="K2335" i="1"/>
  <c r="I2335" i="1"/>
  <c r="M2335" i="1"/>
  <c r="J2335" i="1" s="1"/>
  <c r="F2619" i="1" l="1"/>
  <c r="Q2619" i="1"/>
  <c r="O2619" i="1"/>
  <c r="S2619" i="1"/>
  <c r="P2619" i="1" s="1"/>
  <c r="X2373" i="1"/>
  <c r="T2374" i="1" s="1"/>
  <c r="G2374" i="1" s="1"/>
  <c r="L2335" i="1"/>
  <c r="H2336" i="1" s="1"/>
  <c r="E2336" i="1" s="1"/>
  <c r="R2619" i="1" l="1"/>
  <c r="N2620" i="1" s="1"/>
  <c r="Y2374" i="1"/>
  <c r="V2374" i="1" s="1"/>
  <c r="U2374" i="1"/>
  <c r="W2374" i="1"/>
  <c r="K2336" i="1"/>
  <c r="M2336" i="1"/>
  <c r="J2336" i="1" s="1"/>
  <c r="I2336" i="1"/>
  <c r="F2620" i="1" l="1"/>
  <c r="Q2620" i="1"/>
  <c r="S2620" i="1"/>
  <c r="P2620" i="1" s="1"/>
  <c r="O2620" i="1"/>
  <c r="X2374" i="1"/>
  <c r="T2375" i="1" s="1"/>
  <c r="G2375" i="1" s="1"/>
  <c r="L2336" i="1"/>
  <c r="H2337" i="1" s="1"/>
  <c r="E2337" i="1" s="1"/>
  <c r="R2620" i="1" l="1"/>
  <c r="N2621" i="1" s="1"/>
  <c r="U2375" i="1"/>
  <c r="W2375" i="1"/>
  <c r="Y2375" i="1"/>
  <c r="V2375" i="1" s="1"/>
  <c r="M2337" i="1"/>
  <c r="J2337" i="1" s="1"/>
  <c r="I2337" i="1"/>
  <c r="K2337" i="1"/>
  <c r="F2621" i="1" l="1"/>
  <c r="O2621" i="1"/>
  <c r="Q2621" i="1"/>
  <c r="S2621" i="1"/>
  <c r="P2621" i="1" s="1"/>
  <c r="X2375" i="1"/>
  <c r="T2376" i="1" s="1"/>
  <c r="G2376" i="1" s="1"/>
  <c r="L2337" i="1"/>
  <c r="H2338" i="1" s="1"/>
  <c r="E2338" i="1" s="1"/>
  <c r="R2621" i="1" l="1"/>
  <c r="N2622" i="1" s="1"/>
  <c r="U2376" i="1"/>
  <c r="W2376" i="1"/>
  <c r="Y2376" i="1"/>
  <c r="V2376" i="1" s="1"/>
  <c r="I2338" i="1"/>
  <c r="K2338" i="1"/>
  <c r="M2338" i="1"/>
  <c r="J2338" i="1" s="1"/>
  <c r="F2622" i="1" l="1"/>
  <c r="O2622" i="1"/>
  <c r="S2622" i="1"/>
  <c r="P2622" i="1" s="1"/>
  <c r="Q2622" i="1"/>
  <c r="R2622" i="1" s="1"/>
  <c r="N2623" i="1" s="1"/>
  <c r="X2376" i="1"/>
  <c r="T2377" i="1" s="1"/>
  <c r="G2377" i="1" s="1"/>
  <c r="L2338" i="1"/>
  <c r="H2339" i="1" s="1"/>
  <c r="E2339" i="1" s="1"/>
  <c r="F2623" i="1" l="1"/>
  <c r="Q2623" i="1"/>
  <c r="S2623" i="1"/>
  <c r="P2623" i="1" s="1"/>
  <c r="O2623" i="1"/>
  <c r="W2377" i="1"/>
  <c r="Y2377" i="1"/>
  <c r="V2377" i="1" s="1"/>
  <c r="U2377" i="1"/>
  <c r="I2339" i="1"/>
  <c r="K2339" i="1"/>
  <c r="M2339" i="1"/>
  <c r="J2339" i="1" s="1"/>
  <c r="R2623" i="1" l="1"/>
  <c r="N2624" i="1" s="1"/>
  <c r="X2377" i="1"/>
  <c r="T2378" i="1" s="1"/>
  <c r="G2378" i="1" s="1"/>
  <c r="L2339" i="1"/>
  <c r="H2340" i="1" s="1"/>
  <c r="E2340" i="1" s="1"/>
  <c r="F2624" i="1" l="1"/>
  <c r="Q2624" i="1"/>
  <c r="S2624" i="1"/>
  <c r="P2624" i="1" s="1"/>
  <c r="O2624" i="1"/>
  <c r="Y2378" i="1"/>
  <c r="V2378" i="1" s="1"/>
  <c r="U2378" i="1"/>
  <c r="W2378" i="1"/>
  <c r="M2340" i="1"/>
  <c r="J2340" i="1" s="1"/>
  <c r="K2340" i="1"/>
  <c r="I2340" i="1"/>
  <c r="R2624" i="1" l="1"/>
  <c r="N2625" i="1" s="1"/>
  <c r="X2378" i="1"/>
  <c r="T2379" i="1" s="1"/>
  <c r="G2379" i="1" s="1"/>
  <c r="L2340" i="1"/>
  <c r="H2341" i="1" s="1"/>
  <c r="E2341" i="1" s="1"/>
  <c r="F2625" i="1" l="1"/>
  <c r="S2625" i="1"/>
  <c r="P2625" i="1" s="1"/>
  <c r="Q2625" i="1"/>
  <c r="O2625" i="1"/>
  <c r="U2379" i="1"/>
  <c r="W2379" i="1"/>
  <c r="Y2379" i="1"/>
  <c r="V2379" i="1" s="1"/>
  <c r="M2341" i="1"/>
  <c r="J2341" i="1" s="1"/>
  <c r="K2341" i="1"/>
  <c r="I2341" i="1"/>
  <c r="R2625" i="1" l="1"/>
  <c r="N2626" i="1" s="1"/>
  <c r="X2379" i="1"/>
  <c r="T2380" i="1" s="1"/>
  <c r="G2380" i="1" s="1"/>
  <c r="L2341" i="1"/>
  <c r="H2342" i="1" s="1"/>
  <c r="E2342" i="1" s="1"/>
  <c r="F2626" i="1" l="1"/>
  <c r="S2626" i="1"/>
  <c r="P2626" i="1" s="1"/>
  <c r="O2626" i="1"/>
  <c r="Q2626" i="1"/>
  <c r="U2380" i="1"/>
  <c r="W2380" i="1"/>
  <c r="Y2380" i="1"/>
  <c r="V2380" i="1" s="1"/>
  <c r="K2342" i="1"/>
  <c r="M2342" i="1"/>
  <c r="J2342" i="1" s="1"/>
  <c r="I2342" i="1"/>
  <c r="R2626" i="1" l="1"/>
  <c r="N2627" i="1" s="1"/>
  <c r="X2380" i="1"/>
  <c r="T2381" i="1" s="1"/>
  <c r="G2381" i="1" s="1"/>
  <c r="L2342" i="1"/>
  <c r="H2343" i="1" s="1"/>
  <c r="E2343" i="1" s="1"/>
  <c r="F2627" i="1" l="1"/>
  <c r="Q2627" i="1"/>
  <c r="O2627" i="1"/>
  <c r="S2627" i="1"/>
  <c r="P2627" i="1" s="1"/>
  <c r="W2381" i="1"/>
  <c r="Y2381" i="1"/>
  <c r="V2381" i="1" s="1"/>
  <c r="U2381" i="1"/>
  <c r="K2343" i="1"/>
  <c r="M2343" i="1"/>
  <c r="J2343" i="1" s="1"/>
  <c r="I2343" i="1"/>
  <c r="R2627" i="1" l="1"/>
  <c r="N2628" i="1" s="1"/>
  <c r="X2381" i="1"/>
  <c r="T2382" i="1" s="1"/>
  <c r="G2382" i="1" s="1"/>
  <c r="L2343" i="1"/>
  <c r="H2344" i="1" s="1"/>
  <c r="E2344" i="1" s="1"/>
  <c r="F2628" i="1" l="1"/>
  <c r="Q2628" i="1"/>
  <c r="S2628" i="1"/>
  <c r="P2628" i="1" s="1"/>
  <c r="O2628" i="1"/>
  <c r="Y2382" i="1"/>
  <c r="V2382" i="1" s="1"/>
  <c r="U2382" i="1"/>
  <c r="W2382" i="1"/>
  <c r="K2344" i="1"/>
  <c r="M2344" i="1"/>
  <c r="J2344" i="1" s="1"/>
  <c r="I2344" i="1"/>
  <c r="R2628" i="1" l="1"/>
  <c r="N2629" i="1" s="1"/>
  <c r="X2382" i="1"/>
  <c r="T2383" i="1" s="1"/>
  <c r="G2383" i="1" s="1"/>
  <c r="L2344" i="1"/>
  <c r="H2345" i="1" s="1"/>
  <c r="E2345" i="1" s="1"/>
  <c r="F2629" i="1" l="1"/>
  <c r="O2629" i="1"/>
  <c r="S2629" i="1"/>
  <c r="P2629" i="1" s="1"/>
  <c r="Q2629" i="1"/>
  <c r="R2629" i="1" s="1"/>
  <c r="N2630" i="1" s="1"/>
  <c r="U2383" i="1"/>
  <c r="W2383" i="1"/>
  <c r="Y2383" i="1"/>
  <c r="V2383" i="1" s="1"/>
  <c r="M2345" i="1"/>
  <c r="J2345" i="1" s="1"/>
  <c r="K2345" i="1"/>
  <c r="I2345" i="1"/>
  <c r="F2630" i="1" l="1"/>
  <c r="O2630" i="1"/>
  <c r="S2630" i="1"/>
  <c r="P2630" i="1" s="1"/>
  <c r="Q2630" i="1"/>
  <c r="X2383" i="1"/>
  <c r="T2384" i="1" s="1"/>
  <c r="G2384" i="1" s="1"/>
  <c r="L2345" i="1"/>
  <c r="H2346" i="1" s="1"/>
  <c r="E2346" i="1" s="1"/>
  <c r="R2630" i="1" l="1"/>
  <c r="N2631" i="1" s="1"/>
  <c r="U2384" i="1"/>
  <c r="W2384" i="1"/>
  <c r="Y2384" i="1"/>
  <c r="V2384" i="1" s="1"/>
  <c r="K2346" i="1"/>
  <c r="M2346" i="1"/>
  <c r="J2346" i="1" s="1"/>
  <c r="I2346" i="1"/>
  <c r="F2631" i="1" l="1"/>
  <c r="O2631" i="1"/>
  <c r="Q2631" i="1"/>
  <c r="S2631" i="1"/>
  <c r="P2631" i="1" s="1"/>
  <c r="X2384" i="1"/>
  <c r="T2385" i="1" s="1"/>
  <c r="G2385" i="1" s="1"/>
  <c r="L2346" i="1"/>
  <c r="H2347" i="1" s="1"/>
  <c r="E2347" i="1" s="1"/>
  <c r="R2631" i="1" l="1"/>
  <c r="N2632" i="1" s="1"/>
  <c r="W2385" i="1"/>
  <c r="Y2385" i="1"/>
  <c r="V2385" i="1" s="1"/>
  <c r="U2385" i="1"/>
  <c r="K2347" i="1"/>
  <c r="I2347" i="1"/>
  <c r="M2347" i="1"/>
  <c r="J2347" i="1" s="1"/>
  <c r="F2632" i="1" l="1"/>
  <c r="Q2632" i="1"/>
  <c r="S2632" i="1"/>
  <c r="P2632" i="1" s="1"/>
  <c r="O2632" i="1"/>
  <c r="X2385" i="1"/>
  <c r="T2386" i="1" s="1"/>
  <c r="G2386" i="1" s="1"/>
  <c r="L2347" i="1"/>
  <c r="H2348" i="1" s="1"/>
  <c r="E2348" i="1" s="1"/>
  <c r="R2632" i="1" l="1"/>
  <c r="N2633" i="1" s="1"/>
  <c r="Y2386" i="1"/>
  <c r="V2386" i="1" s="1"/>
  <c r="U2386" i="1"/>
  <c r="W2386" i="1"/>
  <c r="M2348" i="1"/>
  <c r="J2348" i="1" s="1"/>
  <c r="K2348" i="1"/>
  <c r="I2348" i="1"/>
  <c r="F2633" i="1" l="1"/>
  <c r="S2633" i="1"/>
  <c r="P2633" i="1" s="1"/>
  <c r="Q2633" i="1"/>
  <c r="R2633" i="1" s="1"/>
  <c r="N2634" i="1" s="1"/>
  <c r="O2633" i="1"/>
  <c r="X2386" i="1"/>
  <c r="T2387" i="1" s="1"/>
  <c r="G2387" i="1" s="1"/>
  <c r="L2348" i="1"/>
  <c r="H2349" i="1" s="1"/>
  <c r="E2349" i="1" s="1"/>
  <c r="U2387" i="1"/>
  <c r="F2634" i="1" l="1"/>
  <c r="O2634" i="1"/>
  <c r="S2634" i="1"/>
  <c r="P2634" i="1" s="1"/>
  <c r="Q2634" i="1"/>
  <c r="R2634" i="1" s="1"/>
  <c r="N2635" i="1" s="1"/>
  <c r="Y2387" i="1"/>
  <c r="V2387" i="1" s="1"/>
  <c r="W2387" i="1"/>
  <c r="X2387" i="1" s="1"/>
  <c r="T2388" i="1" s="1"/>
  <c r="G2388" i="1" s="1"/>
  <c r="I2349" i="1"/>
  <c r="M2349" i="1"/>
  <c r="J2349" i="1" s="1"/>
  <c r="K2349" i="1"/>
  <c r="F2635" i="1" l="1"/>
  <c r="S2635" i="1"/>
  <c r="P2635" i="1" s="1"/>
  <c r="Q2635" i="1"/>
  <c r="O2635" i="1"/>
  <c r="L2349" i="1"/>
  <c r="H2350" i="1" s="1"/>
  <c r="U2388" i="1"/>
  <c r="W2388" i="1"/>
  <c r="Y2388" i="1"/>
  <c r="V2388" i="1" s="1"/>
  <c r="I2350" i="1" l="1"/>
  <c r="E2350" i="1"/>
  <c r="R2635" i="1"/>
  <c r="N2636" i="1" s="1"/>
  <c r="K2350" i="1"/>
  <c r="M2350" i="1"/>
  <c r="J2350" i="1" s="1"/>
  <c r="L2350" i="1" s="1"/>
  <c r="H2351" i="1" s="1"/>
  <c r="E2351" i="1" s="1"/>
  <c r="X2388" i="1"/>
  <c r="T2389" i="1" s="1"/>
  <c r="G2389" i="1" s="1"/>
  <c r="F2636" i="1" l="1"/>
  <c r="Q2636" i="1"/>
  <c r="S2636" i="1"/>
  <c r="P2636" i="1" s="1"/>
  <c r="O2636" i="1"/>
  <c r="W2389" i="1"/>
  <c r="Y2389" i="1"/>
  <c r="V2389" i="1" s="1"/>
  <c r="U2389" i="1"/>
  <c r="K2351" i="1"/>
  <c r="I2351" i="1"/>
  <c r="M2351" i="1"/>
  <c r="J2351" i="1" s="1"/>
  <c r="R2636" i="1" l="1"/>
  <c r="N2637" i="1" s="1"/>
  <c r="X2389" i="1"/>
  <c r="T2390" i="1" s="1"/>
  <c r="G2390" i="1" s="1"/>
  <c r="L2351" i="1"/>
  <c r="H2352" i="1" s="1"/>
  <c r="E2352" i="1" s="1"/>
  <c r="F2637" i="1" l="1"/>
  <c r="S2637" i="1"/>
  <c r="P2637" i="1" s="1"/>
  <c r="O2637" i="1"/>
  <c r="Q2637" i="1"/>
  <c r="R2637" i="1" s="1"/>
  <c r="N2638" i="1" s="1"/>
  <c r="Y2390" i="1"/>
  <c r="V2390" i="1" s="1"/>
  <c r="U2390" i="1"/>
  <c r="W2390" i="1"/>
  <c r="M2352" i="1"/>
  <c r="J2352" i="1" s="1"/>
  <c r="I2352" i="1"/>
  <c r="K2352" i="1"/>
  <c r="F2638" i="1" l="1"/>
  <c r="O2638" i="1"/>
  <c r="S2638" i="1"/>
  <c r="P2638" i="1" s="1"/>
  <c r="Q2638" i="1"/>
  <c r="L2352" i="1"/>
  <c r="H2353" i="1" s="1"/>
  <c r="E2353" i="1" s="1"/>
  <c r="X2390" i="1"/>
  <c r="T2391" i="1" s="1"/>
  <c r="G2391" i="1" s="1"/>
  <c r="R2638" i="1" l="1"/>
  <c r="N2639" i="1" s="1"/>
  <c r="U2391" i="1"/>
  <c r="W2391" i="1"/>
  <c r="Y2391" i="1"/>
  <c r="V2391" i="1" s="1"/>
  <c r="M2353" i="1"/>
  <c r="J2353" i="1" s="1"/>
  <c r="I2353" i="1"/>
  <c r="K2353" i="1"/>
  <c r="F2639" i="1" l="1"/>
  <c r="O2639" i="1"/>
  <c r="Q2639" i="1"/>
  <c r="S2639" i="1"/>
  <c r="P2639" i="1" s="1"/>
  <c r="L2353" i="1"/>
  <c r="H2354" i="1" s="1"/>
  <c r="E2354" i="1" s="1"/>
  <c r="X2391" i="1"/>
  <c r="T2392" i="1" s="1"/>
  <c r="G2392" i="1" s="1"/>
  <c r="R2639" i="1" l="1"/>
  <c r="N2640" i="1" s="1"/>
  <c r="U2392" i="1"/>
  <c r="W2392" i="1"/>
  <c r="Y2392" i="1"/>
  <c r="V2392" i="1" s="1"/>
  <c r="I2354" i="1"/>
  <c r="K2354" i="1"/>
  <c r="M2354" i="1"/>
  <c r="J2354" i="1" s="1"/>
  <c r="F2640" i="1" l="1"/>
  <c r="S2640" i="1"/>
  <c r="P2640" i="1" s="1"/>
  <c r="Q2640" i="1"/>
  <c r="O2640" i="1"/>
  <c r="X2392" i="1"/>
  <c r="T2393" i="1" s="1"/>
  <c r="G2393" i="1" s="1"/>
  <c r="L2354" i="1"/>
  <c r="H2355" i="1" s="1"/>
  <c r="E2355" i="1" s="1"/>
  <c r="R2640" i="1" l="1"/>
  <c r="N2641" i="1" s="1"/>
  <c r="W2393" i="1"/>
  <c r="Y2393" i="1"/>
  <c r="V2393" i="1" s="1"/>
  <c r="U2393" i="1"/>
  <c r="I2355" i="1"/>
  <c r="M2355" i="1"/>
  <c r="J2355" i="1" s="1"/>
  <c r="K2355" i="1"/>
  <c r="F2641" i="1" l="1"/>
  <c r="Q2641" i="1"/>
  <c r="O2641" i="1"/>
  <c r="S2641" i="1"/>
  <c r="P2641" i="1" s="1"/>
  <c r="X2393" i="1"/>
  <c r="T2394" i="1" s="1"/>
  <c r="G2394" i="1" s="1"/>
  <c r="L2355" i="1"/>
  <c r="H2356" i="1" s="1"/>
  <c r="E2356" i="1" s="1"/>
  <c r="R2641" i="1" l="1"/>
  <c r="N2642" i="1" s="1"/>
  <c r="Y2394" i="1"/>
  <c r="V2394" i="1" s="1"/>
  <c r="U2394" i="1"/>
  <c r="W2394" i="1"/>
  <c r="M2356" i="1"/>
  <c r="J2356" i="1" s="1"/>
  <c r="K2356" i="1"/>
  <c r="I2356" i="1"/>
  <c r="F2642" i="1" l="1"/>
  <c r="S2642" i="1"/>
  <c r="P2642" i="1" s="1"/>
  <c r="O2642" i="1"/>
  <c r="Q2642" i="1"/>
  <c r="R2642" i="1" s="1"/>
  <c r="N2643" i="1" s="1"/>
  <c r="X2394" i="1"/>
  <c r="T2395" i="1" s="1"/>
  <c r="G2395" i="1" s="1"/>
  <c r="L2356" i="1"/>
  <c r="H2357" i="1" s="1"/>
  <c r="E2357" i="1" s="1"/>
  <c r="F2643" i="1" l="1"/>
  <c r="S2643" i="1"/>
  <c r="P2643" i="1" s="1"/>
  <c r="O2643" i="1"/>
  <c r="Q2643" i="1"/>
  <c r="R2643" i="1" s="1"/>
  <c r="N2644" i="1" s="1"/>
  <c r="U2395" i="1"/>
  <c r="W2395" i="1"/>
  <c r="Y2395" i="1"/>
  <c r="V2395" i="1" s="1"/>
  <c r="M2357" i="1"/>
  <c r="J2357" i="1" s="1"/>
  <c r="K2357" i="1"/>
  <c r="I2357" i="1"/>
  <c r="F2644" i="1" l="1"/>
  <c r="O2644" i="1"/>
  <c r="Q2644" i="1"/>
  <c r="S2644" i="1"/>
  <c r="P2644" i="1" s="1"/>
  <c r="X2395" i="1"/>
  <c r="T2396" i="1" s="1"/>
  <c r="G2396" i="1" s="1"/>
  <c r="L2357" i="1"/>
  <c r="H2358" i="1" s="1"/>
  <c r="E2358" i="1" s="1"/>
  <c r="R2644" i="1" l="1"/>
  <c r="N2645" i="1" s="1"/>
  <c r="U2396" i="1"/>
  <c r="W2396" i="1"/>
  <c r="Y2396" i="1"/>
  <c r="V2396" i="1" s="1"/>
  <c r="K2358" i="1"/>
  <c r="M2358" i="1"/>
  <c r="J2358" i="1" s="1"/>
  <c r="I2358" i="1"/>
  <c r="F2645" i="1" l="1"/>
  <c r="Q2645" i="1"/>
  <c r="O2645" i="1"/>
  <c r="S2645" i="1"/>
  <c r="P2645" i="1" s="1"/>
  <c r="X2396" i="1"/>
  <c r="T2397" i="1" s="1"/>
  <c r="G2397" i="1" s="1"/>
  <c r="L2358" i="1"/>
  <c r="H2359" i="1" s="1"/>
  <c r="E2359" i="1" s="1"/>
  <c r="R2645" i="1" l="1"/>
  <c r="N2646" i="1" s="1"/>
  <c r="W2397" i="1"/>
  <c r="Y2397" i="1"/>
  <c r="V2397" i="1" s="1"/>
  <c r="U2397" i="1"/>
  <c r="I2359" i="1"/>
  <c r="K2359" i="1"/>
  <c r="M2359" i="1"/>
  <c r="J2359" i="1" s="1"/>
  <c r="F2646" i="1" l="1"/>
  <c r="S2646" i="1"/>
  <c r="P2646" i="1" s="1"/>
  <c r="O2646" i="1"/>
  <c r="Q2646" i="1"/>
  <c r="R2646" i="1" s="1"/>
  <c r="N2647" i="1" s="1"/>
  <c r="X2397" i="1"/>
  <c r="T2398" i="1" s="1"/>
  <c r="G2398" i="1" s="1"/>
  <c r="L2359" i="1"/>
  <c r="H2360" i="1" s="1"/>
  <c r="E2360" i="1" s="1"/>
  <c r="F2647" i="1" l="1"/>
  <c r="O2647" i="1"/>
  <c r="S2647" i="1"/>
  <c r="P2647" i="1" s="1"/>
  <c r="Q2647" i="1"/>
  <c r="R2647" i="1" s="1"/>
  <c r="N2648" i="1" s="1"/>
  <c r="Y2398" i="1"/>
  <c r="V2398" i="1" s="1"/>
  <c r="U2398" i="1"/>
  <c r="W2398" i="1"/>
  <c r="M2360" i="1"/>
  <c r="J2360" i="1" s="1"/>
  <c r="K2360" i="1"/>
  <c r="I2360" i="1"/>
  <c r="F2648" i="1" l="1"/>
  <c r="S2648" i="1"/>
  <c r="P2648" i="1" s="1"/>
  <c r="Q2648" i="1"/>
  <c r="O2648" i="1"/>
  <c r="X2398" i="1"/>
  <c r="T2399" i="1" s="1"/>
  <c r="G2399" i="1" s="1"/>
  <c r="L2360" i="1"/>
  <c r="H2361" i="1" s="1"/>
  <c r="E2361" i="1" s="1"/>
  <c r="R2648" i="1" l="1"/>
  <c r="N2649" i="1" s="1"/>
  <c r="U2399" i="1"/>
  <c r="W2399" i="1"/>
  <c r="Y2399" i="1"/>
  <c r="V2399" i="1" s="1"/>
  <c r="M2361" i="1"/>
  <c r="J2361" i="1" s="1"/>
  <c r="K2361" i="1"/>
  <c r="I2361" i="1"/>
  <c r="F2649" i="1" l="1"/>
  <c r="O2649" i="1"/>
  <c r="Q2649" i="1"/>
  <c r="S2649" i="1"/>
  <c r="P2649" i="1" s="1"/>
  <c r="X2399" i="1"/>
  <c r="T2400" i="1" s="1"/>
  <c r="G2400" i="1" s="1"/>
  <c r="L2361" i="1"/>
  <c r="H2362" i="1" s="1"/>
  <c r="E2362" i="1" s="1"/>
  <c r="R2649" i="1" l="1"/>
  <c r="N2650" i="1" s="1"/>
  <c r="U2400" i="1"/>
  <c r="W2400" i="1"/>
  <c r="Y2400" i="1"/>
  <c r="V2400" i="1" s="1"/>
  <c r="I2362" i="1"/>
  <c r="K2362" i="1"/>
  <c r="M2362" i="1"/>
  <c r="J2362" i="1" s="1"/>
  <c r="F2650" i="1" l="1"/>
  <c r="Q2650" i="1"/>
  <c r="S2650" i="1"/>
  <c r="P2650" i="1" s="1"/>
  <c r="O2650" i="1"/>
  <c r="X2400" i="1"/>
  <c r="T2401" i="1" s="1"/>
  <c r="G2401" i="1" s="1"/>
  <c r="L2362" i="1"/>
  <c r="H2363" i="1" s="1"/>
  <c r="E2363" i="1" s="1"/>
  <c r="R2650" i="1" l="1"/>
  <c r="N2651" i="1" s="1"/>
  <c r="W2401" i="1"/>
  <c r="Y2401" i="1"/>
  <c r="V2401" i="1" s="1"/>
  <c r="U2401" i="1"/>
  <c r="I2363" i="1"/>
  <c r="M2363" i="1"/>
  <c r="J2363" i="1" s="1"/>
  <c r="K2363" i="1"/>
  <c r="F2651" i="1" l="1"/>
  <c r="S2651" i="1"/>
  <c r="P2651" i="1" s="1"/>
  <c r="Q2651" i="1"/>
  <c r="O2651" i="1"/>
  <c r="L2363" i="1"/>
  <c r="H2364" i="1" s="1"/>
  <c r="E2364" i="1" s="1"/>
  <c r="X2401" i="1"/>
  <c r="T2402" i="1" s="1"/>
  <c r="G2402" i="1" s="1"/>
  <c r="R2651" i="1" l="1"/>
  <c r="N2652" i="1" s="1"/>
  <c r="Y2402" i="1"/>
  <c r="V2402" i="1" s="1"/>
  <c r="U2402" i="1"/>
  <c r="W2402" i="1"/>
  <c r="K2364" i="1"/>
  <c r="I2364" i="1"/>
  <c r="M2364" i="1"/>
  <c r="J2364" i="1" s="1"/>
  <c r="F2652" i="1" l="1"/>
  <c r="Q2652" i="1"/>
  <c r="S2652" i="1"/>
  <c r="P2652" i="1" s="1"/>
  <c r="O2652" i="1"/>
  <c r="X2402" i="1"/>
  <c r="T2403" i="1" s="1"/>
  <c r="G2403" i="1" s="1"/>
  <c r="L2364" i="1"/>
  <c r="H2365" i="1" s="1"/>
  <c r="E2365" i="1" s="1"/>
  <c r="Y2403" i="1" l="1"/>
  <c r="V2403" i="1" s="1"/>
  <c r="R2652" i="1"/>
  <c r="N2653" i="1" s="1"/>
  <c r="W2403" i="1"/>
  <c r="U2403" i="1"/>
  <c r="X2403" i="1"/>
  <c r="T2404" i="1" s="1"/>
  <c r="G2404" i="1" s="1"/>
  <c r="K2365" i="1"/>
  <c r="M2365" i="1"/>
  <c r="J2365" i="1" s="1"/>
  <c r="I2365" i="1"/>
  <c r="F2653" i="1" l="1"/>
  <c r="O2653" i="1"/>
  <c r="Q2653" i="1"/>
  <c r="S2653" i="1"/>
  <c r="P2653" i="1" s="1"/>
  <c r="U2404" i="1"/>
  <c r="W2404" i="1"/>
  <c r="Y2404" i="1"/>
  <c r="V2404" i="1" s="1"/>
  <c r="L2365" i="1"/>
  <c r="H2366" i="1" s="1"/>
  <c r="E2366" i="1" s="1"/>
  <c r="R2653" i="1" l="1"/>
  <c r="N2654" i="1" s="1"/>
  <c r="X2404" i="1"/>
  <c r="T2405" i="1" s="1"/>
  <c r="G2405" i="1" s="1"/>
  <c r="M2366" i="1"/>
  <c r="J2366" i="1" s="1"/>
  <c r="I2366" i="1"/>
  <c r="K2366" i="1"/>
  <c r="F2654" i="1" l="1"/>
  <c r="S2654" i="1"/>
  <c r="P2654" i="1" s="1"/>
  <c r="Q2654" i="1"/>
  <c r="O2654" i="1"/>
  <c r="L2366" i="1"/>
  <c r="H2367" i="1" s="1"/>
  <c r="W2405" i="1"/>
  <c r="Y2405" i="1"/>
  <c r="V2405" i="1" s="1"/>
  <c r="U2405" i="1"/>
  <c r="K2367" i="1" l="1"/>
  <c r="E2367" i="1"/>
  <c r="R2654" i="1"/>
  <c r="N2655" i="1" s="1"/>
  <c r="I2367" i="1"/>
  <c r="X2405" i="1"/>
  <c r="T2406" i="1" s="1"/>
  <c r="G2406" i="1" s="1"/>
  <c r="M2367" i="1"/>
  <c r="J2367" i="1" s="1"/>
  <c r="F2655" i="1" l="1"/>
  <c r="Q2655" i="1"/>
  <c r="O2655" i="1"/>
  <c r="S2655" i="1"/>
  <c r="P2655" i="1" s="1"/>
  <c r="Y2406" i="1"/>
  <c r="V2406" i="1" s="1"/>
  <c r="U2406" i="1"/>
  <c r="W2406" i="1"/>
  <c r="L2367" i="1"/>
  <c r="H2368" i="1" s="1"/>
  <c r="E2368" i="1" s="1"/>
  <c r="R2655" i="1" l="1"/>
  <c r="N2656" i="1" s="1"/>
  <c r="X2406" i="1"/>
  <c r="T2407" i="1" s="1"/>
  <c r="G2407" i="1" s="1"/>
  <c r="I2368" i="1"/>
  <c r="M2368" i="1"/>
  <c r="J2368" i="1" s="1"/>
  <c r="K2368" i="1"/>
  <c r="F2656" i="1" l="1"/>
  <c r="S2656" i="1"/>
  <c r="P2656" i="1" s="1"/>
  <c r="O2656" i="1"/>
  <c r="Q2656" i="1"/>
  <c r="R2656" i="1" s="1"/>
  <c r="N2657" i="1" s="1"/>
  <c r="U2407" i="1"/>
  <c r="W2407" i="1"/>
  <c r="Y2407" i="1"/>
  <c r="V2407" i="1" s="1"/>
  <c r="L2368" i="1"/>
  <c r="H2369" i="1" s="1"/>
  <c r="F2657" i="1" l="1"/>
  <c r="O2657" i="1"/>
  <c r="Q2657" i="1"/>
  <c r="S2657" i="1"/>
  <c r="P2657" i="1" s="1"/>
  <c r="K2369" i="1"/>
  <c r="E2369" i="1"/>
  <c r="I2369" i="1"/>
  <c r="X2407" i="1"/>
  <c r="T2408" i="1" s="1"/>
  <c r="G2408" i="1" s="1"/>
  <c r="M2369" i="1"/>
  <c r="J2369" i="1" s="1"/>
  <c r="L2369" i="1" s="1"/>
  <c r="H2370" i="1" s="1"/>
  <c r="E2370" i="1" s="1"/>
  <c r="R2657" i="1" l="1"/>
  <c r="N2658" i="1" s="1"/>
  <c r="U2408" i="1"/>
  <c r="W2408" i="1"/>
  <c r="Y2408" i="1"/>
  <c r="V2408" i="1" s="1"/>
  <c r="I2370" i="1"/>
  <c r="K2370" i="1"/>
  <c r="M2370" i="1"/>
  <c r="J2370" i="1" s="1"/>
  <c r="F2658" i="1" l="1"/>
  <c r="Q2658" i="1"/>
  <c r="S2658" i="1"/>
  <c r="P2658" i="1" s="1"/>
  <c r="R2658" i="1" s="1"/>
  <c r="N2659" i="1" s="1"/>
  <c r="O2658" i="1"/>
  <c r="X2408" i="1"/>
  <c r="T2409" i="1" s="1"/>
  <c r="G2409" i="1" s="1"/>
  <c r="L2370" i="1"/>
  <c r="H2371" i="1" s="1"/>
  <c r="E2371" i="1" s="1"/>
  <c r="F2659" i="1" l="1"/>
  <c r="Q2659" i="1"/>
  <c r="S2659" i="1"/>
  <c r="P2659" i="1" s="1"/>
  <c r="O2659" i="1"/>
  <c r="W2409" i="1"/>
  <c r="Y2409" i="1"/>
  <c r="V2409" i="1" s="1"/>
  <c r="U2409" i="1"/>
  <c r="M2371" i="1"/>
  <c r="J2371" i="1" s="1"/>
  <c r="K2371" i="1"/>
  <c r="I2371" i="1"/>
  <c r="R2659" i="1" l="1"/>
  <c r="N2660" i="1" s="1"/>
  <c r="X2409" i="1"/>
  <c r="T2410" i="1" s="1"/>
  <c r="G2410" i="1" s="1"/>
  <c r="L2371" i="1"/>
  <c r="H2372" i="1" s="1"/>
  <c r="E2372" i="1" s="1"/>
  <c r="F2660" i="1" l="1"/>
  <c r="Q2660" i="1"/>
  <c r="S2660" i="1"/>
  <c r="P2660" i="1" s="1"/>
  <c r="O2660" i="1"/>
  <c r="Y2410" i="1"/>
  <c r="V2410" i="1" s="1"/>
  <c r="U2410" i="1"/>
  <c r="W2410" i="1"/>
  <c r="K2372" i="1"/>
  <c r="I2372" i="1"/>
  <c r="M2372" i="1"/>
  <c r="J2372" i="1" s="1"/>
  <c r="R2660" i="1" l="1"/>
  <c r="N2661" i="1" s="1"/>
  <c r="X2410" i="1"/>
  <c r="T2411" i="1" s="1"/>
  <c r="G2411" i="1" s="1"/>
  <c r="L2372" i="1"/>
  <c r="H2373" i="1" s="1"/>
  <c r="E2373" i="1" s="1"/>
  <c r="F2661" i="1" l="1"/>
  <c r="S2661" i="1"/>
  <c r="P2661" i="1" s="1"/>
  <c r="Q2661" i="1"/>
  <c r="O2661" i="1"/>
  <c r="U2411" i="1"/>
  <c r="W2411" i="1"/>
  <c r="Y2411" i="1"/>
  <c r="V2411" i="1" s="1"/>
  <c r="M2373" i="1"/>
  <c r="J2373" i="1" s="1"/>
  <c r="K2373" i="1"/>
  <c r="I2373" i="1"/>
  <c r="R2661" i="1" l="1"/>
  <c r="N2662" i="1" s="1"/>
  <c r="X2411" i="1"/>
  <c r="T2412" i="1" s="1"/>
  <c r="G2412" i="1" s="1"/>
  <c r="L2373" i="1"/>
  <c r="H2374" i="1" s="1"/>
  <c r="E2374" i="1" s="1"/>
  <c r="F2662" i="1" l="1"/>
  <c r="S2662" i="1"/>
  <c r="P2662" i="1" s="1"/>
  <c r="R2662" i="1" s="1"/>
  <c r="N2663" i="1" s="1"/>
  <c r="Q2662" i="1"/>
  <c r="O2662" i="1"/>
  <c r="U2412" i="1"/>
  <c r="W2412" i="1"/>
  <c r="Y2412" i="1"/>
  <c r="V2412" i="1" s="1"/>
  <c r="M2374" i="1"/>
  <c r="J2374" i="1" s="1"/>
  <c r="I2374" i="1"/>
  <c r="K2374" i="1"/>
  <c r="F2663" i="1" l="1"/>
  <c r="Q2663" i="1"/>
  <c r="O2663" i="1"/>
  <c r="S2663" i="1"/>
  <c r="P2663" i="1" s="1"/>
  <c r="L2374" i="1"/>
  <c r="H2375" i="1" s="1"/>
  <c r="E2375" i="1" s="1"/>
  <c r="X2412" i="1"/>
  <c r="T2413" i="1" s="1"/>
  <c r="G2413" i="1" s="1"/>
  <c r="R2663" i="1" l="1"/>
  <c r="N2664" i="1" s="1"/>
  <c r="W2413" i="1"/>
  <c r="Y2413" i="1"/>
  <c r="V2413" i="1" s="1"/>
  <c r="U2413" i="1"/>
  <c r="M2375" i="1"/>
  <c r="J2375" i="1" s="1"/>
  <c r="K2375" i="1"/>
  <c r="I2375" i="1"/>
  <c r="F2664" i="1" l="1"/>
  <c r="O2664" i="1"/>
  <c r="S2664" i="1"/>
  <c r="P2664" i="1" s="1"/>
  <c r="Q2664" i="1"/>
  <c r="X2413" i="1"/>
  <c r="T2414" i="1" s="1"/>
  <c r="G2414" i="1" s="1"/>
  <c r="L2375" i="1"/>
  <c r="H2376" i="1" s="1"/>
  <c r="E2376" i="1" s="1"/>
  <c r="R2664" i="1" l="1"/>
  <c r="N2665" i="1" s="1"/>
  <c r="Y2414" i="1"/>
  <c r="V2414" i="1" s="1"/>
  <c r="U2414" i="1"/>
  <c r="W2414" i="1"/>
  <c r="M2376" i="1"/>
  <c r="J2376" i="1" s="1"/>
  <c r="K2376" i="1"/>
  <c r="I2376" i="1"/>
  <c r="F2665" i="1" l="1"/>
  <c r="S2665" i="1"/>
  <c r="P2665" i="1" s="1"/>
  <c r="O2665" i="1"/>
  <c r="Q2665" i="1"/>
  <c r="R2665" i="1" s="1"/>
  <c r="N2666" i="1" s="1"/>
  <c r="X2414" i="1"/>
  <c r="T2415" i="1" s="1"/>
  <c r="G2415" i="1" s="1"/>
  <c r="L2376" i="1"/>
  <c r="H2377" i="1" s="1"/>
  <c r="E2377" i="1" s="1"/>
  <c r="F2666" i="1" l="1"/>
  <c r="O2666" i="1"/>
  <c r="S2666" i="1"/>
  <c r="P2666" i="1" s="1"/>
  <c r="Q2666" i="1"/>
  <c r="R2666" i="1" s="1"/>
  <c r="N2667" i="1" s="1"/>
  <c r="U2415" i="1"/>
  <c r="W2415" i="1"/>
  <c r="Y2415" i="1"/>
  <c r="V2415" i="1" s="1"/>
  <c r="M2377" i="1"/>
  <c r="J2377" i="1" s="1"/>
  <c r="K2377" i="1"/>
  <c r="I2377" i="1"/>
  <c r="F2667" i="1" l="1"/>
  <c r="S2667" i="1"/>
  <c r="P2667" i="1" s="1"/>
  <c r="O2667" i="1"/>
  <c r="Q2667" i="1"/>
  <c r="R2667" i="1" s="1"/>
  <c r="N2668" i="1" s="1"/>
  <c r="X2415" i="1"/>
  <c r="T2416" i="1" s="1"/>
  <c r="G2416" i="1" s="1"/>
  <c r="L2377" i="1"/>
  <c r="H2378" i="1" s="1"/>
  <c r="E2378" i="1" s="1"/>
  <c r="F2668" i="1" l="1"/>
  <c r="S2668" i="1"/>
  <c r="P2668" i="1" s="1"/>
  <c r="O2668" i="1"/>
  <c r="Q2668" i="1"/>
  <c r="R2668" i="1" s="1"/>
  <c r="N2669" i="1" s="1"/>
  <c r="U2416" i="1"/>
  <c r="W2416" i="1"/>
  <c r="Y2416" i="1"/>
  <c r="V2416" i="1" s="1"/>
  <c r="M2378" i="1"/>
  <c r="J2378" i="1" s="1"/>
  <c r="I2378" i="1"/>
  <c r="K2378" i="1"/>
  <c r="F2669" i="1" l="1"/>
  <c r="Q2669" i="1"/>
  <c r="S2669" i="1"/>
  <c r="P2669" i="1" s="1"/>
  <c r="O2669" i="1"/>
  <c r="L2378" i="1"/>
  <c r="X2416" i="1"/>
  <c r="T2417" i="1" s="1"/>
  <c r="G2417" i="1" s="1"/>
  <c r="H2379" i="1"/>
  <c r="E2379" i="1" s="1"/>
  <c r="R2669" i="1" l="1"/>
  <c r="N2670" i="1" s="1"/>
  <c r="W2417" i="1"/>
  <c r="Y2417" i="1"/>
  <c r="V2417" i="1" s="1"/>
  <c r="U2417" i="1"/>
  <c r="K2379" i="1"/>
  <c r="M2379" i="1"/>
  <c r="J2379" i="1" s="1"/>
  <c r="I2379" i="1"/>
  <c r="F2670" i="1" l="1"/>
  <c r="O2670" i="1"/>
  <c r="Q2670" i="1"/>
  <c r="S2670" i="1"/>
  <c r="P2670" i="1" s="1"/>
  <c r="R2670" i="1" s="1"/>
  <c r="N2671" i="1" s="1"/>
  <c r="X2417" i="1"/>
  <c r="T2418" i="1" s="1"/>
  <c r="G2418" i="1" s="1"/>
  <c r="L2379" i="1"/>
  <c r="H2380" i="1" s="1"/>
  <c r="E2380" i="1" s="1"/>
  <c r="F2671" i="1" l="1"/>
  <c r="Q2671" i="1"/>
  <c r="O2671" i="1"/>
  <c r="S2671" i="1"/>
  <c r="P2671" i="1" s="1"/>
  <c r="Y2418" i="1"/>
  <c r="V2418" i="1" s="1"/>
  <c r="U2418" i="1"/>
  <c r="W2418" i="1"/>
  <c r="M2380" i="1"/>
  <c r="J2380" i="1" s="1"/>
  <c r="I2380" i="1"/>
  <c r="K2380" i="1"/>
  <c r="R2671" i="1" l="1"/>
  <c r="N2672" i="1" s="1"/>
  <c r="L2380" i="1"/>
  <c r="H2381" i="1" s="1"/>
  <c r="E2381" i="1" s="1"/>
  <c r="X2418" i="1"/>
  <c r="T2419" i="1" s="1"/>
  <c r="G2419" i="1" s="1"/>
  <c r="F2672" i="1" l="1"/>
  <c r="S2672" i="1"/>
  <c r="P2672" i="1" s="1"/>
  <c r="Q2672" i="1"/>
  <c r="O2672" i="1"/>
  <c r="U2419" i="1"/>
  <c r="W2419" i="1"/>
  <c r="Y2419" i="1"/>
  <c r="V2419" i="1" s="1"/>
  <c r="K2381" i="1"/>
  <c r="M2381" i="1"/>
  <c r="J2381" i="1" s="1"/>
  <c r="I2381" i="1"/>
  <c r="R2672" i="1" l="1"/>
  <c r="N2673" i="1" s="1"/>
  <c r="X2419" i="1"/>
  <c r="T2420" i="1" s="1"/>
  <c r="G2420" i="1" s="1"/>
  <c r="L2381" i="1"/>
  <c r="H2382" i="1" s="1"/>
  <c r="E2382" i="1" s="1"/>
  <c r="F2673" i="1" l="1"/>
  <c r="S2673" i="1"/>
  <c r="P2673" i="1" s="1"/>
  <c r="Q2673" i="1"/>
  <c r="O2673" i="1"/>
  <c r="U2420" i="1"/>
  <c r="W2420" i="1"/>
  <c r="Y2420" i="1"/>
  <c r="V2420" i="1" s="1"/>
  <c r="M2382" i="1"/>
  <c r="J2382" i="1" s="1"/>
  <c r="K2382" i="1"/>
  <c r="I2382" i="1"/>
  <c r="R2673" i="1" l="1"/>
  <c r="N2674" i="1" s="1"/>
  <c r="X2420" i="1"/>
  <c r="T2421" i="1" s="1"/>
  <c r="G2421" i="1" s="1"/>
  <c r="L2382" i="1"/>
  <c r="H2383" i="1" s="1"/>
  <c r="E2383" i="1" s="1"/>
  <c r="F2674" i="1" l="1"/>
  <c r="Q2674" i="1"/>
  <c r="S2674" i="1"/>
  <c r="P2674" i="1" s="1"/>
  <c r="O2674" i="1"/>
  <c r="W2421" i="1"/>
  <c r="Y2421" i="1"/>
  <c r="V2421" i="1" s="1"/>
  <c r="U2421" i="1"/>
  <c r="K2383" i="1"/>
  <c r="M2383" i="1"/>
  <c r="J2383" i="1" s="1"/>
  <c r="I2383" i="1"/>
  <c r="R2674" i="1" l="1"/>
  <c r="N2675" i="1" s="1"/>
  <c r="X2421" i="1"/>
  <c r="T2422" i="1" s="1"/>
  <c r="G2422" i="1" s="1"/>
  <c r="L2383" i="1"/>
  <c r="H2384" i="1" s="1"/>
  <c r="E2384" i="1" s="1"/>
  <c r="F2675" i="1" l="1"/>
  <c r="Q2675" i="1"/>
  <c r="S2675" i="1"/>
  <c r="P2675" i="1" s="1"/>
  <c r="O2675" i="1"/>
  <c r="Y2422" i="1"/>
  <c r="V2422" i="1" s="1"/>
  <c r="U2422" i="1"/>
  <c r="W2422" i="1"/>
  <c r="K2384" i="1"/>
  <c r="M2384" i="1"/>
  <c r="J2384" i="1" s="1"/>
  <c r="I2384" i="1"/>
  <c r="R2675" i="1" l="1"/>
  <c r="N2676" i="1" s="1"/>
  <c r="X2422" i="1"/>
  <c r="T2423" i="1" s="1"/>
  <c r="G2423" i="1" s="1"/>
  <c r="L2384" i="1"/>
  <c r="H2385" i="1" s="1"/>
  <c r="E2385" i="1" s="1"/>
  <c r="F2676" i="1" l="1"/>
  <c r="O2676" i="1"/>
  <c r="Q2676" i="1"/>
  <c r="S2676" i="1"/>
  <c r="P2676" i="1" s="1"/>
  <c r="U2423" i="1"/>
  <c r="W2423" i="1"/>
  <c r="Y2423" i="1"/>
  <c r="V2423" i="1" s="1"/>
  <c r="M2385" i="1"/>
  <c r="J2385" i="1" s="1"/>
  <c r="K2385" i="1"/>
  <c r="I2385" i="1"/>
  <c r="R2676" i="1" l="1"/>
  <c r="N2677" i="1" s="1"/>
  <c r="X2423" i="1"/>
  <c r="T2424" i="1" s="1"/>
  <c r="G2424" i="1" s="1"/>
  <c r="L2385" i="1"/>
  <c r="H2386" i="1" s="1"/>
  <c r="E2386" i="1" s="1"/>
  <c r="F2677" i="1" l="1"/>
  <c r="O2677" i="1"/>
  <c r="S2677" i="1"/>
  <c r="P2677" i="1" s="1"/>
  <c r="Q2677" i="1"/>
  <c r="R2677" i="1" s="1"/>
  <c r="N2678" i="1" s="1"/>
  <c r="U2424" i="1"/>
  <c r="W2424" i="1"/>
  <c r="Y2424" i="1"/>
  <c r="V2424" i="1" s="1"/>
  <c r="M2386" i="1"/>
  <c r="J2386" i="1" s="1"/>
  <c r="K2386" i="1"/>
  <c r="I2386" i="1"/>
  <c r="F2678" i="1" l="1"/>
  <c r="O2678" i="1"/>
  <c r="Q2678" i="1"/>
  <c r="S2678" i="1"/>
  <c r="P2678" i="1" s="1"/>
  <c r="X2424" i="1"/>
  <c r="T2425" i="1" s="1"/>
  <c r="G2425" i="1" s="1"/>
  <c r="L2386" i="1"/>
  <c r="H2387" i="1" s="1"/>
  <c r="E2387" i="1" s="1"/>
  <c r="R2678" i="1" l="1"/>
  <c r="N2679" i="1" s="1"/>
  <c r="W2425" i="1"/>
  <c r="Y2425" i="1"/>
  <c r="V2425" i="1" s="1"/>
  <c r="U2425" i="1"/>
  <c r="M2387" i="1"/>
  <c r="J2387" i="1" s="1"/>
  <c r="I2387" i="1"/>
  <c r="K2387" i="1"/>
  <c r="F2679" i="1" l="1"/>
  <c r="Q2679" i="1"/>
  <c r="S2679" i="1"/>
  <c r="P2679" i="1" s="1"/>
  <c r="O2679" i="1"/>
  <c r="L2387" i="1"/>
  <c r="H2388" i="1" s="1"/>
  <c r="E2388" i="1" s="1"/>
  <c r="X2425" i="1"/>
  <c r="T2426" i="1" s="1"/>
  <c r="G2426" i="1" s="1"/>
  <c r="R2679" i="1" l="1"/>
  <c r="N2680" i="1" s="1"/>
  <c r="Y2426" i="1"/>
  <c r="V2426" i="1" s="1"/>
  <c r="U2426" i="1"/>
  <c r="W2426" i="1"/>
  <c r="K2388" i="1"/>
  <c r="I2388" i="1"/>
  <c r="M2388" i="1"/>
  <c r="J2388" i="1" s="1"/>
  <c r="F2680" i="1" l="1"/>
  <c r="O2680" i="1"/>
  <c r="Q2680" i="1"/>
  <c r="S2680" i="1"/>
  <c r="P2680" i="1" s="1"/>
  <c r="X2426" i="1"/>
  <c r="T2427" i="1" s="1"/>
  <c r="G2427" i="1" s="1"/>
  <c r="L2388" i="1"/>
  <c r="H2389" i="1" s="1"/>
  <c r="E2389" i="1" s="1"/>
  <c r="R2680" i="1" l="1"/>
  <c r="N2681" i="1" s="1"/>
  <c r="U2427" i="1"/>
  <c r="W2427" i="1"/>
  <c r="Y2427" i="1"/>
  <c r="V2427" i="1" s="1"/>
  <c r="K2389" i="1"/>
  <c r="M2389" i="1"/>
  <c r="J2389" i="1" s="1"/>
  <c r="I2389" i="1"/>
  <c r="F2681" i="1" l="1"/>
  <c r="O2681" i="1"/>
  <c r="S2681" i="1"/>
  <c r="P2681" i="1" s="1"/>
  <c r="Q2681" i="1"/>
  <c r="R2681" i="1" s="1"/>
  <c r="N2682" i="1" s="1"/>
  <c r="X2427" i="1"/>
  <c r="T2428" i="1" s="1"/>
  <c r="G2428" i="1" s="1"/>
  <c r="L2389" i="1"/>
  <c r="H2390" i="1" s="1"/>
  <c r="E2390" i="1" s="1"/>
  <c r="F2682" i="1" l="1"/>
  <c r="Q2682" i="1"/>
  <c r="O2682" i="1"/>
  <c r="S2682" i="1"/>
  <c r="P2682" i="1" s="1"/>
  <c r="U2428" i="1"/>
  <c r="W2428" i="1"/>
  <c r="Y2428" i="1"/>
  <c r="V2428" i="1" s="1"/>
  <c r="K2390" i="1"/>
  <c r="M2390" i="1"/>
  <c r="J2390" i="1" s="1"/>
  <c r="I2390" i="1"/>
  <c r="R2682" i="1" l="1"/>
  <c r="N2683" i="1" s="1"/>
  <c r="X2428" i="1"/>
  <c r="T2429" i="1" s="1"/>
  <c r="G2429" i="1" s="1"/>
  <c r="L2390" i="1"/>
  <c r="H2391" i="1" s="1"/>
  <c r="E2391" i="1" s="1"/>
  <c r="F2683" i="1" l="1"/>
  <c r="S2683" i="1"/>
  <c r="P2683" i="1" s="1"/>
  <c r="Q2683" i="1"/>
  <c r="O2683" i="1"/>
  <c r="W2429" i="1"/>
  <c r="Y2429" i="1"/>
  <c r="V2429" i="1" s="1"/>
  <c r="U2429" i="1"/>
  <c r="K2391" i="1"/>
  <c r="M2391" i="1"/>
  <c r="J2391" i="1" s="1"/>
  <c r="I2391" i="1"/>
  <c r="R2683" i="1" l="1"/>
  <c r="N2684" i="1" s="1"/>
  <c r="X2429" i="1"/>
  <c r="T2430" i="1" s="1"/>
  <c r="G2430" i="1" s="1"/>
  <c r="L2391" i="1"/>
  <c r="H2392" i="1" s="1"/>
  <c r="E2392" i="1" s="1"/>
  <c r="F2684" i="1" l="1"/>
  <c r="O2684" i="1"/>
  <c r="Q2684" i="1"/>
  <c r="R2684" i="1" s="1"/>
  <c r="N2685" i="1" s="1"/>
  <c r="S2684" i="1"/>
  <c r="P2684" i="1" s="1"/>
  <c r="Y2430" i="1"/>
  <c r="V2430" i="1" s="1"/>
  <c r="U2430" i="1"/>
  <c r="W2430" i="1"/>
  <c r="I2392" i="1"/>
  <c r="M2392" i="1"/>
  <c r="J2392" i="1" s="1"/>
  <c r="K2392" i="1"/>
  <c r="F2685" i="1" l="1"/>
  <c r="S2685" i="1"/>
  <c r="P2685" i="1" s="1"/>
  <c r="O2685" i="1"/>
  <c r="Q2685" i="1"/>
  <c r="L2392" i="1"/>
  <c r="H2393" i="1" s="1"/>
  <c r="E2393" i="1" s="1"/>
  <c r="X2430" i="1"/>
  <c r="T2431" i="1" s="1"/>
  <c r="G2431" i="1" s="1"/>
  <c r="R2685" i="1" l="1"/>
  <c r="N2686" i="1" s="1"/>
  <c r="U2431" i="1"/>
  <c r="W2431" i="1"/>
  <c r="Y2431" i="1"/>
  <c r="V2431" i="1" s="1"/>
  <c r="K2393" i="1"/>
  <c r="I2393" i="1"/>
  <c r="M2393" i="1"/>
  <c r="J2393" i="1" s="1"/>
  <c r="F2686" i="1" l="1"/>
  <c r="S2686" i="1"/>
  <c r="P2686" i="1" s="1"/>
  <c r="Q2686" i="1"/>
  <c r="O2686" i="1"/>
  <c r="X2431" i="1"/>
  <c r="T2432" i="1" s="1"/>
  <c r="G2432" i="1" s="1"/>
  <c r="L2393" i="1"/>
  <c r="H2394" i="1" s="1"/>
  <c r="E2394" i="1" s="1"/>
  <c r="R2686" i="1" l="1"/>
  <c r="N2687" i="1" s="1"/>
  <c r="U2432" i="1"/>
  <c r="W2432" i="1"/>
  <c r="Y2432" i="1"/>
  <c r="V2432" i="1" s="1"/>
  <c r="K2394" i="1"/>
  <c r="M2394" i="1"/>
  <c r="J2394" i="1" s="1"/>
  <c r="I2394" i="1"/>
  <c r="F2687" i="1" l="1"/>
  <c r="S2687" i="1"/>
  <c r="P2687" i="1" s="1"/>
  <c r="Q2687" i="1"/>
  <c r="R2687" i="1" s="1"/>
  <c r="N2688" i="1" s="1"/>
  <c r="O2687" i="1"/>
  <c r="X2432" i="1"/>
  <c r="T2433" i="1" s="1"/>
  <c r="G2433" i="1" s="1"/>
  <c r="L2394" i="1"/>
  <c r="H2395" i="1" s="1"/>
  <c r="E2395" i="1" s="1"/>
  <c r="F2688" i="1" l="1"/>
  <c r="Q2688" i="1"/>
  <c r="S2688" i="1"/>
  <c r="P2688" i="1" s="1"/>
  <c r="O2688" i="1"/>
  <c r="W2433" i="1"/>
  <c r="Y2433" i="1"/>
  <c r="V2433" i="1" s="1"/>
  <c r="U2433" i="1"/>
  <c r="K2395" i="1"/>
  <c r="M2395" i="1"/>
  <c r="J2395" i="1" s="1"/>
  <c r="I2395" i="1"/>
  <c r="R2688" i="1" l="1"/>
  <c r="N2689" i="1" s="1"/>
  <c r="X2433" i="1"/>
  <c r="T2434" i="1" s="1"/>
  <c r="G2434" i="1" s="1"/>
  <c r="L2395" i="1"/>
  <c r="H2396" i="1" s="1"/>
  <c r="E2396" i="1" s="1"/>
  <c r="F2689" i="1" l="1"/>
  <c r="S2689" i="1"/>
  <c r="P2689" i="1" s="1"/>
  <c r="O2689" i="1"/>
  <c r="Q2689" i="1"/>
  <c r="R2689" i="1" s="1"/>
  <c r="N2690" i="1" s="1"/>
  <c r="Y2434" i="1"/>
  <c r="V2434" i="1" s="1"/>
  <c r="U2434" i="1"/>
  <c r="W2434" i="1"/>
  <c r="K2396" i="1"/>
  <c r="M2396" i="1"/>
  <c r="J2396" i="1" s="1"/>
  <c r="I2396" i="1"/>
  <c r="F2690" i="1" l="1"/>
  <c r="Q2690" i="1"/>
  <c r="O2690" i="1"/>
  <c r="S2690" i="1"/>
  <c r="P2690" i="1" s="1"/>
  <c r="X2434" i="1"/>
  <c r="T2435" i="1" s="1"/>
  <c r="G2435" i="1" s="1"/>
  <c r="L2396" i="1"/>
  <c r="H2397" i="1" s="1"/>
  <c r="E2397" i="1" s="1"/>
  <c r="R2690" i="1" l="1"/>
  <c r="N2691" i="1" s="1"/>
  <c r="U2435" i="1"/>
  <c r="W2435" i="1"/>
  <c r="Y2435" i="1"/>
  <c r="V2435" i="1" s="1"/>
  <c r="K2397" i="1"/>
  <c r="M2397" i="1"/>
  <c r="J2397" i="1" s="1"/>
  <c r="I2397" i="1"/>
  <c r="F2691" i="1" l="1"/>
  <c r="Q2691" i="1"/>
  <c r="S2691" i="1"/>
  <c r="P2691" i="1" s="1"/>
  <c r="O2691" i="1"/>
  <c r="X2435" i="1"/>
  <c r="T2436" i="1" s="1"/>
  <c r="G2436" i="1" s="1"/>
  <c r="L2397" i="1"/>
  <c r="H2398" i="1" s="1"/>
  <c r="E2398" i="1" s="1"/>
  <c r="R2691" i="1" l="1"/>
  <c r="N2692" i="1" s="1"/>
  <c r="U2436" i="1"/>
  <c r="W2436" i="1"/>
  <c r="Y2436" i="1"/>
  <c r="V2436" i="1" s="1"/>
  <c r="M2398" i="1"/>
  <c r="J2398" i="1" s="1"/>
  <c r="K2398" i="1"/>
  <c r="I2398" i="1"/>
  <c r="F2692" i="1" l="1"/>
  <c r="S2692" i="1"/>
  <c r="P2692" i="1" s="1"/>
  <c r="Q2692" i="1"/>
  <c r="O2692" i="1"/>
  <c r="X2436" i="1"/>
  <c r="T2437" i="1" s="1"/>
  <c r="G2437" i="1" s="1"/>
  <c r="L2398" i="1"/>
  <c r="H2399" i="1" s="1"/>
  <c r="E2399" i="1" s="1"/>
  <c r="R2692" i="1" l="1"/>
  <c r="N2693" i="1" s="1"/>
  <c r="W2437" i="1"/>
  <c r="Y2437" i="1"/>
  <c r="V2437" i="1" s="1"/>
  <c r="U2437" i="1"/>
  <c r="M2399" i="1"/>
  <c r="J2399" i="1" s="1"/>
  <c r="K2399" i="1"/>
  <c r="I2399" i="1"/>
  <c r="F2693" i="1" l="1"/>
  <c r="S2693" i="1"/>
  <c r="P2693" i="1" s="1"/>
  <c r="Q2693" i="1"/>
  <c r="O2693" i="1"/>
  <c r="X2437" i="1"/>
  <c r="T2438" i="1" s="1"/>
  <c r="G2438" i="1" s="1"/>
  <c r="L2399" i="1"/>
  <c r="H2400" i="1" s="1"/>
  <c r="E2400" i="1" s="1"/>
  <c r="R2693" i="1" l="1"/>
  <c r="N2694" i="1" s="1"/>
  <c r="Y2438" i="1"/>
  <c r="V2438" i="1" s="1"/>
  <c r="U2438" i="1"/>
  <c r="W2438" i="1"/>
  <c r="K2400" i="1"/>
  <c r="M2400" i="1"/>
  <c r="J2400" i="1" s="1"/>
  <c r="I2400" i="1"/>
  <c r="F2694" i="1" l="1"/>
  <c r="Q2694" i="1"/>
  <c r="O2694" i="1"/>
  <c r="S2694" i="1"/>
  <c r="P2694" i="1" s="1"/>
  <c r="X2438" i="1"/>
  <c r="T2439" i="1" s="1"/>
  <c r="L2400" i="1"/>
  <c r="H2401" i="1" s="1"/>
  <c r="E2401" i="1" s="1"/>
  <c r="U2439" i="1" l="1"/>
  <c r="G2439" i="1"/>
  <c r="R2694" i="1"/>
  <c r="N2695" i="1" s="1"/>
  <c r="Y2439" i="1"/>
  <c r="V2439" i="1" s="1"/>
  <c r="W2439" i="1"/>
  <c r="X2439" i="1" s="1"/>
  <c r="T2440" i="1" s="1"/>
  <c r="G2440" i="1" s="1"/>
  <c r="M2401" i="1"/>
  <c r="J2401" i="1" s="1"/>
  <c r="K2401" i="1"/>
  <c r="I2401" i="1"/>
  <c r="F2695" i="1" l="1"/>
  <c r="Q2695" i="1"/>
  <c r="O2695" i="1"/>
  <c r="S2695" i="1"/>
  <c r="P2695" i="1" s="1"/>
  <c r="U2440" i="1"/>
  <c r="W2440" i="1"/>
  <c r="Y2440" i="1"/>
  <c r="V2440" i="1" s="1"/>
  <c r="L2401" i="1"/>
  <c r="H2402" i="1" s="1"/>
  <c r="E2402" i="1" s="1"/>
  <c r="R2695" i="1" l="1"/>
  <c r="N2696" i="1" s="1"/>
  <c r="X2440" i="1"/>
  <c r="T2441" i="1" s="1"/>
  <c r="G2441" i="1" s="1"/>
  <c r="K2402" i="1"/>
  <c r="M2402" i="1"/>
  <c r="J2402" i="1" s="1"/>
  <c r="I2402" i="1"/>
  <c r="F2696" i="1" l="1"/>
  <c r="O2696" i="1"/>
  <c r="S2696" i="1"/>
  <c r="P2696" i="1" s="1"/>
  <c r="Q2696" i="1"/>
  <c r="W2441" i="1"/>
  <c r="Y2441" i="1"/>
  <c r="V2441" i="1" s="1"/>
  <c r="U2441" i="1"/>
  <c r="L2402" i="1"/>
  <c r="H2403" i="1" s="1"/>
  <c r="E2403" i="1" s="1"/>
  <c r="R2696" i="1" l="1"/>
  <c r="N2697" i="1" s="1"/>
  <c r="X2441" i="1"/>
  <c r="T2442" i="1" s="1"/>
  <c r="G2442" i="1" s="1"/>
  <c r="K2403" i="1"/>
  <c r="M2403" i="1"/>
  <c r="J2403" i="1" s="1"/>
  <c r="I2403" i="1"/>
  <c r="F2697" i="1" l="1"/>
  <c r="S2697" i="1"/>
  <c r="P2697" i="1" s="1"/>
  <c r="O2697" i="1"/>
  <c r="Q2697" i="1"/>
  <c r="R2697" i="1" s="1"/>
  <c r="N2698" i="1" s="1"/>
  <c r="Y2442" i="1"/>
  <c r="V2442" i="1" s="1"/>
  <c r="U2442" i="1"/>
  <c r="W2442" i="1"/>
  <c r="L2403" i="1"/>
  <c r="H2404" i="1" s="1"/>
  <c r="E2404" i="1" s="1"/>
  <c r="F2698" i="1" l="1"/>
  <c r="O2698" i="1"/>
  <c r="S2698" i="1"/>
  <c r="P2698" i="1" s="1"/>
  <c r="Q2698" i="1"/>
  <c r="X2442" i="1"/>
  <c r="T2443" i="1" s="1"/>
  <c r="G2443" i="1" s="1"/>
  <c r="K2404" i="1"/>
  <c r="M2404" i="1"/>
  <c r="J2404" i="1" s="1"/>
  <c r="I2404" i="1"/>
  <c r="R2698" i="1" l="1"/>
  <c r="N2699" i="1" s="1"/>
  <c r="U2443" i="1"/>
  <c r="W2443" i="1"/>
  <c r="Y2443" i="1"/>
  <c r="V2443" i="1" s="1"/>
  <c r="L2404" i="1"/>
  <c r="H2405" i="1" s="1"/>
  <c r="K2405" i="1" l="1"/>
  <c r="E2405" i="1"/>
  <c r="F2699" i="1"/>
  <c r="S2699" i="1"/>
  <c r="P2699" i="1" s="1"/>
  <c r="O2699" i="1"/>
  <c r="Q2699" i="1"/>
  <c r="X2443" i="1"/>
  <c r="T2444" i="1" s="1"/>
  <c r="G2444" i="1" s="1"/>
  <c r="I2405" i="1"/>
  <c r="M2405" i="1"/>
  <c r="J2405" i="1" s="1"/>
  <c r="R2699" i="1" l="1"/>
  <c r="N2700" i="1" s="1"/>
  <c r="U2444" i="1"/>
  <c r="W2444" i="1"/>
  <c r="Y2444" i="1"/>
  <c r="V2444" i="1" s="1"/>
  <c r="L2405" i="1"/>
  <c r="H2406" i="1" s="1"/>
  <c r="E2406" i="1" s="1"/>
  <c r="F2700" i="1" l="1"/>
  <c r="Q2700" i="1"/>
  <c r="O2700" i="1"/>
  <c r="S2700" i="1"/>
  <c r="P2700" i="1" s="1"/>
  <c r="X2444" i="1"/>
  <c r="T2445" i="1" s="1"/>
  <c r="G2445" i="1" s="1"/>
  <c r="K2406" i="1"/>
  <c r="M2406" i="1"/>
  <c r="J2406" i="1" s="1"/>
  <c r="I2406" i="1"/>
  <c r="R2700" i="1" l="1"/>
  <c r="N2701" i="1" s="1"/>
  <c r="W2445" i="1"/>
  <c r="Y2445" i="1"/>
  <c r="V2445" i="1" s="1"/>
  <c r="U2445" i="1"/>
  <c r="L2406" i="1"/>
  <c r="H2407" i="1" s="1"/>
  <c r="K2407" i="1" l="1"/>
  <c r="E2407" i="1"/>
  <c r="F2701" i="1"/>
  <c r="S2701" i="1"/>
  <c r="P2701" i="1" s="1"/>
  <c r="O2701" i="1"/>
  <c r="Q2701" i="1"/>
  <c r="R2701" i="1" s="1"/>
  <c r="N2702" i="1" s="1"/>
  <c r="I2407" i="1"/>
  <c r="X2445" i="1"/>
  <c r="T2446" i="1" s="1"/>
  <c r="G2446" i="1" s="1"/>
  <c r="M2407" i="1"/>
  <c r="J2407" i="1" s="1"/>
  <c r="L2407" i="1" s="1"/>
  <c r="H2408" i="1" s="1"/>
  <c r="E2408" i="1" s="1"/>
  <c r="F2702" i="1" l="1"/>
  <c r="Q2702" i="1"/>
  <c r="O2702" i="1"/>
  <c r="S2702" i="1"/>
  <c r="P2702" i="1" s="1"/>
  <c r="Y2446" i="1"/>
  <c r="V2446" i="1" s="1"/>
  <c r="U2446" i="1"/>
  <c r="W2446" i="1"/>
  <c r="M2408" i="1"/>
  <c r="J2408" i="1" s="1"/>
  <c r="I2408" i="1"/>
  <c r="K2408" i="1"/>
  <c r="R2702" i="1" l="1"/>
  <c r="N2703" i="1" s="1"/>
  <c r="X2446" i="1"/>
  <c r="T2447" i="1" s="1"/>
  <c r="L2408" i="1"/>
  <c r="H2409" i="1" s="1"/>
  <c r="E2409" i="1" s="1"/>
  <c r="U2447" i="1" l="1"/>
  <c r="G2447" i="1"/>
  <c r="F2703" i="1"/>
  <c r="O2703" i="1"/>
  <c r="Q2703" i="1"/>
  <c r="S2703" i="1"/>
  <c r="P2703" i="1" s="1"/>
  <c r="Y2447" i="1"/>
  <c r="V2447" i="1" s="1"/>
  <c r="W2447" i="1"/>
  <c r="X2447" i="1" s="1"/>
  <c r="T2448" i="1" s="1"/>
  <c r="G2448" i="1" s="1"/>
  <c r="K2409" i="1"/>
  <c r="M2409" i="1"/>
  <c r="J2409" i="1" s="1"/>
  <c r="I2409" i="1"/>
  <c r="R2703" i="1" l="1"/>
  <c r="N2704" i="1" s="1"/>
  <c r="U2448" i="1"/>
  <c r="W2448" i="1"/>
  <c r="Y2448" i="1"/>
  <c r="V2448" i="1" s="1"/>
  <c r="L2409" i="1"/>
  <c r="H2410" i="1" s="1"/>
  <c r="E2410" i="1" s="1"/>
  <c r="F2704" i="1" l="1"/>
  <c r="S2704" i="1"/>
  <c r="P2704" i="1" s="1"/>
  <c r="Q2704" i="1"/>
  <c r="R2704" i="1" s="1"/>
  <c r="N2705" i="1" s="1"/>
  <c r="O2704" i="1"/>
  <c r="X2448" i="1"/>
  <c r="T2449" i="1" s="1"/>
  <c r="G2449" i="1" s="1"/>
  <c r="K2410" i="1"/>
  <c r="I2410" i="1"/>
  <c r="M2410" i="1"/>
  <c r="J2410" i="1" s="1"/>
  <c r="F2705" i="1" l="1"/>
  <c r="O2705" i="1"/>
  <c r="Q2705" i="1"/>
  <c r="S2705" i="1"/>
  <c r="P2705" i="1" s="1"/>
  <c r="W2449" i="1"/>
  <c r="Y2449" i="1"/>
  <c r="V2449" i="1" s="1"/>
  <c r="U2449" i="1"/>
  <c r="L2410" i="1"/>
  <c r="H2411" i="1" s="1"/>
  <c r="E2411" i="1" s="1"/>
  <c r="R2705" i="1" l="1"/>
  <c r="N2706" i="1" s="1"/>
  <c r="X2449" i="1"/>
  <c r="T2450" i="1" s="1"/>
  <c r="G2450" i="1" s="1"/>
  <c r="K2411" i="1"/>
  <c r="I2411" i="1"/>
  <c r="M2411" i="1"/>
  <c r="J2411" i="1" s="1"/>
  <c r="F2706" i="1" l="1"/>
  <c r="S2706" i="1"/>
  <c r="P2706" i="1" s="1"/>
  <c r="O2706" i="1"/>
  <c r="Q2706" i="1"/>
  <c r="R2706" i="1" s="1"/>
  <c r="N2707" i="1" s="1"/>
  <c r="Y2450" i="1"/>
  <c r="V2450" i="1" s="1"/>
  <c r="U2450" i="1"/>
  <c r="W2450" i="1"/>
  <c r="L2411" i="1"/>
  <c r="H2412" i="1" s="1"/>
  <c r="E2412" i="1" s="1"/>
  <c r="F2707" i="1" l="1"/>
  <c r="O2707" i="1"/>
  <c r="Q2707" i="1"/>
  <c r="S2707" i="1"/>
  <c r="P2707" i="1" s="1"/>
  <c r="X2450" i="1"/>
  <c r="T2451" i="1" s="1"/>
  <c r="G2451" i="1" s="1"/>
  <c r="I2412" i="1"/>
  <c r="K2412" i="1"/>
  <c r="M2412" i="1"/>
  <c r="J2412" i="1" s="1"/>
  <c r="R2707" i="1" l="1"/>
  <c r="N2708" i="1" s="1"/>
  <c r="U2451" i="1"/>
  <c r="W2451" i="1"/>
  <c r="Y2451" i="1"/>
  <c r="V2451" i="1" s="1"/>
  <c r="L2412" i="1"/>
  <c r="H2413" i="1" s="1"/>
  <c r="E2413" i="1" s="1"/>
  <c r="F2708" i="1" l="1"/>
  <c r="S2708" i="1"/>
  <c r="P2708" i="1" s="1"/>
  <c r="Q2708" i="1"/>
  <c r="O2708" i="1"/>
  <c r="X2451" i="1"/>
  <c r="T2452" i="1" s="1"/>
  <c r="G2452" i="1" s="1"/>
  <c r="K2413" i="1"/>
  <c r="I2413" i="1"/>
  <c r="M2413" i="1"/>
  <c r="J2413" i="1" s="1"/>
  <c r="R2708" i="1" l="1"/>
  <c r="N2709" i="1" s="1"/>
  <c r="U2452" i="1"/>
  <c r="W2452" i="1"/>
  <c r="Y2452" i="1"/>
  <c r="V2452" i="1" s="1"/>
  <c r="L2413" i="1"/>
  <c r="H2414" i="1" s="1"/>
  <c r="E2414" i="1" s="1"/>
  <c r="F2709" i="1" l="1"/>
  <c r="Q2709" i="1"/>
  <c r="S2709" i="1"/>
  <c r="P2709" i="1" s="1"/>
  <c r="O2709" i="1"/>
  <c r="X2452" i="1"/>
  <c r="T2453" i="1" s="1"/>
  <c r="G2453" i="1" s="1"/>
  <c r="I2414" i="1"/>
  <c r="K2414" i="1"/>
  <c r="M2414" i="1"/>
  <c r="J2414" i="1" s="1"/>
  <c r="R2709" i="1" l="1"/>
  <c r="N2710" i="1" s="1"/>
  <c r="W2453" i="1"/>
  <c r="Y2453" i="1"/>
  <c r="V2453" i="1" s="1"/>
  <c r="U2453" i="1"/>
  <c r="L2414" i="1"/>
  <c r="H2415" i="1" s="1"/>
  <c r="E2415" i="1" s="1"/>
  <c r="F2710" i="1" l="1"/>
  <c r="Q2710" i="1"/>
  <c r="S2710" i="1"/>
  <c r="P2710" i="1" s="1"/>
  <c r="O2710" i="1"/>
  <c r="X2453" i="1"/>
  <c r="T2454" i="1" s="1"/>
  <c r="G2454" i="1" s="1"/>
  <c r="I2415" i="1"/>
  <c r="K2415" i="1"/>
  <c r="M2415" i="1"/>
  <c r="J2415" i="1" s="1"/>
  <c r="R2710" i="1" l="1"/>
  <c r="N2711" i="1" s="1"/>
  <c r="Y2454" i="1"/>
  <c r="V2454" i="1" s="1"/>
  <c r="U2454" i="1"/>
  <c r="W2454" i="1"/>
  <c r="L2415" i="1"/>
  <c r="H2416" i="1" s="1"/>
  <c r="E2416" i="1" s="1"/>
  <c r="F2711" i="1" l="1"/>
  <c r="Q2711" i="1"/>
  <c r="O2711" i="1"/>
  <c r="S2711" i="1"/>
  <c r="P2711" i="1" s="1"/>
  <c r="X2454" i="1"/>
  <c r="T2455" i="1" s="1"/>
  <c r="G2455" i="1" s="1"/>
  <c r="M2416" i="1"/>
  <c r="J2416" i="1" s="1"/>
  <c r="I2416" i="1"/>
  <c r="K2416" i="1"/>
  <c r="R2711" i="1" l="1"/>
  <c r="N2712" i="1" s="1"/>
  <c r="L2416" i="1"/>
  <c r="H2417" i="1" s="1"/>
  <c r="E2417" i="1" s="1"/>
  <c r="U2455" i="1"/>
  <c r="W2455" i="1"/>
  <c r="Y2455" i="1"/>
  <c r="V2455" i="1" s="1"/>
  <c r="F2712" i="1" l="1"/>
  <c r="Q2712" i="1"/>
  <c r="S2712" i="1"/>
  <c r="P2712" i="1" s="1"/>
  <c r="O2712" i="1"/>
  <c r="X2455" i="1"/>
  <c r="T2456" i="1" s="1"/>
  <c r="G2456" i="1" s="1"/>
  <c r="M2417" i="1"/>
  <c r="J2417" i="1" s="1"/>
  <c r="I2417" i="1"/>
  <c r="K2417" i="1"/>
  <c r="R2712" i="1" l="1"/>
  <c r="N2713" i="1" s="1"/>
  <c r="L2417" i="1"/>
  <c r="U2456" i="1"/>
  <c r="W2456" i="1"/>
  <c r="Y2456" i="1"/>
  <c r="V2456" i="1" s="1"/>
  <c r="H2418" i="1"/>
  <c r="E2418" i="1" s="1"/>
  <c r="F2713" i="1" l="1"/>
  <c r="Q2713" i="1"/>
  <c r="O2713" i="1"/>
  <c r="S2713" i="1"/>
  <c r="P2713" i="1" s="1"/>
  <c r="X2456" i="1"/>
  <c r="T2457" i="1" s="1"/>
  <c r="G2457" i="1" s="1"/>
  <c r="I2418" i="1"/>
  <c r="K2418" i="1"/>
  <c r="M2418" i="1"/>
  <c r="J2418" i="1" s="1"/>
  <c r="R2713" i="1" l="1"/>
  <c r="N2714" i="1" s="1"/>
  <c r="W2457" i="1"/>
  <c r="Y2457" i="1"/>
  <c r="V2457" i="1" s="1"/>
  <c r="U2457" i="1"/>
  <c r="L2418" i="1"/>
  <c r="H2419" i="1" s="1"/>
  <c r="E2419" i="1" s="1"/>
  <c r="F2714" i="1" l="1"/>
  <c r="Q2714" i="1"/>
  <c r="S2714" i="1"/>
  <c r="P2714" i="1" s="1"/>
  <c r="O2714" i="1"/>
  <c r="X2457" i="1"/>
  <c r="T2458" i="1" s="1"/>
  <c r="G2458" i="1" s="1"/>
  <c r="M2419" i="1"/>
  <c r="J2419" i="1" s="1"/>
  <c r="K2419" i="1"/>
  <c r="I2419" i="1"/>
  <c r="R2714" i="1" l="1"/>
  <c r="N2715" i="1" s="1"/>
  <c r="Y2458" i="1"/>
  <c r="V2458" i="1" s="1"/>
  <c r="U2458" i="1"/>
  <c r="W2458" i="1"/>
  <c r="L2419" i="1"/>
  <c r="H2420" i="1" s="1"/>
  <c r="E2420" i="1" s="1"/>
  <c r="F2715" i="1" l="1"/>
  <c r="Q2715" i="1"/>
  <c r="S2715" i="1"/>
  <c r="P2715" i="1" s="1"/>
  <c r="O2715" i="1"/>
  <c r="X2458" i="1"/>
  <c r="T2459" i="1" s="1"/>
  <c r="G2459" i="1" s="1"/>
  <c r="M2420" i="1"/>
  <c r="J2420" i="1" s="1"/>
  <c r="K2420" i="1"/>
  <c r="I2420" i="1"/>
  <c r="R2715" i="1" l="1"/>
  <c r="N2716" i="1" s="1"/>
  <c r="U2459" i="1"/>
  <c r="W2459" i="1"/>
  <c r="Y2459" i="1"/>
  <c r="V2459" i="1" s="1"/>
  <c r="L2420" i="1"/>
  <c r="H2421" i="1" s="1"/>
  <c r="E2421" i="1" s="1"/>
  <c r="F2716" i="1" l="1"/>
  <c r="S2716" i="1"/>
  <c r="P2716" i="1" s="1"/>
  <c r="O2716" i="1"/>
  <c r="Q2716" i="1"/>
  <c r="R2716" i="1" s="1"/>
  <c r="N2717" i="1" s="1"/>
  <c r="X2459" i="1"/>
  <c r="T2460" i="1" s="1"/>
  <c r="G2460" i="1" s="1"/>
  <c r="M2421" i="1"/>
  <c r="J2421" i="1" s="1"/>
  <c r="I2421" i="1"/>
  <c r="K2421" i="1"/>
  <c r="F2717" i="1" l="1"/>
  <c r="Q2717" i="1"/>
  <c r="S2717" i="1"/>
  <c r="P2717" i="1" s="1"/>
  <c r="O2717" i="1"/>
  <c r="L2421" i="1"/>
  <c r="H2422" i="1" s="1"/>
  <c r="E2422" i="1" s="1"/>
  <c r="U2460" i="1"/>
  <c r="W2460" i="1"/>
  <c r="Y2460" i="1"/>
  <c r="V2460" i="1" s="1"/>
  <c r="R2717" i="1" l="1"/>
  <c r="N2718" i="1" s="1"/>
  <c r="X2460" i="1"/>
  <c r="T2461" i="1" s="1"/>
  <c r="G2461" i="1" s="1"/>
  <c r="K2422" i="1"/>
  <c r="M2422" i="1"/>
  <c r="J2422" i="1" s="1"/>
  <c r="I2422" i="1"/>
  <c r="F2718" i="1" l="1"/>
  <c r="O2718" i="1"/>
  <c r="Q2718" i="1"/>
  <c r="S2718" i="1"/>
  <c r="P2718" i="1" s="1"/>
  <c r="W2461" i="1"/>
  <c r="Y2461" i="1"/>
  <c r="V2461" i="1" s="1"/>
  <c r="U2461" i="1"/>
  <c r="L2422" i="1"/>
  <c r="H2423" i="1" s="1"/>
  <c r="E2423" i="1" s="1"/>
  <c r="R2718" i="1" l="1"/>
  <c r="N2719" i="1" s="1"/>
  <c r="X2461" i="1"/>
  <c r="T2462" i="1" s="1"/>
  <c r="G2462" i="1" s="1"/>
  <c r="K2423" i="1"/>
  <c r="M2423" i="1"/>
  <c r="J2423" i="1" s="1"/>
  <c r="I2423" i="1"/>
  <c r="F2719" i="1" l="1"/>
  <c r="O2719" i="1"/>
  <c r="S2719" i="1"/>
  <c r="P2719" i="1" s="1"/>
  <c r="Q2719" i="1"/>
  <c r="Y2462" i="1"/>
  <c r="V2462" i="1" s="1"/>
  <c r="U2462" i="1"/>
  <c r="W2462" i="1"/>
  <c r="L2423" i="1"/>
  <c r="H2424" i="1" s="1"/>
  <c r="E2424" i="1" s="1"/>
  <c r="R2719" i="1" l="1"/>
  <c r="N2720" i="1" s="1"/>
  <c r="X2462" i="1"/>
  <c r="T2463" i="1" s="1"/>
  <c r="G2463" i="1" s="1"/>
  <c r="M2424" i="1"/>
  <c r="J2424" i="1" s="1"/>
  <c r="I2424" i="1"/>
  <c r="K2424" i="1"/>
  <c r="F2720" i="1" l="1"/>
  <c r="S2720" i="1"/>
  <c r="P2720" i="1" s="1"/>
  <c r="Q2720" i="1"/>
  <c r="O2720" i="1"/>
  <c r="U2463" i="1"/>
  <c r="W2463" i="1"/>
  <c r="Y2463" i="1"/>
  <c r="V2463" i="1" s="1"/>
  <c r="L2424" i="1"/>
  <c r="H2425" i="1" s="1"/>
  <c r="E2425" i="1" s="1"/>
  <c r="R2720" i="1" l="1"/>
  <c r="N2721" i="1" s="1"/>
  <c r="X2463" i="1"/>
  <c r="T2464" i="1" s="1"/>
  <c r="G2464" i="1" s="1"/>
  <c r="K2425" i="1"/>
  <c r="M2425" i="1"/>
  <c r="J2425" i="1" s="1"/>
  <c r="I2425" i="1"/>
  <c r="F2721" i="1" l="1"/>
  <c r="O2721" i="1"/>
  <c r="Q2721" i="1"/>
  <c r="S2721" i="1"/>
  <c r="P2721" i="1" s="1"/>
  <c r="U2464" i="1"/>
  <c r="W2464" i="1"/>
  <c r="Y2464" i="1"/>
  <c r="V2464" i="1" s="1"/>
  <c r="L2425" i="1"/>
  <c r="H2426" i="1" s="1"/>
  <c r="R2721" i="1" l="1"/>
  <c r="N2722" i="1" s="1"/>
  <c r="M2426" i="1"/>
  <c r="J2426" i="1" s="1"/>
  <c r="E2426" i="1"/>
  <c r="K2426" i="1"/>
  <c r="L2426" i="1" s="1"/>
  <c r="H2427" i="1" s="1"/>
  <c r="E2427" i="1" s="1"/>
  <c r="X2464" i="1"/>
  <c r="T2465" i="1" s="1"/>
  <c r="G2465" i="1" s="1"/>
  <c r="I2426" i="1"/>
  <c r="F2722" i="1" l="1"/>
  <c r="O2722" i="1"/>
  <c r="Q2722" i="1"/>
  <c r="S2722" i="1"/>
  <c r="P2722" i="1" s="1"/>
  <c r="W2465" i="1"/>
  <c r="Y2465" i="1"/>
  <c r="V2465" i="1" s="1"/>
  <c r="U2465" i="1"/>
  <c r="K2427" i="1"/>
  <c r="M2427" i="1"/>
  <c r="J2427" i="1" s="1"/>
  <c r="I2427" i="1"/>
  <c r="R2722" i="1" l="1"/>
  <c r="N2723" i="1" s="1"/>
  <c r="X2465" i="1"/>
  <c r="T2466" i="1" s="1"/>
  <c r="G2466" i="1" s="1"/>
  <c r="L2427" i="1"/>
  <c r="H2428" i="1" s="1"/>
  <c r="M2428" i="1" l="1"/>
  <c r="J2428" i="1" s="1"/>
  <c r="E2428" i="1"/>
  <c r="F2723" i="1"/>
  <c r="Q2723" i="1"/>
  <c r="O2723" i="1"/>
  <c r="S2723" i="1"/>
  <c r="P2723" i="1" s="1"/>
  <c r="I2428" i="1"/>
  <c r="L2428" i="1" s="1"/>
  <c r="H2429" i="1" s="1"/>
  <c r="E2429" i="1" s="1"/>
  <c r="K2428" i="1"/>
  <c r="Y2466" i="1"/>
  <c r="V2466" i="1" s="1"/>
  <c r="U2466" i="1"/>
  <c r="W2466" i="1"/>
  <c r="R2723" i="1" l="1"/>
  <c r="N2724" i="1" s="1"/>
  <c r="X2466" i="1"/>
  <c r="T2467" i="1" s="1"/>
  <c r="G2467" i="1" s="1"/>
  <c r="M2429" i="1"/>
  <c r="J2429" i="1" s="1"/>
  <c r="K2429" i="1"/>
  <c r="I2429" i="1"/>
  <c r="F2724" i="1" l="1"/>
  <c r="O2724" i="1"/>
  <c r="S2724" i="1"/>
  <c r="P2724" i="1" s="1"/>
  <c r="Q2724" i="1"/>
  <c r="R2724" i="1" s="1"/>
  <c r="N2725" i="1" s="1"/>
  <c r="L2429" i="1"/>
  <c r="H2430" i="1" s="1"/>
  <c r="E2430" i="1" s="1"/>
  <c r="U2467" i="1"/>
  <c r="W2467" i="1"/>
  <c r="Y2467" i="1"/>
  <c r="V2467" i="1" s="1"/>
  <c r="F2725" i="1" l="1"/>
  <c r="O2725" i="1"/>
  <c r="S2725" i="1"/>
  <c r="P2725" i="1" s="1"/>
  <c r="Q2725" i="1"/>
  <c r="R2725" i="1" s="1"/>
  <c r="N2726" i="1" s="1"/>
  <c r="X2467" i="1"/>
  <c r="T2468" i="1" s="1"/>
  <c r="G2468" i="1" s="1"/>
  <c r="K2430" i="1"/>
  <c r="M2430" i="1"/>
  <c r="J2430" i="1" s="1"/>
  <c r="I2430" i="1"/>
  <c r="F2726" i="1" l="1"/>
  <c r="O2726" i="1"/>
  <c r="Q2726" i="1"/>
  <c r="S2726" i="1"/>
  <c r="P2726" i="1" s="1"/>
  <c r="U2468" i="1"/>
  <c r="W2468" i="1"/>
  <c r="Y2468" i="1"/>
  <c r="V2468" i="1" s="1"/>
  <c r="L2430" i="1"/>
  <c r="H2431" i="1" s="1"/>
  <c r="E2431" i="1" s="1"/>
  <c r="R2726" i="1" l="1"/>
  <c r="N2727" i="1" s="1"/>
  <c r="X2468" i="1"/>
  <c r="T2469" i="1" s="1"/>
  <c r="G2469" i="1" s="1"/>
  <c r="K2431" i="1"/>
  <c r="M2431" i="1"/>
  <c r="J2431" i="1" s="1"/>
  <c r="I2431" i="1"/>
  <c r="F2727" i="1" l="1"/>
  <c r="Q2727" i="1"/>
  <c r="S2727" i="1"/>
  <c r="P2727" i="1" s="1"/>
  <c r="O2727" i="1"/>
  <c r="W2469" i="1"/>
  <c r="Y2469" i="1"/>
  <c r="V2469" i="1" s="1"/>
  <c r="U2469" i="1"/>
  <c r="L2431" i="1"/>
  <c r="H2432" i="1" s="1"/>
  <c r="E2432" i="1" s="1"/>
  <c r="R2727" i="1" l="1"/>
  <c r="N2728" i="1" s="1"/>
  <c r="X2469" i="1"/>
  <c r="T2470" i="1" s="1"/>
  <c r="G2470" i="1" s="1"/>
  <c r="M2432" i="1"/>
  <c r="J2432" i="1" s="1"/>
  <c r="K2432" i="1"/>
  <c r="I2432" i="1"/>
  <c r="F2728" i="1" l="1"/>
  <c r="O2728" i="1"/>
  <c r="Q2728" i="1"/>
  <c r="S2728" i="1"/>
  <c r="P2728" i="1" s="1"/>
  <c r="Y2470" i="1"/>
  <c r="V2470" i="1" s="1"/>
  <c r="U2470" i="1"/>
  <c r="W2470" i="1"/>
  <c r="L2432" i="1"/>
  <c r="H2433" i="1" s="1"/>
  <c r="E2433" i="1" s="1"/>
  <c r="R2728" i="1" l="1"/>
  <c r="N2729" i="1" s="1"/>
  <c r="X2470" i="1"/>
  <c r="T2471" i="1" s="1"/>
  <c r="G2471" i="1" s="1"/>
  <c r="K2433" i="1"/>
  <c r="I2433" i="1"/>
  <c r="M2433" i="1"/>
  <c r="J2433" i="1" s="1"/>
  <c r="F2729" i="1" l="1"/>
  <c r="S2729" i="1"/>
  <c r="P2729" i="1" s="1"/>
  <c r="Q2729" i="1"/>
  <c r="O2729" i="1"/>
  <c r="U2471" i="1"/>
  <c r="W2471" i="1"/>
  <c r="Y2471" i="1"/>
  <c r="V2471" i="1" s="1"/>
  <c r="L2433" i="1"/>
  <c r="H2434" i="1" s="1"/>
  <c r="E2434" i="1" s="1"/>
  <c r="R2729" i="1" l="1"/>
  <c r="N2730" i="1" s="1"/>
  <c r="X2471" i="1"/>
  <c r="T2472" i="1" s="1"/>
  <c r="G2472" i="1" s="1"/>
  <c r="K2434" i="1"/>
  <c r="I2434" i="1"/>
  <c r="M2434" i="1"/>
  <c r="J2434" i="1" s="1"/>
  <c r="F2730" i="1" l="1"/>
  <c r="S2730" i="1"/>
  <c r="P2730" i="1" s="1"/>
  <c r="Q2730" i="1"/>
  <c r="O2730" i="1"/>
  <c r="U2472" i="1"/>
  <c r="W2472" i="1"/>
  <c r="Y2472" i="1"/>
  <c r="V2472" i="1" s="1"/>
  <c r="L2434" i="1"/>
  <c r="H2435" i="1" s="1"/>
  <c r="E2435" i="1" s="1"/>
  <c r="R2730" i="1" l="1"/>
  <c r="N2731" i="1" s="1"/>
  <c r="X2472" i="1"/>
  <c r="T2473" i="1" s="1"/>
  <c r="G2473" i="1" s="1"/>
  <c r="K2435" i="1"/>
  <c r="M2435" i="1"/>
  <c r="J2435" i="1" s="1"/>
  <c r="I2435" i="1"/>
  <c r="F2731" i="1" l="1"/>
  <c r="Q2731" i="1"/>
  <c r="S2731" i="1"/>
  <c r="P2731" i="1" s="1"/>
  <c r="O2731" i="1"/>
  <c r="W2473" i="1"/>
  <c r="Y2473" i="1"/>
  <c r="V2473" i="1" s="1"/>
  <c r="U2473" i="1"/>
  <c r="L2435" i="1"/>
  <c r="H2436" i="1" s="1"/>
  <c r="E2436" i="1" s="1"/>
  <c r="R2731" i="1" l="1"/>
  <c r="N2732" i="1" s="1"/>
  <c r="X2473" i="1"/>
  <c r="T2474" i="1" s="1"/>
  <c r="G2474" i="1" s="1"/>
  <c r="M2436" i="1"/>
  <c r="J2436" i="1" s="1"/>
  <c r="K2436" i="1"/>
  <c r="I2436" i="1"/>
  <c r="F2732" i="1" l="1"/>
  <c r="Q2732" i="1"/>
  <c r="O2732" i="1"/>
  <c r="S2732" i="1"/>
  <c r="P2732" i="1" s="1"/>
  <c r="L2436" i="1"/>
  <c r="H2437" i="1" s="1"/>
  <c r="E2437" i="1" s="1"/>
  <c r="Y2474" i="1"/>
  <c r="V2474" i="1" s="1"/>
  <c r="U2474" i="1"/>
  <c r="W2474" i="1"/>
  <c r="R2732" i="1" l="1"/>
  <c r="N2733" i="1" s="1"/>
  <c r="X2474" i="1"/>
  <c r="T2475" i="1" s="1"/>
  <c r="G2475" i="1" s="1"/>
  <c r="M2437" i="1"/>
  <c r="J2437" i="1" s="1"/>
  <c r="K2437" i="1"/>
  <c r="I2437" i="1"/>
  <c r="F2733" i="1" l="1"/>
  <c r="Q2733" i="1"/>
  <c r="S2733" i="1"/>
  <c r="P2733" i="1" s="1"/>
  <c r="O2733" i="1"/>
  <c r="U2475" i="1"/>
  <c r="W2475" i="1"/>
  <c r="Y2475" i="1"/>
  <c r="V2475" i="1" s="1"/>
  <c r="L2437" i="1"/>
  <c r="H2438" i="1" s="1"/>
  <c r="E2438" i="1" s="1"/>
  <c r="R2733" i="1" l="1"/>
  <c r="N2734" i="1" s="1"/>
  <c r="X2475" i="1"/>
  <c r="T2476" i="1" s="1"/>
  <c r="G2476" i="1" s="1"/>
  <c r="K2438" i="1"/>
  <c r="M2438" i="1"/>
  <c r="J2438" i="1" s="1"/>
  <c r="I2438" i="1"/>
  <c r="F2734" i="1" l="1"/>
  <c r="S2734" i="1"/>
  <c r="P2734" i="1" s="1"/>
  <c r="O2734" i="1"/>
  <c r="Q2734" i="1"/>
  <c r="R2734" i="1" s="1"/>
  <c r="N2735" i="1" s="1"/>
  <c r="U2476" i="1"/>
  <c r="W2476" i="1"/>
  <c r="Y2476" i="1"/>
  <c r="V2476" i="1" s="1"/>
  <c r="L2438" i="1"/>
  <c r="H2439" i="1" s="1"/>
  <c r="E2439" i="1" s="1"/>
  <c r="F2735" i="1" l="1"/>
  <c r="O2735" i="1"/>
  <c r="Q2735" i="1"/>
  <c r="S2735" i="1"/>
  <c r="P2735" i="1" s="1"/>
  <c r="X2476" i="1"/>
  <c r="T2477" i="1" s="1"/>
  <c r="G2477" i="1" s="1"/>
  <c r="K2439" i="1"/>
  <c r="M2439" i="1"/>
  <c r="J2439" i="1" s="1"/>
  <c r="I2439" i="1"/>
  <c r="R2735" i="1" l="1"/>
  <c r="N2736" i="1" s="1"/>
  <c r="W2477" i="1"/>
  <c r="Y2477" i="1"/>
  <c r="V2477" i="1" s="1"/>
  <c r="U2477" i="1"/>
  <c r="L2439" i="1"/>
  <c r="H2440" i="1" s="1"/>
  <c r="E2440" i="1" s="1"/>
  <c r="F2736" i="1" l="1"/>
  <c r="Q2736" i="1"/>
  <c r="O2736" i="1"/>
  <c r="S2736" i="1"/>
  <c r="P2736" i="1" s="1"/>
  <c r="X2477" i="1"/>
  <c r="T2478" i="1" s="1"/>
  <c r="G2478" i="1" s="1"/>
  <c r="M2440" i="1"/>
  <c r="J2440" i="1" s="1"/>
  <c r="K2440" i="1"/>
  <c r="I2440" i="1"/>
  <c r="R2736" i="1" l="1"/>
  <c r="N2737" i="1" s="1"/>
  <c r="Y2478" i="1"/>
  <c r="V2478" i="1" s="1"/>
  <c r="U2478" i="1"/>
  <c r="W2478" i="1"/>
  <c r="L2440" i="1"/>
  <c r="H2441" i="1" s="1"/>
  <c r="E2441" i="1" s="1"/>
  <c r="X2478" i="1" l="1"/>
  <c r="T2479" i="1" s="1"/>
  <c r="G2479" i="1" s="1"/>
  <c r="F2737" i="1"/>
  <c r="O2737" i="1"/>
  <c r="Q2737" i="1"/>
  <c r="S2737" i="1"/>
  <c r="P2737" i="1" s="1"/>
  <c r="U2479" i="1"/>
  <c r="W2479" i="1"/>
  <c r="Y2479" i="1"/>
  <c r="V2479" i="1" s="1"/>
  <c r="M2441" i="1"/>
  <c r="J2441" i="1" s="1"/>
  <c r="K2441" i="1"/>
  <c r="I2441" i="1"/>
  <c r="R2737" i="1" l="1"/>
  <c r="N2738" i="1" s="1"/>
  <c r="L2441" i="1"/>
  <c r="H2442" i="1" s="1"/>
  <c r="E2442" i="1" s="1"/>
  <c r="X2479" i="1"/>
  <c r="T2480" i="1" s="1"/>
  <c r="G2480" i="1" s="1"/>
  <c r="F2738" i="1" l="1"/>
  <c r="Q2738" i="1"/>
  <c r="S2738" i="1"/>
  <c r="P2738" i="1" s="1"/>
  <c r="O2738" i="1"/>
  <c r="U2480" i="1"/>
  <c r="W2480" i="1"/>
  <c r="Y2480" i="1"/>
  <c r="V2480" i="1" s="1"/>
  <c r="K2442" i="1"/>
  <c r="M2442" i="1"/>
  <c r="J2442" i="1" s="1"/>
  <c r="I2442" i="1"/>
  <c r="R2738" i="1" l="1"/>
  <c r="N2739" i="1" s="1"/>
  <c r="X2480" i="1"/>
  <c r="T2481" i="1" s="1"/>
  <c r="G2481" i="1" s="1"/>
  <c r="L2442" i="1"/>
  <c r="H2443" i="1" s="1"/>
  <c r="E2443" i="1" s="1"/>
  <c r="F2739" i="1" l="1"/>
  <c r="S2739" i="1"/>
  <c r="P2739" i="1" s="1"/>
  <c r="Q2739" i="1"/>
  <c r="O2739" i="1"/>
  <c r="W2481" i="1"/>
  <c r="Y2481" i="1"/>
  <c r="V2481" i="1" s="1"/>
  <c r="U2481" i="1"/>
  <c r="M2443" i="1"/>
  <c r="J2443" i="1" s="1"/>
  <c r="K2443" i="1"/>
  <c r="I2443" i="1"/>
  <c r="R2739" i="1" l="1"/>
  <c r="N2740" i="1" s="1"/>
  <c r="X2481" i="1"/>
  <c r="T2482" i="1" s="1"/>
  <c r="G2482" i="1" s="1"/>
  <c r="L2443" i="1"/>
  <c r="H2444" i="1" s="1"/>
  <c r="E2444" i="1" s="1"/>
  <c r="F2740" i="1" l="1"/>
  <c r="O2740" i="1"/>
  <c r="S2740" i="1"/>
  <c r="P2740" i="1" s="1"/>
  <c r="Q2740" i="1"/>
  <c r="R2740" i="1" s="1"/>
  <c r="N2741" i="1" s="1"/>
  <c r="Y2482" i="1"/>
  <c r="V2482" i="1" s="1"/>
  <c r="U2482" i="1"/>
  <c r="W2482" i="1"/>
  <c r="K2444" i="1"/>
  <c r="M2444" i="1"/>
  <c r="J2444" i="1" s="1"/>
  <c r="I2444" i="1"/>
  <c r="F2741" i="1" l="1"/>
  <c r="Q2741" i="1"/>
  <c r="O2741" i="1"/>
  <c r="S2741" i="1"/>
  <c r="P2741" i="1" s="1"/>
  <c r="X2482" i="1"/>
  <c r="T2483" i="1" s="1"/>
  <c r="G2483" i="1" s="1"/>
  <c r="L2444" i="1"/>
  <c r="H2445" i="1" s="1"/>
  <c r="E2445" i="1" s="1"/>
  <c r="R2741" i="1" l="1"/>
  <c r="N2742" i="1" s="1"/>
  <c r="U2483" i="1"/>
  <c r="W2483" i="1"/>
  <c r="Y2483" i="1"/>
  <c r="V2483" i="1" s="1"/>
  <c r="I2445" i="1"/>
  <c r="K2445" i="1"/>
  <c r="M2445" i="1"/>
  <c r="J2445" i="1" s="1"/>
  <c r="F2742" i="1" l="1"/>
  <c r="Q2742" i="1"/>
  <c r="O2742" i="1"/>
  <c r="S2742" i="1"/>
  <c r="P2742" i="1" s="1"/>
  <c r="X2483" i="1"/>
  <c r="T2484" i="1" s="1"/>
  <c r="G2484" i="1" s="1"/>
  <c r="L2445" i="1"/>
  <c r="H2446" i="1" s="1"/>
  <c r="E2446" i="1" s="1"/>
  <c r="R2742" i="1" l="1"/>
  <c r="N2743" i="1" s="1"/>
  <c r="U2484" i="1"/>
  <c r="W2484" i="1"/>
  <c r="Y2484" i="1"/>
  <c r="V2484" i="1" s="1"/>
  <c r="K2446" i="1"/>
  <c r="I2446" i="1"/>
  <c r="M2446" i="1"/>
  <c r="J2446" i="1" s="1"/>
  <c r="F2743" i="1" l="1"/>
  <c r="Q2743" i="1"/>
  <c r="S2743" i="1"/>
  <c r="P2743" i="1" s="1"/>
  <c r="O2743" i="1"/>
  <c r="X2484" i="1"/>
  <c r="T2485" i="1" s="1"/>
  <c r="G2485" i="1" s="1"/>
  <c r="L2446" i="1"/>
  <c r="H2447" i="1" s="1"/>
  <c r="E2447" i="1" s="1"/>
  <c r="R2743" i="1" l="1"/>
  <c r="N2744" i="1" s="1"/>
  <c r="W2485" i="1"/>
  <c r="Y2485" i="1"/>
  <c r="V2485" i="1" s="1"/>
  <c r="U2485" i="1"/>
  <c r="K2447" i="1"/>
  <c r="M2447" i="1"/>
  <c r="J2447" i="1" s="1"/>
  <c r="I2447" i="1"/>
  <c r="F2744" i="1" l="1"/>
  <c r="Q2744" i="1"/>
  <c r="S2744" i="1"/>
  <c r="P2744" i="1" s="1"/>
  <c r="O2744" i="1"/>
  <c r="X2485" i="1"/>
  <c r="T2486" i="1" s="1"/>
  <c r="G2486" i="1" s="1"/>
  <c r="L2447" i="1"/>
  <c r="H2448" i="1" s="1"/>
  <c r="E2448" i="1" s="1"/>
  <c r="R2744" i="1" l="1"/>
  <c r="N2745" i="1" s="1"/>
  <c r="Y2486" i="1"/>
  <c r="V2486" i="1" s="1"/>
  <c r="U2486" i="1"/>
  <c r="W2486" i="1"/>
  <c r="M2448" i="1"/>
  <c r="J2448" i="1" s="1"/>
  <c r="K2448" i="1"/>
  <c r="I2448" i="1"/>
  <c r="F2745" i="1" l="1"/>
  <c r="S2745" i="1"/>
  <c r="P2745" i="1" s="1"/>
  <c r="Q2745" i="1"/>
  <c r="O2745" i="1"/>
  <c r="X2486" i="1"/>
  <c r="T2487" i="1" s="1"/>
  <c r="G2487" i="1" s="1"/>
  <c r="L2448" i="1"/>
  <c r="H2449" i="1" s="1"/>
  <c r="E2449" i="1" s="1"/>
  <c r="R2745" i="1" l="1"/>
  <c r="N2746" i="1" s="1"/>
  <c r="U2487" i="1"/>
  <c r="W2487" i="1"/>
  <c r="Y2487" i="1"/>
  <c r="V2487" i="1" s="1"/>
  <c r="M2449" i="1"/>
  <c r="J2449" i="1" s="1"/>
  <c r="I2449" i="1"/>
  <c r="K2449" i="1"/>
  <c r="F2746" i="1" l="1"/>
  <c r="Q2746" i="1"/>
  <c r="O2746" i="1"/>
  <c r="S2746" i="1"/>
  <c r="P2746" i="1" s="1"/>
  <c r="X2487" i="1"/>
  <c r="T2488" i="1" s="1"/>
  <c r="G2488" i="1" s="1"/>
  <c r="L2449" i="1"/>
  <c r="H2450" i="1" s="1"/>
  <c r="E2450" i="1" s="1"/>
  <c r="R2746" i="1" l="1"/>
  <c r="N2747" i="1" s="1"/>
  <c r="U2488" i="1"/>
  <c r="W2488" i="1"/>
  <c r="Y2488" i="1"/>
  <c r="V2488" i="1" s="1"/>
  <c r="K2450" i="1"/>
  <c r="M2450" i="1"/>
  <c r="J2450" i="1" s="1"/>
  <c r="I2450" i="1"/>
  <c r="F2747" i="1" l="1"/>
  <c r="O2747" i="1"/>
  <c r="S2747" i="1"/>
  <c r="P2747" i="1" s="1"/>
  <c r="Q2747" i="1"/>
  <c r="X2488" i="1"/>
  <c r="T2489" i="1" s="1"/>
  <c r="G2489" i="1" s="1"/>
  <c r="L2450" i="1"/>
  <c r="H2451" i="1" s="1"/>
  <c r="E2451" i="1" s="1"/>
  <c r="R2747" i="1" l="1"/>
  <c r="N2748" i="1" s="1"/>
  <c r="W2489" i="1"/>
  <c r="Y2489" i="1"/>
  <c r="V2489" i="1" s="1"/>
  <c r="U2489" i="1"/>
  <c r="I2451" i="1"/>
  <c r="K2451" i="1"/>
  <c r="M2451" i="1"/>
  <c r="J2451" i="1" s="1"/>
  <c r="F2748" i="1" l="1"/>
  <c r="O2748" i="1"/>
  <c r="S2748" i="1"/>
  <c r="P2748" i="1" s="1"/>
  <c r="Q2748" i="1"/>
  <c r="R2748" i="1" s="1"/>
  <c r="N2749" i="1" s="1"/>
  <c r="X2489" i="1"/>
  <c r="T2490" i="1" s="1"/>
  <c r="G2490" i="1" s="1"/>
  <c r="L2451" i="1"/>
  <c r="H2452" i="1" s="1"/>
  <c r="E2452" i="1" s="1"/>
  <c r="F2749" i="1" l="1"/>
  <c r="S2749" i="1"/>
  <c r="P2749" i="1" s="1"/>
  <c r="Q2749" i="1"/>
  <c r="O2749" i="1"/>
  <c r="Y2490" i="1"/>
  <c r="V2490" i="1" s="1"/>
  <c r="U2490" i="1"/>
  <c r="W2490" i="1"/>
  <c r="K2452" i="1"/>
  <c r="I2452" i="1"/>
  <c r="M2452" i="1"/>
  <c r="J2452" i="1" s="1"/>
  <c r="R2749" i="1" l="1"/>
  <c r="N2750" i="1" s="1"/>
  <c r="X2490" i="1"/>
  <c r="T2491" i="1" s="1"/>
  <c r="G2491" i="1" s="1"/>
  <c r="L2452" i="1"/>
  <c r="H2453" i="1" s="1"/>
  <c r="E2453" i="1" s="1"/>
  <c r="F2750" i="1" l="1"/>
  <c r="S2750" i="1"/>
  <c r="P2750" i="1" s="1"/>
  <c r="Q2750" i="1"/>
  <c r="O2750" i="1"/>
  <c r="U2491" i="1"/>
  <c r="W2491" i="1"/>
  <c r="Y2491" i="1"/>
  <c r="V2491" i="1" s="1"/>
  <c r="K2453" i="1"/>
  <c r="M2453" i="1"/>
  <c r="J2453" i="1" s="1"/>
  <c r="I2453" i="1"/>
  <c r="R2750" i="1" l="1"/>
  <c r="N2751" i="1" s="1"/>
  <c r="X2491" i="1"/>
  <c r="T2492" i="1" s="1"/>
  <c r="G2492" i="1" s="1"/>
  <c r="L2453" i="1"/>
  <c r="H2454" i="1" s="1"/>
  <c r="E2454" i="1" s="1"/>
  <c r="F2751" i="1" l="1"/>
  <c r="S2751" i="1"/>
  <c r="P2751" i="1" s="1"/>
  <c r="Q2751" i="1"/>
  <c r="O2751" i="1"/>
  <c r="U2492" i="1"/>
  <c r="W2492" i="1"/>
  <c r="Y2492" i="1"/>
  <c r="V2492" i="1" s="1"/>
  <c r="K2454" i="1"/>
  <c r="M2454" i="1"/>
  <c r="J2454" i="1" s="1"/>
  <c r="I2454" i="1"/>
  <c r="R2751" i="1" l="1"/>
  <c r="N2752" i="1" s="1"/>
  <c r="X2492" i="1"/>
  <c r="T2493" i="1" s="1"/>
  <c r="G2493" i="1" s="1"/>
  <c r="L2454" i="1"/>
  <c r="H2455" i="1" s="1"/>
  <c r="E2455" i="1" s="1"/>
  <c r="F2752" i="1" l="1"/>
  <c r="S2752" i="1"/>
  <c r="P2752" i="1" s="1"/>
  <c r="O2752" i="1"/>
  <c r="Q2752" i="1"/>
  <c r="R2752" i="1" s="1"/>
  <c r="N2753" i="1" s="1"/>
  <c r="W2493" i="1"/>
  <c r="Y2493" i="1"/>
  <c r="V2493" i="1" s="1"/>
  <c r="U2493" i="1"/>
  <c r="M2455" i="1"/>
  <c r="J2455" i="1" s="1"/>
  <c r="K2455" i="1"/>
  <c r="I2455" i="1"/>
  <c r="F2753" i="1" l="1"/>
  <c r="S2753" i="1"/>
  <c r="P2753" i="1" s="1"/>
  <c r="O2753" i="1"/>
  <c r="Q2753" i="1"/>
  <c r="X2493" i="1"/>
  <c r="T2494" i="1" s="1"/>
  <c r="G2494" i="1" s="1"/>
  <c r="L2455" i="1"/>
  <c r="H2456" i="1" s="1"/>
  <c r="E2456" i="1" s="1"/>
  <c r="R2753" i="1" l="1"/>
  <c r="N2754" i="1" s="1"/>
  <c r="Y2494" i="1"/>
  <c r="V2494" i="1" s="1"/>
  <c r="U2494" i="1"/>
  <c r="W2494" i="1"/>
  <c r="K2456" i="1"/>
  <c r="M2456" i="1"/>
  <c r="J2456" i="1" s="1"/>
  <c r="I2456" i="1"/>
  <c r="F2754" i="1" l="1"/>
  <c r="O2754" i="1"/>
  <c r="S2754" i="1"/>
  <c r="P2754" i="1" s="1"/>
  <c r="Q2754" i="1"/>
  <c r="X2494" i="1"/>
  <c r="T2495" i="1" s="1"/>
  <c r="G2495" i="1" s="1"/>
  <c r="L2456" i="1"/>
  <c r="H2457" i="1" s="1"/>
  <c r="E2457" i="1" s="1"/>
  <c r="R2754" i="1" l="1"/>
  <c r="N2755" i="1" s="1"/>
  <c r="U2495" i="1"/>
  <c r="W2495" i="1"/>
  <c r="Y2495" i="1"/>
  <c r="V2495" i="1" s="1"/>
  <c r="M2457" i="1"/>
  <c r="J2457" i="1" s="1"/>
  <c r="K2457" i="1"/>
  <c r="I2457" i="1"/>
  <c r="F2755" i="1" l="1"/>
  <c r="S2755" i="1"/>
  <c r="P2755" i="1" s="1"/>
  <c r="Q2755" i="1"/>
  <c r="R2755" i="1" s="1"/>
  <c r="N2756" i="1" s="1"/>
  <c r="O2755" i="1"/>
  <c r="X2495" i="1"/>
  <c r="T2496" i="1" s="1"/>
  <c r="G2496" i="1" s="1"/>
  <c r="L2457" i="1"/>
  <c r="H2458" i="1" s="1"/>
  <c r="E2458" i="1" s="1"/>
  <c r="F2756" i="1" l="1"/>
  <c r="Q2756" i="1"/>
  <c r="O2756" i="1"/>
  <c r="S2756" i="1"/>
  <c r="P2756" i="1" s="1"/>
  <c r="U2496" i="1"/>
  <c r="W2496" i="1"/>
  <c r="Y2496" i="1"/>
  <c r="V2496" i="1" s="1"/>
  <c r="M2458" i="1"/>
  <c r="J2458" i="1" s="1"/>
  <c r="K2458" i="1"/>
  <c r="I2458" i="1"/>
  <c r="R2756" i="1" l="1"/>
  <c r="N2757" i="1" s="1"/>
  <c r="X2496" i="1"/>
  <c r="T2497" i="1" s="1"/>
  <c r="G2497" i="1" s="1"/>
  <c r="L2458" i="1"/>
  <c r="H2459" i="1" s="1"/>
  <c r="E2459" i="1" s="1"/>
  <c r="F2757" i="1" l="1"/>
  <c r="O2757" i="1"/>
  <c r="S2757" i="1"/>
  <c r="P2757" i="1" s="1"/>
  <c r="Q2757" i="1"/>
  <c r="R2757" i="1" s="1"/>
  <c r="N2758" i="1" s="1"/>
  <c r="W2497" i="1"/>
  <c r="Y2497" i="1"/>
  <c r="V2497" i="1" s="1"/>
  <c r="U2497" i="1"/>
  <c r="M2459" i="1"/>
  <c r="J2459" i="1" s="1"/>
  <c r="K2459" i="1"/>
  <c r="I2459" i="1"/>
  <c r="F2758" i="1" l="1"/>
  <c r="Q2758" i="1"/>
  <c r="S2758" i="1"/>
  <c r="P2758" i="1" s="1"/>
  <c r="O2758" i="1"/>
  <c r="X2497" i="1"/>
  <c r="T2498" i="1" s="1"/>
  <c r="G2498" i="1" s="1"/>
  <c r="L2459" i="1"/>
  <c r="H2460" i="1" s="1"/>
  <c r="E2460" i="1" s="1"/>
  <c r="R2758" i="1" l="1"/>
  <c r="N2759" i="1" s="1"/>
  <c r="Y2498" i="1"/>
  <c r="V2498" i="1" s="1"/>
  <c r="U2498" i="1"/>
  <c r="W2498" i="1"/>
  <c r="K2460" i="1"/>
  <c r="M2460" i="1"/>
  <c r="J2460" i="1" s="1"/>
  <c r="I2460" i="1"/>
  <c r="F2759" i="1" l="1"/>
  <c r="Q2759" i="1"/>
  <c r="S2759" i="1"/>
  <c r="P2759" i="1" s="1"/>
  <c r="O2759" i="1"/>
  <c r="X2498" i="1"/>
  <c r="T2499" i="1" s="1"/>
  <c r="G2499" i="1" s="1"/>
  <c r="L2460" i="1"/>
  <c r="H2461" i="1" s="1"/>
  <c r="E2461" i="1" s="1"/>
  <c r="R2759" i="1" l="1"/>
  <c r="N2760" i="1" s="1"/>
  <c r="U2499" i="1"/>
  <c r="W2499" i="1"/>
  <c r="Y2499" i="1"/>
  <c r="V2499" i="1" s="1"/>
  <c r="M2461" i="1"/>
  <c r="J2461" i="1" s="1"/>
  <c r="K2461" i="1"/>
  <c r="I2461" i="1"/>
  <c r="F2760" i="1" l="1"/>
  <c r="O2760" i="1"/>
  <c r="S2760" i="1"/>
  <c r="P2760" i="1" s="1"/>
  <c r="Q2760" i="1"/>
  <c r="R2760" i="1" s="1"/>
  <c r="N2761" i="1" s="1"/>
  <c r="X2499" i="1"/>
  <c r="T2500" i="1" s="1"/>
  <c r="G2500" i="1" s="1"/>
  <c r="L2461" i="1"/>
  <c r="H2462" i="1" s="1"/>
  <c r="E2462" i="1" s="1"/>
  <c r="F2761" i="1" l="1"/>
  <c r="Q2761" i="1"/>
  <c r="O2761" i="1"/>
  <c r="S2761" i="1"/>
  <c r="P2761" i="1" s="1"/>
  <c r="U2500" i="1"/>
  <c r="W2500" i="1"/>
  <c r="Y2500" i="1"/>
  <c r="V2500" i="1" s="1"/>
  <c r="K2462" i="1"/>
  <c r="I2462" i="1"/>
  <c r="M2462" i="1"/>
  <c r="J2462" i="1" s="1"/>
  <c r="R2761" i="1" l="1"/>
  <c r="N2762" i="1" s="1"/>
  <c r="X2500" i="1"/>
  <c r="T2501" i="1" s="1"/>
  <c r="G2501" i="1" s="1"/>
  <c r="L2462" i="1"/>
  <c r="H2463" i="1" s="1"/>
  <c r="E2463" i="1" s="1"/>
  <c r="F2762" i="1" l="1"/>
  <c r="O2762" i="1"/>
  <c r="Q2762" i="1"/>
  <c r="S2762" i="1"/>
  <c r="P2762" i="1" s="1"/>
  <c r="W2501" i="1"/>
  <c r="Y2501" i="1"/>
  <c r="V2501" i="1" s="1"/>
  <c r="U2501" i="1"/>
  <c r="M2463" i="1"/>
  <c r="J2463" i="1" s="1"/>
  <c r="I2463" i="1"/>
  <c r="K2463" i="1"/>
  <c r="R2762" i="1" l="1"/>
  <c r="N2763" i="1" s="1"/>
  <c r="L2463" i="1"/>
  <c r="H2464" i="1" s="1"/>
  <c r="E2464" i="1" s="1"/>
  <c r="X2501" i="1"/>
  <c r="T2502" i="1" s="1"/>
  <c r="G2502" i="1" s="1"/>
  <c r="F2763" i="1" l="1"/>
  <c r="Q2763" i="1"/>
  <c r="S2763" i="1"/>
  <c r="P2763" i="1" s="1"/>
  <c r="O2763" i="1"/>
  <c r="Y2502" i="1"/>
  <c r="V2502" i="1" s="1"/>
  <c r="U2502" i="1"/>
  <c r="W2502" i="1"/>
  <c r="M2464" i="1"/>
  <c r="J2464" i="1" s="1"/>
  <c r="I2464" i="1"/>
  <c r="K2464" i="1"/>
  <c r="R2763" i="1" l="1"/>
  <c r="N2764" i="1" s="1"/>
  <c r="X2502" i="1"/>
  <c r="T2503" i="1" s="1"/>
  <c r="G2503" i="1" s="1"/>
  <c r="L2464" i="1"/>
  <c r="H2465" i="1" s="1"/>
  <c r="E2465" i="1" s="1"/>
  <c r="F2764" i="1" l="1"/>
  <c r="O2764" i="1"/>
  <c r="S2764" i="1"/>
  <c r="P2764" i="1" s="1"/>
  <c r="Q2764" i="1"/>
  <c r="R2764" i="1" s="1"/>
  <c r="N2765" i="1" s="1"/>
  <c r="U2503" i="1"/>
  <c r="W2503" i="1"/>
  <c r="Y2503" i="1"/>
  <c r="V2503" i="1" s="1"/>
  <c r="I2465" i="1"/>
  <c r="K2465" i="1"/>
  <c r="M2465" i="1"/>
  <c r="J2465" i="1" s="1"/>
  <c r="F2765" i="1" l="1"/>
  <c r="Q2765" i="1"/>
  <c r="S2765" i="1"/>
  <c r="P2765" i="1" s="1"/>
  <c r="O2765" i="1"/>
  <c r="X2503" i="1"/>
  <c r="T2504" i="1" s="1"/>
  <c r="G2504" i="1" s="1"/>
  <c r="L2465" i="1"/>
  <c r="H2466" i="1" s="1"/>
  <c r="M2466" i="1" l="1"/>
  <c r="J2466" i="1" s="1"/>
  <c r="E2466" i="1"/>
  <c r="R2765" i="1"/>
  <c r="N2766" i="1" s="1"/>
  <c r="I2466" i="1"/>
  <c r="K2466" i="1"/>
  <c r="L2466" i="1" s="1"/>
  <c r="H2467" i="1" s="1"/>
  <c r="E2467" i="1" s="1"/>
  <c r="U2504" i="1"/>
  <c r="W2504" i="1"/>
  <c r="Y2504" i="1"/>
  <c r="V2504" i="1" s="1"/>
  <c r="F2766" i="1" l="1"/>
  <c r="Q2766" i="1"/>
  <c r="S2766" i="1"/>
  <c r="P2766" i="1" s="1"/>
  <c r="O2766" i="1"/>
  <c r="X2504" i="1"/>
  <c r="T2505" i="1" s="1"/>
  <c r="G2505" i="1" s="1"/>
  <c r="M2467" i="1"/>
  <c r="J2467" i="1" s="1"/>
  <c r="K2467" i="1"/>
  <c r="I2467" i="1"/>
  <c r="R2766" i="1" l="1"/>
  <c r="N2767" i="1" s="1"/>
  <c r="W2505" i="1"/>
  <c r="Y2505" i="1"/>
  <c r="V2505" i="1" s="1"/>
  <c r="U2505" i="1"/>
  <c r="L2467" i="1"/>
  <c r="H2468" i="1" s="1"/>
  <c r="I2468" i="1" l="1"/>
  <c r="E2468" i="1"/>
  <c r="F2767" i="1"/>
  <c r="Q2767" i="1"/>
  <c r="O2767" i="1"/>
  <c r="S2767" i="1"/>
  <c r="P2767" i="1" s="1"/>
  <c r="X2505" i="1"/>
  <c r="T2506" i="1" s="1"/>
  <c r="G2506" i="1" s="1"/>
  <c r="M2468" i="1"/>
  <c r="J2468" i="1" s="1"/>
  <c r="K2468" i="1"/>
  <c r="R2767" i="1" l="1"/>
  <c r="N2768" i="1" s="1"/>
  <c r="L2468" i="1"/>
  <c r="H2469" i="1" s="1"/>
  <c r="Y2506" i="1"/>
  <c r="V2506" i="1" s="1"/>
  <c r="U2506" i="1"/>
  <c r="W2506" i="1"/>
  <c r="I2469" i="1" l="1"/>
  <c r="E2469" i="1"/>
  <c r="F2768" i="1"/>
  <c r="O2768" i="1"/>
  <c r="S2768" i="1"/>
  <c r="P2768" i="1" s="1"/>
  <c r="Q2768" i="1"/>
  <c r="R2768" i="1" s="1"/>
  <c r="N2769" i="1" s="1"/>
  <c r="M2469" i="1"/>
  <c r="J2469" i="1" s="1"/>
  <c r="K2469" i="1"/>
  <c r="L2469" i="1" s="1"/>
  <c r="H2470" i="1" s="1"/>
  <c r="E2470" i="1" s="1"/>
  <c r="X2506" i="1"/>
  <c r="T2507" i="1" s="1"/>
  <c r="G2507" i="1" s="1"/>
  <c r="F2769" i="1" l="1"/>
  <c r="S2769" i="1"/>
  <c r="P2769" i="1" s="1"/>
  <c r="Q2769" i="1"/>
  <c r="O2769" i="1"/>
  <c r="U2507" i="1"/>
  <c r="W2507" i="1"/>
  <c r="Y2507" i="1"/>
  <c r="V2507" i="1" s="1"/>
  <c r="K2470" i="1"/>
  <c r="M2470" i="1"/>
  <c r="J2470" i="1" s="1"/>
  <c r="I2470" i="1"/>
  <c r="R2769" i="1" l="1"/>
  <c r="N2770" i="1" s="1"/>
  <c r="X2507" i="1"/>
  <c r="T2508" i="1" s="1"/>
  <c r="G2508" i="1" s="1"/>
  <c r="L2470" i="1"/>
  <c r="H2471" i="1" s="1"/>
  <c r="E2471" i="1" s="1"/>
  <c r="F2770" i="1" l="1"/>
  <c r="S2770" i="1"/>
  <c r="P2770" i="1" s="1"/>
  <c r="O2770" i="1"/>
  <c r="Q2770" i="1"/>
  <c r="R2770" i="1" s="1"/>
  <c r="N2771" i="1" s="1"/>
  <c r="U2508" i="1"/>
  <c r="W2508" i="1"/>
  <c r="Y2508" i="1"/>
  <c r="V2508" i="1" s="1"/>
  <c r="K2471" i="1"/>
  <c r="M2471" i="1"/>
  <c r="J2471" i="1" s="1"/>
  <c r="I2471" i="1"/>
  <c r="F2771" i="1" l="1"/>
  <c r="O2771" i="1"/>
  <c r="Q2771" i="1"/>
  <c r="S2771" i="1"/>
  <c r="P2771" i="1" s="1"/>
  <c r="X2508" i="1"/>
  <c r="T2509" i="1" s="1"/>
  <c r="G2509" i="1" s="1"/>
  <c r="L2471" i="1"/>
  <c r="H2472" i="1" s="1"/>
  <c r="E2472" i="1" s="1"/>
  <c r="R2771" i="1" l="1"/>
  <c r="N2772" i="1" s="1"/>
  <c r="W2509" i="1"/>
  <c r="Y2509" i="1"/>
  <c r="V2509" i="1" s="1"/>
  <c r="U2509" i="1"/>
  <c r="K2472" i="1"/>
  <c r="I2472" i="1"/>
  <c r="M2472" i="1"/>
  <c r="J2472" i="1" s="1"/>
  <c r="F2772" i="1" l="1"/>
  <c r="Q2772" i="1"/>
  <c r="S2772" i="1"/>
  <c r="P2772" i="1" s="1"/>
  <c r="O2772" i="1"/>
  <c r="X2509" i="1"/>
  <c r="T2510" i="1" s="1"/>
  <c r="G2510" i="1" s="1"/>
  <c r="L2472" i="1"/>
  <c r="H2473" i="1" s="1"/>
  <c r="E2473" i="1" s="1"/>
  <c r="R2772" i="1" l="1"/>
  <c r="N2773" i="1" s="1"/>
  <c r="Y2510" i="1"/>
  <c r="V2510" i="1" s="1"/>
  <c r="U2510" i="1"/>
  <c r="W2510" i="1"/>
  <c r="K2473" i="1"/>
  <c r="I2473" i="1"/>
  <c r="M2473" i="1"/>
  <c r="J2473" i="1" s="1"/>
  <c r="F2773" i="1" l="1"/>
  <c r="Q2773" i="1"/>
  <c r="S2773" i="1"/>
  <c r="P2773" i="1" s="1"/>
  <c r="O2773" i="1"/>
  <c r="X2510" i="1"/>
  <c r="T2511" i="1" s="1"/>
  <c r="G2511" i="1" s="1"/>
  <c r="L2473" i="1"/>
  <c r="H2474" i="1" s="1"/>
  <c r="E2474" i="1" s="1"/>
  <c r="R2773" i="1" l="1"/>
  <c r="N2774" i="1" s="1"/>
  <c r="U2511" i="1"/>
  <c r="W2511" i="1"/>
  <c r="Y2511" i="1"/>
  <c r="V2511" i="1" s="1"/>
  <c r="M2474" i="1"/>
  <c r="J2474" i="1" s="1"/>
  <c r="I2474" i="1"/>
  <c r="K2474" i="1"/>
  <c r="F2774" i="1" l="1"/>
  <c r="S2774" i="1"/>
  <c r="P2774" i="1" s="1"/>
  <c r="O2774" i="1"/>
  <c r="Q2774" i="1"/>
  <c r="R2774" i="1" s="1"/>
  <c r="N2775" i="1" s="1"/>
  <c r="L2474" i="1"/>
  <c r="H2475" i="1" s="1"/>
  <c r="E2475" i="1" s="1"/>
  <c r="X2511" i="1"/>
  <c r="T2512" i="1" s="1"/>
  <c r="G2512" i="1" s="1"/>
  <c r="F2775" i="1" l="1"/>
  <c r="S2775" i="1"/>
  <c r="P2775" i="1" s="1"/>
  <c r="O2775" i="1"/>
  <c r="Q2775" i="1"/>
  <c r="R2775" i="1" s="1"/>
  <c r="N2776" i="1" s="1"/>
  <c r="M2475" i="1"/>
  <c r="J2475" i="1" s="1"/>
  <c r="I2475" i="1"/>
  <c r="K2475" i="1"/>
  <c r="U2512" i="1"/>
  <c r="W2512" i="1"/>
  <c r="Y2512" i="1"/>
  <c r="V2512" i="1" s="1"/>
  <c r="L2475" i="1" l="1"/>
  <c r="H2476" i="1" s="1"/>
  <c r="E2476" i="1" s="1"/>
  <c r="F2776" i="1"/>
  <c r="S2776" i="1"/>
  <c r="P2776" i="1" s="1"/>
  <c r="Q2776" i="1"/>
  <c r="O2776" i="1"/>
  <c r="X2512" i="1"/>
  <c r="T2513" i="1" s="1"/>
  <c r="G2513" i="1" s="1"/>
  <c r="K2476" i="1"/>
  <c r="M2476" i="1"/>
  <c r="J2476" i="1" s="1"/>
  <c r="I2476" i="1"/>
  <c r="R2776" i="1" l="1"/>
  <c r="N2777" i="1" s="1"/>
  <c r="W2513" i="1"/>
  <c r="Y2513" i="1"/>
  <c r="V2513" i="1" s="1"/>
  <c r="U2513" i="1"/>
  <c r="L2476" i="1"/>
  <c r="H2477" i="1" s="1"/>
  <c r="E2477" i="1" s="1"/>
  <c r="F2777" i="1" l="1"/>
  <c r="O2777" i="1"/>
  <c r="S2777" i="1"/>
  <c r="P2777" i="1" s="1"/>
  <c r="Q2777" i="1"/>
  <c r="X2513" i="1"/>
  <c r="T2514" i="1" s="1"/>
  <c r="G2514" i="1" s="1"/>
  <c r="M2477" i="1"/>
  <c r="J2477" i="1" s="1"/>
  <c r="K2477" i="1"/>
  <c r="I2477" i="1"/>
  <c r="R2777" i="1" l="1"/>
  <c r="N2778" i="1" s="1"/>
  <c r="L2477" i="1"/>
  <c r="H2478" i="1" s="1"/>
  <c r="E2478" i="1" s="1"/>
  <c r="Y2514" i="1"/>
  <c r="V2514" i="1" s="1"/>
  <c r="U2514" i="1"/>
  <c r="W2514" i="1"/>
  <c r="F2778" i="1" l="1"/>
  <c r="S2778" i="1"/>
  <c r="P2778" i="1" s="1"/>
  <c r="Q2778" i="1"/>
  <c r="R2778" i="1" s="1"/>
  <c r="N2779" i="1" s="1"/>
  <c r="O2778" i="1"/>
  <c r="X2514" i="1"/>
  <c r="T2515" i="1" s="1"/>
  <c r="G2515" i="1" s="1"/>
  <c r="K2478" i="1"/>
  <c r="M2478" i="1"/>
  <c r="J2478" i="1" s="1"/>
  <c r="I2478" i="1"/>
  <c r="F2779" i="1" l="1"/>
  <c r="Q2779" i="1"/>
  <c r="S2779" i="1"/>
  <c r="P2779" i="1" s="1"/>
  <c r="O2779" i="1"/>
  <c r="U2515" i="1"/>
  <c r="W2515" i="1"/>
  <c r="Y2515" i="1"/>
  <c r="V2515" i="1" s="1"/>
  <c r="L2478" i="1"/>
  <c r="H2479" i="1" s="1"/>
  <c r="E2479" i="1" s="1"/>
  <c r="R2779" i="1" l="1"/>
  <c r="N2780" i="1" s="1"/>
  <c r="X2515" i="1"/>
  <c r="T2516" i="1" s="1"/>
  <c r="G2516" i="1" s="1"/>
  <c r="M2479" i="1"/>
  <c r="J2479" i="1" s="1"/>
  <c r="K2479" i="1"/>
  <c r="I2479" i="1"/>
  <c r="F2780" i="1" l="1"/>
  <c r="S2780" i="1"/>
  <c r="P2780" i="1" s="1"/>
  <c r="O2780" i="1"/>
  <c r="Q2780" i="1"/>
  <c r="U2516" i="1"/>
  <c r="W2516" i="1"/>
  <c r="Y2516" i="1"/>
  <c r="V2516" i="1" s="1"/>
  <c r="L2479" i="1"/>
  <c r="H2480" i="1" s="1"/>
  <c r="E2480" i="1" s="1"/>
  <c r="R2780" i="1" l="1"/>
  <c r="N2781" i="1" s="1"/>
  <c r="X2516" i="1"/>
  <c r="T2517" i="1" s="1"/>
  <c r="G2517" i="1" s="1"/>
  <c r="I2480" i="1"/>
  <c r="K2480" i="1"/>
  <c r="M2480" i="1"/>
  <c r="J2480" i="1" s="1"/>
  <c r="F2781" i="1" l="1"/>
  <c r="Q2781" i="1"/>
  <c r="S2781" i="1"/>
  <c r="P2781" i="1" s="1"/>
  <c r="O2781" i="1"/>
  <c r="W2517" i="1"/>
  <c r="Y2517" i="1"/>
  <c r="V2517" i="1" s="1"/>
  <c r="U2517" i="1"/>
  <c r="L2480" i="1"/>
  <c r="H2481" i="1" s="1"/>
  <c r="E2481" i="1" s="1"/>
  <c r="R2781" i="1" l="1"/>
  <c r="N2782" i="1" s="1"/>
  <c r="X2517" i="1"/>
  <c r="T2518" i="1" s="1"/>
  <c r="G2518" i="1" s="1"/>
  <c r="I2481" i="1"/>
  <c r="K2481" i="1"/>
  <c r="M2481" i="1"/>
  <c r="J2481" i="1" s="1"/>
  <c r="F2782" i="1" l="1"/>
  <c r="S2782" i="1"/>
  <c r="P2782" i="1" s="1"/>
  <c r="O2782" i="1"/>
  <c r="Q2782" i="1"/>
  <c r="R2782" i="1" s="1"/>
  <c r="N2783" i="1" s="1"/>
  <c r="Y2518" i="1"/>
  <c r="V2518" i="1" s="1"/>
  <c r="U2518" i="1"/>
  <c r="W2518" i="1"/>
  <c r="L2481" i="1"/>
  <c r="H2482" i="1" s="1"/>
  <c r="E2482" i="1" s="1"/>
  <c r="F2783" i="1" l="1"/>
  <c r="O2783" i="1"/>
  <c r="Q2783" i="1"/>
  <c r="S2783" i="1"/>
  <c r="P2783" i="1" s="1"/>
  <c r="X2518" i="1"/>
  <c r="T2519" i="1" s="1"/>
  <c r="G2519" i="1" s="1"/>
  <c r="K2482" i="1"/>
  <c r="M2482" i="1"/>
  <c r="J2482" i="1" s="1"/>
  <c r="I2482" i="1"/>
  <c r="R2783" i="1" l="1"/>
  <c r="N2784" i="1" s="1"/>
  <c r="U2519" i="1"/>
  <c r="W2519" i="1"/>
  <c r="Y2519" i="1"/>
  <c r="V2519" i="1" s="1"/>
  <c r="L2482" i="1"/>
  <c r="H2483" i="1" s="1"/>
  <c r="E2483" i="1" s="1"/>
  <c r="F2784" i="1" l="1"/>
  <c r="Q2784" i="1"/>
  <c r="O2784" i="1"/>
  <c r="S2784" i="1"/>
  <c r="P2784" i="1" s="1"/>
  <c r="X2519" i="1"/>
  <c r="T2520" i="1" s="1"/>
  <c r="G2520" i="1" s="1"/>
  <c r="K2483" i="1"/>
  <c r="M2483" i="1"/>
  <c r="J2483" i="1" s="1"/>
  <c r="I2483" i="1"/>
  <c r="R2784" i="1" l="1"/>
  <c r="N2785" i="1" s="1"/>
  <c r="U2520" i="1"/>
  <c r="W2520" i="1"/>
  <c r="Y2520" i="1"/>
  <c r="V2520" i="1" s="1"/>
  <c r="L2483" i="1"/>
  <c r="H2484" i="1" s="1"/>
  <c r="E2484" i="1" s="1"/>
  <c r="F2785" i="1" l="1"/>
  <c r="S2785" i="1"/>
  <c r="P2785" i="1" s="1"/>
  <c r="Q2785" i="1"/>
  <c r="O2785" i="1"/>
  <c r="X2520" i="1"/>
  <c r="T2521" i="1" s="1"/>
  <c r="G2521" i="1" s="1"/>
  <c r="M2484" i="1"/>
  <c r="J2484" i="1" s="1"/>
  <c r="K2484" i="1"/>
  <c r="I2484" i="1"/>
  <c r="R2785" i="1" l="1"/>
  <c r="N2786" i="1" s="1"/>
  <c r="W2521" i="1"/>
  <c r="Y2521" i="1"/>
  <c r="V2521" i="1" s="1"/>
  <c r="U2521" i="1"/>
  <c r="L2484" i="1"/>
  <c r="H2485" i="1" s="1"/>
  <c r="E2485" i="1" s="1"/>
  <c r="F2786" i="1" l="1"/>
  <c r="S2786" i="1"/>
  <c r="P2786" i="1" s="1"/>
  <c r="O2786" i="1"/>
  <c r="Q2786" i="1"/>
  <c r="R2786" i="1" s="1"/>
  <c r="N2787" i="1" s="1"/>
  <c r="X2521" i="1"/>
  <c r="T2522" i="1" s="1"/>
  <c r="G2522" i="1" s="1"/>
  <c r="K2485" i="1"/>
  <c r="I2485" i="1"/>
  <c r="M2485" i="1"/>
  <c r="J2485" i="1" s="1"/>
  <c r="F2787" i="1" l="1"/>
  <c r="Q2787" i="1"/>
  <c r="O2787" i="1"/>
  <c r="S2787" i="1"/>
  <c r="P2787" i="1" s="1"/>
  <c r="Y2522" i="1"/>
  <c r="V2522" i="1" s="1"/>
  <c r="U2522" i="1"/>
  <c r="W2522" i="1"/>
  <c r="L2485" i="1"/>
  <c r="H2486" i="1" s="1"/>
  <c r="E2486" i="1" s="1"/>
  <c r="R2787" i="1" l="1"/>
  <c r="N2788" i="1" s="1"/>
  <c r="X2522" i="1"/>
  <c r="T2523" i="1" s="1"/>
  <c r="G2523" i="1" s="1"/>
  <c r="I2486" i="1"/>
  <c r="K2486" i="1"/>
  <c r="M2486" i="1"/>
  <c r="J2486" i="1" s="1"/>
  <c r="F2788" i="1" l="1"/>
  <c r="Q2788" i="1"/>
  <c r="O2788" i="1"/>
  <c r="S2788" i="1"/>
  <c r="P2788" i="1" s="1"/>
  <c r="U2523" i="1"/>
  <c r="W2523" i="1"/>
  <c r="Y2523" i="1"/>
  <c r="V2523" i="1" s="1"/>
  <c r="L2486" i="1"/>
  <c r="H2487" i="1" s="1"/>
  <c r="E2487" i="1" s="1"/>
  <c r="R2788" i="1" l="1"/>
  <c r="N2789" i="1" s="1"/>
  <c r="X2523" i="1"/>
  <c r="T2524" i="1" s="1"/>
  <c r="G2524" i="1" s="1"/>
  <c r="I2487" i="1"/>
  <c r="M2487" i="1"/>
  <c r="J2487" i="1" s="1"/>
  <c r="K2487" i="1"/>
  <c r="F2789" i="1" l="1"/>
  <c r="S2789" i="1"/>
  <c r="P2789" i="1" s="1"/>
  <c r="Q2789" i="1"/>
  <c r="O2789" i="1"/>
  <c r="L2487" i="1"/>
  <c r="H2488" i="1" s="1"/>
  <c r="E2488" i="1" s="1"/>
  <c r="U2524" i="1"/>
  <c r="W2524" i="1"/>
  <c r="Y2524" i="1"/>
  <c r="V2524" i="1" s="1"/>
  <c r="R2789" i="1" l="1"/>
  <c r="N2790" i="1" s="1"/>
  <c r="X2524" i="1"/>
  <c r="T2525" i="1" s="1"/>
  <c r="G2525" i="1" s="1"/>
  <c r="K2488" i="1"/>
  <c r="M2488" i="1"/>
  <c r="J2488" i="1" s="1"/>
  <c r="I2488" i="1"/>
  <c r="F2790" i="1" l="1"/>
  <c r="O2790" i="1"/>
  <c r="S2790" i="1"/>
  <c r="P2790" i="1" s="1"/>
  <c r="Q2790" i="1"/>
  <c r="R2790" i="1" s="1"/>
  <c r="N2791" i="1" s="1"/>
  <c r="W2525" i="1"/>
  <c r="Y2525" i="1"/>
  <c r="V2525" i="1" s="1"/>
  <c r="U2525" i="1"/>
  <c r="L2488" i="1"/>
  <c r="H2489" i="1" s="1"/>
  <c r="E2489" i="1" s="1"/>
  <c r="F2791" i="1" l="1"/>
  <c r="O2791" i="1"/>
  <c r="Q2791" i="1"/>
  <c r="R2791" i="1" s="1"/>
  <c r="N2792" i="1" s="1"/>
  <c r="S2791" i="1"/>
  <c r="P2791" i="1" s="1"/>
  <c r="X2525" i="1"/>
  <c r="T2526" i="1" s="1"/>
  <c r="G2526" i="1" s="1"/>
  <c r="M2489" i="1"/>
  <c r="J2489" i="1" s="1"/>
  <c r="K2489" i="1"/>
  <c r="I2489" i="1"/>
  <c r="F2792" i="1" l="1"/>
  <c r="O2792" i="1"/>
  <c r="Q2792" i="1"/>
  <c r="S2792" i="1"/>
  <c r="P2792" i="1" s="1"/>
  <c r="Y2526" i="1"/>
  <c r="V2526" i="1" s="1"/>
  <c r="U2526" i="1"/>
  <c r="W2526" i="1"/>
  <c r="L2489" i="1"/>
  <c r="H2490" i="1" s="1"/>
  <c r="E2490" i="1" s="1"/>
  <c r="R2792" i="1" l="1"/>
  <c r="N2793" i="1" s="1"/>
  <c r="X2526" i="1"/>
  <c r="T2527" i="1" s="1"/>
  <c r="G2527" i="1" s="1"/>
  <c r="M2490" i="1"/>
  <c r="J2490" i="1" s="1"/>
  <c r="I2490" i="1"/>
  <c r="K2490" i="1"/>
  <c r="F2793" i="1" l="1"/>
  <c r="Q2793" i="1"/>
  <c r="O2793" i="1"/>
  <c r="S2793" i="1"/>
  <c r="P2793" i="1" s="1"/>
  <c r="U2527" i="1"/>
  <c r="W2527" i="1"/>
  <c r="Y2527" i="1"/>
  <c r="V2527" i="1" s="1"/>
  <c r="L2490" i="1"/>
  <c r="H2491" i="1" s="1"/>
  <c r="E2491" i="1" s="1"/>
  <c r="R2793" i="1" l="1"/>
  <c r="N2794" i="1" s="1"/>
  <c r="X2527" i="1"/>
  <c r="T2528" i="1" s="1"/>
  <c r="G2528" i="1" s="1"/>
  <c r="M2491" i="1"/>
  <c r="J2491" i="1" s="1"/>
  <c r="K2491" i="1"/>
  <c r="I2491" i="1"/>
  <c r="F2794" i="1" l="1"/>
  <c r="S2794" i="1"/>
  <c r="P2794" i="1" s="1"/>
  <c r="Q2794" i="1"/>
  <c r="O2794" i="1"/>
  <c r="L2491" i="1"/>
  <c r="H2492" i="1" s="1"/>
  <c r="E2492" i="1" s="1"/>
  <c r="U2528" i="1"/>
  <c r="W2528" i="1"/>
  <c r="Y2528" i="1"/>
  <c r="V2528" i="1" s="1"/>
  <c r="R2794" i="1" l="1"/>
  <c r="N2795" i="1" s="1"/>
  <c r="X2528" i="1"/>
  <c r="T2529" i="1" s="1"/>
  <c r="G2529" i="1" s="1"/>
  <c r="M2492" i="1"/>
  <c r="J2492" i="1" s="1"/>
  <c r="K2492" i="1"/>
  <c r="I2492" i="1"/>
  <c r="F2795" i="1" l="1"/>
  <c r="S2795" i="1"/>
  <c r="P2795" i="1" s="1"/>
  <c r="O2795" i="1"/>
  <c r="Q2795" i="1"/>
  <c r="R2795" i="1" s="1"/>
  <c r="N2796" i="1" s="1"/>
  <c r="W2529" i="1"/>
  <c r="U2529" i="1"/>
  <c r="Y2529" i="1"/>
  <c r="V2529" i="1" s="1"/>
  <c r="L2492" i="1"/>
  <c r="H2493" i="1" s="1"/>
  <c r="E2493" i="1" s="1"/>
  <c r="F2796" i="1" l="1"/>
  <c r="O2796" i="1"/>
  <c r="Q2796" i="1"/>
  <c r="S2796" i="1"/>
  <c r="P2796" i="1" s="1"/>
  <c r="X2529" i="1"/>
  <c r="T2530" i="1" s="1"/>
  <c r="G2530" i="1" s="1"/>
  <c r="I2493" i="1"/>
  <c r="K2493" i="1"/>
  <c r="M2493" i="1"/>
  <c r="J2493" i="1" s="1"/>
  <c r="R2796" i="1" l="1"/>
  <c r="N2797" i="1" s="1"/>
  <c r="Y2530" i="1"/>
  <c r="V2530" i="1" s="1"/>
  <c r="U2530" i="1"/>
  <c r="W2530" i="1"/>
  <c r="L2493" i="1"/>
  <c r="H2494" i="1" s="1"/>
  <c r="E2494" i="1" s="1"/>
  <c r="F2797" i="1" l="1"/>
  <c r="S2797" i="1"/>
  <c r="P2797" i="1" s="1"/>
  <c r="O2797" i="1"/>
  <c r="Q2797" i="1"/>
  <c r="R2797" i="1" s="1"/>
  <c r="N2798" i="1" s="1"/>
  <c r="X2530" i="1"/>
  <c r="T2531" i="1" s="1"/>
  <c r="G2531" i="1" s="1"/>
  <c r="I2494" i="1"/>
  <c r="K2494" i="1"/>
  <c r="M2494" i="1"/>
  <c r="J2494" i="1" s="1"/>
  <c r="F2798" i="1" l="1"/>
  <c r="Q2798" i="1"/>
  <c r="S2798" i="1"/>
  <c r="P2798" i="1" s="1"/>
  <c r="O2798" i="1"/>
  <c r="W2531" i="1"/>
  <c r="Y2531" i="1"/>
  <c r="V2531" i="1" s="1"/>
  <c r="U2531" i="1"/>
  <c r="L2494" i="1"/>
  <c r="H2495" i="1" s="1"/>
  <c r="E2495" i="1" s="1"/>
  <c r="R2798" i="1" l="1"/>
  <c r="N2799" i="1" s="1"/>
  <c r="X2531" i="1"/>
  <c r="T2532" i="1" s="1"/>
  <c r="G2532" i="1" s="1"/>
  <c r="I2495" i="1"/>
  <c r="M2495" i="1"/>
  <c r="J2495" i="1" s="1"/>
  <c r="K2495" i="1"/>
  <c r="F2799" i="1" l="1"/>
  <c r="O2799" i="1"/>
  <c r="Q2799" i="1"/>
  <c r="S2799" i="1"/>
  <c r="P2799" i="1" s="1"/>
  <c r="L2495" i="1"/>
  <c r="H2496" i="1" s="1"/>
  <c r="E2496" i="1" s="1"/>
  <c r="U2532" i="1"/>
  <c r="Y2532" i="1"/>
  <c r="V2532" i="1" s="1"/>
  <c r="W2532" i="1"/>
  <c r="R2799" i="1" l="1"/>
  <c r="N2800" i="1" s="1"/>
  <c r="X2532" i="1"/>
  <c r="T2533" i="1" s="1"/>
  <c r="G2533" i="1" s="1"/>
  <c r="I2496" i="1"/>
  <c r="K2496" i="1"/>
  <c r="M2496" i="1"/>
  <c r="J2496" i="1" s="1"/>
  <c r="F2800" i="1" l="1"/>
  <c r="O2800" i="1"/>
  <c r="S2800" i="1"/>
  <c r="P2800" i="1" s="1"/>
  <c r="Q2800" i="1"/>
  <c r="R2800" i="1" s="1"/>
  <c r="N2801" i="1" s="1"/>
  <c r="W2533" i="1"/>
  <c r="U2533" i="1"/>
  <c r="Y2533" i="1"/>
  <c r="V2533" i="1" s="1"/>
  <c r="L2496" i="1"/>
  <c r="H2497" i="1" s="1"/>
  <c r="E2497" i="1" s="1"/>
  <c r="F2801" i="1" l="1"/>
  <c r="Q2801" i="1"/>
  <c r="S2801" i="1"/>
  <c r="P2801" i="1" s="1"/>
  <c r="O2801" i="1"/>
  <c r="X2533" i="1"/>
  <c r="T2534" i="1" s="1"/>
  <c r="G2534" i="1" s="1"/>
  <c r="K2497" i="1"/>
  <c r="M2497" i="1"/>
  <c r="J2497" i="1" s="1"/>
  <c r="I2497" i="1"/>
  <c r="R2801" i="1" l="1"/>
  <c r="N2802" i="1" s="1"/>
  <c r="Y2534" i="1"/>
  <c r="V2534" i="1" s="1"/>
  <c r="U2534" i="1"/>
  <c r="W2534" i="1"/>
  <c r="L2497" i="1"/>
  <c r="H2498" i="1" s="1"/>
  <c r="E2498" i="1" s="1"/>
  <c r="F2802" i="1" l="1"/>
  <c r="Q2802" i="1"/>
  <c r="O2802" i="1"/>
  <c r="S2802" i="1"/>
  <c r="P2802" i="1" s="1"/>
  <c r="X2534" i="1"/>
  <c r="T2535" i="1" s="1"/>
  <c r="G2535" i="1" s="1"/>
  <c r="I2498" i="1"/>
  <c r="K2498" i="1"/>
  <c r="M2498" i="1"/>
  <c r="J2498" i="1" s="1"/>
  <c r="R2802" i="1" l="1"/>
  <c r="N2803" i="1" s="1"/>
  <c r="W2535" i="1"/>
  <c r="Y2535" i="1"/>
  <c r="V2535" i="1" s="1"/>
  <c r="U2535" i="1"/>
  <c r="L2498" i="1"/>
  <c r="H2499" i="1" s="1"/>
  <c r="E2499" i="1" s="1"/>
  <c r="F2803" i="1" l="1"/>
  <c r="Q2803" i="1"/>
  <c r="O2803" i="1"/>
  <c r="S2803" i="1"/>
  <c r="P2803" i="1" s="1"/>
  <c r="X2535" i="1"/>
  <c r="T2536" i="1" s="1"/>
  <c r="G2536" i="1" s="1"/>
  <c r="I2499" i="1"/>
  <c r="M2499" i="1"/>
  <c r="J2499" i="1" s="1"/>
  <c r="K2499" i="1"/>
  <c r="R2803" i="1" l="1"/>
  <c r="N2804" i="1" s="1"/>
  <c r="U2536" i="1"/>
  <c r="Y2536" i="1"/>
  <c r="V2536" i="1" s="1"/>
  <c r="W2536" i="1"/>
  <c r="L2499" i="1"/>
  <c r="H2500" i="1" s="1"/>
  <c r="E2500" i="1" s="1"/>
  <c r="F2804" i="1" l="1"/>
  <c r="S2804" i="1"/>
  <c r="P2804" i="1" s="1"/>
  <c r="Q2804" i="1"/>
  <c r="O2804" i="1"/>
  <c r="X2536" i="1"/>
  <c r="T2537" i="1" s="1"/>
  <c r="G2537" i="1" s="1"/>
  <c r="M2500" i="1"/>
  <c r="J2500" i="1" s="1"/>
  <c r="I2500" i="1"/>
  <c r="K2500" i="1"/>
  <c r="L2500" i="1" l="1"/>
  <c r="R2804" i="1"/>
  <c r="N2805" i="1" s="1"/>
  <c r="W2537" i="1"/>
  <c r="U2537" i="1"/>
  <c r="Y2537" i="1"/>
  <c r="V2537" i="1" s="1"/>
  <c r="H2501" i="1"/>
  <c r="E2501" i="1" s="1"/>
  <c r="F2805" i="1" l="1"/>
  <c r="O2805" i="1"/>
  <c r="Q2805" i="1"/>
  <c r="S2805" i="1"/>
  <c r="P2805" i="1" s="1"/>
  <c r="X2537" i="1"/>
  <c r="T2538" i="1" s="1"/>
  <c r="G2538" i="1" s="1"/>
  <c r="K2501" i="1"/>
  <c r="M2501" i="1"/>
  <c r="J2501" i="1" s="1"/>
  <c r="I2501" i="1"/>
  <c r="R2805" i="1" l="1"/>
  <c r="N2806" i="1" s="1"/>
  <c r="Y2538" i="1"/>
  <c r="V2538" i="1" s="1"/>
  <c r="U2538" i="1"/>
  <c r="W2538" i="1"/>
  <c r="L2501" i="1"/>
  <c r="H2502" i="1" s="1"/>
  <c r="E2502" i="1" s="1"/>
  <c r="F2806" i="1" l="1"/>
  <c r="Q2806" i="1"/>
  <c r="S2806" i="1"/>
  <c r="P2806" i="1" s="1"/>
  <c r="O2806" i="1"/>
  <c r="X2538" i="1"/>
  <c r="T2539" i="1" s="1"/>
  <c r="G2539" i="1" s="1"/>
  <c r="I2502" i="1"/>
  <c r="K2502" i="1"/>
  <c r="M2502" i="1"/>
  <c r="J2502" i="1" s="1"/>
  <c r="R2806" i="1" l="1"/>
  <c r="N2807" i="1" s="1"/>
  <c r="W2539" i="1"/>
  <c r="Y2539" i="1"/>
  <c r="V2539" i="1" s="1"/>
  <c r="U2539" i="1"/>
  <c r="L2502" i="1"/>
  <c r="H2503" i="1" s="1"/>
  <c r="E2503" i="1" s="1"/>
  <c r="F2807" i="1" l="1"/>
  <c r="O2807" i="1"/>
  <c r="Q2807" i="1"/>
  <c r="S2807" i="1"/>
  <c r="P2807" i="1" s="1"/>
  <c r="X2539" i="1"/>
  <c r="T2540" i="1" s="1"/>
  <c r="G2540" i="1" s="1"/>
  <c r="I2503" i="1"/>
  <c r="K2503" i="1"/>
  <c r="M2503" i="1"/>
  <c r="J2503" i="1" s="1"/>
  <c r="R2807" i="1" l="1"/>
  <c r="N2808" i="1" s="1"/>
  <c r="U2540" i="1"/>
  <c r="Y2540" i="1"/>
  <c r="V2540" i="1" s="1"/>
  <c r="W2540" i="1"/>
  <c r="L2503" i="1"/>
  <c r="H2504" i="1" s="1"/>
  <c r="E2504" i="1" s="1"/>
  <c r="F2808" i="1" l="1"/>
  <c r="O2808" i="1"/>
  <c r="Q2808" i="1"/>
  <c r="S2808" i="1"/>
  <c r="P2808" i="1" s="1"/>
  <c r="X2540" i="1"/>
  <c r="T2541" i="1" s="1"/>
  <c r="G2541" i="1" s="1"/>
  <c r="M2504" i="1"/>
  <c r="J2504" i="1" s="1"/>
  <c r="I2504" i="1"/>
  <c r="K2504" i="1"/>
  <c r="U2541" i="1" l="1"/>
  <c r="W2541" i="1"/>
  <c r="X2541" i="1" s="1"/>
  <c r="T2542" i="1" s="1"/>
  <c r="G2542" i="1" s="1"/>
  <c r="L2504" i="1"/>
  <c r="R2808" i="1"/>
  <c r="N2809" i="1" s="1"/>
  <c r="Y2541" i="1"/>
  <c r="V2541" i="1" s="1"/>
  <c r="H2505" i="1"/>
  <c r="E2505" i="1" s="1"/>
  <c r="F2809" i="1" l="1"/>
  <c r="S2809" i="1"/>
  <c r="P2809" i="1" s="1"/>
  <c r="Q2809" i="1"/>
  <c r="O2809" i="1"/>
  <c r="Y2542" i="1"/>
  <c r="V2542" i="1" s="1"/>
  <c r="U2542" i="1"/>
  <c r="W2542" i="1"/>
  <c r="K2505" i="1"/>
  <c r="I2505" i="1"/>
  <c r="M2505" i="1"/>
  <c r="J2505" i="1" s="1"/>
  <c r="R2809" i="1" l="1"/>
  <c r="N2810" i="1" s="1"/>
  <c r="X2542" i="1"/>
  <c r="T2543" i="1" s="1"/>
  <c r="L2505" i="1"/>
  <c r="H2506" i="1" s="1"/>
  <c r="E2506" i="1" s="1"/>
  <c r="Y2543" i="1" l="1"/>
  <c r="V2543" i="1" s="1"/>
  <c r="G2543" i="1"/>
  <c r="F2810" i="1"/>
  <c r="S2810" i="1"/>
  <c r="P2810" i="1" s="1"/>
  <c r="Q2810" i="1"/>
  <c r="R2810" i="1" s="1"/>
  <c r="N2811" i="1" s="1"/>
  <c r="O2810" i="1"/>
  <c r="U2543" i="1"/>
  <c r="W2543" i="1"/>
  <c r="X2543" i="1" s="1"/>
  <c r="T2544" i="1" s="1"/>
  <c r="G2544" i="1" s="1"/>
  <c r="I2506" i="1"/>
  <c r="K2506" i="1"/>
  <c r="M2506" i="1"/>
  <c r="J2506" i="1" s="1"/>
  <c r="F2811" i="1" l="1"/>
  <c r="S2811" i="1"/>
  <c r="P2811" i="1" s="1"/>
  <c r="Q2811" i="1"/>
  <c r="O2811" i="1"/>
  <c r="U2544" i="1"/>
  <c r="Y2544" i="1"/>
  <c r="V2544" i="1" s="1"/>
  <c r="W2544" i="1"/>
  <c r="X2544" i="1" s="1"/>
  <c r="T2545" i="1" s="1"/>
  <c r="G2545" i="1" s="1"/>
  <c r="L2506" i="1"/>
  <c r="H2507" i="1" s="1"/>
  <c r="E2507" i="1" s="1"/>
  <c r="R2811" i="1" l="1"/>
  <c r="N2812" i="1" s="1"/>
  <c r="W2545" i="1"/>
  <c r="U2545" i="1"/>
  <c r="Y2545" i="1"/>
  <c r="V2545" i="1" s="1"/>
  <c r="K2507" i="1"/>
  <c r="M2507" i="1"/>
  <c r="J2507" i="1" s="1"/>
  <c r="I2507" i="1"/>
  <c r="F2812" i="1" l="1"/>
  <c r="Q2812" i="1"/>
  <c r="S2812" i="1"/>
  <c r="P2812" i="1" s="1"/>
  <c r="O2812" i="1"/>
  <c r="X2545" i="1"/>
  <c r="T2546" i="1" s="1"/>
  <c r="G2546" i="1" s="1"/>
  <c r="L2507" i="1"/>
  <c r="H2508" i="1" s="1"/>
  <c r="E2508" i="1" s="1"/>
  <c r="R2812" i="1" l="1"/>
  <c r="N2813" i="1" s="1"/>
  <c r="Y2546" i="1"/>
  <c r="V2546" i="1" s="1"/>
  <c r="U2546" i="1"/>
  <c r="W2546" i="1"/>
  <c r="I2508" i="1"/>
  <c r="K2508" i="1"/>
  <c r="M2508" i="1"/>
  <c r="J2508" i="1" s="1"/>
  <c r="F2813" i="1" l="1"/>
  <c r="S2813" i="1"/>
  <c r="P2813" i="1" s="1"/>
  <c r="O2813" i="1"/>
  <c r="Q2813" i="1"/>
  <c r="R2813" i="1" s="1"/>
  <c r="N2814" i="1" s="1"/>
  <c r="X2546" i="1"/>
  <c r="T2547" i="1" s="1"/>
  <c r="G2547" i="1" s="1"/>
  <c r="L2508" i="1"/>
  <c r="H2509" i="1" s="1"/>
  <c r="E2509" i="1" s="1"/>
  <c r="F2814" i="1" l="1"/>
  <c r="S2814" i="1"/>
  <c r="P2814" i="1" s="1"/>
  <c r="O2814" i="1"/>
  <c r="Q2814" i="1"/>
  <c r="R2814" i="1" s="1"/>
  <c r="N2815" i="1" s="1"/>
  <c r="W2547" i="1"/>
  <c r="Y2547" i="1"/>
  <c r="V2547" i="1" s="1"/>
  <c r="U2547" i="1"/>
  <c r="I2509" i="1"/>
  <c r="K2509" i="1"/>
  <c r="M2509" i="1"/>
  <c r="J2509" i="1" s="1"/>
  <c r="F2815" i="1" l="1"/>
  <c r="Q2815" i="1"/>
  <c r="S2815" i="1"/>
  <c r="P2815" i="1" s="1"/>
  <c r="O2815" i="1"/>
  <c r="X2547" i="1"/>
  <c r="T2548" i="1" s="1"/>
  <c r="G2548" i="1" s="1"/>
  <c r="L2509" i="1"/>
  <c r="H2510" i="1" s="1"/>
  <c r="E2510" i="1" s="1"/>
  <c r="W2548" i="1" l="1"/>
  <c r="R2815" i="1"/>
  <c r="N2816" i="1" s="1"/>
  <c r="Y2548" i="1"/>
  <c r="V2548" i="1" s="1"/>
  <c r="U2548" i="1"/>
  <c r="X2548" i="1"/>
  <c r="T2549" i="1" s="1"/>
  <c r="K2510" i="1"/>
  <c r="I2510" i="1"/>
  <c r="M2510" i="1"/>
  <c r="J2510" i="1" s="1"/>
  <c r="W2549" i="1" l="1"/>
  <c r="G2549" i="1"/>
  <c r="F2816" i="1"/>
  <c r="O2816" i="1"/>
  <c r="Q2816" i="1"/>
  <c r="S2816" i="1"/>
  <c r="P2816" i="1" s="1"/>
  <c r="U2549" i="1"/>
  <c r="X2549" i="1" s="1"/>
  <c r="T2550" i="1" s="1"/>
  <c r="G2550" i="1" s="1"/>
  <c r="Y2549" i="1"/>
  <c r="V2549" i="1" s="1"/>
  <c r="L2510" i="1"/>
  <c r="H2511" i="1" s="1"/>
  <c r="E2511" i="1" s="1"/>
  <c r="R2816" i="1" l="1"/>
  <c r="N2817" i="1" s="1"/>
  <c r="Y2550" i="1"/>
  <c r="V2550" i="1" s="1"/>
  <c r="U2550" i="1"/>
  <c r="W2550" i="1"/>
  <c r="M2511" i="1"/>
  <c r="J2511" i="1" s="1"/>
  <c r="K2511" i="1"/>
  <c r="I2511" i="1"/>
  <c r="F2817" i="1" l="1"/>
  <c r="Q2817" i="1"/>
  <c r="O2817" i="1"/>
  <c r="S2817" i="1"/>
  <c r="P2817" i="1" s="1"/>
  <c r="L2511" i="1"/>
  <c r="H2512" i="1" s="1"/>
  <c r="E2512" i="1" s="1"/>
  <c r="X2550" i="1"/>
  <c r="T2551" i="1" s="1"/>
  <c r="G2551" i="1" s="1"/>
  <c r="R2817" i="1" l="1"/>
  <c r="N2818" i="1" s="1"/>
  <c r="W2551" i="1"/>
  <c r="Y2551" i="1"/>
  <c r="V2551" i="1" s="1"/>
  <c r="U2551" i="1"/>
  <c r="K2512" i="1"/>
  <c r="M2512" i="1"/>
  <c r="J2512" i="1" s="1"/>
  <c r="I2512" i="1"/>
  <c r="F2818" i="1" l="1"/>
  <c r="S2818" i="1"/>
  <c r="P2818" i="1" s="1"/>
  <c r="Q2818" i="1"/>
  <c r="R2818" i="1" s="1"/>
  <c r="N2819" i="1" s="1"/>
  <c r="O2818" i="1"/>
  <c r="X2551" i="1"/>
  <c r="T2552" i="1" s="1"/>
  <c r="G2552" i="1" s="1"/>
  <c r="L2512" i="1"/>
  <c r="H2513" i="1" s="1"/>
  <c r="E2513" i="1" s="1"/>
  <c r="W2552" i="1" l="1"/>
  <c r="F2819" i="1"/>
  <c r="Q2819" i="1"/>
  <c r="R2819" i="1" s="1"/>
  <c r="N2820" i="1" s="1"/>
  <c r="S2819" i="1"/>
  <c r="P2819" i="1" s="1"/>
  <c r="O2819" i="1"/>
  <c r="Y2552" i="1"/>
  <c r="V2552" i="1" s="1"/>
  <c r="U2552" i="1"/>
  <c r="X2552" i="1" s="1"/>
  <c r="T2553" i="1" s="1"/>
  <c r="I2513" i="1"/>
  <c r="M2513" i="1"/>
  <c r="J2513" i="1" s="1"/>
  <c r="K2513" i="1"/>
  <c r="W2553" i="1" l="1"/>
  <c r="G2553" i="1"/>
  <c r="U2553" i="1"/>
  <c r="F2820" i="1"/>
  <c r="S2820" i="1"/>
  <c r="P2820" i="1" s="1"/>
  <c r="O2820" i="1"/>
  <c r="Q2820" i="1"/>
  <c r="Y2553" i="1"/>
  <c r="V2553" i="1" s="1"/>
  <c r="X2553" i="1" s="1"/>
  <c r="T2554" i="1" s="1"/>
  <c r="G2554" i="1" s="1"/>
  <c r="L2513" i="1"/>
  <c r="H2514" i="1" s="1"/>
  <c r="E2514" i="1" s="1"/>
  <c r="R2820" i="1" l="1"/>
  <c r="N2821" i="1" s="1"/>
  <c r="Y2554" i="1"/>
  <c r="V2554" i="1" s="1"/>
  <c r="U2554" i="1"/>
  <c r="W2554" i="1"/>
  <c r="K2514" i="1"/>
  <c r="M2514" i="1"/>
  <c r="J2514" i="1" s="1"/>
  <c r="I2514" i="1"/>
  <c r="F2821" i="1" l="1"/>
  <c r="O2821" i="1"/>
  <c r="S2821" i="1"/>
  <c r="P2821" i="1" s="1"/>
  <c r="Q2821" i="1"/>
  <c r="R2821" i="1" s="1"/>
  <c r="N2822" i="1" s="1"/>
  <c r="X2554" i="1"/>
  <c r="T2555" i="1" s="1"/>
  <c r="G2555" i="1" s="1"/>
  <c r="L2514" i="1"/>
  <c r="H2515" i="1" s="1"/>
  <c r="E2515" i="1" s="1"/>
  <c r="F2822" i="1" l="1"/>
  <c r="O2822" i="1"/>
  <c r="S2822" i="1"/>
  <c r="P2822" i="1" s="1"/>
  <c r="Q2822" i="1"/>
  <c r="R2822" i="1" s="1"/>
  <c r="N2823" i="1" s="1"/>
  <c r="W2555" i="1"/>
  <c r="Y2555" i="1"/>
  <c r="V2555" i="1" s="1"/>
  <c r="U2555" i="1"/>
  <c r="K2515" i="1"/>
  <c r="M2515" i="1"/>
  <c r="J2515" i="1" s="1"/>
  <c r="I2515" i="1"/>
  <c r="F2823" i="1" l="1"/>
  <c r="O2823" i="1"/>
  <c r="S2823" i="1"/>
  <c r="P2823" i="1" s="1"/>
  <c r="Q2823" i="1"/>
  <c r="X2555" i="1"/>
  <c r="T2556" i="1" s="1"/>
  <c r="G2556" i="1" s="1"/>
  <c r="L2515" i="1"/>
  <c r="H2516" i="1" s="1"/>
  <c r="E2516" i="1" s="1"/>
  <c r="R2823" i="1" l="1"/>
  <c r="N2824" i="1" s="1"/>
  <c r="U2556" i="1"/>
  <c r="Y2556" i="1"/>
  <c r="V2556" i="1" s="1"/>
  <c r="W2556" i="1"/>
  <c r="K2516" i="1"/>
  <c r="M2516" i="1"/>
  <c r="J2516" i="1" s="1"/>
  <c r="I2516" i="1"/>
  <c r="X2556" i="1" l="1"/>
  <c r="T2557" i="1" s="1"/>
  <c r="G2557" i="1" s="1"/>
  <c r="F2824" i="1"/>
  <c r="S2824" i="1"/>
  <c r="P2824" i="1" s="1"/>
  <c r="O2824" i="1"/>
  <c r="Q2824" i="1"/>
  <c r="W2557" i="1"/>
  <c r="U2557" i="1"/>
  <c r="Y2557" i="1"/>
  <c r="V2557" i="1" s="1"/>
  <c r="L2516" i="1"/>
  <c r="H2517" i="1" s="1"/>
  <c r="E2517" i="1" s="1"/>
  <c r="R2824" i="1" l="1"/>
  <c r="N2825" i="1" s="1"/>
  <c r="X2557" i="1"/>
  <c r="T2558" i="1" s="1"/>
  <c r="G2558" i="1" s="1"/>
  <c r="K2517" i="1"/>
  <c r="I2517" i="1"/>
  <c r="M2517" i="1"/>
  <c r="J2517" i="1" s="1"/>
  <c r="F2825" i="1" l="1"/>
  <c r="S2825" i="1"/>
  <c r="P2825" i="1" s="1"/>
  <c r="Q2825" i="1"/>
  <c r="O2825" i="1"/>
  <c r="Y2558" i="1"/>
  <c r="V2558" i="1" s="1"/>
  <c r="U2558" i="1"/>
  <c r="W2558" i="1"/>
  <c r="X2558" i="1" s="1"/>
  <c r="T2559" i="1" s="1"/>
  <c r="G2559" i="1" s="1"/>
  <c r="L2517" i="1"/>
  <c r="H2518" i="1" s="1"/>
  <c r="E2518" i="1" s="1"/>
  <c r="R2825" i="1" l="1"/>
  <c r="N2826" i="1" s="1"/>
  <c r="W2559" i="1"/>
  <c r="Y2559" i="1"/>
  <c r="V2559" i="1" s="1"/>
  <c r="U2559" i="1"/>
  <c r="M2518" i="1"/>
  <c r="J2518" i="1" s="1"/>
  <c r="K2518" i="1"/>
  <c r="I2518" i="1"/>
  <c r="F2826" i="1" l="1"/>
  <c r="Q2826" i="1"/>
  <c r="O2826" i="1"/>
  <c r="S2826" i="1"/>
  <c r="P2826" i="1" s="1"/>
  <c r="X2559" i="1"/>
  <c r="T2560" i="1" s="1"/>
  <c r="G2560" i="1" s="1"/>
  <c r="L2518" i="1"/>
  <c r="H2519" i="1" s="1"/>
  <c r="E2519" i="1" s="1"/>
  <c r="R2826" i="1" l="1"/>
  <c r="N2827" i="1" s="1"/>
  <c r="U2560" i="1"/>
  <c r="Y2560" i="1"/>
  <c r="V2560" i="1" s="1"/>
  <c r="W2560" i="1"/>
  <c r="M2519" i="1"/>
  <c r="J2519" i="1" s="1"/>
  <c r="I2519" i="1"/>
  <c r="K2519" i="1"/>
  <c r="X2560" i="1" l="1"/>
  <c r="T2561" i="1" s="1"/>
  <c r="G2561" i="1" s="1"/>
  <c r="F2827" i="1"/>
  <c r="S2827" i="1"/>
  <c r="P2827" i="1" s="1"/>
  <c r="Q2827" i="1"/>
  <c r="O2827" i="1"/>
  <c r="L2519" i="1"/>
  <c r="H2520" i="1" s="1"/>
  <c r="W2561" i="1"/>
  <c r="U2561" i="1"/>
  <c r="Y2561" i="1"/>
  <c r="V2561" i="1" s="1"/>
  <c r="K2520" i="1" l="1"/>
  <c r="E2520" i="1"/>
  <c r="R2827" i="1"/>
  <c r="N2828" i="1" s="1"/>
  <c r="M2520" i="1"/>
  <c r="J2520" i="1" s="1"/>
  <c r="L2520" i="1" s="1"/>
  <c r="H2521" i="1" s="1"/>
  <c r="E2521" i="1" s="1"/>
  <c r="I2520" i="1"/>
  <c r="X2561" i="1"/>
  <c r="T2562" i="1" s="1"/>
  <c r="G2562" i="1" s="1"/>
  <c r="F2828" i="1" l="1"/>
  <c r="Q2828" i="1"/>
  <c r="S2828" i="1"/>
  <c r="P2828" i="1" s="1"/>
  <c r="O2828" i="1"/>
  <c r="Y2562" i="1"/>
  <c r="V2562" i="1" s="1"/>
  <c r="U2562" i="1"/>
  <c r="W2562" i="1"/>
  <c r="K2521" i="1"/>
  <c r="I2521" i="1"/>
  <c r="M2521" i="1"/>
  <c r="J2521" i="1" s="1"/>
  <c r="R2828" i="1" l="1"/>
  <c r="N2829" i="1" s="1"/>
  <c r="X2562" i="1"/>
  <c r="T2563" i="1" s="1"/>
  <c r="G2563" i="1" s="1"/>
  <c r="L2521" i="1"/>
  <c r="H2522" i="1" s="1"/>
  <c r="E2522" i="1" s="1"/>
  <c r="F2829" i="1" l="1"/>
  <c r="S2829" i="1"/>
  <c r="P2829" i="1" s="1"/>
  <c r="O2829" i="1"/>
  <c r="Q2829" i="1"/>
  <c r="R2829" i="1" s="1"/>
  <c r="N2830" i="1" s="1"/>
  <c r="W2563" i="1"/>
  <c r="U2563" i="1"/>
  <c r="Y2563" i="1"/>
  <c r="V2563" i="1" s="1"/>
  <c r="I2522" i="1"/>
  <c r="K2522" i="1"/>
  <c r="M2522" i="1"/>
  <c r="J2522" i="1" s="1"/>
  <c r="F2830" i="1" l="1"/>
  <c r="Q2830" i="1"/>
  <c r="O2830" i="1"/>
  <c r="S2830" i="1"/>
  <c r="P2830" i="1" s="1"/>
  <c r="X2563" i="1"/>
  <c r="T2564" i="1" s="1"/>
  <c r="G2564" i="1" s="1"/>
  <c r="L2522" i="1"/>
  <c r="H2523" i="1" s="1"/>
  <c r="E2523" i="1" s="1"/>
  <c r="R2830" i="1" l="1"/>
  <c r="N2831" i="1" s="1"/>
  <c r="U2564" i="1"/>
  <c r="W2564" i="1"/>
  <c r="Y2564" i="1"/>
  <c r="V2564" i="1" s="1"/>
  <c r="M2523" i="1"/>
  <c r="J2523" i="1" s="1"/>
  <c r="I2523" i="1"/>
  <c r="K2523" i="1"/>
  <c r="F2831" i="1" l="1"/>
  <c r="Q2831" i="1"/>
  <c r="S2831" i="1"/>
  <c r="P2831" i="1" s="1"/>
  <c r="O2831" i="1"/>
  <c r="X2564" i="1"/>
  <c r="T2565" i="1" s="1"/>
  <c r="G2565" i="1" s="1"/>
  <c r="L2523" i="1"/>
  <c r="H2524" i="1" s="1"/>
  <c r="E2524" i="1" s="1"/>
  <c r="R2831" i="1" l="1"/>
  <c r="N2832" i="1" s="1"/>
  <c r="Y2565" i="1"/>
  <c r="V2565" i="1" s="1"/>
  <c r="U2565" i="1"/>
  <c r="W2565" i="1"/>
  <c r="I2524" i="1"/>
  <c r="M2524" i="1"/>
  <c r="J2524" i="1" s="1"/>
  <c r="K2524" i="1"/>
  <c r="F2832" i="1" l="1"/>
  <c r="S2832" i="1"/>
  <c r="P2832" i="1" s="1"/>
  <c r="O2832" i="1"/>
  <c r="Q2832" i="1"/>
  <c r="R2832" i="1" s="1"/>
  <c r="N2833" i="1" s="1"/>
  <c r="X2565" i="1"/>
  <c r="T2566" i="1" s="1"/>
  <c r="G2566" i="1" s="1"/>
  <c r="L2524" i="1"/>
  <c r="H2525" i="1" s="1"/>
  <c r="E2525" i="1" s="1"/>
  <c r="K2525" i="1" l="1"/>
  <c r="M2525" i="1"/>
  <c r="J2525" i="1" s="1"/>
  <c r="F2833" i="1"/>
  <c r="Q2833" i="1"/>
  <c r="S2833" i="1"/>
  <c r="P2833" i="1" s="1"/>
  <c r="O2833" i="1"/>
  <c r="I2525" i="1"/>
  <c r="L2525" i="1" s="1"/>
  <c r="H2526" i="1" s="1"/>
  <c r="E2526" i="1" s="1"/>
  <c r="U2566" i="1"/>
  <c r="W2566" i="1"/>
  <c r="Y2566" i="1"/>
  <c r="V2566" i="1" s="1"/>
  <c r="R2833" i="1" l="1"/>
  <c r="N2834" i="1" s="1"/>
  <c r="X2566" i="1"/>
  <c r="T2567" i="1" s="1"/>
  <c r="G2567" i="1" s="1"/>
  <c r="M2526" i="1"/>
  <c r="J2526" i="1" s="1"/>
  <c r="K2526" i="1"/>
  <c r="I2526" i="1"/>
  <c r="F2834" i="1" l="1"/>
  <c r="Q2834" i="1"/>
  <c r="O2834" i="1"/>
  <c r="S2834" i="1"/>
  <c r="P2834" i="1" s="1"/>
  <c r="U2567" i="1"/>
  <c r="W2567" i="1"/>
  <c r="Y2567" i="1"/>
  <c r="V2567" i="1" s="1"/>
  <c r="L2526" i="1"/>
  <c r="H2527" i="1" s="1"/>
  <c r="E2527" i="1" s="1"/>
  <c r="R2834" i="1" l="1"/>
  <c r="N2835" i="1" s="1"/>
  <c r="X2567" i="1"/>
  <c r="T2568" i="1" s="1"/>
  <c r="G2568" i="1" s="1"/>
  <c r="M2527" i="1"/>
  <c r="J2527" i="1" s="1"/>
  <c r="I2527" i="1"/>
  <c r="K2527" i="1"/>
  <c r="L2527" i="1" s="1"/>
  <c r="F2835" i="1" l="1"/>
  <c r="O2835" i="1"/>
  <c r="Q2835" i="1"/>
  <c r="S2835" i="1"/>
  <c r="P2835" i="1" s="1"/>
  <c r="W2568" i="1"/>
  <c r="Y2568" i="1"/>
  <c r="V2568" i="1" s="1"/>
  <c r="U2568" i="1"/>
  <c r="H2528" i="1"/>
  <c r="E2528" i="1" s="1"/>
  <c r="M2528" i="1" l="1"/>
  <c r="J2528" i="1" s="1"/>
  <c r="R2835" i="1"/>
  <c r="N2836" i="1" s="1"/>
  <c r="I2528" i="1"/>
  <c r="K2528" i="1"/>
  <c r="X2568" i="1"/>
  <c r="T2569" i="1" s="1"/>
  <c r="G2569" i="1" s="1"/>
  <c r="L2528" i="1"/>
  <c r="H2529" i="1" s="1"/>
  <c r="E2529" i="1" s="1"/>
  <c r="F2836" i="1" l="1"/>
  <c r="Q2836" i="1"/>
  <c r="O2836" i="1"/>
  <c r="S2836" i="1"/>
  <c r="P2836" i="1" s="1"/>
  <c r="Y2569" i="1"/>
  <c r="V2569" i="1" s="1"/>
  <c r="U2569" i="1"/>
  <c r="W2569" i="1"/>
  <c r="K2529" i="1"/>
  <c r="M2529" i="1"/>
  <c r="J2529" i="1" s="1"/>
  <c r="I2529" i="1"/>
  <c r="R2836" i="1" l="1"/>
  <c r="N2837" i="1" s="1"/>
  <c r="X2569" i="1"/>
  <c r="T2570" i="1" s="1"/>
  <c r="G2570" i="1" s="1"/>
  <c r="L2529" i="1"/>
  <c r="H2530" i="1" s="1"/>
  <c r="E2530" i="1" s="1"/>
  <c r="F2837" i="1" l="1"/>
  <c r="O2837" i="1"/>
  <c r="Q2837" i="1"/>
  <c r="S2837" i="1"/>
  <c r="P2837" i="1" s="1"/>
  <c r="U2570" i="1"/>
  <c r="W2570" i="1"/>
  <c r="Y2570" i="1"/>
  <c r="V2570" i="1" s="1"/>
  <c r="K2530" i="1"/>
  <c r="M2530" i="1"/>
  <c r="J2530" i="1" s="1"/>
  <c r="I2530" i="1"/>
  <c r="R2837" i="1" l="1"/>
  <c r="N2838" i="1" s="1"/>
  <c r="X2570" i="1"/>
  <c r="T2571" i="1" s="1"/>
  <c r="G2571" i="1" s="1"/>
  <c r="L2530" i="1"/>
  <c r="H2531" i="1" s="1"/>
  <c r="E2531" i="1" s="1"/>
  <c r="F2838" i="1" l="1"/>
  <c r="O2838" i="1"/>
  <c r="Q2838" i="1"/>
  <c r="S2838" i="1"/>
  <c r="P2838" i="1" s="1"/>
  <c r="U2571" i="1"/>
  <c r="W2571" i="1"/>
  <c r="Y2571" i="1"/>
  <c r="V2571" i="1" s="1"/>
  <c r="M2531" i="1"/>
  <c r="J2531" i="1" s="1"/>
  <c r="K2531" i="1"/>
  <c r="I2531" i="1"/>
  <c r="R2838" i="1" l="1"/>
  <c r="N2839" i="1" s="1"/>
  <c r="X2571" i="1"/>
  <c r="T2572" i="1" s="1"/>
  <c r="G2572" i="1" s="1"/>
  <c r="L2531" i="1"/>
  <c r="H2532" i="1" s="1"/>
  <c r="E2532" i="1" s="1"/>
  <c r="F2839" i="1" l="1"/>
  <c r="S2839" i="1"/>
  <c r="P2839" i="1" s="1"/>
  <c r="Q2839" i="1"/>
  <c r="O2839" i="1"/>
  <c r="W2572" i="1"/>
  <c r="Y2572" i="1"/>
  <c r="V2572" i="1" s="1"/>
  <c r="U2572" i="1"/>
  <c r="M2532" i="1"/>
  <c r="J2532" i="1" s="1"/>
  <c r="I2532" i="1"/>
  <c r="K2532" i="1"/>
  <c r="R2839" i="1" l="1"/>
  <c r="N2840" i="1" s="1"/>
  <c r="L2532" i="1"/>
  <c r="H2533" i="1" s="1"/>
  <c r="E2533" i="1" s="1"/>
  <c r="X2572" i="1"/>
  <c r="T2573" i="1" s="1"/>
  <c r="G2573" i="1" s="1"/>
  <c r="F2840" i="1" l="1"/>
  <c r="S2840" i="1"/>
  <c r="P2840" i="1" s="1"/>
  <c r="Q2840" i="1"/>
  <c r="O2840" i="1"/>
  <c r="Y2573" i="1"/>
  <c r="V2573" i="1" s="1"/>
  <c r="U2573" i="1"/>
  <c r="W2573" i="1"/>
  <c r="K2533" i="1"/>
  <c r="M2533" i="1"/>
  <c r="J2533" i="1" s="1"/>
  <c r="I2533" i="1"/>
  <c r="R2840" i="1" l="1"/>
  <c r="N2841" i="1" s="1"/>
  <c r="X2573" i="1"/>
  <c r="T2574" i="1" s="1"/>
  <c r="G2574" i="1" s="1"/>
  <c r="L2533" i="1"/>
  <c r="H2534" i="1" s="1"/>
  <c r="E2534" i="1" s="1"/>
  <c r="F2841" i="1" l="1"/>
  <c r="S2841" i="1"/>
  <c r="P2841" i="1" s="1"/>
  <c r="Q2841" i="1"/>
  <c r="O2841" i="1"/>
  <c r="U2574" i="1"/>
  <c r="W2574" i="1"/>
  <c r="Y2574" i="1"/>
  <c r="V2574" i="1" s="1"/>
  <c r="K2534" i="1"/>
  <c r="I2534" i="1"/>
  <c r="M2534" i="1"/>
  <c r="J2534" i="1" s="1"/>
  <c r="R2841" i="1" l="1"/>
  <c r="N2842" i="1" s="1"/>
  <c r="X2574" i="1"/>
  <c r="T2575" i="1" s="1"/>
  <c r="G2575" i="1" s="1"/>
  <c r="L2534" i="1"/>
  <c r="H2535" i="1" s="1"/>
  <c r="E2535" i="1" s="1"/>
  <c r="F2842" i="1" l="1"/>
  <c r="O2842" i="1"/>
  <c r="Q2842" i="1"/>
  <c r="S2842" i="1"/>
  <c r="P2842" i="1" s="1"/>
  <c r="U2575" i="1"/>
  <c r="W2575" i="1"/>
  <c r="Y2575" i="1"/>
  <c r="V2575" i="1" s="1"/>
  <c r="M2535" i="1"/>
  <c r="J2535" i="1" s="1"/>
  <c r="I2535" i="1"/>
  <c r="K2535" i="1"/>
  <c r="R2842" i="1" l="1"/>
  <c r="N2843" i="1" s="1"/>
  <c r="L2535" i="1"/>
  <c r="X2575" i="1"/>
  <c r="T2576" i="1" s="1"/>
  <c r="G2576" i="1" s="1"/>
  <c r="H2536" i="1"/>
  <c r="E2536" i="1" s="1"/>
  <c r="F2843" i="1" l="1"/>
  <c r="S2843" i="1"/>
  <c r="P2843" i="1" s="1"/>
  <c r="O2843" i="1"/>
  <c r="Q2843" i="1"/>
  <c r="W2576" i="1"/>
  <c r="Y2576" i="1"/>
  <c r="V2576" i="1" s="1"/>
  <c r="U2576" i="1"/>
  <c r="K2536" i="1"/>
  <c r="I2536" i="1"/>
  <c r="M2536" i="1"/>
  <c r="J2536" i="1" s="1"/>
  <c r="R2843" i="1" l="1"/>
  <c r="N2844" i="1" s="1"/>
  <c r="X2576" i="1"/>
  <c r="T2577" i="1" s="1"/>
  <c r="G2577" i="1" s="1"/>
  <c r="L2536" i="1"/>
  <c r="H2537" i="1" s="1"/>
  <c r="E2537" i="1" s="1"/>
  <c r="F2844" i="1" l="1"/>
  <c r="O2844" i="1"/>
  <c r="Q2844" i="1"/>
  <c r="S2844" i="1"/>
  <c r="P2844" i="1" s="1"/>
  <c r="Y2577" i="1"/>
  <c r="V2577" i="1" s="1"/>
  <c r="U2577" i="1"/>
  <c r="W2577" i="1"/>
  <c r="K2537" i="1"/>
  <c r="I2537" i="1"/>
  <c r="M2537" i="1"/>
  <c r="J2537" i="1" s="1"/>
  <c r="R2844" i="1" l="1"/>
  <c r="N2845" i="1" s="1"/>
  <c r="X2577" i="1"/>
  <c r="T2578" i="1" s="1"/>
  <c r="G2578" i="1" s="1"/>
  <c r="L2537" i="1"/>
  <c r="H2538" i="1" s="1"/>
  <c r="E2538" i="1" s="1"/>
  <c r="W2578" i="1" l="1"/>
  <c r="Y2578" i="1"/>
  <c r="V2578" i="1" s="1"/>
  <c r="U2578" i="1"/>
  <c r="F2845" i="1"/>
  <c r="Q2845" i="1"/>
  <c r="S2845" i="1"/>
  <c r="P2845" i="1" s="1"/>
  <c r="O2845" i="1"/>
  <c r="X2578" i="1"/>
  <c r="T2579" i="1" s="1"/>
  <c r="G2579" i="1" s="1"/>
  <c r="M2538" i="1"/>
  <c r="J2538" i="1" s="1"/>
  <c r="I2538" i="1"/>
  <c r="K2538" i="1"/>
  <c r="R2845" i="1" l="1"/>
  <c r="N2846" i="1" s="1"/>
  <c r="L2538" i="1"/>
  <c r="U2579" i="1"/>
  <c r="W2579" i="1"/>
  <c r="Y2579" i="1"/>
  <c r="V2579" i="1" s="1"/>
  <c r="H2539" i="1"/>
  <c r="E2539" i="1" s="1"/>
  <c r="F2846" i="1" l="1"/>
  <c r="S2846" i="1"/>
  <c r="P2846" i="1" s="1"/>
  <c r="Q2846" i="1"/>
  <c r="O2846" i="1"/>
  <c r="X2579" i="1"/>
  <c r="T2580" i="1" s="1"/>
  <c r="G2580" i="1" s="1"/>
  <c r="K2539" i="1"/>
  <c r="I2539" i="1"/>
  <c r="M2539" i="1"/>
  <c r="J2539" i="1" s="1"/>
  <c r="R2846" i="1" l="1"/>
  <c r="N2847" i="1" s="1"/>
  <c r="W2580" i="1"/>
  <c r="Y2580" i="1"/>
  <c r="V2580" i="1" s="1"/>
  <c r="U2580" i="1"/>
  <c r="L2539" i="1"/>
  <c r="H2540" i="1" s="1"/>
  <c r="E2540" i="1" s="1"/>
  <c r="F2847" i="1" l="1"/>
  <c r="Q2847" i="1"/>
  <c r="S2847" i="1"/>
  <c r="P2847" i="1" s="1"/>
  <c r="O2847" i="1"/>
  <c r="X2580" i="1"/>
  <c r="T2581" i="1" s="1"/>
  <c r="G2581" i="1" s="1"/>
  <c r="K2540" i="1"/>
  <c r="M2540" i="1"/>
  <c r="J2540" i="1" s="1"/>
  <c r="I2540" i="1"/>
  <c r="R2847" i="1" l="1"/>
  <c r="N2848" i="1" s="1"/>
  <c r="Y2581" i="1"/>
  <c r="V2581" i="1" s="1"/>
  <c r="U2581" i="1"/>
  <c r="W2581" i="1"/>
  <c r="L2540" i="1"/>
  <c r="H2541" i="1" s="1"/>
  <c r="E2541" i="1" s="1"/>
  <c r="F2848" i="1" l="1"/>
  <c r="O2848" i="1"/>
  <c r="Q2848" i="1"/>
  <c r="S2848" i="1"/>
  <c r="P2848" i="1" s="1"/>
  <c r="X2581" i="1"/>
  <c r="T2582" i="1" s="1"/>
  <c r="G2582" i="1" s="1"/>
  <c r="I2541" i="1"/>
  <c r="K2541" i="1"/>
  <c r="M2541" i="1"/>
  <c r="J2541" i="1" s="1"/>
  <c r="R2848" i="1" l="1"/>
  <c r="N2849" i="1" s="1"/>
  <c r="U2582" i="1"/>
  <c r="W2582" i="1"/>
  <c r="Y2582" i="1"/>
  <c r="V2582" i="1" s="1"/>
  <c r="L2541" i="1"/>
  <c r="H2542" i="1" s="1"/>
  <c r="E2542" i="1" s="1"/>
  <c r="F2849" i="1" l="1"/>
  <c r="S2849" i="1"/>
  <c r="P2849" i="1" s="1"/>
  <c r="Q2849" i="1"/>
  <c r="O2849" i="1"/>
  <c r="X2582" i="1"/>
  <c r="T2583" i="1" s="1"/>
  <c r="G2583" i="1" s="1"/>
  <c r="K2542" i="1"/>
  <c r="M2542" i="1"/>
  <c r="J2542" i="1" s="1"/>
  <c r="I2542" i="1"/>
  <c r="R2849" i="1" l="1"/>
  <c r="N2850" i="1" s="1"/>
  <c r="U2583" i="1"/>
  <c r="W2583" i="1"/>
  <c r="Y2583" i="1"/>
  <c r="V2583" i="1" s="1"/>
  <c r="L2542" i="1"/>
  <c r="H2543" i="1" s="1"/>
  <c r="E2543" i="1" s="1"/>
  <c r="F2850" i="1" l="1"/>
  <c r="Q2850" i="1"/>
  <c r="O2850" i="1"/>
  <c r="S2850" i="1"/>
  <c r="P2850" i="1" s="1"/>
  <c r="X2583" i="1"/>
  <c r="T2584" i="1" s="1"/>
  <c r="G2584" i="1" s="1"/>
  <c r="I2543" i="1"/>
  <c r="M2543" i="1"/>
  <c r="J2543" i="1" s="1"/>
  <c r="K2543" i="1"/>
  <c r="R2850" i="1" l="1"/>
  <c r="N2851" i="1" s="1"/>
  <c r="L2543" i="1"/>
  <c r="W2584" i="1"/>
  <c r="Y2584" i="1"/>
  <c r="V2584" i="1" s="1"/>
  <c r="U2584" i="1"/>
  <c r="H2544" i="1"/>
  <c r="E2544" i="1" s="1"/>
  <c r="F2851" i="1" l="1"/>
  <c r="O2851" i="1"/>
  <c r="Q2851" i="1"/>
  <c r="S2851" i="1"/>
  <c r="P2851" i="1" s="1"/>
  <c r="X2584" i="1"/>
  <c r="T2585" i="1" s="1"/>
  <c r="K2544" i="1"/>
  <c r="I2544" i="1"/>
  <c r="M2544" i="1"/>
  <c r="J2544" i="1" s="1"/>
  <c r="Y2585" i="1" l="1"/>
  <c r="V2585" i="1" s="1"/>
  <c r="G2585" i="1"/>
  <c r="R2851" i="1"/>
  <c r="N2852" i="1" s="1"/>
  <c r="W2585" i="1"/>
  <c r="U2585" i="1"/>
  <c r="X2585" i="1" s="1"/>
  <c r="T2586" i="1" s="1"/>
  <c r="G2586" i="1" s="1"/>
  <c r="L2544" i="1"/>
  <c r="H2545" i="1" s="1"/>
  <c r="E2545" i="1" s="1"/>
  <c r="F2852" i="1" l="1"/>
  <c r="S2852" i="1"/>
  <c r="P2852" i="1" s="1"/>
  <c r="O2852" i="1"/>
  <c r="Q2852" i="1"/>
  <c r="R2852" i="1" s="1"/>
  <c r="N2853" i="1" s="1"/>
  <c r="U2586" i="1"/>
  <c r="W2586" i="1"/>
  <c r="Y2586" i="1"/>
  <c r="V2586" i="1" s="1"/>
  <c r="M2545" i="1"/>
  <c r="J2545" i="1" s="1"/>
  <c r="K2545" i="1"/>
  <c r="I2545" i="1"/>
  <c r="F2853" i="1" l="1"/>
  <c r="Q2853" i="1"/>
  <c r="S2853" i="1"/>
  <c r="P2853" i="1" s="1"/>
  <c r="O2853" i="1"/>
  <c r="L2545" i="1"/>
  <c r="H2546" i="1" s="1"/>
  <c r="E2546" i="1" s="1"/>
  <c r="X2586" i="1"/>
  <c r="T2587" i="1" s="1"/>
  <c r="G2587" i="1" s="1"/>
  <c r="R2853" i="1" l="1"/>
  <c r="N2854" i="1" s="1"/>
  <c r="U2587" i="1"/>
  <c r="W2587" i="1"/>
  <c r="Y2587" i="1"/>
  <c r="V2587" i="1" s="1"/>
  <c r="M2546" i="1"/>
  <c r="J2546" i="1" s="1"/>
  <c r="K2546" i="1"/>
  <c r="I2546" i="1"/>
  <c r="F2854" i="1" l="1"/>
  <c r="O2854" i="1"/>
  <c r="S2854" i="1"/>
  <c r="P2854" i="1" s="1"/>
  <c r="Q2854" i="1"/>
  <c r="X2587" i="1"/>
  <c r="T2588" i="1" s="1"/>
  <c r="G2588" i="1" s="1"/>
  <c r="L2546" i="1"/>
  <c r="H2547" i="1" s="1"/>
  <c r="E2547" i="1" s="1"/>
  <c r="R2854" i="1" l="1"/>
  <c r="N2855" i="1" s="1"/>
  <c r="W2588" i="1"/>
  <c r="Y2588" i="1"/>
  <c r="V2588" i="1" s="1"/>
  <c r="U2588" i="1"/>
  <c r="K2547" i="1"/>
  <c r="I2547" i="1"/>
  <c r="M2547" i="1"/>
  <c r="J2547" i="1" s="1"/>
  <c r="F2855" i="1" l="1"/>
  <c r="O2855" i="1"/>
  <c r="Q2855" i="1"/>
  <c r="S2855" i="1"/>
  <c r="P2855" i="1" s="1"/>
  <c r="X2588" i="1"/>
  <c r="T2589" i="1" s="1"/>
  <c r="G2589" i="1" s="1"/>
  <c r="L2547" i="1"/>
  <c r="H2548" i="1" s="1"/>
  <c r="E2548" i="1" s="1"/>
  <c r="R2855" i="1" l="1"/>
  <c r="N2856" i="1" s="1"/>
  <c r="Y2589" i="1"/>
  <c r="V2589" i="1" s="1"/>
  <c r="U2589" i="1"/>
  <c r="W2589" i="1"/>
  <c r="K2548" i="1"/>
  <c r="I2548" i="1"/>
  <c r="M2548" i="1"/>
  <c r="J2548" i="1" s="1"/>
  <c r="F2856" i="1" l="1"/>
  <c r="Q2856" i="1"/>
  <c r="S2856" i="1"/>
  <c r="P2856" i="1" s="1"/>
  <c r="O2856" i="1"/>
  <c r="X2589" i="1"/>
  <c r="T2590" i="1" s="1"/>
  <c r="G2590" i="1" s="1"/>
  <c r="L2548" i="1"/>
  <c r="H2549" i="1"/>
  <c r="E2549" i="1" s="1"/>
  <c r="R2856" i="1" l="1"/>
  <c r="N2857" i="1" s="1"/>
  <c r="U2590" i="1"/>
  <c r="W2590" i="1"/>
  <c r="Y2590" i="1"/>
  <c r="V2590" i="1" s="1"/>
  <c r="I2549" i="1"/>
  <c r="K2549" i="1"/>
  <c r="M2549" i="1"/>
  <c r="J2549" i="1" s="1"/>
  <c r="F2857" i="1" l="1"/>
  <c r="O2857" i="1"/>
  <c r="S2857" i="1"/>
  <c r="P2857" i="1" s="1"/>
  <c r="Q2857" i="1"/>
  <c r="X2590" i="1"/>
  <c r="T2591" i="1" s="1"/>
  <c r="G2591" i="1" s="1"/>
  <c r="L2549" i="1"/>
  <c r="H2550" i="1" s="1"/>
  <c r="E2550" i="1" s="1"/>
  <c r="R2857" i="1" l="1"/>
  <c r="N2858" i="1" s="1"/>
  <c r="U2591" i="1"/>
  <c r="W2591" i="1"/>
  <c r="Y2591" i="1"/>
  <c r="V2591" i="1" s="1"/>
  <c r="M2550" i="1"/>
  <c r="J2550" i="1" s="1"/>
  <c r="K2550" i="1"/>
  <c r="I2550" i="1"/>
  <c r="F2858" i="1" l="1"/>
  <c r="S2858" i="1"/>
  <c r="P2858" i="1" s="1"/>
  <c r="Q2858" i="1"/>
  <c r="O2858" i="1"/>
  <c r="X2591" i="1"/>
  <c r="T2592" i="1" s="1"/>
  <c r="G2592" i="1" s="1"/>
  <c r="L2550" i="1"/>
  <c r="H2551" i="1" s="1"/>
  <c r="E2551" i="1" s="1"/>
  <c r="R2858" i="1" l="1"/>
  <c r="N2859" i="1" s="1"/>
  <c r="W2592" i="1"/>
  <c r="Y2592" i="1"/>
  <c r="V2592" i="1" s="1"/>
  <c r="U2592" i="1"/>
  <c r="M2551" i="1"/>
  <c r="J2551" i="1" s="1"/>
  <c r="K2551" i="1"/>
  <c r="L2551" i="1" s="1"/>
  <c r="I2551" i="1"/>
  <c r="F2859" i="1" l="1"/>
  <c r="Q2859" i="1"/>
  <c r="S2859" i="1"/>
  <c r="P2859" i="1" s="1"/>
  <c r="O2859" i="1"/>
  <c r="X2592" i="1"/>
  <c r="T2593" i="1" s="1"/>
  <c r="G2593" i="1" s="1"/>
  <c r="H2552" i="1"/>
  <c r="E2552" i="1" s="1"/>
  <c r="R2859" i="1" l="1"/>
  <c r="N2860" i="1" s="1"/>
  <c r="Y2593" i="1"/>
  <c r="V2593" i="1" s="1"/>
  <c r="U2593" i="1"/>
  <c r="W2593" i="1"/>
  <c r="M2552" i="1"/>
  <c r="J2552" i="1" s="1"/>
  <c r="I2552" i="1"/>
  <c r="K2552" i="1"/>
  <c r="L2552" i="1" s="1"/>
  <c r="F2860" i="1" l="1"/>
  <c r="S2860" i="1"/>
  <c r="P2860" i="1" s="1"/>
  <c r="Q2860" i="1"/>
  <c r="O2860" i="1"/>
  <c r="X2593" i="1"/>
  <c r="T2594" i="1" s="1"/>
  <c r="H2553" i="1"/>
  <c r="U2594" i="1" l="1"/>
  <c r="G2594" i="1"/>
  <c r="M2553" i="1"/>
  <c r="J2553" i="1" s="1"/>
  <c r="E2553" i="1"/>
  <c r="Y2594" i="1"/>
  <c r="V2594" i="1" s="1"/>
  <c r="W2594" i="1"/>
  <c r="X2594" i="1" s="1"/>
  <c r="T2595" i="1" s="1"/>
  <c r="G2595" i="1" s="1"/>
  <c r="R2860" i="1"/>
  <c r="N2861" i="1" s="1"/>
  <c r="I2553" i="1"/>
  <c r="K2553" i="1"/>
  <c r="F2861" i="1" l="1"/>
  <c r="S2861" i="1"/>
  <c r="P2861" i="1" s="1"/>
  <c r="O2861" i="1"/>
  <c r="Q2861" i="1"/>
  <c r="L2553" i="1"/>
  <c r="H2554" i="1" s="1"/>
  <c r="E2554" i="1" s="1"/>
  <c r="U2595" i="1"/>
  <c r="W2595" i="1"/>
  <c r="Y2595" i="1"/>
  <c r="V2595" i="1" s="1"/>
  <c r="I2554" i="1" l="1"/>
  <c r="R2861" i="1"/>
  <c r="N2862" i="1" s="1"/>
  <c r="M2554" i="1"/>
  <c r="J2554" i="1" s="1"/>
  <c r="L2554" i="1" s="1"/>
  <c r="H2555" i="1" s="1"/>
  <c r="E2555" i="1" s="1"/>
  <c r="K2554" i="1"/>
  <c r="X2595" i="1"/>
  <c r="T2596" i="1" s="1"/>
  <c r="G2596" i="1" s="1"/>
  <c r="F2862" i="1" l="1"/>
  <c r="Q2862" i="1"/>
  <c r="O2862" i="1"/>
  <c r="S2862" i="1"/>
  <c r="P2862" i="1" s="1"/>
  <c r="W2596" i="1"/>
  <c r="Y2596" i="1"/>
  <c r="V2596" i="1" s="1"/>
  <c r="U2596" i="1"/>
  <c r="K2555" i="1"/>
  <c r="M2555" i="1"/>
  <c r="J2555" i="1" s="1"/>
  <c r="I2555" i="1"/>
  <c r="R2862" i="1" l="1"/>
  <c r="N2863" i="1" s="1"/>
  <c r="X2596" i="1"/>
  <c r="T2597" i="1" s="1"/>
  <c r="U2597" i="1" s="1"/>
  <c r="L2555" i="1"/>
  <c r="H2556" i="1" s="1"/>
  <c r="E2556" i="1" s="1"/>
  <c r="Y2597" i="1" l="1"/>
  <c r="V2597" i="1" s="1"/>
  <c r="G2597" i="1"/>
  <c r="W2597" i="1"/>
  <c r="F2863" i="1"/>
  <c r="Q2863" i="1"/>
  <c r="O2863" i="1"/>
  <c r="S2863" i="1"/>
  <c r="P2863" i="1" s="1"/>
  <c r="X2597" i="1"/>
  <c r="T2598" i="1" s="1"/>
  <c r="G2598" i="1" s="1"/>
  <c r="I2556" i="1"/>
  <c r="K2556" i="1"/>
  <c r="M2556" i="1"/>
  <c r="J2556" i="1" s="1"/>
  <c r="R2863" i="1" l="1"/>
  <c r="N2864" i="1" s="1"/>
  <c r="U2598" i="1"/>
  <c r="W2598" i="1"/>
  <c r="Y2598" i="1"/>
  <c r="V2598" i="1" s="1"/>
  <c r="L2556" i="1"/>
  <c r="H2557" i="1" s="1"/>
  <c r="E2557" i="1" s="1"/>
  <c r="F2864" i="1" l="1"/>
  <c r="Q2864" i="1"/>
  <c r="S2864" i="1"/>
  <c r="P2864" i="1" s="1"/>
  <c r="O2864" i="1"/>
  <c r="X2598" i="1"/>
  <c r="T2599" i="1" s="1"/>
  <c r="G2599" i="1" s="1"/>
  <c r="M2557" i="1"/>
  <c r="J2557" i="1" s="1"/>
  <c r="I2557" i="1"/>
  <c r="K2557" i="1"/>
  <c r="L2557" i="1" s="1"/>
  <c r="R2864" i="1" l="1"/>
  <c r="N2865" i="1" s="1"/>
  <c r="U2599" i="1"/>
  <c r="W2599" i="1"/>
  <c r="Y2599" i="1"/>
  <c r="V2599" i="1" s="1"/>
  <c r="H2558" i="1"/>
  <c r="E2558" i="1" s="1"/>
  <c r="F2865" i="1" l="1"/>
  <c r="Q2865" i="1"/>
  <c r="O2865" i="1"/>
  <c r="S2865" i="1"/>
  <c r="P2865" i="1" s="1"/>
  <c r="X2599" i="1"/>
  <c r="T2600" i="1" s="1"/>
  <c r="G2600" i="1" s="1"/>
  <c r="M2558" i="1"/>
  <c r="J2558" i="1" s="1"/>
  <c r="K2558" i="1"/>
  <c r="I2558" i="1"/>
  <c r="R2865" i="1" l="1"/>
  <c r="N2866" i="1" s="1"/>
  <c r="W2600" i="1"/>
  <c r="Y2600" i="1"/>
  <c r="V2600" i="1" s="1"/>
  <c r="U2600" i="1"/>
  <c r="L2558" i="1"/>
  <c r="H2559" i="1" s="1"/>
  <c r="E2559" i="1" s="1"/>
  <c r="F2866" i="1" l="1"/>
  <c r="S2866" i="1"/>
  <c r="P2866" i="1" s="1"/>
  <c r="O2866" i="1"/>
  <c r="Q2866" i="1"/>
  <c r="X2600" i="1"/>
  <c r="T2601" i="1" s="1"/>
  <c r="G2601" i="1" s="1"/>
  <c r="M2559" i="1"/>
  <c r="J2559" i="1" s="1"/>
  <c r="K2559" i="1"/>
  <c r="I2559" i="1"/>
  <c r="R2866" i="1" l="1"/>
  <c r="N2867" i="1" s="1"/>
  <c r="Y2601" i="1"/>
  <c r="V2601" i="1" s="1"/>
  <c r="U2601" i="1"/>
  <c r="W2601" i="1"/>
  <c r="L2559" i="1"/>
  <c r="H2560" i="1" s="1"/>
  <c r="E2560" i="1" s="1"/>
  <c r="F2867" i="1" l="1"/>
  <c r="S2867" i="1"/>
  <c r="P2867" i="1" s="1"/>
  <c r="O2867" i="1"/>
  <c r="Q2867" i="1"/>
  <c r="X2601" i="1"/>
  <c r="T2602" i="1" s="1"/>
  <c r="G2602" i="1" s="1"/>
  <c r="M2560" i="1"/>
  <c r="J2560" i="1" s="1"/>
  <c r="K2560" i="1"/>
  <c r="I2560" i="1"/>
  <c r="R2867" i="1" l="1"/>
  <c r="N2868" i="1" s="1"/>
  <c r="L2560" i="1"/>
  <c r="U2602" i="1"/>
  <c r="W2602" i="1"/>
  <c r="Y2602" i="1"/>
  <c r="V2602" i="1" s="1"/>
  <c r="H2561" i="1"/>
  <c r="E2561" i="1" s="1"/>
  <c r="F2868" i="1" l="1"/>
  <c r="S2868" i="1"/>
  <c r="P2868" i="1" s="1"/>
  <c r="Q2868" i="1"/>
  <c r="O2868" i="1"/>
  <c r="X2602" i="1"/>
  <c r="T2603" i="1" s="1"/>
  <c r="G2603" i="1" s="1"/>
  <c r="K2561" i="1"/>
  <c r="M2561" i="1"/>
  <c r="J2561" i="1" s="1"/>
  <c r="I2561" i="1"/>
  <c r="R2868" i="1" l="1"/>
  <c r="N2869" i="1" s="1"/>
  <c r="U2603" i="1"/>
  <c r="W2603" i="1"/>
  <c r="Y2603" i="1"/>
  <c r="V2603" i="1" s="1"/>
  <c r="L2561" i="1"/>
  <c r="H2562" i="1" s="1"/>
  <c r="E2562" i="1" s="1"/>
  <c r="F2869" i="1" l="1"/>
  <c r="S2869" i="1"/>
  <c r="P2869" i="1" s="1"/>
  <c r="O2869" i="1"/>
  <c r="Q2869" i="1"/>
  <c r="X2603" i="1"/>
  <c r="T2604" i="1" s="1"/>
  <c r="G2604" i="1" s="1"/>
  <c r="K2562" i="1"/>
  <c r="M2562" i="1"/>
  <c r="J2562" i="1" s="1"/>
  <c r="I2562" i="1"/>
  <c r="R2869" i="1" l="1"/>
  <c r="N2870" i="1" s="1"/>
  <c r="W2604" i="1"/>
  <c r="Y2604" i="1"/>
  <c r="V2604" i="1" s="1"/>
  <c r="U2604" i="1"/>
  <c r="L2562" i="1"/>
  <c r="H2563" i="1" s="1"/>
  <c r="E2563" i="1" s="1"/>
  <c r="F2870" i="1" l="1"/>
  <c r="Q2870" i="1"/>
  <c r="S2870" i="1"/>
  <c r="P2870" i="1" s="1"/>
  <c r="O2870" i="1"/>
  <c r="X2604" i="1"/>
  <c r="T2605" i="1" s="1"/>
  <c r="G2605" i="1" s="1"/>
  <c r="K2563" i="1"/>
  <c r="M2563" i="1"/>
  <c r="J2563" i="1" s="1"/>
  <c r="I2563" i="1"/>
  <c r="R2870" i="1" l="1"/>
  <c r="N2871" i="1" s="1"/>
  <c r="Y2605" i="1"/>
  <c r="V2605" i="1" s="1"/>
  <c r="U2605" i="1"/>
  <c r="W2605" i="1"/>
  <c r="L2563" i="1"/>
  <c r="H2564" i="1" s="1"/>
  <c r="E2564" i="1" s="1"/>
  <c r="F2871" i="1" l="1"/>
  <c r="S2871" i="1"/>
  <c r="P2871" i="1" s="1"/>
  <c r="Q2871" i="1"/>
  <c r="O2871" i="1"/>
  <c r="X2605" i="1"/>
  <c r="T2606" i="1" s="1"/>
  <c r="W2606" i="1" s="1"/>
  <c r="I2564" i="1"/>
  <c r="K2564" i="1"/>
  <c r="M2564" i="1"/>
  <c r="J2564" i="1" s="1"/>
  <c r="Y2606" i="1" l="1"/>
  <c r="V2606" i="1" s="1"/>
  <c r="X2606" i="1" s="1"/>
  <c r="T2607" i="1" s="1"/>
  <c r="G2607" i="1" s="1"/>
  <c r="U2606" i="1"/>
  <c r="G2606" i="1"/>
  <c r="R2871" i="1"/>
  <c r="N2872" i="1" s="1"/>
  <c r="L2564" i="1"/>
  <c r="H2565" i="1" s="1"/>
  <c r="E2565" i="1" s="1"/>
  <c r="F2872" i="1" l="1"/>
  <c r="S2872" i="1"/>
  <c r="P2872" i="1" s="1"/>
  <c r="O2872" i="1"/>
  <c r="Q2872" i="1"/>
  <c r="R2872" i="1" s="1"/>
  <c r="N2873" i="1" s="1"/>
  <c r="U2607" i="1"/>
  <c r="W2607" i="1"/>
  <c r="Y2607" i="1"/>
  <c r="V2607" i="1" s="1"/>
  <c r="M2565" i="1"/>
  <c r="J2565" i="1" s="1"/>
  <c r="K2565" i="1"/>
  <c r="I2565" i="1"/>
  <c r="F2873" i="1" l="1"/>
  <c r="Q2873" i="1"/>
  <c r="S2873" i="1"/>
  <c r="P2873" i="1" s="1"/>
  <c r="O2873" i="1"/>
  <c r="L2565" i="1"/>
  <c r="X2607" i="1"/>
  <c r="T2608" i="1" s="1"/>
  <c r="G2608" i="1" s="1"/>
  <c r="H2566" i="1"/>
  <c r="E2566" i="1" s="1"/>
  <c r="R2873" i="1" l="1"/>
  <c r="N2874" i="1" s="1"/>
  <c r="W2608" i="1"/>
  <c r="Y2608" i="1"/>
  <c r="V2608" i="1" s="1"/>
  <c r="U2608" i="1"/>
  <c r="K2566" i="1"/>
  <c r="M2566" i="1"/>
  <c r="J2566" i="1" s="1"/>
  <c r="I2566" i="1"/>
  <c r="F2874" i="1" l="1"/>
  <c r="S2874" i="1"/>
  <c r="P2874" i="1" s="1"/>
  <c r="Q2874" i="1"/>
  <c r="O2874" i="1"/>
  <c r="X2608" i="1"/>
  <c r="T2609" i="1" s="1"/>
  <c r="U2609" i="1" s="1"/>
  <c r="L2566" i="1"/>
  <c r="H2567" i="1" s="1"/>
  <c r="E2567" i="1" s="1"/>
  <c r="W2609" i="1" l="1"/>
  <c r="Y2609" i="1"/>
  <c r="V2609" i="1" s="1"/>
  <c r="G2609" i="1"/>
  <c r="R2874" i="1"/>
  <c r="N2875" i="1" s="1"/>
  <c r="X2609" i="1"/>
  <c r="T2610" i="1" s="1"/>
  <c r="W2610" i="1" s="1"/>
  <c r="K2567" i="1"/>
  <c r="M2567" i="1"/>
  <c r="J2567" i="1" s="1"/>
  <c r="I2567" i="1"/>
  <c r="Y2610" i="1" l="1"/>
  <c r="V2610" i="1" s="1"/>
  <c r="U2610" i="1"/>
  <c r="G2610" i="1"/>
  <c r="F2875" i="1"/>
  <c r="O2875" i="1"/>
  <c r="Q2875" i="1"/>
  <c r="R2875" i="1" s="1"/>
  <c r="N2876" i="1" s="1"/>
  <c r="S2875" i="1"/>
  <c r="P2875" i="1" s="1"/>
  <c r="X2610" i="1"/>
  <c r="T2611" i="1" s="1"/>
  <c r="G2611" i="1" s="1"/>
  <c r="L2567" i="1"/>
  <c r="H2568" i="1" s="1"/>
  <c r="E2568" i="1" s="1"/>
  <c r="F2876" i="1" l="1"/>
  <c r="O2876" i="1"/>
  <c r="S2876" i="1"/>
  <c r="P2876" i="1" s="1"/>
  <c r="Q2876" i="1"/>
  <c r="U2611" i="1"/>
  <c r="W2611" i="1"/>
  <c r="Y2611" i="1"/>
  <c r="V2611" i="1" s="1"/>
  <c r="M2568" i="1"/>
  <c r="J2568" i="1" s="1"/>
  <c r="K2568" i="1"/>
  <c r="I2568" i="1"/>
  <c r="R2876" i="1" l="1"/>
  <c r="N2877" i="1" s="1"/>
  <c r="X2611" i="1"/>
  <c r="T2612" i="1" s="1"/>
  <c r="G2612" i="1" s="1"/>
  <c r="L2568" i="1"/>
  <c r="H2569" i="1" s="1"/>
  <c r="E2569" i="1" s="1"/>
  <c r="F2877" i="1" l="1"/>
  <c r="Q2877" i="1"/>
  <c r="O2877" i="1"/>
  <c r="S2877" i="1"/>
  <c r="P2877" i="1" s="1"/>
  <c r="W2612" i="1"/>
  <c r="Y2612" i="1"/>
  <c r="V2612" i="1" s="1"/>
  <c r="U2612" i="1"/>
  <c r="I2569" i="1"/>
  <c r="K2569" i="1"/>
  <c r="M2569" i="1"/>
  <c r="J2569" i="1" s="1"/>
  <c r="R2877" i="1" l="1"/>
  <c r="N2878" i="1" s="1"/>
  <c r="X2612" i="1"/>
  <c r="T2613" i="1" s="1"/>
  <c r="G2613" i="1" s="1"/>
  <c r="L2569" i="1"/>
  <c r="H2570" i="1" s="1"/>
  <c r="E2570" i="1" s="1"/>
  <c r="F2878" i="1" l="1"/>
  <c r="O2878" i="1"/>
  <c r="Q2878" i="1"/>
  <c r="S2878" i="1"/>
  <c r="P2878" i="1" s="1"/>
  <c r="Y2613" i="1"/>
  <c r="V2613" i="1" s="1"/>
  <c r="U2613" i="1"/>
  <c r="W2613" i="1"/>
  <c r="K2570" i="1"/>
  <c r="M2570" i="1"/>
  <c r="J2570" i="1" s="1"/>
  <c r="I2570" i="1"/>
  <c r="X2613" i="1" l="1"/>
  <c r="T2614" i="1" s="1"/>
  <c r="G2614" i="1" s="1"/>
  <c r="R2878" i="1"/>
  <c r="N2879" i="1" s="1"/>
  <c r="U2614" i="1"/>
  <c r="W2614" i="1"/>
  <c r="Y2614" i="1"/>
  <c r="V2614" i="1" s="1"/>
  <c r="L2570" i="1"/>
  <c r="H2571" i="1" s="1"/>
  <c r="E2571" i="1" s="1"/>
  <c r="F2879" i="1" l="1"/>
  <c r="S2879" i="1"/>
  <c r="P2879" i="1" s="1"/>
  <c r="O2879" i="1"/>
  <c r="Q2879" i="1"/>
  <c r="X2614" i="1"/>
  <c r="T2615" i="1" s="1"/>
  <c r="G2615" i="1" s="1"/>
  <c r="M2571" i="1"/>
  <c r="J2571" i="1" s="1"/>
  <c r="K2571" i="1"/>
  <c r="I2571" i="1"/>
  <c r="R2879" i="1" l="1"/>
  <c r="N2880" i="1" s="1"/>
  <c r="L2571" i="1"/>
  <c r="U2615" i="1"/>
  <c r="W2615" i="1"/>
  <c r="Y2615" i="1"/>
  <c r="V2615" i="1" s="1"/>
  <c r="H2572" i="1"/>
  <c r="E2572" i="1" s="1"/>
  <c r="F2880" i="1" l="1"/>
  <c r="Q2880" i="1"/>
  <c r="S2880" i="1"/>
  <c r="P2880" i="1" s="1"/>
  <c r="O2880" i="1"/>
  <c r="X2615" i="1"/>
  <c r="T2616" i="1" s="1"/>
  <c r="G2616" i="1" s="1"/>
  <c r="K2572" i="1"/>
  <c r="M2572" i="1"/>
  <c r="J2572" i="1" s="1"/>
  <c r="I2572" i="1"/>
  <c r="R2880" i="1" l="1"/>
  <c r="N2881" i="1" s="1"/>
  <c r="W2616" i="1"/>
  <c r="Y2616" i="1"/>
  <c r="V2616" i="1" s="1"/>
  <c r="U2616" i="1"/>
  <c r="L2572" i="1"/>
  <c r="H2573" i="1" s="1"/>
  <c r="E2573" i="1" s="1"/>
  <c r="F2881" i="1" l="1"/>
  <c r="S2881" i="1"/>
  <c r="P2881" i="1" s="1"/>
  <c r="O2881" i="1"/>
  <c r="Q2881" i="1"/>
  <c r="R2881" i="1" s="1"/>
  <c r="N2882" i="1" s="1"/>
  <c r="X2616" i="1"/>
  <c r="T2617" i="1" s="1"/>
  <c r="W2617" i="1"/>
  <c r="K2573" i="1"/>
  <c r="M2573" i="1"/>
  <c r="J2573" i="1" s="1"/>
  <c r="I2573" i="1"/>
  <c r="Y2617" i="1" l="1"/>
  <c r="V2617" i="1" s="1"/>
  <c r="G2617" i="1"/>
  <c r="F2882" i="1"/>
  <c r="Q2882" i="1"/>
  <c r="O2882" i="1"/>
  <c r="S2882" i="1"/>
  <c r="P2882" i="1" s="1"/>
  <c r="U2617" i="1"/>
  <c r="X2617" i="1" s="1"/>
  <c r="T2618" i="1" s="1"/>
  <c r="G2618" i="1" s="1"/>
  <c r="L2573" i="1"/>
  <c r="H2574" i="1" s="1"/>
  <c r="E2574" i="1" s="1"/>
  <c r="R2882" i="1" l="1"/>
  <c r="N2883" i="1" s="1"/>
  <c r="U2618" i="1"/>
  <c r="W2618" i="1"/>
  <c r="Y2618" i="1"/>
  <c r="V2618" i="1" s="1"/>
  <c r="I2574" i="1"/>
  <c r="K2574" i="1"/>
  <c r="M2574" i="1"/>
  <c r="J2574" i="1" s="1"/>
  <c r="F2883" i="1" l="1"/>
  <c r="Q2883" i="1"/>
  <c r="O2883" i="1"/>
  <c r="S2883" i="1"/>
  <c r="P2883" i="1" s="1"/>
  <c r="X2618" i="1"/>
  <c r="T2619" i="1" s="1"/>
  <c r="G2619" i="1" s="1"/>
  <c r="L2574" i="1"/>
  <c r="H2575" i="1" s="1"/>
  <c r="E2575" i="1" s="1"/>
  <c r="R2883" i="1" l="1"/>
  <c r="N2884" i="1" s="1"/>
  <c r="U2619" i="1"/>
  <c r="W2619" i="1"/>
  <c r="Y2619" i="1"/>
  <c r="V2619" i="1" s="1"/>
  <c r="M2575" i="1"/>
  <c r="J2575" i="1" s="1"/>
  <c r="I2575" i="1"/>
  <c r="K2575" i="1"/>
  <c r="L2575" i="1" l="1"/>
  <c r="F2884" i="1"/>
  <c r="Q2884" i="1"/>
  <c r="O2884" i="1"/>
  <c r="S2884" i="1"/>
  <c r="P2884" i="1" s="1"/>
  <c r="X2619" i="1"/>
  <c r="T2620" i="1" s="1"/>
  <c r="G2620" i="1" s="1"/>
  <c r="H2576" i="1"/>
  <c r="E2576" i="1" s="1"/>
  <c r="R2884" i="1" l="1"/>
  <c r="N2885" i="1" s="1"/>
  <c r="W2620" i="1"/>
  <c r="Y2620" i="1"/>
  <c r="V2620" i="1" s="1"/>
  <c r="U2620" i="1"/>
  <c r="K2576" i="1"/>
  <c r="M2576" i="1"/>
  <c r="J2576" i="1" s="1"/>
  <c r="I2576" i="1"/>
  <c r="F2885" i="1" l="1"/>
  <c r="O2885" i="1"/>
  <c r="S2885" i="1"/>
  <c r="P2885" i="1" s="1"/>
  <c r="Q2885" i="1"/>
  <c r="R2885" i="1" s="1"/>
  <c r="N2886" i="1" s="1"/>
  <c r="X2620" i="1"/>
  <c r="T2621" i="1" s="1"/>
  <c r="G2621" i="1" s="1"/>
  <c r="L2576" i="1"/>
  <c r="H2577" i="1" s="1"/>
  <c r="E2577" i="1" s="1"/>
  <c r="F2886" i="1" l="1"/>
  <c r="S2886" i="1"/>
  <c r="P2886" i="1" s="1"/>
  <c r="Q2886" i="1"/>
  <c r="O2886" i="1"/>
  <c r="Y2621" i="1"/>
  <c r="V2621" i="1" s="1"/>
  <c r="U2621" i="1"/>
  <c r="W2621" i="1"/>
  <c r="K2577" i="1"/>
  <c r="I2577" i="1"/>
  <c r="M2577" i="1"/>
  <c r="J2577" i="1" s="1"/>
  <c r="R2886" i="1" l="1"/>
  <c r="N2887" i="1" s="1"/>
  <c r="X2621" i="1"/>
  <c r="T2622" i="1" s="1"/>
  <c r="G2622" i="1" s="1"/>
  <c r="L2577" i="1"/>
  <c r="H2578" i="1" s="1"/>
  <c r="E2578" i="1" s="1"/>
  <c r="F2887" i="1" l="1"/>
  <c r="O2887" i="1"/>
  <c r="S2887" i="1"/>
  <c r="P2887" i="1" s="1"/>
  <c r="Q2887" i="1"/>
  <c r="R2887" i="1" s="1"/>
  <c r="N2888" i="1" s="1"/>
  <c r="U2622" i="1"/>
  <c r="W2622" i="1"/>
  <c r="Y2622" i="1"/>
  <c r="V2622" i="1" s="1"/>
  <c r="K2578" i="1"/>
  <c r="M2578" i="1"/>
  <c r="J2578" i="1" s="1"/>
  <c r="I2578" i="1"/>
  <c r="F2888" i="1" l="1"/>
  <c r="O2888" i="1"/>
  <c r="S2888" i="1"/>
  <c r="P2888" i="1" s="1"/>
  <c r="Q2888" i="1"/>
  <c r="R2888" i="1" s="1"/>
  <c r="N2889" i="1" s="1"/>
  <c r="X2622" i="1"/>
  <c r="T2623" i="1" s="1"/>
  <c r="G2623" i="1" s="1"/>
  <c r="L2578" i="1"/>
  <c r="H2579" i="1" s="1"/>
  <c r="E2579" i="1" s="1"/>
  <c r="F2889" i="1" l="1"/>
  <c r="Q2889" i="1"/>
  <c r="O2889" i="1"/>
  <c r="S2889" i="1"/>
  <c r="P2889" i="1" s="1"/>
  <c r="U2623" i="1"/>
  <c r="W2623" i="1"/>
  <c r="Y2623" i="1"/>
  <c r="V2623" i="1" s="1"/>
  <c r="M2579" i="1"/>
  <c r="J2579" i="1" s="1"/>
  <c r="K2579" i="1"/>
  <c r="I2579" i="1"/>
  <c r="R2889" i="1" l="1"/>
  <c r="N2890" i="1" s="1"/>
  <c r="L2579" i="1"/>
  <c r="H2580" i="1" s="1"/>
  <c r="E2580" i="1" s="1"/>
  <c r="X2623" i="1"/>
  <c r="T2624" i="1" s="1"/>
  <c r="G2624" i="1" s="1"/>
  <c r="F2890" i="1" l="1"/>
  <c r="Q2890" i="1"/>
  <c r="O2890" i="1"/>
  <c r="S2890" i="1"/>
  <c r="P2890" i="1" s="1"/>
  <c r="W2624" i="1"/>
  <c r="Y2624" i="1"/>
  <c r="V2624" i="1" s="1"/>
  <c r="U2624" i="1"/>
  <c r="M2580" i="1"/>
  <c r="J2580" i="1" s="1"/>
  <c r="K2580" i="1"/>
  <c r="I2580" i="1"/>
  <c r="R2890" i="1" l="1"/>
  <c r="N2891" i="1" s="1"/>
  <c r="L2580" i="1"/>
  <c r="H2581" i="1" s="1"/>
  <c r="E2581" i="1" s="1"/>
  <c r="X2624" i="1"/>
  <c r="T2625" i="1" s="1"/>
  <c r="G2625" i="1" s="1"/>
  <c r="F2891" i="1" l="1"/>
  <c r="O2891" i="1"/>
  <c r="Q2891" i="1"/>
  <c r="S2891" i="1"/>
  <c r="P2891" i="1" s="1"/>
  <c r="Y2625" i="1"/>
  <c r="V2625" i="1" s="1"/>
  <c r="U2625" i="1"/>
  <c r="W2625" i="1"/>
  <c r="K2581" i="1"/>
  <c r="M2581" i="1"/>
  <c r="J2581" i="1" s="1"/>
  <c r="I2581" i="1"/>
  <c r="R2891" i="1" l="1"/>
  <c r="N2892" i="1" s="1"/>
  <c r="X2625" i="1"/>
  <c r="T2626" i="1" s="1"/>
  <c r="Y2626" i="1" s="1"/>
  <c r="V2626" i="1" s="1"/>
  <c r="L2581" i="1"/>
  <c r="H2582" i="1" s="1"/>
  <c r="E2582" i="1" s="1"/>
  <c r="U2626" i="1" l="1"/>
  <c r="G2626" i="1"/>
  <c r="W2626" i="1"/>
  <c r="F2892" i="1"/>
  <c r="O2892" i="1"/>
  <c r="S2892" i="1"/>
  <c r="P2892" i="1" s="1"/>
  <c r="Q2892" i="1"/>
  <c r="R2892" i="1" s="1"/>
  <c r="N2893" i="1" s="1"/>
  <c r="X2626" i="1"/>
  <c r="T2627" i="1" s="1"/>
  <c r="G2627" i="1" s="1"/>
  <c r="K2582" i="1"/>
  <c r="M2582" i="1"/>
  <c r="J2582" i="1" s="1"/>
  <c r="I2582" i="1"/>
  <c r="F2893" i="1" l="1"/>
  <c r="O2893" i="1"/>
  <c r="Q2893" i="1"/>
  <c r="S2893" i="1"/>
  <c r="P2893" i="1" s="1"/>
  <c r="U2627" i="1"/>
  <c r="W2627" i="1"/>
  <c r="Y2627" i="1"/>
  <c r="V2627" i="1" s="1"/>
  <c r="L2582" i="1"/>
  <c r="H2583" i="1" s="1"/>
  <c r="E2583" i="1" s="1"/>
  <c r="R2893" i="1" l="1"/>
  <c r="N2894" i="1" s="1"/>
  <c r="X2627" i="1"/>
  <c r="T2628" i="1" s="1"/>
  <c r="G2628" i="1" s="1"/>
  <c r="M2583" i="1"/>
  <c r="J2583" i="1" s="1"/>
  <c r="I2583" i="1"/>
  <c r="K2583" i="1"/>
  <c r="F2894" i="1" l="1"/>
  <c r="Q2894" i="1"/>
  <c r="S2894" i="1"/>
  <c r="P2894" i="1" s="1"/>
  <c r="O2894" i="1"/>
  <c r="L2583" i="1"/>
  <c r="H2584" i="1" s="1"/>
  <c r="W2628" i="1"/>
  <c r="Y2628" i="1"/>
  <c r="V2628" i="1" s="1"/>
  <c r="U2628" i="1"/>
  <c r="E2584" i="1" l="1"/>
  <c r="K2584" i="1"/>
  <c r="L2584" i="1" s="1"/>
  <c r="H2585" i="1" s="1"/>
  <c r="E2585" i="1" s="1"/>
  <c r="M2584" i="1"/>
  <c r="J2584" i="1" s="1"/>
  <c r="I2584" i="1"/>
  <c r="R2894" i="1"/>
  <c r="N2895" i="1" s="1"/>
  <c r="X2628" i="1"/>
  <c r="T2629" i="1" s="1"/>
  <c r="U2629" i="1"/>
  <c r="W2629" i="1"/>
  <c r="Y2629" i="1" l="1"/>
  <c r="V2629" i="1" s="1"/>
  <c r="G2629" i="1"/>
  <c r="F2895" i="1"/>
  <c r="O2895" i="1"/>
  <c r="Q2895" i="1"/>
  <c r="S2895" i="1"/>
  <c r="P2895" i="1" s="1"/>
  <c r="X2629" i="1"/>
  <c r="T2630" i="1" s="1"/>
  <c r="G2630" i="1" s="1"/>
  <c r="I2585" i="1"/>
  <c r="M2585" i="1"/>
  <c r="J2585" i="1" s="1"/>
  <c r="K2585" i="1"/>
  <c r="R2895" i="1" l="1"/>
  <c r="N2896" i="1" s="1"/>
  <c r="U2630" i="1"/>
  <c r="W2630" i="1"/>
  <c r="Y2630" i="1"/>
  <c r="V2630" i="1" s="1"/>
  <c r="L2585" i="1"/>
  <c r="H2586" i="1" s="1"/>
  <c r="E2586" i="1" s="1"/>
  <c r="F2896" i="1" l="1"/>
  <c r="S2896" i="1"/>
  <c r="P2896" i="1" s="1"/>
  <c r="Q2896" i="1"/>
  <c r="O2896" i="1"/>
  <c r="X2630" i="1"/>
  <c r="T2631" i="1" s="1"/>
  <c r="G2631" i="1" s="1"/>
  <c r="K2586" i="1"/>
  <c r="I2586" i="1"/>
  <c r="M2586" i="1"/>
  <c r="J2586" i="1" s="1"/>
  <c r="R2896" i="1" l="1"/>
  <c r="N2897" i="1" s="1"/>
  <c r="U2631" i="1"/>
  <c r="W2631" i="1"/>
  <c r="Y2631" i="1"/>
  <c r="V2631" i="1" s="1"/>
  <c r="L2586" i="1"/>
  <c r="H2587" i="1" s="1"/>
  <c r="E2587" i="1" s="1"/>
  <c r="F2897" i="1" l="1"/>
  <c r="O2897" i="1"/>
  <c r="Q2897" i="1"/>
  <c r="S2897" i="1"/>
  <c r="P2897" i="1" s="1"/>
  <c r="X2631" i="1"/>
  <c r="T2632" i="1" s="1"/>
  <c r="G2632" i="1" s="1"/>
  <c r="K2587" i="1"/>
  <c r="I2587" i="1"/>
  <c r="M2587" i="1"/>
  <c r="J2587" i="1" s="1"/>
  <c r="R2897" i="1" l="1"/>
  <c r="N2898" i="1" s="1"/>
  <c r="W2632" i="1"/>
  <c r="Y2632" i="1"/>
  <c r="V2632" i="1" s="1"/>
  <c r="U2632" i="1"/>
  <c r="L2587" i="1"/>
  <c r="H2588" i="1" s="1"/>
  <c r="E2588" i="1" s="1"/>
  <c r="F2898" i="1" l="1"/>
  <c r="H10" i="2" s="1"/>
  <c r="Q2898" i="1"/>
  <c r="S2898" i="1"/>
  <c r="P2898" i="1" s="1"/>
  <c r="O2898" i="1"/>
  <c r="X2632" i="1"/>
  <c r="T2633" i="1" s="1"/>
  <c r="M2588" i="1"/>
  <c r="J2588" i="1" s="1"/>
  <c r="K2588" i="1"/>
  <c r="I2588" i="1"/>
  <c r="J10" i="2"/>
  <c r="I10" i="2"/>
  <c r="P10" i="2" l="1"/>
  <c r="Y2633" i="1"/>
  <c r="V2633" i="1" s="1"/>
  <c r="G2633" i="1"/>
  <c r="W2633" i="1"/>
  <c r="R2898" i="1"/>
  <c r="N2899" i="1" s="1"/>
  <c r="U2633" i="1"/>
  <c r="L2588" i="1"/>
  <c r="H2589" i="1" s="1"/>
  <c r="E2589" i="1" s="1"/>
  <c r="X2633" i="1"/>
  <c r="T2634" i="1" s="1"/>
  <c r="G2634" i="1" s="1"/>
  <c r="F2899" i="1" l="1"/>
  <c r="Q2899" i="1"/>
  <c r="O2899" i="1"/>
  <c r="S2899" i="1"/>
  <c r="P2899" i="1" s="1"/>
  <c r="U2634" i="1"/>
  <c r="W2634" i="1"/>
  <c r="Y2634" i="1"/>
  <c r="V2634" i="1" s="1"/>
  <c r="M2589" i="1"/>
  <c r="J2589" i="1" s="1"/>
  <c r="K2589" i="1"/>
  <c r="I2589" i="1"/>
  <c r="R2899" i="1" l="1"/>
  <c r="N2900" i="1" s="1"/>
  <c r="X2634" i="1"/>
  <c r="T2635" i="1" s="1"/>
  <c r="G2635" i="1" s="1"/>
  <c r="L2589" i="1"/>
  <c r="H2590" i="1" s="1"/>
  <c r="E2590" i="1" s="1"/>
  <c r="F2900" i="1" l="1"/>
  <c r="Q2900" i="1"/>
  <c r="S2900" i="1"/>
  <c r="P2900" i="1" s="1"/>
  <c r="O2900" i="1"/>
  <c r="U2635" i="1"/>
  <c r="W2635" i="1"/>
  <c r="Y2635" i="1"/>
  <c r="V2635" i="1" s="1"/>
  <c r="M2590" i="1"/>
  <c r="J2590" i="1" s="1"/>
  <c r="I2590" i="1"/>
  <c r="K2590" i="1"/>
  <c r="R2900" i="1" l="1"/>
  <c r="N2901" i="1" s="1"/>
  <c r="L2590" i="1"/>
  <c r="X2635" i="1"/>
  <c r="T2636" i="1" s="1"/>
  <c r="G2636" i="1" s="1"/>
  <c r="H2591" i="1"/>
  <c r="K2591" i="1" l="1"/>
  <c r="E2591" i="1"/>
  <c r="F2901" i="1"/>
  <c r="O2901" i="1"/>
  <c r="Q2901" i="1"/>
  <c r="S2901" i="1"/>
  <c r="P2901" i="1" s="1"/>
  <c r="M2591" i="1"/>
  <c r="J2591" i="1" s="1"/>
  <c r="I2591" i="1"/>
  <c r="W2636" i="1"/>
  <c r="Y2636" i="1"/>
  <c r="V2636" i="1" s="1"/>
  <c r="U2636" i="1"/>
  <c r="R2901" i="1" l="1"/>
  <c r="N2902" i="1" s="1"/>
  <c r="L2591" i="1"/>
  <c r="H2592" i="1" s="1"/>
  <c r="E2592" i="1" s="1"/>
  <c r="X2636" i="1"/>
  <c r="T2637" i="1" s="1"/>
  <c r="U2637" i="1"/>
  <c r="W2637" i="1"/>
  <c r="K2592" i="1"/>
  <c r="M2592" i="1"/>
  <c r="J2592" i="1" s="1"/>
  <c r="I2592" i="1"/>
  <c r="Y2637" i="1" l="1"/>
  <c r="V2637" i="1" s="1"/>
  <c r="G2637" i="1"/>
  <c r="F2902" i="1"/>
  <c r="Q2902" i="1"/>
  <c r="O2902" i="1"/>
  <c r="S2902" i="1"/>
  <c r="P2902" i="1" s="1"/>
  <c r="X2637" i="1"/>
  <c r="T2638" i="1" s="1"/>
  <c r="G2638" i="1" s="1"/>
  <c r="L2592" i="1"/>
  <c r="H2593" i="1" s="1"/>
  <c r="E2593" i="1" s="1"/>
  <c r="R2902" i="1" l="1"/>
  <c r="N2903" i="1" s="1"/>
  <c r="U2638" i="1"/>
  <c r="W2638" i="1"/>
  <c r="Y2638" i="1"/>
  <c r="V2638" i="1" s="1"/>
  <c r="K2593" i="1"/>
  <c r="M2593" i="1"/>
  <c r="J2593" i="1" s="1"/>
  <c r="I2593" i="1"/>
  <c r="F2903" i="1" l="1"/>
  <c r="O2903" i="1"/>
  <c r="Q2903" i="1"/>
  <c r="S2903" i="1"/>
  <c r="P2903" i="1" s="1"/>
  <c r="X2638" i="1"/>
  <c r="T2639" i="1" s="1"/>
  <c r="G2639" i="1" s="1"/>
  <c r="L2593" i="1"/>
  <c r="H2594" i="1" s="1"/>
  <c r="E2594" i="1" s="1"/>
  <c r="R2903" i="1" l="1"/>
  <c r="N2904" i="1" s="1"/>
  <c r="U2639" i="1"/>
  <c r="W2639" i="1"/>
  <c r="Y2639" i="1"/>
  <c r="V2639" i="1" s="1"/>
  <c r="I2594" i="1"/>
  <c r="K2594" i="1"/>
  <c r="M2594" i="1"/>
  <c r="J2594" i="1" s="1"/>
  <c r="F2904" i="1" l="1"/>
  <c r="Q2904" i="1"/>
  <c r="R2904" i="1" s="1"/>
  <c r="N2905" i="1" s="1"/>
  <c r="S2904" i="1"/>
  <c r="P2904" i="1" s="1"/>
  <c r="O2904" i="1"/>
  <c r="X2639" i="1"/>
  <c r="T2640" i="1" s="1"/>
  <c r="G2640" i="1" s="1"/>
  <c r="L2594" i="1"/>
  <c r="H2595" i="1" s="1"/>
  <c r="E2595" i="1" s="1"/>
  <c r="F2905" i="1" l="1"/>
  <c r="S2905" i="1"/>
  <c r="P2905" i="1" s="1"/>
  <c r="Q2905" i="1"/>
  <c r="O2905" i="1"/>
  <c r="W2640" i="1"/>
  <c r="Y2640" i="1"/>
  <c r="V2640" i="1" s="1"/>
  <c r="U2640" i="1"/>
  <c r="I2595" i="1"/>
  <c r="M2595" i="1"/>
  <c r="J2595" i="1" s="1"/>
  <c r="K2595" i="1"/>
  <c r="R2905" i="1" l="1"/>
  <c r="N2906" i="1" s="1"/>
  <c r="L2595" i="1"/>
  <c r="X2640" i="1"/>
  <c r="T2641" i="1" s="1"/>
  <c r="W2641" i="1" s="1"/>
  <c r="H2596" i="1"/>
  <c r="E2596" i="1" s="1"/>
  <c r="Y2641" i="1" l="1"/>
  <c r="V2641" i="1" s="1"/>
  <c r="G2641" i="1"/>
  <c r="F2906" i="1"/>
  <c r="S2906" i="1"/>
  <c r="P2906" i="1" s="1"/>
  <c r="O2906" i="1"/>
  <c r="Q2906" i="1"/>
  <c r="R2906" i="1" s="1"/>
  <c r="N2907" i="1" s="1"/>
  <c r="U2641" i="1"/>
  <c r="X2641" i="1"/>
  <c r="T2642" i="1" s="1"/>
  <c r="G2642" i="1" s="1"/>
  <c r="K2596" i="1"/>
  <c r="M2596" i="1"/>
  <c r="J2596" i="1" s="1"/>
  <c r="I2596" i="1"/>
  <c r="F2907" i="1" l="1"/>
  <c r="Q2907" i="1"/>
  <c r="O2907" i="1"/>
  <c r="S2907" i="1"/>
  <c r="P2907" i="1" s="1"/>
  <c r="U2642" i="1"/>
  <c r="W2642" i="1"/>
  <c r="Y2642" i="1"/>
  <c r="V2642" i="1" s="1"/>
  <c r="L2596" i="1"/>
  <c r="H2597" i="1" s="1"/>
  <c r="E2597" i="1" s="1"/>
  <c r="R2907" i="1" l="1"/>
  <c r="N2908" i="1" s="1"/>
  <c r="X2642" i="1"/>
  <c r="T2643" i="1" s="1"/>
  <c r="G2643" i="1" s="1"/>
  <c r="K2597" i="1"/>
  <c r="I2597" i="1"/>
  <c r="M2597" i="1"/>
  <c r="J2597" i="1" s="1"/>
  <c r="F2908" i="1" l="1"/>
  <c r="S2908" i="1"/>
  <c r="P2908" i="1" s="1"/>
  <c r="Q2908" i="1"/>
  <c r="O2908" i="1"/>
  <c r="U2643" i="1"/>
  <c r="W2643" i="1"/>
  <c r="Y2643" i="1"/>
  <c r="V2643" i="1" s="1"/>
  <c r="L2597" i="1"/>
  <c r="H2598" i="1" s="1"/>
  <c r="E2598" i="1" s="1"/>
  <c r="R2908" i="1" l="1"/>
  <c r="N2909" i="1" s="1"/>
  <c r="X2643" i="1"/>
  <c r="T2644" i="1" s="1"/>
  <c r="G2644" i="1" s="1"/>
  <c r="K2598" i="1"/>
  <c r="M2598" i="1"/>
  <c r="J2598" i="1" s="1"/>
  <c r="I2598" i="1"/>
  <c r="F2909" i="1" l="1"/>
  <c r="Q2909" i="1"/>
  <c r="S2909" i="1"/>
  <c r="P2909" i="1" s="1"/>
  <c r="O2909" i="1"/>
  <c r="W2644" i="1"/>
  <c r="Y2644" i="1"/>
  <c r="V2644" i="1" s="1"/>
  <c r="U2644" i="1"/>
  <c r="L2598" i="1"/>
  <c r="H2599" i="1" s="1"/>
  <c r="E2599" i="1" s="1"/>
  <c r="R2909" i="1" l="1"/>
  <c r="N2910" i="1" s="1"/>
  <c r="X2644" i="1"/>
  <c r="T2645" i="1" s="1"/>
  <c r="G2645" i="1" s="1"/>
  <c r="M2599" i="1"/>
  <c r="J2599" i="1" s="1"/>
  <c r="I2599" i="1"/>
  <c r="K2599" i="1"/>
  <c r="L2599" i="1" s="1"/>
  <c r="F2910" i="1" l="1"/>
  <c r="O2910" i="1"/>
  <c r="Q2910" i="1"/>
  <c r="S2910" i="1"/>
  <c r="P2910" i="1" s="1"/>
  <c r="Y2645" i="1"/>
  <c r="V2645" i="1" s="1"/>
  <c r="U2645" i="1"/>
  <c r="W2645" i="1"/>
  <c r="H2600" i="1"/>
  <c r="E2600" i="1" s="1"/>
  <c r="R2910" i="1" l="1"/>
  <c r="N2911" i="1" s="1"/>
  <c r="X2645" i="1"/>
  <c r="T2646" i="1" s="1"/>
  <c r="G2646" i="1" s="1"/>
  <c r="I2600" i="1"/>
  <c r="K2600" i="1"/>
  <c r="M2600" i="1"/>
  <c r="J2600" i="1" s="1"/>
  <c r="F2911" i="1" l="1"/>
  <c r="Q2911" i="1"/>
  <c r="O2911" i="1"/>
  <c r="S2911" i="1"/>
  <c r="P2911" i="1" s="1"/>
  <c r="U2646" i="1"/>
  <c r="W2646" i="1"/>
  <c r="Y2646" i="1"/>
  <c r="V2646" i="1" s="1"/>
  <c r="L2600" i="1"/>
  <c r="H2601" i="1" s="1"/>
  <c r="E2601" i="1" s="1"/>
  <c r="R2911" i="1" l="1"/>
  <c r="N2912" i="1" s="1"/>
  <c r="X2646" i="1"/>
  <c r="T2647" i="1" s="1"/>
  <c r="G2647" i="1" s="1"/>
  <c r="I2601" i="1"/>
  <c r="K2601" i="1"/>
  <c r="M2601" i="1"/>
  <c r="J2601" i="1" s="1"/>
  <c r="F2912" i="1" l="1"/>
  <c r="S2912" i="1"/>
  <c r="P2912" i="1" s="1"/>
  <c r="Q2912" i="1"/>
  <c r="O2912" i="1"/>
  <c r="U2647" i="1"/>
  <c r="W2647" i="1"/>
  <c r="Y2647" i="1"/>
  <c r="V2647" i="1" s="1"/>
  <c r="L2601" i="1"/>
  <c r="H2602" i="1" s="1"/>
  <c r="E2602" i="1" s="1"/>
  <c r="R2912" i="1" l="1"/>
  <c r="N2913" i="1" s="1"/>
  <c r="X2647" i="1"/>
  <c r="T2648" i="1" s="1"/>
  <c r="G2648" i="1" s="1"/>
  <c r="K2602" i="1"/>
  <c r="M2602" i="1"/>
  <c r="J2602" i="1" s="1"/>
  <c r="I2602" i="1"/>
  <c r="F2913" i="1" l="1"/>
  <c r="O2913" i="1"/>
  <c r="Q2913" i="1"/>
  <c r="S2913" i="1"/>
  <c r="P2913" i="1" s="1"/>
  <c r="W2648" i="1"/>
  <c r="Y2648" i="1"/>
  <c r="V2648" i="1" s="1"/>
  <c r="U2648" i="1"/>
  <c r="L2602" i="1"/>
  <c r="H2603" i="1" s="1"/>
  <c r="E2603" i="1" s="1"/>
  <c r="R2913" i="1" l="1"/>
  <c r="N2914" i="1" s="1"/>
  <c r="X2648" i="1"/>
  <c r="T2649" i="1" s="1"/>
  <c r="G2649" i="1" s="1"/>
  <c r="K2603" i="1"/>
  <c r="I2603" i="1"/>
  <c r="M2603" i="1"/>
  <c r="J2603" i="1" s="1"/>
  <c r="F2914" i="1" l="1"/>
  <c r="Q2914" i="1"/>
  <c r="O2914" i="1"/>
  <c r="S2914" i="1"/>
  <c r="P2914" i="1" s="1"/>
  <c r="Y2649" i="1"/>
  <c r="V2649" i="1" s="1"/>
  <c r="U2649" i="1"/>
  <c r="W2649" i="1"/>
  <c r="L2603" i="1"/>
  <c r="H2604" i="1" s="1"/>
  <c r="E2604" i="1" s="1"/>
  <c r="R2914" i="1" l="1"/>
  <c r="N2915" i="1" s="1"/>
  <c r="X2649" i="1"/>
  <c r="T2650" i="1" s="1"/>
  <c r="G2650" i="1" s="1"/>
  <c r="I2604" i="1"/>
  <c r="M2604" i="1"/>
  <c r="J2604" i="1" s="1"/>
  <c r="K2604" i="1"/>
  <c r="F2915" i="1" l="1"/>
  <c r="Q2915" i="1"/>
  <c r="O2915" i="1"/>
  <c r="S2915" i="1"/>
  <c r="P2915" i="1" s="1"/>
  <c r="L2604" i="1"/>
  <c r="H2605" i="1" s="1"/>
  <c r="E2605" i="1" s="1"/>
  <c r="U2650" i="1"/>
  <c r="W2650" i="1"/>
  <c r="Y2650" i="1"/>
  <c r="V2650" i="1" s="1"/>
  <c r="R2915" i="1" l="1"/>
  <c r="N2916" i="1" s="1"/>
  <c r="X2650" i="1"/>
  <c r="T2651" i="1" s="1"/>
  <c r="G2651" i="1" s="1"/>
  <c r="K2605" i="1"/>
  <c r="I2605" i="1"/>
  <c r="M2605" i="1"/>
  <c r="J2605" i="1" s="1"/>
  <c r="F2916" i="1" l="1"/>
  <c r="Q2916" i="1"/>
  <c r="O2916" i="1"/>
  <c r="S2916" i="1"/>
  <c r="P2916" i="1" s="1"/>
  <c r="U2651" i="1"/>
  <c r="W2651" i="1"/>
  <c r="Y2651" i="1"/>
  <c r="V2651" i="1" s="1"/>
  <c r="L2605" i="1"/>
  <c r="H2606" i="1" s="1"/>
  <c r="E2606" i="1" s="1"/>
  <c r="R2916" i="1" l="1"/>
  <c r="N2917" i="1" s="1"/>
  <c r="X2651" i="1"/>
  <c r="T2652" i="1" s="1"/>
  <c r="G2652" i="1" s="1"/>
  <c r="M2606" i="1"/>
  <c r="J2606" i="1" s="1"/>
  <c r="K2606" i="1"/>
  <c r="I2606" i="1"/>
  <c r="F2917" i="1" l="1"/>
  <c r="Q2917" i="1"/>
  <c r="S2917" i="1"/>
  <c r="P2917" i="1" s="1"/>
  <c r="O2917" i="1"/>
  <c r="L2606" i="1"/>
  <c r="H2607" i="1" s="1"/>
  <c r="E2607" i="1" s="1"/>
  <c r="W2652" i="1"/>
  <c r="Y2652" i="1"/>
  <c r="V2652" i="1" s="1"/>
  <c r="U2652" i="1"/>
  <c r="R2917" i="1" l="1"/>
  <c r="N2918" i="1" s="1"/>
  <c r="X2652" i="1"/>
  <c r="T2653" i="1" s="1"/>
  <c r="W2653" i="1" s="1"/>
  <c r="I2607" i="1"/>
  <c r="M2607" i="1"/>
  <c r="J2607" i="1" s="1"/>
  <c r="K2607" i="1"/>
  <c r="Y2653" i="1" l="1"/>
  <c r="V2653" i="1" s="1"/>
  <c r="G2653" i="1"/>
  <c r="F2918" i="1"/>
  <c r="Q2918" i="1"/>
  <c r="S2918" i="1"/>
  <c r="P2918" i="1" s="1"/>
  <c r="O2918" i="1"/>
  <c r="U2653" i="1"/>
  <c r="X2653" i="1" s="1"/>
  <c r="T2654" i="1" s="1"/>
  <c r="G2654" i="1" s="1"/>
  <c r="L2607" i="1"/>
  <c r="H2608" i="1" s="1"/>
  <c r="E2608" i="1" s="1"/>
  <c r="R2918" i="1" l="1"/>
  <c r="N2919" i="1" s="1"/>
  <c r="U2654" i="1"/>
  <c r="W2654" i="1"/>
  <c r="Y2654" i="1"/>
  <c r="V2654" i="1" s="1"/>
  <c r="I2608" i="1"/>
  <c r="K2608" i="1"/>
  <c r="M2608" i="1"/>
  <c r="J2608" i="1" s="1"/>
  <c r="F2919" i="1" l="1"/>
  <c r="O2919" i="1"/>
  <c r="S2919" i="1"/>
  <c r="P2919" i="1" s="1"/>
  <c r="Q2919" i="1"/>
  <c r="R2919" i="1" s="1"/>
  <c r="N2920" i="1" s="1"/>
  <c r="X2654" i="1"/>
  <c r="T2655" i="1" s="1"/>
  <c r="G2655" i="1" s="1"/>
  <c r="L2608" i="1"/>
  <c r="H2609" i="1" s="1"/>
  <c r="E2609" i="1" s="1"/>
  <c r="F2920" i="1" l="1"/>
  <c r="S2920" i="1"/>
  <c r="P2920" i="1" s="1"/>
  <c r="O2920" i="1"/>
  <c r="Q2920" i="1"/>
  <c r="R2920" i="1" s="1"/>
  <c r="N2921" i="1" s="1"/>
  <c r="U2655" i="1"/>
  <c r="W2655" i="1"/>
  <c r="Y2655" i="1"/>
  <c r="V2655" i="1" s="1"/>
  <c r="K2609" i="1"/>
  <c r="M2609" i="1"/>
  <c r="J2609" i="1" s="1"/>
  <c r="I2609" i="1"/>
  <c r="F2921" i="1" l="1"/>
  <c r="Q2921" i="1"/>
  <c r="O2921" i="1"/>
  <c r="S2921" i="1"/>
  <c r="P2921" i="1" s="1"/>
  <c r="X2655" i="1"/>
  <c r="T2656" i="1" s="1"/>
  <c r="G2656" i="1" s="1"/>
  <c r="L2609" i="1"/>
  <c r="H2610" i="1" s="1"/>
  <c r="E2610" i="1" s="1"/>
  <c r="R2921" i="1" l="1"/>
  <c r="N2922" i="1" s="1"/>
  <c r="W2656" i="1"/>
  <c r="Y2656" i="1"/>
  <c r="V2656" i="1" s="1"/>
  <c r="U2656" i="1"/>
  <c r="K2610" i="1"/>
  <c r="I2610" i="1"/>
  <c r="M2610" i="1"/>
  <c r="J2610" i="1" s="1"/>
  <c r="F2922" i="1" l="1"/>
  <c r="Q2922" i="1"/>
  <c r="S2922" i="1"/>
  <c r="P2922" i="1" s="1"/>
  <c r="O2922" i="1"/>
  <c r="X2656" i="1"/>
  <c r="T2657" i="1" s="1"/>
  <c r="G2657" i="1" s="1"/>
  <c r="L2610" i="1"/>
  <c r="H2611" i="1" s="1"/>
  <c r="E2611" i="1" s="1"/>
  <c r="R2922" i="1" l="1"/>
  <c r="N2923" i="1" s="1"/>
  <c r="Y2657" i="1"/>
  <c r="V2657" i="1" s="1"/>
  <c r="U2657" i="1"/>
  <c r="W2657" i="1"/>
  <c r="K2611" i="1"/>
  <c r="M2611" i="1"/>
  <c r="J2611" i="1" s="1"/>
  <c r="I2611" i="1"/>
  <c r="F2923" i="1" l="1"/>
  <c r="Q2923" i="1"/>
  <c r="S2923" i="1"/>
  <c r="P2923" i="1" s="1"/>
  <c r="O2923" i="1"/>
  <c r="X2657" i="1"/>
  <c r="T2658" i="1" s="1"/>
  <c r="G2658" i="1" s="1"/>
  <c r="L2611" i="1"/>
  <c r="H2612" i="1" s="1"/>
  <c r="E2612" i="1" s="1"/>
  <c r="R2923" i="1" l="1"/>
  <c r="N2924" i="1" s="1"/>
  <c r="U2658" i="1"/>
  <c r="W2658" i="1"/>
  <c r="Y2658" i="1"/>
  <c r="V2658" i="1" s="1"/>
  <c r="M2612" i="1"/>
  <c r="J2612" i="1" s="1"/>
  <c r="I2612" i="1"/>
  <c r="K2612" i="1"/>
  <c r="F2924" i="1" l="1"/>
  <c r="Q2924" i="1"/>
  <c r="O2924" i="1"/>
  <c r="S2924" i="1"/>
  <c r="P2924" i="1" s="1"/>
  <c r="L2612" i="1"/>
  <c r="X2658" i="1"/>
  <c r="T2659" i="1" s="1"/>
  <c r="G2659" i="1" s="1"/>
  <c r="H2613" i="1"/>
  <c r="E2613" i="1" s="1"/>
  <c r="R2924" i="1" l="1"/>
  <c r="N2925" i="1" s="1"/>
  <c r="U2659" i="1"/>
  <c r="W2659" i="1"/>
  <c r="Y2659" i="1"/>
  <c r="V2659" i="1" s="1"/>
  <c r="K2613" i="1"/>
  <c r="M2613" i="1"/>
  <c r="J2613" i="1" s="1"/>
  <c r="I2613" i="1"/>
  <c r="F2925" i="1" l="1"/>
  <c r="Q2925" i="1"/>
  <c r="S2925" i="1"/>
  <c r="P2925" i="1" s="1"/>
  <c r="O2925" i="1"/>
  <c r="X2659" i="1"/>
  <c r="T2660" i="1" s="1"/>
  <c r="G2660" i="1" s="1"/>
  <c r="L2613" i="1"/>
  <c r="H2614" i="1" s="1"/>
  <c r="E2614" i="1" s="1"/>
  <c r="R2925" i="1" l="1"/>
  <c r="N2926" i="1" s="1"/>
  <c r="W2660" i="1"/>
  <c r="Y2660" i="1"/>
  <c r="V2660" i="1" s="1"/>
  <c r="U2660" i="1"/>
  <c r="M2614" i="1"/>
  <c r="J2614" i="1" s="1"/>
  <c r="K2614" i="1"/>
  <c r="I2614" i="1"/>
  <c r="F2926" i="1" l="1"/>
  <c r="Q2926" i="1"/>
  <c r="S2926" i="1"/>
  <c r="P2926" i="1" s="1"/>
  <c r="O2926" i="1"/>
  <c r="X2660" i="1"/>
  <c r="T2661" i="1" s="1"/>
  <c r="G2661" i="1" s="1"/>
  <c r="L2614" i="1"/>
  <c r="H2615" i="1" s="1"/>
  <c r="E2615" i="1" s="1"/>
  <c r="R2926" i="1" l="1"/>
  <c r="N2927" i="1" s="1"/>
  <c r="Y2661" i="1"/>
  <c r="V2661" i="1" s="1"/>
  <c r="U2661" i="1"/>
  <c r="W2661" i="1"/>
  <c r="K2615" i="1"/>
  <c r="M2615" i="1"/>
  <c r="J2615" i="1" s="1"/>
  <c r="I2615" i="1"/>
  <c r="F2927" i="1" l="1"/>
  <c r="S2927" i="1"/>
  <c r="P2927" i="1" s="1"/>
  <c r="Q2927" i="1"/>
  <c r="O2927" i="1"/>
  <c r="X2661" i="1"/>
  <c r="T2662" i="1" s="1"/>
  <c r="G2662" i="1" s="1"/>
  <c r="L2615" i="1"/>
  <c r="H2616" i="1" s="1"/>
  <c r="E2616" i="1" s="1"/>
  <c r="R2927" i="1" l="1"/>
  <c r="N2928" i="1" s="1"/>
  <c r="U2662" i="1"/>
  <c r="W2662" i="1"/>
  <c r="Y2662" i="1"/>
  <c r="V2662" i="1" s="1"/>
  <c r="M2616" i="1"/>
  <c r="J2616" i="1" s="1"/>
  <c r="K2616" i="1"/>
  <c r="I2616" i="1"/>
  <c r="F2928" i="1" l="1"/>
  <c r="S2928" i="1"/>
  <c r="P2928" i="1" s="1"/>
  <c r="Q2928" i="1"/>
  <c r="O2928" i="1"/>
  <c r="X2662" i="1"/>
  <c r="T2663" i="1" s="1"/>
  <c r="G2663" i="1" s="1"/>
  <c r="L2616" i="1"/>
  <c r="H2617" i="1" s="1"/>
  <c r="E2617" i="1" s="1"/>
  <c r="R2928" i="1" l="1"/>
  <c r="N2929" i="1" s="1"/>
  <c r="U2663" i="1"/>
  <c r="W2663" i="1"/>
  <c r="Y2663" i="1"/>
  <c r="V2663" i="1" s="1"/>
  <c r="I2617" i="1"/>
  <c r="K2617" i="1"/>
  <c r="M2617" i="1"/>
  <c r="J2617" i="1" s="1"/>
  <c r="F2929" i="1" l="1"/>
  <c r="Q2929" i="1"/>
  <c r="O2929" i="1"/>
  <c r="S2929" i="1"/>
  <c r="P2929" i="1" s="1"/>
  <c r="X2663" i="1"/>
  <c r="T2664" i="1" s="1"/>
  <c r="G2664" i="1" s="1"/>
  <c r="L2617" i="1"/>
  <c r="H2618" i="1" s="1"/>
  <c r="E2618" i="1" s="1"/>
  <c r="R2929" i="1" l="1"/>
  <c r="N2930" i="1" s="1"/>
  <c r="W2664" i="1"/>
  <c r="Y2664" i="1"/>
  <c r="V2664" i="1" s="1"/>
  <c r="U2664" i="1"/>
  <c r="K2618" i="1"/>
  <c r="M2618" i="1"/>
  <c r="J2618" i="1" s="1"/>
  <c r="I2618" i="1"/>
  <c r="F2930" i="1" l="1"/>
  <c r="O2930" i="1"/>
  <c r="S2930" i="1"/>
  <c r="P2930" i="1" s="1"/>
  <c r="Q2930" i="1"/>
  <c r="R2930" i="1" s="1"/>
  <c r="N2931" i="1" s="1"/>
  <c r="X2664" i="1"/>
  <c r="T2665" i="1" s="1"/>
  <c r="W2665" i="1"/>
  <c r="L2618" i="1"/>
  <c r="H2619" i="1" s="1"/>
  <c r="E2619" i="1" s="1"/>
  <c r="Y2665" i="1" l="1"/>
  <c r="V2665" i="1" s="1"/>
  <c r="G2665" i="1"/>
  <c r="F2931" i="1"/>
  <c r="Q2931" i="1"/>
  <c r="O2931" i="1"/>
  <c r="S2931" i="1"/>
  <c r="P2931" i="1" s="1"/>
  <c r="U2665" i="1"/>
  <c r="X2665" i="1"/>
  <c r="T2666" i="1" s="1"/>
  <c r="G2666" i="1" s="1"/>
  <c r="K2619" i="1"/>
  <c r="I2619" i="1"/>
  <c r="M2619" i="1"/>
  <c r="J2619" i="1" s="1"/>
  <c r="R2931" i="1" l="1"/>
  <c r="N2932" i="1" s="1"/>
  <c r="U2666" i="1"/>
  <c r="W2666" i="1"/>
  <c r="Y2666" i="1"/>
  <c r="V2666" i="1" s="1"/>
  <c r="L2619" i="1"/>
  <c r="H2620" i="1" s="1"/>
  <c r="E2620" i="1" s="1"/>
  <c r="F2932" i="1" l="1"/>
  <c r="S2932" i="1"/>
  <c r="P2932" i="1" s="1"/>
  <c r="Q2932" i="1"/>
  <c r="O2932" i="1"/>
  <c r="X2666" i="1"/>
  <c r="T2667" i="1" s="1"/>
  <c r="G2667" i="1" s="1"/>
  <c r="K2620" i="1"/>
  <c r="I2620" i="1"/>
  <c r="M2620" i="1"/>
  <c r="J2620" i="1" s="1"/>
  <c r="R2932" i="1" l="1"/>
  <c r="N2933" i="1" s="1"/>
  <c r="U2667" i="1"/>
  <c r="W2667" i="1"/>
  <c r="Y2667" i="1"/>
  <c r="V2667" i="1" s="1"/>
  <c r="L2620" i="1"/>
  <c r="H2621" i="1" s="1"/>
  <c r="E2621" i="1" s="1"/>
  <c r="F2933" i="1" l="1"/>
  <c r="O2933" i="1"/>
  <c r="Q2933" i="1"/>
  <c r="S2933" i="1"/>
  <c r="P2933" i="1" s="1"/>
  <c r="X2667" i="1"/>
  <c r="T2668" i="1" s="1"/>
  <c r="G2668" i="1" s="1"/>
  <c r="K2621" i="1"/>
  <c r="I2621" i="1"/>
  <c r="M2621" i="1"/>
  <c r="J2621" i="1" s="1"/>
  <c r="R2933" i="1" l="1"/>
  <c r="N2934" i="1" s="1"/>
  <c r="W2668" i="1"/>
  <c r="Y2668" i="1"/>
  <c r="V2668" i="1" s="1"/>
  <c r="U2668" i="1"/>
  <c r="L2621" i="1"/>
  <c r="H2622" i="1" s="1"/>
  <c r="E2622" i="1" s="1"/>
  <c r="F2934" i="1" l="1"/>
  <c r="S2934" i="1"/>
  <c r="P2934" i="1" s="1"/>
  <c r="Q2934" i="1"/>
  <c r="R2934" i="1" s="1"/>
  <c r="N2935" i="1" s="1"/>
  <c r="O2934" i="1"/>
  <c r="X2668" i="1"/>
  <c r="T2669" i="1" s="1"/>
  <c r="G2669" i="1" s="1"/>
  <c r="M2622" i="1"/>
  <c r="J2622" i="1" s="1"/>
  <c r="I2622" i="1"/>
  <c r="K2622" i="1"/>
  <c r="L2622" i="1" s="1"/>
  <c r="F2935" i="1" l="1"/>
  <c r="S2935" i="1"/>
  <c r="P2935" i="1" s="1"/>
  <c r="Q2935" i="1"/>
  <c r="R2935" i="1" s="1"/>
  <c r="N2936" i="1" s="1"/>
  <c r="O2935" i="1"/>
  <c r="Y2669" i="1"/>
  <c r="V2669" i="1" s="1"/>
  <c r="U2669" i="1"/>
  <c r="W2669" i="1"/>
  <c r="H2623" i="1"/>
  <c r="E2623" i="1" s="1"/>
  <c r="F2936" i="1" l="1"/>
  <c r="O2936" i="1"/>
  <c r="Q2936" i="1"/>
  <c r="R2936" i="1" s="1"/>
  <c r="N2937" i="1" s="1"/>
  <c r="S2936" i="1"/>
  <c r="P2936" i="1" s="1"/>
  <c r="X2669" i="1"/>
  <c r="T2670" i="1" s="1"/>
  <c r="G2670" i="1" s="1"/>
  <c r="M2623" i="1"/>
  <c r="J2623" i="1" s="1"/>
  <c r="I2623" i="1"/>
  <c r="K2623" i="1"/>
  <c r="L2623" i="1" s="1"/>
  <c r="F2937" i="1" l="1"/>
  <c r="Q2937" i="1"/>
  <c r="O2937" i="1"/>
  <c r="S2937" i="1"/>
  <c r="P2937" i="1" s="1"/>
  <c r="U2670" i="1"/>
  <c r="W2670" i="1"/>
  <c r="Y2670" i="1"/>
  <c r="V2670" i="1" s="1"/>
  <c r="H2624" i="1"/>
  <c r="E2624" i="1" s="1"/>
  <c r="R2937" i="1" l="1"/>
  <c r="N2938" i="1" s="1"/>
  <c r="X2670" i="1"/>
  <c r="T2671" i="1" s="1"/>
  <c r="G2671" i="1" s="1"/>
  <c r="K2624" i="1"/>
  <c r="I2624" i="1"/>
  <c r="M2624" i="1"/>
  <c r="J2624" i="1" s="1"/>
  <c r="F2938" i="1" l="1"/>
  <c r="S2938" i="1"/>
  <c r="P2938" i="1" s="1"/>
  <c r="O2938" i="1"/>
  <c r="Q2938" i="1"/>
  <c r="R2938" i="1" s="1"/>
  <c r="N2939" i="1" s="1"/>
  <c r="U2671" i="1"/>
  <c r="W2671" i="1"/>
  <c r="Y2671" i="1"/>
  <c r="V2671" i="1" s="1"/>
  <c r="L2624" i="1"/>
  <c r="H2625" i="1" s="1"/>
  <c r="E2625" i="1" s="1"/>
  <c r="F2939" i="1" l="1"/>
  <c r="O2939" i="1"/>
  <c r="Q2939" i="1"/>
  <c r="S2939" i="1"/>
  <c r="P2939" i="1" s="1"/>
  <c r="X2671" i="1"/>
  <c r="T2672" i="1" s="1"/>
  <c r="G2672" i="1" s="1"/>
  <c r="I2625" i="1"/>
  <c r="K2625" i="1"/>
  <c r="M2625" i="1"/>
  <c r="J2625" i="1" s="1"/>
  <c r="R2939" i="1" l="1"/>
  <c r="N2940" i="1" s="1"/>
  <c r="W2672" i="1"/>
  <c r="Y2672" i="1"/>
  <c r="V2672" i="1" s="1"/>
  <c r="U2672" i="1"/>
  <c r="L2625" i="1"/>
  <c r="H2626" i="1" s="1"/>
  <c r="E2626" i="1" s="1"/>
  <c r="F2940" i="1" l="1"/>
  <c r="O2940" i="1"/>
  <c r="Q2940" i="1"/>
  <c r="R2940" i="1" s="1"/>
  <c r="N2941" i="1" s="1"/>
  <c r="S2940" i="1"/>
  <c r="P2940" i="1" s="1"/>
  <c r="X2672" i="1"/>
  <c r="T2673" i="1" s="1"/>
  <c r="G2673" i="1" s="1"/>
  <c r="M2626" i="1"/>
  <c r="J2626" i="1" s="1"/>
  <c r="I2626" i="1"/>
  <c r="K2626" i="1"/>
  <c r="F2941" i="1" l="1"/>
  <c r="S2941" i="1"/>
  <c r="P2941" i="1" s="1"/>
  <c r="Q2941" i="1"/>
  <c r="R2941" i="1" s="1"/>
  <c r="N2942" i="1" s="1"/>
  <c r="O2941" i="1"/>
  <c r="Y2673" i="1"/>
  <c r="V2673" i="1" s="1"/>
  <c r="U2673" i="1"/>
  <c r="W2673" i="1"/>
  <c r="L2626" i="1"/>
  <c r="H2627" i="1" s="1"/>
  <c r="E2627" i="1" s="1"/>
  <c r="F2942" i="1" l="1"/>
  <c r="O2942" i="1"/>
  <c r="S2942" i="1"/>
  <c r="P2942" i="1" s="1"/>
  <c r="Q2942" i="1"/>
  <c r="R2942" i="1" s="1"/>
  <c r="N2943" i="1" s="1"/>
  <c r="X2673" i="1"/>
  <c r="T2674" i="1" s="1"/>
  <c r="Y2674" i="1" s="1"/>
  <c r="V2674" i="1" s="1"/>
  <c r="M2627" i="1"/>
  <c r="J2627" i="1" s="1"/>
  <c r="K2627" i="1"/>
  <c r="I2627" i="1"/>
  <c r="W2674" i="1" l="1"/>
  <c r="F2943" i="1"/>
  <c r="S2943" i="1"/>
  <c r="P2943" i="1" s="1"/>
  <c r="Q2943" i="1"/>
  <c r="O2943" i="1"/>
  <c r="U2674" i="1"/>
  <c r="X2674" i="1" s="1"/>
  <c r="T2675" i="1" s="1"/>
  <c r="G2675" i="1" s="1"/>
  <c r="G2674" i="1"/>
  <c r="L2627" i="1"/>
  <c r="H2628" i="1" s="1"/>
  <c r="E2628" i="1" s="1"/>
  <c r="R2943" i="1" l="1"/>
  <c r="N2944" i="1" s="1"/>
  <c r="U2675" i="1"/>
  <c r="W2675" i="1"/>
  <c r="Y2675" i="1"/>
  <c r="V2675" i="1" s="1"/>
  <c r="K2628" i="1"/>
  <c r="M2628" i="1"/>
  <c r="J2628" i="1" s="1"/>
  <c r="I2628" i="1"/>
  <c r="F2944" i="1" l="1"/>
  <c r="O2944" i="1"/>
  <c r="S2944" i="1"/>
  <c r="P2944" i="1" s="1"/>
  <c r="Q2944" i="1"/>
  <c r="R2944" i="1" s="1"/>
  <c r="N2945" i="1" s="1"/>
  <c r="X2675" i="1"/>
  <c r="T2676" i="1" s="1"/>
  <c r="G2676" i="1" s="1"/>
  <c r="L2628" i="1"/>
  <c r="H2629" i="1" s="1"/>
  <c r="E2629" i="1" s="1"/>
  <c r="F2945" i="1" l="1"/>
  <c r="Q2945" i="1"/>
  <c r="O2945" i="1"/>
  <c r="S2945" i="1"/>
  <c r="P2945" i="1" s="1"/>
  <c r="W2676" i="1"/>
  <c r="Y2676" i="1"/>
  <c r="V2676" i="1" s="1"/>
  <c r="U2676" i="1"/>
  <c r="K2629" i="1"/>
  <c r="I2629" i="1"/>
  <c r="M2629" i="1"/>
  <c r="J2629" i="1" s="1"/>
  <c r="R2945" i="1" l="1"/>
  <c r="N2946" i="1" s="1"/>
  <c r="X2676" i="1"/>
  <c r="T2677" i="1" s="1"/>
  <c r="W2677" i="1" s="1"/>
  <c r="L2629" i="1"/>
  <c r="H2630" i="1" s="1"/>
  <c r="E2630" i="1" s="1"/>
  <c r="Y2677" i="1" l="1"/>
  <c r="V2677" i="1" s="1"/>
  <c r="G2677" i="1"/>
  <c r="U2677" i="1"/>
  <c r="F2946" i="1"/>
  <c r="Q2946" i="1"/>
  <c r="O2946" i="1"/>
  <c r="S2946" i="1"/>
  <c r="P2946" i="1" s="1"/>
  <c r="X2677" i="1"/>
  <c r="T2678" i="1" s="1"/>
  <c r="G2678" i="1" s="1"/>
  <c r="K2630" i="1"/>
  <c r="M2630" i="1"/>
  <c r="J2630" i="1" s="1"/>
  <c r="I2630" i="1"/>
  <c r="R2946" i="1" l="1"/>
  <c r="N2947" i="1" s="1"/>
  <c r="U2678" i="1"/>
  <c r="W2678" i="1"/>
  <c r="Y2678" i="1"/>
  <c r="V2678" i="1" s="1"/>
  <c r="L2630" i="1"/>
  <c r="H2631" i="1" s="1"/>
  <c r="E2631" i="1" s="1"/>
  <c r="F2947" i="1" l="1"/>
  <c r="Q2947" i="1"/>
  <c r="O2947" i="1"/>
  <c r="S2947" i="1"/>
  <c r="P2947" i="1" s="1"/>
  <c r="X2678" i="1"/>
  <c r="T2679" i="1" s="1"/>
  <c r="G2679" i="1" s="1"/>
  <c r="I2631" i="1"/>
  <c r="M2631" i="1"/>
  <c r="J2631" i="1" s="1"/>
  <c r="K2631" i="1"/>
  <c r="R2947" i="1" l="1"/>
  <c r="N2948" i="1" s="1"/>
  <c r="L2631" i="1"/>
  <c r="U2679" i="1"/>
  <c r="W2679" i="1"/>
  <c r="Y2679" i="1"/>
  <c r="V2679" i="1" s="1"/>
  <c r="H2632" i="1"/>
  <c r="E2632" i="1" s="1"/>
  <c r="F2948" i="1" l="1"/>
  <c r="Q2948" i="1"/>
  <c r="S2948" i="1"/>
  <c r="P2948" i="1" s="1"/>
  <c r="O2948" i="1"/>
  <c r="X2679" i="1"/>
  <c r="T2680" i="1" s="1"/>
  <c r="G2680" i="1" s="1"/>
  <c r="M2632" i="1"/>
  <c r="J2632" i="1" s="1"/>
  <c r="K2632" i="1"/>
  <c r="I2632" i="1"/>
  <c r="R2948" i="1" l="1"/>
  <c r="N2949" i="1" s="1"/>
  <c r="W2680" i="1"/>
  <c r="Y2680" i="1"/>
  <c r="V2680" i="1" s="1"/>
  <c r="U2680" i="1"/>
  <c r="L2632" i="1"/>
  <c r="H2633" i="1" s="1"/>
  <c r="E2633" i="1" s="1"/>
  <c r="F2949" i="1" l="1"/>
  <c r="O2949" i="1"/>
  <c r="Q2949" i="1"/>
  <c r="S2949" i="1"/>
  <c r="P2949" i="1" s="1"/>
  <c r="X2680" i="1"/>
  <c r="T2681" i="1" s="1"/>
  <c r="U2681" i="1"/>
  <c r="W2681" i="1"/>
  <c r="I2633" i="1"/>
  <c r="K2633" i="1"/>
  <c r="M2633" i="1"/>
  <c r="J2633" i="1" s="1"/>
  <c r="Y2681" i="1" l="1"/>
  <c r="V2681" i="1" s="1"/>
  <c r="X2681" i="1" s="1"/>
  <c r="T2682" i="1" s="1"/>
  <c r="G2682" i="1" s="1"/>
  <c r="G2681" i="1"/>
  <c r="R2949" i="1"/>
  <c r="N2950" i="1" s="1"/>
  <c r="L2633" i="1"/>
  <c r="H2634" i="1" s="1"/>
  <c r="E2634" i="1" s="1"/>
  <c r="F2950" i="1" l="1"/>
  <c r="S2950" i="1"/>
  <c r="P2950" i="1" s="1"/>
  <c r="Q2950" i="1"/>
  <c r="O2950" i="1"/>
  <c r="U2682" i="1"/>
  <c r="W2682" i="1"/>
  <c r="Y2682" i="1"/>
  <c r="V2682" i="1" s="1"/>
  <c r="M2634" i="1"/>
  <c r="J2634" i="1" s="1"/>
  <c r="K2634" i="1"/>
  <c r="I2634" i="1"/>
  <c r="R2950" i="1" l="1"/>
  <c r="N2951" i="1" s="1"/>
  <c r="X2682" i="1"/>
  <c r="T2683" i="1" s="1"/>
  <c r="G2683" i="1" s="1"/>
  <c r="L2634" i="1"/>
  <c r="H2635" i="1" s="1"/>
  <c r="E2635" i="1" s="1"/>
  <c r="F2951" i="1" l="1"/>
  <c r="Q2951" i="1"/>
  <c r="S2951" i="1"/>
  <c r="P2951" i="1" s="1"/>
  <c r="O2951" i="1"/>
  <c r="U2683" i="1"/>
  <c r="W2683" i="1"/>
  <c r="Y2683" i="1"/>
  <c r="V2683" i="1" s="1"/>
  <c r="M2635" i="1"/>
  <c r="J2635" i="1" s="1"/>
  <c r="K2635" i="1"/>
  <c r="I2635" i="1"/>
  <c r="R2951" i="1" l="1"/>
  <c r="N2952" i="1" s="1"/>
  <c r="L2635" i="1"/>
  <c r="H2636" i="1" s="1"/>
  <c r="E2636" i="1" s="1"/>
  <c r="X2683" i="1"/>
  <c r="T2684" i="1" s="1"/>
  <c r="G2684" i="1" s="1"/>
  <c r="F2952" i="1" l="1"/>
  <c r="S2952" i="1"/>
  <c r="P2952" i="1" s="1"/>
  <c r="O2952" i="1"/>
  <c r="Q2952" i="1"/>
  <c r="R2952" i="1" s="1"/>
  <c r="N2953" i="1" s="1"/>
  <c r="W2684" i="1"/>
  <c r="Y2684" i="1"/>
  <c r="V2684" i="1" s="1"/>
  <c r="U2684" i="1"/>
  <c r="K2636" i="1"/>
  <c r="M2636" i="1"/>
  <c r="J2636" i="1" s="1"/>
  <c r="I2636" i="1"/>
  <c r="F2953" i="1" l="1"/>
  <c r="S2953" i="1"/>
  <c r="P2953" i="1" s="1"/>
  <c r="O2953" i="1"/>
  <c r="Q2953" i="1"/>
  <c r="X2684" i="1"/>
  <c r="T2685" i="1" s="1"/>
  <c r="G2685" i="1" s="1"/>
  <c r="L2636" i="1"/>
  <c r="H2637" i="1" s="1"/>
  <c r="E2637" i="1" s="1"/>
  <c r="R2953" i="1" l="1"/>
  <c r="N2954" i="1" s="1"/>
  <c r="Y2685" i="1"/>
  <c r="V2685" i="1" s="1"/>
  <c r="U2685" i="1"/>
  <c r="W2685" i="1"/>
  <c r="M2637" i="1"/>
  <c r="J2637" i="1" s="1"/>
  <c r="K2637" i="1"/>
  <c r="I2637" i="1"/>
  <c r="F2954" i="1" l="1"/>
  <c r="S2954" i="1"/>
  <c r="P2954" i="1" s="1"/>
  <c r="O2954" i="1"/>
  <c r="Q2954" i="1"/>
  <c r="X2685" i="1"/>
  <c r="T2686" i="1" s="1"/>
  <c r="G2686" i="1" s="1"/>
  <c r="L2637" i="1"/>
  <c r="H2638" i="1" s="1"/>
  <c r="E2638" i="1" s="1"/>
  <c r="R2954" i="1" l="1"/>
  <c r="N2955" i="1" s="1"/>
  <c r="U2686" i="1"/>
  <c r="W2686" i="1"/>
  <c r="Y2686" i="1"/>
  <c r="V2686" i="1" s="1"/>
  <c r="I2638" i="1"/>
  <c r="M2638" i="1"/>
  <c r="J2638" i="1" s="1"/>
  <c r="K2638" i="1"/>
  <c r="F2955" i="1" l="1"/>
  <c r="S2955" i="1"/>
  <c r="P2955" i="1" s="1"/>
  <c r="Q2955" i="1"/>
  <c r="O2955" i="1"/>
  <c r="X2686" i="1"/>
  <c r="T2687" i="1" s="1"/>
  <c r="G2687" i="1" s="1"/>
  <c r="L2638" i="1"/>
  <c r="H2639" i="1" s="1"/>
  <c r="E2639" i="1" s="1"/>
  <c r="R2955" i="1" l="1"/>
  <c r="N2956" i="1" s="1"/>
  <c r="U2687" i="1"/>
  <c r="W2687" i="1"/>
  <c r="Y2687" i="1"/>
  <c r="V2687" i="1" s="1"/>
  <c r="M2639" i="1"/>
  <c r="J2639" i="1" s="1"/>
  <c r="I2639" i="1"/>
  <c r="K2639" i="1"/>
  <c r="F2956" i="1" l="1"/>
  <c r="S2956" i="1"/>
  <c r="P2956" i="1" s="1"/>
  <c r="Q2956" i="1"/>
  <c r="O2956" i="1"/>
  <c r="L2639" i="1"/>
  <c r="X2687" i="1"/>
  <c r="T2688" i="1" s="1"/>
  <c r="G2688" i="1" s="1"/>
  <c r="H2640" i="1"/>
  <c r="E2640" i="1" s="1"/>
  <c r="R2956" i="1" l="1"/>
  <c r="N2957" i="1" s="1"/>
  <c r="W2688" i="1"/>
  <c r="Y2688" i="1"/>
  <c r="V2688" i="1" s="1"/>
  <c r="U2688" i="1"/>
  <c r="K2640" i="1"/>
  <c r="M2640" i="1"/>
  <c r="J2640" i="1" s="1"/>
  <c r="I2640" i="1"/>
  <c r="F2957" i="1" l="1"/>
  <c r="O2957" i="1"/>
  <c r="S2957" i="1"/>
  <c r="P2957" i="1" s="1"/>
  <c r="Q2957" i="1"/>
  <c r="R2957" i="1" s="1"/>
  <c r="N2958" i="1" s="1"/>
  <c r="X2688" i="1"/>
  <c r="T2689" i="1" s="1"/>
  <c r="U2689" i="1"/>
  <c r="W2689" i="1"/>
  <c r="L2640" i="1"/>
  <c r="H2641" i="1" s="1"/>
  <c r="E2641" i="1" s="1"/>
  <c r="Y2689" i="1" l="1"/>
  <c r="V2689" i="1" s="1"/>
  <c r="G2689" i="1"/>
  <c r="F2958" i="1"/>
  <c r="S2958" i="1"/>
  <c r="P2958" i="1" s="1"/>
  <c r="O2958" i="1"/>
  <c r="Q2958" i="1"/>
  <c r="R2958" i="1" s="1"/>
  <c r="N2959" i="1" s="1"/>
  <c r="X2689" i="1"/>
  <c r="T2690" i="1" s="1"/>
  <c r="G2690" i="1" s="1"/>
  <c r="I2641" i="1"/>
  <c r="K2641" i="1"/>
  <c r="M2641" i="1"/>
  <c r="J2641" i="1" s="1"/>
  <c r="F2959" i="1" l="1"/>
  <c r="O2959" i="1"/>
  <c r="Q2959" i="1"/>
  <c r="S2959" i="1"/>
  <c r="P2959" i="1" s="1"/>
  <c r="U2690" i="1"/>
  <c r="W2690" i="1"/>
  <c r="Y2690" i="1"/>
  <c r="V2690" i="1" s="1"/>
  <c r="L2641" i="1"/>
  <c r="H2642" i="1" s="1"/>
  <c r="E2642" i="1" s="1"/>
  <c r="R2959" i="1" l="1"/>
  <c r="N2960" i="1" s="1"/>
  <c r="X2690" i="1"/>
  <c r="T2691" i="1" s="1"/>
  <c r="G2691" i="1" s="1"/>
  <c r="I2642" i="1"/>
  <c r="K2642" i="1"/>
  <c r="M2642" i="1"/>
  <c r="J2642" i="1" s="1"/>
  <c r="F2960" i="1" l="1"/>
  <c r="S2960" i="1"/>
  <c r="P2960" i="1" s="1"/>
  <c r="O2960" i="1"/>
  <c r="Q2960" i="1"/>
  <c r="U2691" i="1"/>
  <c r="W2691" i="1"/>
  <c r="Y2691" i="1"/>
  <c r="V2691" i="1" s="1"/>
  <c r="L2642" i="1"/>
  <c r="H2643" i="1" s="1"/>
  <c r="E2643" i="1" s="1"/>
  <c r="R2960" i="1" l="1"/>
  <c r="N2961" i="1" s="1"/>
  <c r="X2691" i="1"/>
  <c r="T2692" i="1" s="1"/>
  <c r="G2692" i="1" s="1"/>
  <c r="K2643" i="1"/>
  <c r="I2643" i="1"/>
  <c r="M2643" i="1"/>
  <c r="J2643" i="1" s="1"/>
  <c r="F2961" i="1" l="1"/>
  <c r="S2961" i="1"/>
  <c r="P2961" i="1" s="1"/>
  <c r="Q2961" i="1"/>
  <c r="O2961" i="1"/>
  <c r="W2692" i="1"/>
  <c r="Y2692" i="1"/>
  <c r="V2692" i="1" s="1"/>
  <c r="U2692" i="1"/>
  <c r="L2643" i="1"/>
  <c r="H2644" i="1" s="1"/>
  <c r="E2644" i="1" s="1"/>
  <c r="R2961" i="1" l="1"/>
  <c r="N2962" i="1" s="1"/>
  <c r="X2692" i="1"/>
  <c r="T2693" i="1" s="1"/>
  <c r="G2693" i="1" s="1"/>
  <c r="K2644" i="1"/>
  <c r="M2644" i="1"/>
  <c r="J2644" i="1" s="1"/>
  <c r="I2644" i="1"/>
  <c r="F2962" i="1" l="1"/>
  <c r="S2962" i="1"/>
  <c r="P2962" i="1" s="1"/>
  <c r="Q2962" i="1"/>
  <c r="O2962" i="1"/>
  <c r="Y2693" i="1"/>
  <c r="V2693" i="1" s="1"/>
  <c r="U2693" i="1"/>
  <c r="W2693" i="1"/>
  <c r="L2644" i="1"/>
  <c r="H2645" i="1" s="1"/>
  <c r="E2645" i="1" s="1"/>
  <c r="R2962" i="1" l="1"/>
  <c r="N2963" i="1" s="1"/>
  <c r="X2693" i="1"/>
  <c r="T2694" i="1" s="1"/>
  <c r="W2694" i="1" s="1"/>
  <c r="M2645" i="1"/>
  <c r="J2645" i="1" s="1"/>
  <c r="K2645" i="1"/>
  <c r="I2645" i="1"/>
  <c r="U2694" i="1" l="1"/>
  <c r="G2694" i="1"/>
  <c r="Y2694" i="1"/>
  <c r="V2694" i="1" s="1"/>
  <c r="X2694" i="1" s="1"/>
  <c r="T2695" i="1" s="1"/>
  <c r="G2695" i="1" s="1"/>
  <c r="F2963" i="1"/>
  <c r="O2963" i="1"/>
  <c r="Q2963" i="1"/>
  <c r="S2963" i="1"/>
  <c r="P2963" i="1" s="1"/>
  <c r="L2645" i="1"/>
  <c r="H2646" i="1" s="1"/>
  <c r="E2646" i="1" s="1"/>
  <c r="R2963" i="1" l="1"/>
  <c r="N2964" i="1" s="1"/>
  <c r="U2695" i="1"/>
  <c r="W2695" i="1"/>
  <c r="Y2695" i="1"/>
  <c r="V2695" i="1" s="1"/>
  <c r="M2646" i="1"/>
  <c r="J2646" i="1" s="1"/>
  <c r="K2646" i="1"/>
  <c r="I2646" i="1"/>
  <c r="F2964" i="1" l="1"/>
  <c r="O2964" i="1"/>
  <c r="S2964" i="1"/>
  <c r="P2964" i="1" s="1"/>
  <c r="Q2964" i="1"/>
  <c r="R2964" i="1" s="1"/>
  <c r="N2965" i="1" s="1"/>
  <c r="X2695" i="1"/>
  <c r="T2696" i="1" s="1"/>
  <c r="G2696" i="1" s="1"/>
  <c r="L2646" i="1"/>
  <c r="H2647" i="1" s="1"/>
  <c r="E2647" i="1" s="1"/>
  <c r="F2965" i="1" l="1"/>
  <c r="S2965" i="1"/>
  <c r="P2965" i="1" s="1"/>
  <c r="Q2965" i="1"/>
  <c r="O2965" i="1"/>
  <c r="W2696" i="1"/>
  <c r="Y2696" i="1"/>
  <c r="V2696" i="1" s="1"/>
  <c r="U2696" i="1"/>
  <c r="I2647" i="1"/>
  <c r="K2647" i="1"/>
  <c r="M2647" i="1"/>
  <c r="J2647" i="1" s="1"/>
  <c r="R2965" i="1" l="1"/>
  <c r="N2966" i="1" s="1"/>
  <c r="X2696" i="1"/>
  <c r="T2697" i="1" s="1"/>
  <c r="G2697" i="1" s="1"/>
  <c r="L2647" i="1"/>
  <c r="H2648" i="1" s="1"/>
  <c r="E2648" i="1" s="1"/>
  <c r="F2966" i="1" l="1"/>
  <c r="O2966" i="1"/>
  <c r="Q2966" i="1"/>
  <c r="S2966" i="1"/>
  <c r="P2966" i="1" s="1"/>
  <c r="Y2697" i="1"/>
  <c r="V2697" i="1" s="1"/>
  <c r="U2697" i="1"/>
  <c r="W2697" i="1"/>
  <c r="I2648" i="1"/>
  <c r="K2648" i="1"/>
  <c r="M2648" i="1"/>
  <c r="J2648" i="1" s="1"/>
  <c r="R2966" i="1" l="1"/>
  <c r="N2967" i="1" s="1"/>
  <c r="X2697" i="1"/>
  <c r="T2698" i="1" s="1"/>
  <c r="L2648" i="1"/>
  <c r="H2649" i="1" s="1"/>
  <c r="E2649" i="1" s="1"/>
  <c r="U2698" i="1" l="1"/>
  <c r="G2698" i="1"/>
  <c r="Y2698" i="1"/>
  <c r="V2698" i="1" s="1"/>
  <c r="F2967" i="1"/>
  <c r="O2967" i="1"/>
  <c r="Q2967" i="1"/>
  <c r="S2967" i="1"/>
  <c r="P2967" i="1" s="1"/>
  <c r="W2698" i="1"/>
  <c r="I2649" i="1"/>
  <c r="K2649" i="1"/>
  <c r="M2649" i="1"/>
  <c r="J2649" i="1" s="1"/>
  <c r="X2698" i="1" l="1"/>
  <c r="T2699" i="1" s="1"/>
  <c r="G2699" i="1" s="1"/>
  <c r="R2967" i="1"/>
  <c r="N2968" i="1" s="1"/>
  <c r="U2699" i="1"/>
  <c r="W2699" i="1"/>
  <c r="Y2699" i="1"/>
  <c r="V2699" i="1" s="1"/>
  <c r="L2649" i="1"/>
  <c r="H2650" i="1" s="1"/>
  <c r="E2650" i="1" s="1"/>
  <c r="F2968" i="1" l="1"/>
  <c r="S2968" i="1"/>
  <c r="P2968" i="1" s="1"/>
  <c r="Q2968" i="1"/>
  <c r="O2968" i="1"/>
  <c r="X2699" i="1"/>
  <c r="T2700" i="1" s="1"/>
  <c r="G2700" i="1" s="1"/>
  <c r="M2650" i="1"/>
  <c r="J2650" i="1" s="1"/>
  <c r="K2650" i="1"/>
  <c r="I2650" i="1"/>
  <c r="R2968" i="1" l="1"/>
  <c r="N2969" i="1" s="1"/>
  <c r="W2700" i="1"/>
  <c r="Y2700" i="1"/>
  <c r="V2700" i="1" s="1"/>
  <c r="U2700" i="1"/>
  <c r="L2650" i="1"/>
  <c r="H2651" i="1" s="1"/>
  <c r="E2651" i="1" s="1"/>
  <c r="F2969" i="1" l="1"/>
  <c r="O2969" i="1"/>
  <c r="Q2969" i="1"/>
  <c r="S2969" i="1"/>
  <c r="P2969" i="1" s="1"/>
  <c r="X2700" i="1"/>
  <c r="T2701" i="1" s="1"/>
  <c r="G2701" i="1" s="1"/>
  <c r="K2651" i="1"/>
  <c r="M2651" i="1"/>
  <c r="J2651" i="1" s="1"/>
  <c r="I2651" i="1"/>
  <c r="R2969" i="1" l="1"/>
  <c r="N2970" i="1" s="1"/>
  <c r="Y2701" i="1"/>
  <c r="V2701" i="1" s="1"/>
  <c r="U2701" i="1"/>
  <c r="W2701" i="1"/>
  <c r="L2651" i="1"/>
  <c r="H2652" i="1" s="1"/>
  <c r="E2652" i="1" s="1"/>
  <c r="F2970" i="1" l="1"/>
  <c r="Q2970" i="1"/>
  <c r="O2970" i="1"/>
  <c r="S2970" i="1"/>
  <c r="P2970" i="1" s="1"/>
  <c r="X2701" i="1"/>
  <c r="T2702" i="1" s="1"/>
  <c r="G2702" i="1" s="1"/>
  <c r="K2652" i="1"/>
  <c r="M2652" i="1"/>
  <c r="J2652" i="1" s="1"/>
  <c r="I2652" i="1"/>
  <c r="R2970" i="1" l="1"/>
  <c r="U2702" i="1"/>
  <c r="W2702" i="1"/>
  <c r="Y2702" i="1"/>
  <c r="V2702" i="1" s="1"/>
  <c r="L2652" i="1"/>
  <c r="H2653" i="1" s="1"/>
  <c r="E2653" i="1" s="1"/>
  <c r="X2702" i="1" l="1"/>
  <c r="T2703" i="1" s="1"/>
  <c r="G2703" i="1" s="1"/>
  <c r="K2653" i="1"/>
  <c r="I2653" i="1"/>
  <c r="M2653" i="1"/>
  <c r="J2653" i="1" s="1"/>
  <c r="U2703" i="1" l="1"/>
  <c r="W2703" i="1"/>
  <c r="Y2703" i="1"/>
  <c r="V2703" i="1" s="1"/>
  <c r="L2653" i="1"/>
  <c r="H2654" i="1" s="1"/>
  <c r="E2654" i="1" s="1"/>
  <c r="X2703" i="1" l="1"/>
  <c r="T2704" i="1" s="1"/>
  <c r="G2704" i="1" s="1"/>
  <c r="K2654" i="1"/>
  <c r="I2654" i="1"/>
  <c r="M2654" i="1"/>
  <c r="J2654" i="1" s="1"/>
  <c r="W2704" i="1" l="1"/>
  <c r="Y2704" i="1"/>
  <c r="V2704" i="1" s="1"/>
  <c r="U2704" i="1"/>
  <c r="L2654" i="1"/>
  <c r="H2655" i="1" s="1"/>
  <c r="E2655" i="1" s="1"/>
  <c r="X2704" i="1" l="1"/>
  <c r="T2705" i="1" s="1"/>
  <c r="G2705" i="1" s="1"/>
  <c r="K2655" i="1"/>
  <c r="I2655" i="1"/>
  <c r="M2655" i="1"/>
  <c r="J2655" i="1" s="1"/>
  <c r="Y2705" i="1" l="1"/>
  <c r="V2705" i="1" s="1"/>
  <c r="U2705" i="1"/>
  <c r="W2705" i="1"/>
  <c r="L2655" i="1"/>
  <c r="H2656" i="1" s="1"/>
  <c r="E2656" i="1" s="1"/>
  <c r="X2705" i="1" l="1"/>
  <c r="T2706" i="1" s="1"/>
  <c r="G2706" i="1" s="1"/>
  <c r="W2706" i="1"/>
  <c r="Y2706" i="1"/>
  <c r="V2706" i="1" s="1"/>
  <c r="K2656" i="1"/>
  <c r="I2656" i="1"/>
  <c r="M2656" i="1"/>
  <c r="J2656" i="1" s="1"/>
  <c r="U2706" i="1" l="1"/>
  <c r="X2706" i="1"/>
  <c r="T2707" i="1" s="1"/>
  <c r="G2707" i="1" s="1"/>
  <c r="L2656" i="1"/>
  <c r="H2657" i="1" s="1"/>
  <c r="E2657" i="1" s="1"/>
  <c r="U2707" i="1" l="1"/>
  <c r="W2707" i="1"/>
  <c r="Y2707" i="1"/>
  <c r="V2707" i="1" s="1"/>
  <c r="K2657" i="1"/>
  <c r="I2657" i="1"/>
  <c r="M2657" i="1"/>
  <c r="J2657" i="1" s="1"/>
  <c r="X2707" i="1" l="1"/>
  <c r="T2708" i="1" s="1"/>
  <c r="G2708" i="1" s="1"/>
  <c r="L2657" i="1"/>
  <c r="H2658" i="1" s="1"/>
  <c r="E2658" i="1" s="1"/>
  <c r="W2708" i="1" l="1"/>
  <c r="Y2708" i="1"/>
  <c r="V2708" i="1" s="1"/>
  <c r="U2708" i="1"/>
  <c r="K2658" i="1"/>
  <c r="I2658" i="1"/>
  <c r="M2658" i="1"/>
  <c r="J2658" i="1" s="1"/>
  <c r="X2708" i="1" l="1"/>
  <c r="T2709" i="1" s="1"/>
  <c r="G2709" i="1" s="1"/>
  <c r="L2658" i="1"/>
  <c r="H2659" i="1" s="1"/>
  <c r="E2659" i="1" s="1"/>
  <c r="Y2709" i="1" l="1"/>
  <c r="V2709" i="1" s="1"/>
  <c r="U2709" i="1"/>
  <c r="W2709" i="1"/>
  <c r="M2659" i="1"/>
  <c r="J2659" i="1" s="1"/>
  <c r="K2659" i="1"/>
  <c r="I2659" i="1"/>
  <c r="X2709" i="1" l="1"/>
  <c r="T2710" i="1" s="1"/>
  <c r="G2710" i="1" s="1"/>
  <c r="L2659" i="1"/>
  <c r="H2660" i="1" s="1"/>
  <c r="E2660" i="1" s="1"/>
  <c r="U2710" i="1" l="1"/>
  <c r="W2710" i="1"/>
  <c r="Y2710" i="1"/>
  <c r="V2710" i="1" s="1"/>
  <c r="M2660" i="1"/>
  <c r="J2660" i="1" s="1"/>
  <c r="K2660" i="1"/>
  <c r="I2660" i="1"/>
  <c r="L2660" i="1" l="1"/>
  <c r="X2710" i="1"/>
  <c r="T2711" i="1" s="1"/>
  <c r="G2711" i="1" s="1"/>
  <c r="H2661" i="1"/>
  <c r="E2661" i="1" s="1"/>
  <c r="U2711" i="1" l="1"/>
  <c r="W2711" i="1"/>
  <c r="Y2711" i="1"/>
  <c r="V2711" i="1" s="1"/>
  <c r="M2661" i="1"/>
  <c r="J2661" i="1" s="1"/>
  <c r="I2661" i="1"/>
  <c r="K2661" i="1"/>
  <c r="L2661" i="1" s="1"/>
  <c r="X2711" i="1" l="1"/>
  <c r="T2712" i="1" s="1"/>
  <c r="G2712" i="1" s="1"/>
  <c r="H2662" i="1"/>
  <c r="E2662" i="1" s="1"/>
  <c r="W2712" i="1" l="1"/>
  <c r="Y2712" i="1"/>
  <c r="V2712" i="1" s="1"/>
  <c r="U2712" i="1"/>
  <c r="M2662" i="1"/>
  <c r="J2662" i="1" s="1"/>
  <c r="I2662" i="1"/>
  <c r="K2662" i="1"/>
  <c r="L2662" i="1" l="1"/>
  <c r="X2712" i="1"/>
  <c r="T2713" i="1" s="1"/>
  <c r="G2713" i="1" s="1"/>
  <c r="H2663" i="1"/>
  <c r="E2663" i="1" s="1"/>
  <c r="Y2713" i="1" l="1"/>
  <c r="V2713" i="1" s="1"/>
  <c r="U2713" i="1"/>
  <c r="W2713" i="1"/>
  <c r="K2663" i="1"/>
  <c r="I2663" i="1"/>
  <c r="M2663" i="1"/>
  <c r="J2663" i="1" s="1"/>
  <c r="X2713" i="1" l="1"/>
  <c r="T2714" i="1" s="1"/>
  <c r="G2714" i="1" s="1"/>
  <c r="L2663" i="1"/>
  <c r="H2664" i="1" s="1"/>
  <c r="E2664" i="1" s="1"/>
  <c r="U2714" i="1" l="1"/>
  <c r="W2714" i="1"/>
  <c r="Y2714" i="1"/>
  <c r="V2714" i="1" s="1"/>
  <c r="M2664" i="1"/>
  <c r="J2664" i="1" s="1"/>
  <c r="I2664" i="1"/>
  <c r="K2664" i="1"/>
  <c r="X2714" i="1" l="1"/>
  <c r="T2715" i="1" s="1"/>
  <c r="G2715" i="1" s="1"/>
  <c r="L2664" i="1"/>
  <c r="H2665" i="1" s="1"/>
  <c r="E2665" i="1" s="1"/>
  <c r="U2715" i="1" l="1"/>
  <c r="W2715" i="1"/>
  <c r="Y2715" i="1"/>
  <c r="V2715" i="1" s="1"/>
  <c r="K2665" i="1"/>
  <c r="M2665" i="1"/>
  <c r="J2665" i="1" s="1"/>
  <c r="I2665" i="1"/>
  <c r="X2715" i="1" l="1"/>
  <c r="T2716" i="1" s="1"/>
  <c r="G2716" i="1" s="1"/>
  <c r="L2665" i="1"/>
  <c r="H2666" i="1" s="1"/>
  <c r="E2666" i="1" s="1"/>
  <c r="W2716" i="1" l="1"/>
  <c r="Y2716" i="1"/>
  <c r="V2716" i="1" s="1"/>
  <c r="U2716" i="1"/>
  <c r="K2666" i="1"/>
  <c r="I2666" i="1"/>
  <c r="M2666" i="1"/>
  <c r="J2666" i="1" s="1"/>
  <c r="X2716" i="1" l="1"/>
  <c r="T2717" i="1" s="1"/>
  <c r="G2717" i="1" s="1"/>
  <c r="L2666" i="1"/>
  <c r="H2667" i="1" s="1"/>
  <c r="E2667" i="1" s="1"/>
  <c r="Y2717" i="1" l="1"/>
  <c r="V2717" i="1" s="1"/>
  <c r="U2717" i="1"/>
  <c r="W2717" i="1"/>
  <c r="K2667" i="1"/>
  <c r="I2667" i="1"/>
  <c r="M2667" i="1"/>
  <c r="J2667" i="1" s="1"/>
  <c r="X2717" i="1" l="1"/>
  <c r="T2718" i="1" s="1"/>
  <c r="W2718" i="1" s="1"/>
  <c r="L2667" i="1"/>
  <c r="H2668" i="1" s="1"/>
  <c r="E2668" i="1" s="1"/>
  <c r="Y2718" i="1" l="1"/>
  <c r="V2718" i="1" s="1"/>
  <c r="X2718" i="1" s="1"/>
  <c r="T2719" i="1" s="1"/>
  <c r="G2719" i="1" s="1"/>
  <c r="U2718" i="1"/>
  <c r="G2718" i="1"/>
  <c r="M2668" i="1"/>
  <c r="J2668" i="1" s="1"/>
  <c r="K2668" i="1"/>
  <c r="I2668" i="1"/>
  <c r="U2719" i="1" l="1"/>
  <c r="W2719" i="1"/>
  <c r="Y2719" i="1"/>
  <c r="V2719" i="1" s="1"/>
  <c r="L2668" i="1"/>
  <c r="H2669" i="1" s="1"/>
  <c r="E2669" i="1" s="1"/>
  <c r="X2719" i="1" l="1"/>
  <c r="T2720" i="1" s="1"/>
  <c r="G2720" i="1" s="1"/>
  <c r="I2669" i="1"/>
  <c r="K2669" i="1"/>
  <c r="M2669" i="1"/>
  <c r="J2669" i="1" s="1"/>
  <c r="W2720" i="1" l="1"/>
  <c r="Y2720" i="1"/>
  <c r="V2720" i="1" s="1"/>
  <c r="U2720" i="1"/>
  <c r="L2669" i="1"/>
  <c r="H2670" i="1" s="1"/>
  <c r="E2670" i="1" s="1"/>
  <c r="X2720" i="1" l="1"/>
  <c r="T2721" i="1" s="1"/>
  <c r="G2721" i="1" s="1"/>
  <c r="M2670" i="1"/>
  <c r="J2670" i="1" s="1"/>
  <c r="K2670" i="1"/>
  <c r="I2670" i="1"/>
  <c r="Y2721" i="1" l="1"/>
  <c r="V2721" i="1" s="1"/>
  <c r="U2721" i="1"/>
  <c r="W2721" i="1"/>
  <c r="L2670" i="1"/>
  <c r="H2671" i="1" s="1"/>
  <c r="E2671" i="1" s="1"/>
  <c r="X2721" i="1" l="1"/>
  <c r="T2722" i="1" s="1"/>
  <c r="G2722" i="1" s="1"/>
  <c r="K2671" i="1"/>
  <c r="M2671" i="1"/>
  <c r="J2671" i="1" s="1"/>
  <c r="I2671" i="1"/>
  <c r="U2722" i="1" l="1"/>
  <c r="W2722" i="1"/>
  <c r="Y2722" i="1"/>
  <c r="V2722" i="1" s="1"/>
  <c r="L2671" i="1"/>
  <c r="H2672" i="1" s="1"/>
  <c r="E2672" i="1" s="1"/>
  <c r="X2722" i="1" l="1"/>
  <c r="T2723" i="1" s="1"/>
  <c r="G2723" i="1" s="1"/>
  <c r="K2672" i="1"/>
  <c r="M2672" i="1"/>
  <c r="J2672" i="1" s="1"/>
  <c r="I2672" i="1"/>
  <c r="U2723" i="1" l="1"/>
  <c r="W2723" i="1"/>
  <c r="Y2723" i="1"/>
  <c r="V2723" i="1" s="1"/>
  <c r="L2672" i="1"/>
  <c r="H2673" i="1" s="1"/>
  <c r="E2673" i="1" s="1"/>
  <c r="X2723" i="1" l="1"/>
  <c r="T2724" i="1" s="1"/>
  <c r="G2724" i="1" s="1"/>
  <c r="M2673" i="1"/>
  <c r="J2673" i="1" s="1"/>
  <c r="K2673" i="1"/>
  <c r="I2673" i="1"/>
  <c r="L2673" i="1" l="1"/>
  <c r="W2724" i="1"/>
  <c r="Y2724" i="1"/>
  <c r="V2724" i="1" s="1"/>
  <c r="U2724" i="1"/>
  <c r="H2674" i="1"/>
  <c r="E2674" i="1" s="1"/>
  <c r="X2724" i="1" l="1"/>
  <c r="T2725" i="1" s="1"/>
  <c r="G2725" i="1" s="1"/>
  <c r="M2674" i="1"/>
  <c r="J2674" i="1" s="1"/>
  <c r="K2674" i="1"/>
  <c r="I2674" i="1"/>
  <c r="Y2725" i="1" l="1"/>
  <c r="V2725" i="1" s="1"/>
  <c r="U2725" i="1"/>
  <c r="W2725" i="1"/>
  <c r="L2674" i="1"/>
  <c r="H2675" i="1" s="1"/>
  <c r="E2675" i="1" s="1"/>
  <c r="X2725" i="1" l="1"/>
  <c r="T2726" i="1" s="1"/>
  <c r="G2726" i="1" s="1"/>
  <c r="K2675" i="1"/>
  <c r="M2675" i="1"/>
  <c r="J2675" i="1" s="1"/>
  <c r="I2675" i="1"/>
  <c r="U2726" i="1" l="1"/>
  <c r="W2726" i="1"/>
  <c r="Y2726" i="1"/>
  <c r="V2726" i="1" s="1"/>
  <c r="L2675" i="1"/>
  <c r="H2676" i="1" s="1"/>
  <c r="E2676" i="1" s="1"/>
  <c r="X2726" i="1" l="1"/>
  <c r="T2727" i="1" s="1"/>
  <c r="G2727" i="1" s="1"/>
  <c r="M2676" i="1"/>
  <c r="J2676" i="1" s="1"/>
  <c r="K2676" i="1"/>
  <c r="I2676" i="1"/>
  <c r="L2676" i="1" l="1"/>
  <c r="U2727" i="1"/>
  <c r="W2727" i="1"/>
  <c r="Y2727" i="1"/>
  <c r="V2727" i="1" s="1"/>
  <c r="H2677" i="1"/>
  <c r="E2677" i="1" s="1"/>
  <c r="X2727" i="1" l="1"/>
  <c r="T2728" i="1" s="1"/>
  <c r="G2728" i="1" s="1"/>
  <c r="M2677" i="1"/>
  <c r="J2677" i="1" s="1"/>
  <c r="K2677" i="1"/>
  <c r="I2677" i="1"/>
  <c r="L2677" i="1" l="1"/>
  <c r="W2728" i="1"/>
  <c r="Y2728" i="1"/>
  <c r="V2728" i="1" s="1"/>
  <c r="U2728" i="1"/>
  <c r="H2678" i="1"/>
  <c r="E2678" i="1" s="1"/>
  <c r="X2728" i="1" l="1"/>
  <c r="T2729" i="1" s="1"/>
  <c r="G2729" i="1" s="1"/>
  <c r="M2678" i="1"/>
  <c r="J2678" i="1" s="1"/>
  <c r="K2678" i="1"/>
  <c r="I2678" i="1"/>
  <c r="L2678" i="1" l="1"/>
  <c r="Y2729" i="1"/>
  <c r="V2729" i="1" s="1"/>
  <c r="U2729" i="1"/>
  <c r="W2729" i="1"/>
  <c r="H2679" i="1"/>
  <c r="E2679" i="1" s="1"/>
  <c r="X2729" i="1" l="1"/>
  <c r="T2730" i="1" s="1"/>
  <c r="G2730" i="1" s="1"/>
  <c r="K2679" i="1"/>
  <c r="I2679" i="1"/>
  <c r="M2679" i="1"/>
  <c r="J2679" i="1" s="1"/>
  <c r="U2730" i="1" l="1"/>
  <c r="W2730" i="1"/>
  <c r="Y2730" i="1"/>
  <c r="V2730" i="1" s="1"/>
  <c r="L2679" i="1"/>
  <c r="H2680" i="1" s="1"/>
  <c r="E2680" i="1" s="1"/>
  <c r="X2730" i="1" l="1"/>
  <c r="T2731" i="1" s="1"/>
  <c r="G2731" i="1" s="1"/>
  <c r="K2680" i="1"/>
  <c r="M2680" i="1"/>
  <c r="J2680" i="1" s="1"/>
  <c r="I2680" i="1"/>
  <c r="U2731" i="1" l="1"/>
  <c r="W2731" i="1"/>
  <c r="Y2731" i="1"/>
  <c r="V2731" i="1" s="1"/>
  <c r="L2680" i="1"/>
  <c r="H2681" i="1" s="1"/>
  <c r="E2681" i="1" s="1"/>
  <c r="X2731" i="1" l="1"/>
  <c r="T2732" i="1" s="1"/>
  <c r="G2732" i="1" s="1"/>
  <c r="M2681" i="1"/>
  <c r="J2681" i="1" s="1"/>
  <c r="K2681" i="1"/>
  <c r="I2681" i="1"/>
  <c r="L2681" i="1" l="1"/>
  <c r="W2732" i="1"/>
  <c r="Y2732" i="1"/>
  <c r="V2732" i="1" s="1"/>
  <c r="U2732" i="1"/>
  <c r="H2682" i="1"/>
  <c r="E2682" i="1" s="1"/>
  <c r="X2732" i="1" l="1"/>
  <c r="T2733" i="1" s="1"/>
  <c r="G2733" i="1" s="1"/>
  <c r="I2682" i="1"/>
  <c r="K2682" i="1"/>
  <c r="M2682" i="1"/>
  <c r="J2682" i="1" s="1"/>
  <c r="Y2733" i="1" l="1"/>
  <c r="V2733" i="1" s="1"/>
  <c r="U2733" i="1"/>
  <c r="W2733" i="1"/>
  <c r="L2682" i="1"/>
  <c r="H2683" i="1" s="1"/>
  <c r="E2683" i="1" s="1"/>
  <c r="X2733" i="1" l="1"/>
  <c r="T2734" i="1" s="1"/>
  <c r="G2734" i="1" s="1"/>
  <c r="K2683" i="1"/>
  <c r="I2683" i="1"/>
  <c r="M2683" i="1"/>
  <c r="J2683" i="1" s="1"/>
  <c r="U2734" i="1" l="1"/>
  <c r="W2734" i="1"/>
  <c r="Y2734" i="1"/>
  <c r="V2734" i="1" s="1"/>
  <c r="L2683" i="1"/>
  <c r="H2684" i="1" s="1"/>
  <c r="E2684" i="1" s="1"/>
  <c r="X2734" i="1" l="1"/>
  <c r="T2735" i="1" s="1"/>
  <c r="G2735" i="1" s="1"/>
  <c r="M2684" i="1"/>
  <c r="J2684" i="1" s="1"/>
  <c r="I2684" i="1"/>
  <c r="K2684" i="1"/>
  <c r="L2684" i="1" l="1"/>
  <c r="U2735" i="1"/>
  <c r="W2735" i="1"/>
  <c r="Y2735" i="1"/>
  <c r="V2735" i="1" s="1"/>
  <c r="H2685" i="1"/>
  <c r="E2685" i="1" s="1"/>
  <c r="X2735" i="1" l="1"/>
  <c r="T2736" i="1" s="1"/>
  <c r="G2736" i="1" s="1"/>
  <c r="I2685" i="1"/>
  <c r="M2685" i="1"/>
  <c r="J2685" i="1" s="1"/>
  <c r="K2685" i="1"/>
  <c r="W2736" i="1" l="1"/>
  <c r="Y2736" i="1"/>
  <c r="V2736" i="1" s="1"/>
  <c r="U2736" i="1"/>
  <c r="L2685" i="1"/>
  <c r="H2686" i="1" s="1"/>
  <c r="E2686" i="1" s="1"/>
  <c r="X2736" i="1" l="1"/>
  <c r="T2737" i="1" s="1"/>
  <c r="G2737" i="1" s="1"/>
  <c r="K2686" i="1"/>
  <c r="I2686" i="1"/>
  <c r="M2686" i="1"/>
  <c r="J2686" i="1" s="1"/>
  <c r="Y2737" i="1" l="1"/>
  <c r="V2737" i="1" s="1"/>
  <c r="U2737" i="1"/>
  <c r="W2737" i="1"/>
  <c r="L2686" i="1"/>
  <c r="H2687" i="1" s="1"/>
  <c r="E2687" i="1" s="1"/>
  <c r="X2737" i="1" l="1"/>
  <c r="T2738" i="1" s="1"/>
  <c r="G2738" i="1" s="1"/>
  <c r="K2687" i="1"/>
  <c r="M2687" i="1"/>
  <c r="J2687" i="1" s="1"/>
  <c r="I2687" i="1"/>
  <c r="U2738" i="1" l="1"/>
  <c r="W2738" i="1"/>
  <c r="Y2738" i="1"/>
  <c r="V2738" i="1" s="1"/>
  <c r="L2687" i="1"/>
  <c r="H2688" i="1" s="1"/>
  <c r="E2688" i="1" s="1"/>
  <c r="X2738" i="1" l="1"/>
  <c r="T2739" i="1" s="1"/>
  <c r="G2739" i="1" s="1"/>
  <c r="K2688" i="1"/>
  <c r="M2688" i="1"/>
  <c r="J2688" i="1" s="1"/>
  <c r="I2688" i="1"/>
  <c r="U2739" i="1" l="1"/>
  <c r="W2739" i="1"/>
  <c r="Y2739" i="1"/>
  <c r="V2739" i="1" s="1"/>
  <c r="L2688" i="1"/>
  <c r="H2689" i="1" s="1"/>
  <c r="E2689" i="1" s="1"/>
  <c r="X2739" i="1" l="1"/>
  <c r="T2740" i="1" s="1"/>
  <c r="G2740" i="1" s="1"/>
  <c r="M2689" i="1"/>
  <c r="J2689" i="1" s="1"/>
  <c r="I2689" i="1"/>
  <c r="K2689" i="1"/>
  <c r="L2689" i="1" s="1"/>
  <c r="H2690" i="1" s="1"/>
  <c r="E2690" i="1" s="1"/>
  <c r="W2740" i="1" l="1"/>
  <c r="Y2740" i="1"/>
  <c r="V2740" i="1" s="1"/>
  <c r="U2740" i="1"/>
  <c r="M2690" i="1"/>
  <c r="J2690" i="1" s="1"/>
  <c r="I2690" i="1"/>
  <c r="K2690" i="1"/>
  <c r="L2690" i="1" l="1"/>
  <c r="H2691" i="1" s="1"/>
  <c r="E2691" i="1" s="1"/>
  <c r="X2740" i="1"/>
  <c r="T2741" i="1" s="1"/>
  <c r="G2741" i="1" s="1"/>
  <c r="K2691" i="1"/>
  <c r="M2691" i="1"/>
  <c r="J2691" i="1" s="1"/>
  <c r="I2691" i="1"/>
  <c r="Y2741" i="1" l="1"/>
  <c r="V2741" i="1" s="1"/>
  <c r="U2741" i="1"/>
  <c r="W2741" i="1"/>
  <c r="L2691" i="1"/>
  <c r="H2692" i="1" s="1"/>
  <c r="E2692" i="1" s="1"/>
  <c r="X2741" i="1" l="1"/>
  <c r="T2742" i="1" s="1"/>
  <c r="G2742" i="1" s="1"/>
  <c r="K2692" i="1"/>
  <c r="M2692" i="1"/>
  <c r="J2692" i="1" s="1"/>
  <c r="I2692" i="1"/>
  <c r="U2742" i="1" l="1"/>
  <c r="W2742" i="1"/>
  <c r="Y2742" i="1"/>
  <c r="V2742" i="1" s="1"/>
  <c r="L2692" i="1"/>
  <c r="H2693" i="1" s="1"/>
  <c r="E2693" i="1" s="1"/>
  <c r="X2742" i="1" l="1"/>
  <c r="T2743" i="1" s="1"/>
  <c r="G2743" i="1" s="1"/>
  <c r="I2693" i="1"/>
  <c r="K2693" i="1"/>
  <c r="M2693" i="1"/>
  <c r="J2693" i="1" s="1"/>
  <c r="U2743" i="1" l="1"/>
  <c r="W2743" i="1"/>
  <c r="Y2743" i="1"/>
  <c r="V2743" i="1" s="1"/>
  <c r="L2693" i="1"/>
  <c r="H2694" i="1" s="1"/>
  <c r="E2694" i="1" s="1"/>
  <c r="X2743" i="1" l="1"/>
  <c r="T2744" i="1" s="1"/>
  <c r="G2744" i="1" s="1"/>
  <c r="I2694" i="1"/>
  <c r="M2694" i="1"/>
  <c r="J2694" i="1" s="1"/>
  <c r="K2694" i="1"/>
  <c r="W2744" i="1" l="1"/>
  <c r="Y2744" i="1"/>
  <c r="V2744" i="1" s="1"/>
  <c r="U2744" i="1"/>
  <c r="L2694" i="1"/>
  <c r="H2695" i="1" s="1"/>
  <c r="E2695" i="1" s="1"/>
  <c r="X2744" i="1" l="1"/>
  <c r="T2745" i="1" s="1"/>
  <c r="G2745" i="1" s="1"/>
  <c r="K2695" i="1"/>
  <c r="I2695" i="1"/>
  <c r="M2695" i="1"/>
  <c r="J2695" i="1" s="1"/>
  <c r="Y2745" i="1" l="1"/>
  <c r="V2745" i="1" s="1"/>
  <c r="U2745" i="1"/>
  <c r="W2745" i="1"/>
  <c r="L2695" i="1"/>
  <c r="H2696" i="1" s="1"/>
  <c r="E2696" i="1" s="1"/>
  <c r="X2745" i="1" l="1"/>
  <c r="T2746" i="1" s="1"/>
  <c r="G2746" i="1" s="1"/>
  <c r="M2696" i="1"/>
  <c r="J2696" i="1" s="1"/>
  <c r="I2696" i="1"/>
  <c r="K2696" i="1"/>
  <c r="L2696" i="1" l="1"/>
  <c r="U2746" i="1"/>
  <c r="W2746" i="1"/>
  <c r="Y2746" i="1"/>
  <c r="V2746" i="1" s="1"/>
  <c r="H2697" i="1"/>
  <c r="E2697" i="1" s="1"/>
  <c r="X2746" i="1" l="1"/>
  <c r="T2747" i="1" s="1"/>
  <c r="G2747" i="1" s="1"/>
  <c r="K2697" i="1"/>
  <c r="I2697" i="1"/>
  <c r="M2697" i="1"/>
  <c r="J2697" i="1" s="1"/>
  <c r="U2747" i="1" l="1"/>
  <c r="W2747" i="1"/>
  <c r="Y2747" i="1"/>
  <c r="V2747" i="1" s="1"/>
  <c r="L2697" i="1"/>
  <c r="H2698" i="1" s="1"/>
  <c r="E2698" i="1" s="1"/>
  <c r="X2747" i="1" l="1"/>
  <c r="T2748" i="1" s="1"/>
  <c r="G2748" i="1" s="1"/>
  <c r="I2698" i="1"/>
  <c r="K2698" i="1"/>
  <c r="M2698" i="1"/>
  <c r="J2698" i="1" s="1"/>
  <c r="W2748" i="1" l="1"/>
  <c r="Y2748" i="1"/>
  <c r="V2748" i="1" s="1"/>
  <c r="U2748" i="1"/>
  <c r="L2698" i="1"/>
  <c r="H2699" i="1" s="1"/>
  <c r="E2699" i="1" s="1"/>
  <c r="X2748" i="1" l="1"/>
  <c r="T2749" i="1" s="1"/>
  <c r="G2749" i="1" s="1"/>
  <c r="M2699" i="1"/>
  <c r="J2699" i="1" s="1"/>
  <c r="K2699" i="1"/>
  <c r="I2699" i="1"/>
  <c r="L2699" i="1" l="1"/>
  <c r="Y2749" i="1"/>
  <c r="V2749" i="1" s="1"/>
  <c r="U2749" i="1"/>
  <c r="W2749" i="1"/>
  <c r="H2700" i="1"/>
  <c r="E2700" i="1" s="1"/>
  <c r="X2749" i="1" l="1"/>
  <c r="T2750" i="1" s="1"/>
  <c r="G2750" i="1" s="1"/>
  <c r="I2700" i="1"/>
  <c r="K2700" i="1"/>
  <c r="M2700" i="1"/>
  <c r="J2700" i="1" s="1"/>
  <c r="U2750" i="1" l="1"/>
  <c r="W2750" i="1"/>
  <c r="Y2750" i="1"/>
  <c r="V2750" i="1" s="1"/>
  <c r="L2700" i="1"/>
  <c r="H2701" i="1" s="1"/>
  <c r="E2701" i="1" s="1"/>
  <c r="X2750" i="1" l="1"/>
  <c r="T2751" i="1" s="1"/>
  <c r="G2751" i="1" s="1"/>
  <c r="I2701" i="1"/>
  <c r="K2701" i="1"/>
  <c r="M2701" i="1"/>
  <c r="J2701" i="1" s="1"/>
  <c r="U2751" i="1" l="1"/>
  <c r="W2751" i="1"/>
  <c r="Y2751" i="1"/>
  <c r="V2751" i="1" s="1"/>
  <c r="L2701" i="1"/>
  <c r="H2702" i="1" s="1"/>
  <c r="E2702" i="1" s="1"/>
  <c r="X2751" i="1" l="1"/>
  <c r="T2752" i="1" s="1"/>
  <c r="G2752" i="1" s="1"/>
  <c r="I2702" i="1"/>
  <c r="M2702" i="1"/>
  <c r="J2702" i="1" s="1"/>
  <c r="K2702" i="1"/>
  <c r="L2702" i="1" l="1"/>
  <c r="W2752" i="1"/>
  <c r="Y2752" i="1"/>
  <c r="V2752" i="1" s="1"/>
  <c r="U2752" i="1"/>
  <c r="H2703" i="1"/>
  <c r="E2703" i="1" s="1"/>
  <c r="X2752" i="1" l="1"/>
  <c r="T2753" i="1" s="1"/>
  <c r="G2753" i="1" s="1"/>
  <c r="I2703" i="1"/>
  <c r="M2703" i="1"/>
  <c r="J2703" i="1" s="1"/>
  <c r="K2703" i="1"/>
  <c r="L2703" i="1" l="1"/>
  <c r="Y2753" i="1"/>
  <c r="V2753" i="1" s="1"/>
  <c r="U2753" i="1"/>
  <c r="W2753" i="1"/>
  <c r="H2704" i="1"/>
  <c r="E2704" i="1" s="1"/>
  <c r="X2753" i="1" l="1"/>
  <c r="T2754" i="1" s="1"/>
  <c r="G2754" i="1" s="1"/>
  <c r="I2704" i="1"/>
  <c r="M2704" i="1"/>
  <c r="J2704" i="1" s="1"/>
  <c r="K2704" i="1"/>
  <c r="L2704" i="1" l="1"/>
  <c r="U2754" i="1"/>
  <c r="W2754" i="1"/>
  <c r="Y2754" i="1"/>
  <c r="V2754" i="1" s="1"/>
  <c r="H2705" i="1"/>
  <c r="E2705" i="1" s="1"/>
  <c r="X2754" i="1" l="1"/>
  <c r="T2755" i="1" s="1"/>
  <c r="G2755" i="1" s="1"/>
  <c r="M2705" i="1"/>
  <c r="J2705" i="1" s="1"/>
  <c r="I2705" i="1"/>
  <c r="K2705" i="1"/>
  <c r="L2705" i="1" l="1"/>
  <c r="U2755" i="1"/>
  <c r="W2755" i="1"/>
  <c r="Y2755" i="1"/>
  <c r="V2755" i="1" s="1"/>
  <c r="H2706" i="1"/>
  <c r="E2706" i="1" s="1"/>
  <c r="X2755" i="1" l="1"/>
  <c r="T2756" i="1" s="1"/>
  <c r="G2756" i="1" s="1"/>
  <c r="M2706" i="1"/>
  <c r="J2706" i="1" s="1"/>
  <c r="K2706" i="1"/>
  <c r="I2706" i="1"/>
  <c r="W2756" i="1" l="1"/>
  <c r="Y2756" i="1"/>
  <c r="V2756" i="1" s="1"/>
  <c r="U2756" i="1"/>
  <c r="L2706" i="1"/>
  <c r="H2707" i="1" s="1"/>
  <c r="E2707" i="1" s="1"/>
  <c r="X2756" i="1" l="1"/>
  <c r="T2757" i="1" s="1"/>
  <c r="G2757" i="1" s="1"/>
  <c r="K2707" i="1"/>
  <c r="M2707" i="1"/>
  <c r="J2707" i="1" s="1"/>
  <c r="I2707" i="1"/>
  <c r="Y2757" i="1" l="1"/>
  <c r="V2757" i="1" s="1"/>
  <c r="U2757" i="1"/>
  <c r="W2757" i="1"/>
  <c r="L2707" i="1"/>
  <c r="H2708" i="1" s="1"/>
  <c r="E2708" i="1" s="1"/>
  <c r="X2757" i="1" l="1"/>
  <c r="T2758" i="1" s="1"/>
  <c r="G2758" i="1" s="1"/>
  <c r="M2708" i="1"/>
  <c r="J2708" i="1" s="1"/>
  <c r="I2708" i="1"/>
  <c r="K2708" i="1"/>
  <c r="U2758" i="1" l="1"/>
  <c r="W2758" i="1"/>
  <c r="Y2758" i="1"/>
  <c r="V2758" i="1" s="1"/>
  <c r="L2708" i="1"/>
  <c r="H2709" i="1" s="1"/>
  <c r="E2709" i="1" s="1"/>
  <c r="X2758" i="1" l="1"/>
  <c r="T2759" i="1" s="1"/>
  <c r="G2759" i="1" s="1"/>
  <c r="M2709" i="1"/>
  <c r="J2709" i="1" s="1"/>
  <c r="I2709" i="1"/>
  <c r="K2709" i="1"/>
  <c r="U2759" i="1" l="1"/>
  <c r="W2759" i="1"/>
  <c r="Y2759" i="1"/>
  <c r="V2759" i="1" s="1"/>
  <c r="L2709" i="1"/>
  <c r="H2710" i="1" s="1"/>
  <c r="E2710" i="1" s="1"/>
  <c r="X2759" i="1" l="1"/>
  <c r="T2760" i="1" s="1"/>
  <c r="G2760" i="1" s="1"/>
  <c r="M2710" i="1"/>
  <c r="J2710" i="1" s="1"/>
  <c r="I2710" i="1"/>
  <c r="K2710" i="1"/>
  <c r="L2710" i="1" l="1"/>
  <c r="W2760" i="1"/>
  <c r="Y2760" i="1"/>
  <c r="V2760" i="1" s="1"/>
  <c r="U2760" i="1"/>
  <c r="H2711" i="1"/>
  <c r="E2711" i="1" s="1"/>
  <c r="X2760" i="1" l="1"/>
  <c r="T2761" i="1" s="1"/>
  <c r="G2761" i="1" s="1"/>
  <c r="K2711" i="1"/>
  <c r="I2711" i="1"/>
  <c r="M2711" i="1"/>
  <c r="J2711" i="1" s="1"/>
  <c r="Y2761" i="1" l="1"/>
  <c r="V2761" i="1" s="1"/>
  <c r="U2761" i="1"/>
  <c r="W2761" i="1"/>
  <c r="L2711" i="1"/>
  <c r="H2712" i="1" s="1"/>
  <c r="E2712" i="1" s="1"/>
  <c r="X2761" i="1" l="1"/>
  <c r="T2762" i="1" s="1"/>
  <c r="G2762" i="1" s="1"/>
  <c r="K2712" i="1"/>
  <c r="M2712" i="1"/>
  <c r="J2712" i="1" s="1"/>
  <c r="I2712" i="1"/>
  <c r="U2762" i="1" l="1"/>
  <c r="W2762" i="1"/>
  <c r="Y2762" i="1"/>
  <c r="V2762" i="1" s="1"/>
  <c r="L2712" i="1"/>
  <c r="H2713" i="1" s="1"/>
  <c r="E2713" i="1" s="1"/>
  <c r="X2762" i="1" l="1"/>
  <c r="T2763" i="1" s="1"/>
  <c r="G2763" i="1" s="1"/>
  <c r="M2713" i="1"/>
  <c r="J2713" i="1" s="1"/>
  <c r="K2713" i="1"/>
  <c r="I2713" i="1"/>
  <c r="L2713" i="1" l="1"/>
  <c r="U2763" i="1"/>
  <c r="W2763" i="1"/>
  <c r="Y2763" i="1"/>
  <c r="V2763" i="1" s="1"/>
  <c r="H2714" i="1"/>
  <c r="E2714" i="1" s="1"/>
  <c r="X2763" i="1" l="1"/>
  <c r="T2764" i="1" s="1"/>
  <c r="G2764" i="1" s="1"/>
  <c r="K2714" i="1"/>
  <c r="M2714" i="1"/>
  <c r="J2714" i="1" s="1"/>
  <c r="I2714" i="1"/>
  <c r="W2764" i="1" l="1"/>
  <c r="Y2764" i="1"/>
  <c r="V2764" i="1" s="1"/>
  <c r="U2764" i="1"/>
  <c r="L2714" i="1"/>
  <c r="H2715" i="1" s="1"/>
  <c r="E2715" i="1" s="1"/>
  <c r="X2764" i="1" l="1"/>
  <c r="T2765" i="1" s="1"/>
  <c r="G2765" i="1" s="1"/>
  <c r="K2715" i="1"/>
  <c r="M2715" i="1"/>
  <c r="J2715" i="1" s="1"/>
  <c r="I2715" i="1"/>
  <c r="Y2765" i="1" l="1"/>
  <c r="V2765" i="1" s="1"/>
  <c r="U2765" i="1"/>
  <c r="W2765" i="1"/>
  <c r="L2715" i="1"/>
  <c r="H2716" i="1" s="1"/>
  <c r="E2716" i="1" s="1"/>
  <c r="X2765" i="1" l="1"/>
  <c r="T2766" i="1" s="1"/>
  <c r="G2766" i="1" s="1"/>
  <c r="K2716" i="1"/>
  <c r="I2716" i="1"/>
  <c r="M2716" i="1"/>
  <c r="J2716" i="1" s="1"/>
  <c r="U2766" i="1" l="1"/>
  <c r="W2766" i="1"/>
  <c r="Y2766" i="1"/>
  <c r="V2766" i="1" s="1"/>
  <c r="L2716" i="1"/>
  <c r="H2717" i="1" s="1"/>
  <c r="E2717" i="1" s="1"/>
  <c r="X2766" i="1" l="1"/>
  <c r="T2767" i="1" s="1"/>
  <c r="G2767" i="1" s="1"/>
  <c r="I2717" i="1"/>
  <c r="K2717" i="1"/>
  <c r="M2717" i="1"/>
  <c r="J2717" i="1" s="1"/>
  <c r="U2767" i="1" l="1"/>
  <c r="W2767" i="1"/>
  <c r="Y2767" i="1"/>
  <c r="V2767" i="1" s="1"/>
  <c r="L2717" i="1"/>
  <c r="H2718" i="1" s="1"/>
  <c r="E2718" i="1" s="1"/>
  <c r="X2767" i="1" l="1"/>
  <c r="T2768" i="1" s="1"/>
  <c r="G2768" i="1" s="1"/>
  <c r="K2718" i="1"/>
  <c r="I2718" i="1"/>
  <c r="M2718" i="1"/>
  <c r="J2718" i="1" s="1"/>
  <c r="W2768" i="1" l="1"/>
  <c r="Y2768" i="1"/>
  <c r="V2768" i="1" s="1"/>
  <c r="U2768" i="1"/>
  <c r="L2718" i="1"/>
  <c r="H2719" i="1" s="1"/>
  <c r="E2719" i="1" s="1"/>
  <c r="X2768" i="1" l="1"/>
  <c r="T2769" i="1" s="1"/>
  <c r="G2769" i="1" s="1"/>
  <c r="M2719" i="1"/>
  <c r="J2719" i="1" s="1"/>
  <c r="K2719" i="1"/>
  <c r="I2719" i="1"/>
  <c r="Y2769" i="1" l="1"/>
  <c r="V2769" i="1" s="1"/>
  <c r="U2769" i="1"/>
  <c r="W2769" i="1"/>
  <c r="L2719" i="1"/>
  <c r="H2720" i="1" s="1"/>
  <c r="E2720" i="1" s="1"/>
  <c r="X2769" i="1" l="1"/>
  <c r="T2770" i="1" s="1"/>
  <c r="G2770" i="1" s="1"/>
  <c r="M2720" i="1"/>
  <c r="J2720" i="1" s="1"/>
  <c r="K2720" i="1"/>
  <c r="I2720" i="1"/>
  <c r="U2770" i="1" l="1"/>
  <c r="W2770" i="1"/>
  <c r="Y2770" i="1"/>
  <c r="V2770" i="1" s="1"/>
  <c r="L2720" i="1"/>
  <c r="H2721" i="1" s="1"/>
  <c r="E2721" i="1" s="1"/>
  <c r="X2770" i="1" l="1"/>
  <c r="T2771" i="1" s="1"/>
  <c r="G2771" i="1" s="1"/>
  <c r="K2721" i="1"/>
  <c r="M2721" i="1"/>
  <c r="J2721" i="1" s="1"/>
  <c r="I2721" i="1"/>
  <c r="U2771" i="1" l="1"/>
  <c r="W2771" i="1"/>
  <c r="Y2771" i="1"/>
  <c r="V2771" i="1" s="1"/>
  <c r="L2721" i="1"/>
  <c r="H2722" i="1" s="1"/>
  <c r="E2722" i="1" s="1"/>
  <c r="X2771" i="1" l="1"/>
  <c r="T2772" i="1" s="1"/>
  <c r="G2772" i="1" s="1"/>
  <c r="K2722" i="1"/>
  <c r="I2722" i="1"/>
  <c r="M2722" i="1"/>
  <c r="J2722" i="1" s="1"/>
  <c r="W2772" i="1" l="1"/>
  <c r="Y2772" i="1"/>
  <c r="V2772" i="1" s="1"/>
  <c r="U2772" i="1"/>
  <c r="L2722" i="1"/>
  <c r="H2723" i="1" s="1"/>
  <c r="E2723" i="1" s="1"/>
  <c r="X2772" i="1" l="1"/>
  <c r="T2773" i="1" s="1"/>
  <c r="G2773" i="1" s="1"/>
  <c r="K2723" i="1"/>
  <c r="M2723" i="1"/>
  <c r="J2723" i="1" s="1"/>
  <c r="I2723" i="1"/>
  <c r="Y2773" i="1" l="1"/>
  <c r="V2773" i="1" s="1"/>
  <c r="U2773" i="1"/>
  <c r="W2773" i="1"/>
  <c r="L2723" i="1"/>
  <c r="H2724" i="1" s="1"/>
  <c r="E2724" i="1" s="1"/>
  <c r="X2773" i="1" l="1"/>
  <c r="T2774" i="1" s="1"/>
  <c r="G2774" i="1" s="1"/>
  <c r="K2724" i="1"/>
  <c r="I2724" i="1"/>
  <c r="M2724" i="1"/>
  <c r="J2724" i="1" s="1"/>
  <c r="U2774" i="1" l="1"/>
  <c r="W2774" i="1"/>
  <c r="Y2774" i="1"/>
  <c r="V2774" i="1" s="1"/>
  <c r="L2724" i="1"/>
  <c r="H2725" i="1" s="1"/>
  <c r="E2725" i="1" s="1"/>
  <c r="X2774" i="1" l="1"/>
  <c r="T2775" i="1" s="1"/>
  <c r="G2775" i="1" s="1"/>
  <c r="M2725" i="1"/>
  <c r="J2725" i="1" s="1"/>
  <c r="I2725" i="1"/>
  <c r="K2725" i="1"/>
  <c r="L2725" i="1" s="1"/>
  <c r="U2775" i="1" l="1"/>
  <c r="W2775" i="1"/>
  <c r="Y2775" i="1"/>
  <c r="V2775" i="1" s="1"/>
  <c r="H2726" i="1"/>
  <c r="E2726" i="1" s="1"/>
  <c r="X2775" i="1" l="1"/>
  <c r="T2776" i="1" s="1"/>
  <c r="G2776" i="1" s="1"/>
  <c r="K2726" i="1"/>
  <c r="M2726" i="1"/>
  <c r="J2726" i="1" s="1"/>
  <c r="I2726" i="1"/>
  <c r="W2776" i="1" l="1"/>
  <c r="Y2776" i="1"/>
  <c r="V2776" i="1" s="1"/>
  <c r="U2776" i="1"/>
  <c r="L2726" i="1"/>
  <c r="H2727" i="1" s="1"/>
  <c r="E2727" i="1" s="1"/>
  <c r="X2776" i="1" l="1"/>
  <c r="T2777" i="1" s="1"/>
  <c r="G2777" i="1" s="1"/>
  <c r="I2727" i="1"/>
  <c r="K2727" i="1"/>
  <c r="M2727" i="1"/>
  <c r="J2727" i="1" s="1"/>
  <c r="Y2777" i="1" l="1"/>
  <c r="V2777" i="1" s="1"/>
  <c r="U2777" i="1"/>
  <c r="W2777" i="1"/>
  <c r="L2727" i="1"/>
  <c r="H2728" i="1" s="1"/>
  <c r="E2728" i="1" s="1"/>
  <c r="X2777" i="1" l="1"/>
  <c r="T2778" i="1" s="1"/>
  <c r="G2778" i="1" s="1"/>
  <c r="K2728" i="1"/>
  <c r="I2728" i="1"/>
  <c r="M2728" i="1"/>
  <c r="J2728" i="1" s="1"/>
  <c r="U2778" i="1" l="1"/>
  <c r="W2778" i="1"/>
  <c r="Y2778" i="1"/>
  <c r="V2778" i="1" s="1"/>
  <c r="L2728" i="1"/>
  <c r="H2729" i="1" s="1"/>
  <c r="E2729" i="1" s="1"/>
  <c r="X2778" i="1" l="1"/>
  <c r="T2779" i="1" s="1"/>
  <c r="G2779" i="1" s="1"/>
  <c r="I2729" i="1"/>
  <c r="K2729" i="1"/>
  <c r="M2729" i="1"/>
  <c r="J2729" i="1" s="1"/>
  <c r="U2779" i="1" l="1"/>
  <c r="W2779" i="1"/>
  <c r="Y2779" i="1"/>
  <c r="V2779" i="1" s="1"/>
  <c r="L2729" i="1"/>
  <c r="H2730" i="1" s="1"/>
  <c r="E2730" i="1" s="1"/>
  <c r="X2779" i="1" l="1"/>
  <c r="T2780" i="1" s="1"/>
  <c r="G2780" i="1" s="1"/>
  <c r="K2730" i="1"/>
  <c r="M2730" i="1"/>
  <c r="J2730" i="1" s="1"/>
  <c r="I2730" i="1"/>
  <c r="W2780" i="1" l="1"/>
  <c r="Y2780" i="1"/>
  <c r="V2780" i="1" s="1"/>
  <c r="U2780" i="1"/>
  <c r="L2730" i="1"/>
  <c r="H2731" i="1" s="1"/>
  <c r="E2731" i="1" s="1"/>
  <c r="X2780" i="1" l="1"/>
  <c r="T2781" i="1" s="1"/>
  <c r="G2781" i="1" s="1"/>
  <c r="K2731" i="1"/>
  <c r="M2731" i="1"/>
  <c r="J2731" i="1" s="1"/>
  <c r="I2731" i="1"/>
  <c r="Y2781" i="1" l="1"/>
  <c r="V2781" i="1" s="1"/>
  <c r="U2781" i="1"/>
  <c r="W2781" i="1"/>
  <c r="L2731" i="1"/>
  <c r="H2732" i="1" s="1"/>
  <c r="E2732" i="1" s="1"/>
  <c r="X2781" i="1" l="1"/>
  <c r="T2782" i="1" s="1"/>
  <c r="G2782" i="1" s="1"/>
  <c r="K2732" i="1"/>
  <c r="M2732" i="1"/>
  <c r="J2732" i="1" s="1"/>
  <c r="I2732" i="1"/>
  <c r="U2782" i="1" l="1"/>
  <c r="W2782" i="1"/>
  <c r="Y2782" i="1"/>
  <c r="V2782" i="1" s="1"/>
  <c r="L2732" i="1"/>
  <c r="H2733" i="1" s="1"/>
  <c r="E2733" i="1" s="1"/>
  <c r="X2782" i="1" l="1"/>
  <c r="T2783" i="1" s="1"/>
  <c r="G2783" i="1" s="1"/>
  <c r="K2733" i="1"/>
  <c r="I2733" i="1"/>
  <c r="M2733" i="1"/>
  <c r="J2733" i="1" s="1"/>
  <c r="U2783" i="1" l="1"/>
  <c r="W2783" i="1"/>
  <c r="Y2783" i="1"/>
  <c r="V2783" i="1" s="1"/>
  <c r="L2733" i="1"/>
  <c r="H2734" i="1" s="1"/>
  <c r="E2734" i="1" s="1"/>
  <c r="X2783" i="1" l="1"/>
  <c r="T2784" i="1" s="1"/>
  <c r="G2784" i="1" s="1"/>
  <c r="K2734" i="1"/>
  <c r="I2734" i="1"/>
  <c r="M2734" i="1"/>
  <c r="J2734" i="1" s="1"/>
  <c r="W2784" i="1" l="1"/>
  <c r="Y2784" i="1"/>
  <c r="V2784" i="1" s="1"/>
  <c r="U2784" i="1"/>
  <c r="L2734" i="1"/>
  <c r="H2735" i="1" s="1"/>
  <c r="E2735" i="1" s="1"/>
  <c r="X2784" i="1" l="1"/>
  <c r="T2785" i="1" s="1"/>
  <c r="G2785" i="1" s="1"/>
  <c r="I2735" i="1"/>
  <c r="M2735" i="1"/>
  <c r="J2735" i="1" s="1"/>
  <c r="K2735" i="1"/>
  <c r="L2735" i="1" l="1"/>
  <c r="Y2785" i="1"/>
  <c r="V2785" i="1" s="1"/>
  <c r="U2785" i="1"/>
  <c r="W2785" i="1"/>
  <c r="H2736" i="1"/>
  <c r="E2736" i="1" s="1"/>
  <c r="X2785" i="1" l="1"/>
  <c r="T2786" i="1" s="1"/>
  <c r="G2786" i="1" s="1"/>
  <c r="M2736" i="1"/>
  <c r="J2736" i="1" s="1"/>
  <c r="K2736" i="1"/>
  <c r="I2736" i="1"/>
  <c r="U2786" i="1" l="1"/>
  <c r="W2786" i="1"/>
  <c r="Y2786" i="1"/>
  <c r="V2786" i="1" s="1"/>
  <c r="L2736" i="1"/>
  <c r="H2737" i="1" s="1"/>
  <c r="E2737" i="1" s="1"/>
  <c r="X2786" i="1" l="1"/>
  <c r="T2787" i="1" s="1"/>
  <c r="G2787" i="1" s="1"/>
  <c r="K2737" i="1"/>
  <c r="M2737" i="1"/>
  <c r="J2737" i="1" s="1"/>
  <c r="I2737" i="1"/>
  <c r="U2787" i="1" l="1"/>
  <c r="W2787" i="1"/>
  <c r="Y2787" i="1"/>
  <c r="V2787" i="1" s="1"/>
  <c r="L2737" i="1"/>
  <c r="H2738" i="1" s="1"/>
  <c r="E2738" i="1" s="1"/>
  <c r="X2787" i="1" l="1"/>
  <c r="T2788" i="1" s="1"/>
  <c r="G2788" i="1" s="1"/>
  <c r="M2738" i="1"/>
  <c r="J2738" i="1" s="1"/>
  <c r="I2738" i="1"/>
  <c r="K2738" i="1"/>
  <c r="L2738" i="1" l="1"/>
  <c r="W2788" i="1"/>
  <c r="Y2788" i="1"/>
  <c r="V2788" i="1" s="1"/>
  <c r="U2788" i="1"/>
  <c r="H2739" i="1"/>
  <c r="E2739" i="1" s="1"/>
  <c r="X2788" i="1" l="1"/>
  <c r="T2789" i="1" s="1"/>
  <c r="G2789" i="1" s="1"/>
  <c r="K2739" i="1"/>
  <c r="I2739" i="1"/>
  <c r="M2739" i="1"/>
  <c r="J2739" i="1" s="1"/>
  <c r="Y2789" i="1" l="1"/>
  <c r="V2789" i="1" s="1"/>
  <c r="U2789" i="1"/>
  <c r="W2789" i="1"/>
  <c r="L2739" i="1"/>
  <c r="H2740" i="1" s="1"/>
  <c r="E2740" i="1" s="1"/>
  <c r="X2789" i="1" l="1"/>
  <c r="T2790" i="1" s="1"/>
  <c r="G2790" i="1" s="1"/>
  <c r="I2740" i="1"/>
  <c r="M2740" i="1"/>
  <c r="J2740" i="1" s="1"/>
  <c r="K2740" i="1"/>
  <c r="L2740" i="1" l="1"/>
  <c r="U2790" i="1"/>
  <c r="W2790" i="1"/>
  <c r="Y2790" i="1"/>
  <c r="V2790" i="1" s="1"/>
  <c r="H2741" i="1"/>
  <c r="E2741" i="1" s="1"/>
  <c r="X2790" i="1" l="1"/>
  <c r="T2791" i="1" s="1"/>
  <c r="G2791" i="1" s="1"/>
  <c r="M2741" i="1"/>
  <c r="J2741" i="1" s="1"/>
  <c r="K2741" i="1"/>
  <c r="I2741" i="1"/>
  <c r="U2791" i="1" l="1"/>
  <c r="W2791" i="1"/>
  <c r="Y2791" i="1"/>
  <c r="V2791" i="1" s="1"/>
  <c r="L2741" i="1"/>
  <c r="H2742" i="1" s="1"/>
  <c r="E2742" i="1" s="1"/>
  <c r="X2791" i="1" l="1"/>
  <c r="T2792" i="1" s="1"/>
  <c r="G2792" i="1" s="1"/>
  <c r="K2742" i="1"/>
  <c r="M2742" i="1"/>
  <c r="J2742" i="1" s="1"/>
  <c r="I2742" i="1"/>
  <c r="W2792" i="1" l="1"/>
  <c r="Y2792" i="1"/>
  <c r="V2792" i="1" s="1"/>
  <c r="U2792" i="1"/>
  <c r="L2742" i="1"/>
  <c r="H2743" i="1" s="1"/>
  <c r="E2743" i="1" s="1"/>
  <c r="X2792" i="1" l="1"/>
  <c r="T2793" i="1" s="1"/>
  <c r="G2793" i="1" s="1"/>
  <c r="K2743" i="1"/>
  <c r="M2743" i="1"/>
  <c r="J2743" i="1" s="1"/>
  <c r="I2743" i="1"/>
  <c r="Y2793" i="1" l="1"/>
  <c r="V2793" i="1" s="1"/>
  <c r="U2793" i="1"/>
  <c r="W2793" i="1"/>
  <c r="L2743" i="1"/>
  <c r="H2744" i="1" s="1"/>
  <c r="E2744" i="1" s="1"/>
  <c r="X2793" i="1" l="1"/>
  <c r="T2794" i="1" s="1"/>
  <c r="G2794" i="1" s="1"/>
  <c r="K2744" i="1"/>
  <c r="I2744" i="1"/>
  <c r="M2744" i="1"/>
  <c r="J2744" i="1" s="1"/>
  <c r="U2794" i="1" l="1"/>
  <c r="W2794" i="1"/>
  <c r="Y2794" i="1"/>
  <c r="V2794" i="1" s="1"/>
  <c r="L2744" i="1"/>
  <c r="H2745" i="1" s="1"/>
  <c r="E2745" i="1" s="1"/>
  <c r="X2794" i="1" l="1"/>
  <c r="T2795" i="1" s="1"/>
  <c r="G2795" i="1" s="1"/>
  <c r="K2745" i="1"/>
  <c r="M2745" i="1"/>
  <c r="J2745" i="1" s="1"/>
  <c r="I2745" i="1"/>
  <c r="U2795" i="1" l="1"/>
  <c r="W2795" i="1"/>
  <c r="Y2795" i="1"/>
  <c r="V2795" i="1" s="1"/>
  <c r="L2745" i="1"/>
  <c r="H2746" i="1" s="1"/>
  <c r="E2746" i="1" s="1"/>
  <c r="X2795" i="1" l="1"/>
  <c r="T2796" i="1" s="1"/>
  <c r="G2796" i="1" s="1"/>
  <c r="M2746" i="1"/>
  <c r="J2746" i="1" s="1"/>
  <c r="I2746" i="1"/>
  <c r="K2746" i="1"/>
  <c r="W2796" i="1" l="1"/>
  <c r="Y2796" i="1"/>
  <c r="V2796" i="1" s="1"/>
  <c r="U2796" i="1"/>
  <c r="L2746" i="1"/>
  <c r="H2747" i="1" s="1"/>
  <c r="E2747" i="1" s="1"/>
  <c r="X2796" i="1" l="1"/>
  <c r="T2797" i="1" s="1"/>
  <c r="G2797" i="1" s="1"/>
  <c r="M2747" i="1"/>
  <c r="J2747" i="1" s="1"/>
  <c r="K2747" i="1"/>
  <c r="I2747" i="1"/>
  <c r="L2747" i="1" l="1"/>
  <c r="Y2797" i="1"/>
  <c r="V2797" i="1" s="1"/>
  <c r="U2797" i="1"/>
  <c r="W2797" i="1"/>
  <c r="H2748" i="1"/>
  <c r="E2748" i="1" s="1"/>
  <c r="X2797" i="1" l="1"/>
  <c r="T2798" i="1" s="1"/>
  <c r="G2798" i="1" s="1"/>
  <c r="K2748" i="1"/>
  <c r="M2748" i="1"/>
  <c r="J2748" i="1" s="1"/>
  <c r="I2748" i="1"/>
  <c r="U2798" i="1" l="1"/>
  <c r="W2798" i="1"/>
  <c r="Y2798" i="1"/>
  <c r="V2798" i="1" s="1"/>
  <c r="L2748" i="1"/>
  <c r="H2749" i="1" s="1"/>
  <c r="E2749" i="1" s="1"/>
  <c r="X2798" i="1" l="1"/>
  <c r="T2799" i="1" s="1"/>
  <c r="G2799" i="1" s="1"/>
  <c r="K2749" i="1"/>
  <c r="I2749" i="1"/>
  <c r="M2749" i="1"/>
  <c r="J2749" i="1" s="1"/>
  <c r="U2799" i="1" l="1"/>
  <c r="W2799" i="1"/>
  <c r="Y2799" i="1"/>
  <c r="V2799" i="1" s="1"/>
  <c r="L2749" i="1"/>
  <c r="H2750" i="1" s="1"/>
  <c r="E2750" i="1" s="1"/>
  <c r="X2799" i="1" l="1"/>
  <c r="T2800" i="1" s="1"/>
  <c r="Y2800" i="1" s="1"/>
  <c r="V2800" i="1" s="1"/>
  <c r="U2800" i="1"/>
  <c r="K2750" i="1"/>
  <c r="I2750" i="1"/>
  <c r="M2750" i="1"/>
  <c r="J2750" i="1" s="1"/>
  <c r="W2800" i="1" l="1"/>
  <c r="G2800" i="1"/>
  <c r="X2800" i="1"/>
  <c r="T2801" i="1" s="1"/>
  <c r="G2801" i="1" s="1"/>
  <c r="L2750" i="1"/>
  <c r="H2751" i="1" s="1"/>
  <c r="E2751" i="1" s="1"/>
  <c r="Y2801" i="1" l="1"/>
  <c r="V2801" i="1" s="1"/>
  <c r="U2801" i="1"/>
  <c r="W2801" i="1"/>
  <c r="K2751" i="1"/>
  <c r="I2751" i="1"/>
  <c r="M2751" i="1"/>
  <c r="J2751" i="1" s="1"/>
  <c r="X2801" i="1" l="1"/>
  <c r="T2802" i="1" s="1"/>
  <c r="G2802" i="1" s="1"/>
  <c r="L2751" i="1"/>
  <c r="H2752" i="1" s="1"/>
  <c r="E2752" i="1" s="1"/>
  <c r="U2802" i="1" l="1"/>
  <c r="W2802" i="1"/>
  <c r="Y2802" i="1"/>
  <c r="V2802" i="1" s="1"/>
  <c r="M2752" i="1"/>
  <c r="J2752" i="1" s="1"/>
  <c r="K2752" i="1"/>
  <c r="I2752" i="1"/>
  <c r="X2802" i="1" l="1"/>
  <c r="T2803" i="1" s="1"/>
  <c r="G2803" i="1" s="1"/>
  <c r="L2752" i="1"/>
  <c r="H2753" i="1" s="1"/>
  <c r="E2753" i="1" s="1"/>
  <c r="U2803" i="1" l="1"/>
  <c r="W2803" i="1"/>
  <c r="Y2803" i="1"/>
  <c r="V2803" i="1" s="1"/>
  <c r="M2753" i="1"/>
  <c r="J2753" i="1" s="1"/>
  <c r="I2753" i="1"/>
  <c r="K2753" i="1"/>
  <c r="L2753" i="1" s="1"/>
  <c r="X2803" i="1" l="1"/>
  <c r="T2804" i="1" s="1"/>
  <c r="G2804" i="1" s="1"/>
  <c r="H2754" i="1"/>
  <c r="E2754" i="1" s="1"/>
  <c r="W2804" i="1" l="1"/>
  <c r="Y2804" i="1"/>
  <c r="V2804" i="1" s="1"/>
  <c r="U2804" i="1"/>
  <c r="K2754" i="1"/>
  <c r="M2754" i="1"/>
  <c r="J2754" i="1" s="1"/>
  <c r="I2754" i="1"/>
  <c r="X2804" i="1" l="1"/>
  <c r="T2805" i="1" s="1"/>
  <c r="G2805" i="1" s="1"/>
  <c r="L2754" i="1"/>
  <c r="H2755" i="1" s="1"/>
  <c r="E2755" i="1" s="1"/>
  <c r="Y2805" i="1" l="1"/>
  <c r="V2805" i="1" s="1"/>
  <c r="U2805" i="1"/>
  <c r="W2805" i="1"/>
  <c r="I2755" i="1"/>
  <c r="M2755" i="1"/>
  <c r="J2755" i="1" s="1"/>
  <c r="K2755" i="1"/>
  <c r="X2805" i="1" l="1"/>
  <c r="T2806" i="1" s="1"/>
  <c r="G2806" i="1" s="1"/>
  <c r="L2755" i="1"/>
  <c r="H2756" i="1" s="1"/>
  <c r="E2756" i="1" s="1"/>
  <c r="U2806" i="1" l="1"/>
  <c r="W2806" i="1"/>
  <c r="Y2806" i="1"/>
  <c r="V2806" i="1" s="1"/>
  <c r="M2756" i="1"/>
  <c r="J2756" i="1" s="1"/>
  <c r="K2756" i="1"/>
  <c r="I2756" i="1"/>
  <c r="X2806" i="1" l="1"/>
  <c r="T2807" i="1" s="1"/>
  <c r="G2807" i="1" s="1"/>
  <c r="L2756" i="1"/>
  <c r="H2757" i="1" s="1"/>
  <c r="E2757" i="1" s="1"/>
  <c r="U2807" i="1" l="1"/>
  <c r="W2807" i="1"/>
  <c r="Y2807" i="1"/>
  <c r="V2807" i="1" s="1"/>
  <c r="M2757" i="1"/>
  <c r="J2757" i="1" s="1"/>
  <c r="K2757" i="1"/>
  <c r="I2757" i="1"/>
  <c r="X2807" i="1" l="1"/>
  <c r="T2808" i="1" s="1"/>
  <c r="G2808" i="1" s="1"/>
  <c r="L2757" i="1"/>
  <c r="H2758" i="1" s="1"/>
  <c r="E2758" i="1" s="1"/>
  <c r="W2808" i="1" l="1"/>
  <c r="Y2808" i="1"/>
  <c r="V2808" i="1" s="1"/>
  <c r="U2808" i="1"/>
  <c r="M2758" i="1"/>
  <c r="J2758" i="1" s="1"/>
  <c r="K2758" i="1"/>
  <c r="I2758" i="1"/>
  <c r="X2808" i="1" l="1"/>
  <c r="T2809" i="1" s="1"/>
  <c r="G2809" i="1" s="1"/>
  <c r="L2758" i="1"/>
  <c r="H2759" i="1" s="1"/>
  <c r="E2759" i="1" s="1"/>
  <c r="Y2809" i="1" l="1"/>
  <c r="V2809" i="1" s="1"/>
  <c r="U2809" i="1"/>
  <c r="W2809" i="1"/>
  <c r="K2759" i="1"/>
  <c r="I2759" i="1"/>
  <c r="M2759" i="1"/>
  <c r="J2759" i="1" s="1"/>
  <c r="X2809" i="1" l="1"/>
  <c r="T2810" i="1" s="1"/>
  <c r="G2810" i="1" s="1"/>
  <c r="L2759" i="1"/>
  <c r="H2760" i="1" s="1"/>
  <c r="E2760" i="1" s="1"/>
  <c r="U2810" i="1" l="1"/>
  <c r="W2810" i="1"/>
  <c r="Y2810" i="1"/>
  <c r="V2810" i="1" s="1"/>
  <c r="M2760" i="1"/>
  <c r="J2760" i="1" s="1"/>
  <c r="K2760" i="1"/>
  <c r="I2760" i="1"/>
  <c r="L2760" i="1" l="1"/>
  <c r="X2810" i="1"/>
  <c r="T2811" i="1" s="1"/>
  <c r="G2811" i="1" s="1"/>
  <c r="H2761" i="1"/>
  <c r="E2761" i="1" s="1"/>
  <c r="U2811" i="1" l="1"/>
  <c r="W2811" i="1"/>
  <c r="Y2811" i="1"/>
  <c r="V2811" i="1" s="1"/>
  <c r="M2761" i="1"/>
  <c r="J2761" i="1" s="1"/>
  <c r="K2761" i="1"/>
  <c r="I2761" i="1"/>
  <c r="L2761" i="1" l="1"/>
  <c r="X2811" i="1"/>
  <c r="T2812" i="1" s="1"/>
  <c r="G2812" i="1" s="1"/>
  <c r="H2762" i="1"/>
  <c r="E2762" i="1" s="1"/>
  <c r="W2812" i="1" l="1"/>
  <c r="Y2812" i="1"/>
  <c r="V2812" i="1" s="1"/>
  <c r="U2812" i="1"/>
  <c r="M2762" i="1"/>
  <c r="J2762" i="1" s="1"/>
  <c r="K2762" i="1"/>
  <c r="I2762" i="1"/>
  <c r="X2812" i="1" l="1"/>
  <c r="T2813" i="1" s="1"/>
  <c r="G2813" i="1" s="1"/>
  <c r="L2762" i="1"/>
  <c r="H2763" i="1" s="1"/>
  <c r="E2763" i="1" s="1"/>
  <c r="Y2813" i="1" l="1"/>
  <c r="V2813" i="1" s="1"/>
  <c r="U2813" i="1"/>
  <c r="W2813" i="1"/>
  <c r="M2763" i="1"/>
  <c r="J2763" i="1" s="1"/>
  <c r="K2763" i="1"/>
  <c r="I2763" i="1"/>
  <c r="X2813" i="1" l="1"/>
  <c r="T2814" i="1" s="1"/>
  <c r="G2814" i="1" s="1"/>
  <c r="L2763" i="1"/>
  <c r="H2764" i="1" s="1"/>
  <c r="E2764" i="1" s="1"/>
  <c r="U2814" i="1" l="1"/>
  <c r="W2814" i="1"/>
  <c r="Y2814" i="1"/>
  <c r="V2814" i="1" s="1"/>
  <c r="M2764" i="1"/>
  <c r="J2764" i="1" s="1"/>
  <c r="I2764" i="1"/>
  <c r="K2764" i="1"/>
  <c r="L2764" i="1" l="1"/>
  <c r="X2814" i="1"/>
  <c r="T2815" i="1" s="1"/>
  <c r="G2815" i="1" s="1"/>
  <c r="H2765" i="1"/>
  <c r="E2765" i="1" s="1"/>
  <c r="U2815" i="1" l="1"/>
  <c r="W2815" i="1"/>
  <c r="Y2815" i="1"/>
  <c r="V2815" i="1" s="1"/>
  <c r="M2765" i="1"/>
  <c r="J2765" i="1" s="1"/>
  <c r="I2765" i="1"/>
  <c r="K2765" i="1"/>
  <c r="L2765" i="1" s="1"/>
  <c r="X2815" i="1" l="1"/>
  <c r="T2816" i="1" s="1"/>
  <c r="G2816" i="1" s="1"/>
  <c r="H2766" i="1"/>
  <c r="E2766" i="1" s="1"/>
  <c r="W2816" i="1" l="1"/>
  <c r="Y2816" i="1"/>
  <c r="V2816" i="1" s="1"/>
  <c r="U2816" i="1"/>
  <c r="M2766" i="1"/>
  <c r="J2766" i="1" s="1"/>
  <c r="K2766" i="1"/>
  <c r="I2766" i="1"/>
  <c r="X2816" i="1" l="1"/>
  <c r="T2817" i="1" s="1"/>
  <c r="G2817" i="1" s="1"/>
  <c r="L2766" i="1"/>
  <c r="H2767" i="1" s="1"/>
  <c r="E2767" i="1" s="1"/>
  <c r="Y2817" i="1" l="1"/>
  <c r="V2817" i="1" s="1"/>
  <c r="U2817" i="1"/>
  <c r="W2817" i="1"/>
  <c r="I2767" i="1"/>
  <c r="M2767" i="1"/>
  <c r="J2767" i="1" s="1"/>
  <c r="K2767" i="1"/>
  <c r="L2767" i="1" l="1"/>
  <c r="X2817" i="1"/>
  <c r="T2818" i="1" s="1"/>
  <c r="G2818" i="1" s="1"/>
  <c r="H2768" i="1"/>
  <c r="E2768" i="1" s="1"/>
  <c r="U2818" i="1" l="1"/>
  <c r="W2818" i="1"/>
  <c r="Y2818" i="1"/>
  <c r="V2818" i="1" s="1"/>
  <c r="M2768" i="1"/>
  <c r="J2768" i="1" s="1"/>
  <c r="K2768" i="1"/>
  <c r="I2768" i="1"/>
  <c r="X2818" i="1" l="1"/>
  <c r="T2819" i="1" s="1"/>
  <c r="G2819" i="1" s="1"/>
  <c r="L2768" i="1"/>
  <c r="H2769" i="1" s="1"/>
  <c r="E2769" i="1" s="1"/>
  <c r="U2819" i="1" l="1"/>
  <c r="W2819" i="1"/>
  <c r="Y2819" i="1"/>
  <c r="V2819" i="1" s="1"/>
  <c r="K2769" i="1"/>
  <c r="M2769" i="1"/>
  <c r="J2769" i="1" s="1"/>
  <c r="I2769" i="1"/>
  <c r="X2819" i="1" l="1"/>
  <c r="T2820" i="1" s="1"/>
  <c r="G2820" i="1" s="1"/>
  <c r="L2769" i="1"/>
  <c r="H2770" i="1" s="1"/>
  <c r="E2770" i="1" s="1"/>
  <c r="W2820" i="1" l="1"/>
  <c r="Y2820" i="1"/>
  <c r="V2820" i="1" s="1"/>
  <c r="U2820" i="1"/>
  <c r="M2770" i="1"/>
  <c r="J2770" i="1" s="1"/>
  <c r="K2770" i="1"/>
  <c r="I2770" i="1"/>
  <c r="X2820" i="1" l="1"/>
  <c r="T2821" i="1" s="1"/>
  <c r="G2821" i="1" s="1"/>
  <c r="L2770" i="1"/>
  <c r="H2771" i="1" s="1"/>
  <c r="E2771" i="1" s="1"/>
  <c r="Y2821" i="1" l="1"/>
  <c r="V2821" i="1" s="1"/>
  <c r="U2821" i="1"/>
  <c r="W2821" i="1"/>
  <c r="M2771" i="1"/>
  <c r="J2771" i="1" s="1"/>
  <c r="K2771" i="1"/>
  <c r="I2771" i="1"/>
  <c r="X2821" i="1" l="1"/>
  <c r="T2822" i="1" s="1"/>
  <c r="G2822" i="1" s="1"/>
  <c r="L2771" i="1"/>
  <c r="H2772" i="1" s="1"/>
  <c r="E2772" i="1" s="1"/>
  <c r="U2822" i="1" l="1"/>
  <c r="W2822" i="1"/>
  <c r="Y2822" i="1"/>
  <c r="V2822" i="1" s="1"/>
  <c r="I2772" i="1"/>
  <c r="K2772" i="1"/>
  <c r="M2772" i="1"/>
  <c r="J2772" i="1" s="1"/>
  <c r="X2822" i="1" l="1"/>
  <c r="T2823" i="1" s="1"/>
  <c r="G2823" i="1" s="1"/>
  <c r="L2772" i="1"/>
  <c r="H2773" i="1" s="1"/>
  <c r="E2773" i="1" s="1"/>
  <c r="U2823" i="1" l="1"/>
  <c r="W2823" i="1"/>
  <c r="Y2823" i="1"/>
  <c r="V2823" i="1" s="1"/>
  <c r="I2773" i="1"/>
  <c r="M2773" i="1"/>
  <c r="J2773" i="1" s="1"/>
  <c r="K2773" i="1"/>
  <c r="L2773" i="1" l="1"/>
  <c r="X2823" i="1"/>
  <c r="T2824" i="1" s="1"/>
  <c r="G2824" i="1" s="1"/>
  <c r="H2774" i="1"/>
  <c r="E2774" i="1" s="1"/>
  <c r="W2824" i="1" l="1"/>
  <c r="Y2824" i="1"/>
  <c r="V2824" i="1" s="1"/>
  <c r="U2824" i="1"/>
  <c r="M2774" i="1"/>
  <c r="J2774" i="1" s="1"/>
  <c r="K2774" i="1"/>
  <c r="I2774" i="1"/>
  <c r="L2774" i="1" l="1"/>
  <c r="X2824" i="1"/>
  <c r="T2825" i="1" s="1"/>
  <c r="G2825" i="1" s="1"/>
  <c r="H2775" i="1"/>
  <c r="E2775" i="1" s="1"/>
  <c r="Y2825" i="1" l="1"/>
  <c r="V2825" i="1" s="1"/>
  <c r="U2825" i="1"/>
  <c r="W2825" i="1"/>
  <c r="M2775" i="1"/>
  <c r="J2775" i="1" s="1"/>
  <c r="I2775" i="1"/>
  <c r="K2775" i="1"/>
  <c r="X2825" i="1" l="1"/>
  <c r="T2826" i="1" s="1"/>
  <c r="G2826" i="1" s="1"/>
  <c r="L2775" i="1"/>
  <c r="H2776" i="1" s="1"/>
  <c r="E2776" i="1" s="1"/>
  <c r="U2826" i="1" l="1"/>
  <c r="W2826" i="1"/>
  <c r="Y2826" i="1"/>
  <c r="V2826" i="1" s="1"/>
  <c r="K2776" i="1"/>
  <c r="I2776" i="1"/>
  <c r="M2776" i="1"/>
  <c r="J2776" i="1" s="1"/>
  <c r="L2776" i="1" s="1"/>
  <c r="H2777" i="1" s="1"/>
  <c r="E2777" i="1" s="1"/>
  <c r="X2826" i="1" l="1"/>
  <c r="T2827" i="1" s="1"/>
  <c r="G2827" i="1" s="1"/>
  <c r="I2777" i="1"/>
  <c r="K2777" i="1"/>
  <c r="M2777" i="1"/>
  <c r="J2777" i="1" s="1"/>
  <c r="U2827" i="1" l="1"/>
  <c r="W2827" i="1"/>
  <c r="Y2827" i="1"/>
  <c r="V2827" i="1" s="1"/>
  <c r="L2777" i="1"/>
  <c r="H2778" i="1" s="1"/>
  <c r="E2778" i="1" s="1"/>
  <c r="X2827" i="1" l="1"/>
  <c r="T2828" i="1" s="1"/>
  <c r="G2828" i="1" s="1"/>
  <c r="I2778" i="1"/>
  <c r="K2778" i="1"/>
  <c r="M2778" i="1"/>
  <c r="J2778" i="1" s="1"/>
  <c r="W2828" i="1" l="1"/>
  <c r="Y2828" i="1"/>
  <c r="V2828" i="1" s="1"/>
  <c r="U2828" i="1"/>
  <c r="L2778" i="1"/>
  <c r="H2779" i="1" s="1"/>
  <c r="E2779" i="1" s="1"/>
  <c r="X2828" i="1" l="1"/>
  <c r="T2829" i="1" s="1"/>
  <c r="G2829" i="1" s="1"/>
  <c r="K2779" i="1"/>
  <c r="M2779" i="1"/>
  <c r="J2779" i="1" s="1"/>
  <c r="I2779" i="1"/>
  <c r="Y2829" i="1" l="1"/>
  <c r="V2829" i="1" s="1"/>
  <c r="U2829" i="1"/>
  <c r="W2829" i="1"/>
  <c r="L2779" i="1"/>
  <c r="H2780" i="1" s="1"/>
  <c r="E2780" i="1" s="1"/>
  <c r="X2829" i="1" l="1"/>
  <c r="T2830" i="1" s="1"/>
  <c r="G2830" i="1" s="1"/>
  <c r="K2780" i="1"/>
  <c r="M2780" i="1"/>
  <c r="J2780" i="1" s="1"/>
  <c r="I2780" i="1"/>
  <c r="U2830" i="1" l="1"/>
  <c r="W2830" i="1"/>
  <c r="Y2830" i="1"/>
  <c r="V2830" i="1" s="1"/>
  <c r="L2780" i="1"/>
  <c r="H2781" i="1" s="1"/>
  <c r="E2781" i="1" s="1"/>
  <c r="X2830" i="1" l="1"/>
  <c r="T2831" i="1" s="1"/>
  <c r="G2831" i="1" s="1"/>
  <c r="M2781" i="1"/>
  <c r="J2781" i="1" s="1"/>
  <c r="I2781" i="1"/>
  <c r="K2781" i="1"/>
  <c r="L2781" i="1" s="1"/>
  <c r="U2831" i="1" l="1"/>
  <c r="W2831" i="1"/>
  <c r="Y2831" i="1"/>
  <c r="V2831" i="1" s="1"/>
  <c r="H2782" i="1"/>
  <c r="E2782" i="1" s="1"/>
  <c r="X2831" i="1" l="1"/>
  <c r="T2832" i="1" s="1"/>
  <c r="G2832" i="1" s="1"/>
  <c r="K2782" i="1"/>
  <c r="I2782" i="1"/>
  <c r="M2782" i="1"/>
  <c r="J2782" i="1" s="1"/>
  <c r="W2832" i="1" l="1"/>
  <c r="Y2832" i="1"/>
  <c r="V2832" i="1" s="1"/>
  <c r="U2832" i="1"/>
  <c r="L2782" i="1"/>
  <c r="H2783" i="1" s="1"/>
  <c r="E2783" i="1" s="1"/>
  <c r="X2832" i="1" l="1"/>
  <c r="T2833" i="1" s="1"/>
  <c r="G2833" i="1" s="1"/>
  <c r="M2783" i="1"/>
  <c r="J2783" i="1" s="1"/>
  <c r="I2783" i="1"/>
  <c r="K2783" i="1"/>
  <c r="Y2833" i="1" l="1"/>
  <c r="V2833" i="1" s="1"/>
  <c r="U2833" i="1"/>
  <c r="W2833" i="1"/>
  <c r="L2783" i="1"/>
  <c r="H2784" i="1" s="1"/>
  <c r="E2784" i="1" s="1"/>
  <c r="X2833" i="1" l="1"/>
  <c r="T2834" i="1" s="1"/>
  <c r="G2834" i="1" s="1"/>
  <c r="I2784" i="1"/>
  <c r="K2784" i="1"/>
  <c r="M2784" i="1"/>
  <c r="J2784" i="1" s="1"/>
  <c r="U2834" i="1" l="1"/>
  <c r="W2834" i="1"/>
  <c r="Y2834" i="1"/>
  <c r="V2834" i="1" s="1"/>
  <c r="L2784" i="1"/>
  <c r="H2785" i="1" s="1"/>
  <c r="E2785" i="1" s="1"/>
  <c r="X2834" i="1" l="1"/>
  <c r="T2835" i="1" s="1"/>
  <c r="G2835" i="1" s="1"/>
  <c r="K2785" i="1"/>
  <c r="M2785" i="1"/>
  <c r="J2785" i="1" s="1"/>
  <c r="I2785" i="1"/>
  <c r="U2835" i="1" l="1"/>
  <c r="W2835" i="1"/>
  <c r="Y2835" i="1"/>
  <c r="V2835" i="1" s="1"/>
  <c r="L2785" i="1"/>
  <c r="H2786" i="1" s="1"/>
  <c r="E2786" i="1" s="1"/>
  <c r="X2835" i="1" l="1"/>
  <c r="T2836" i="1" s="1"/>
  <c r="G2836" i="1" s="1"/>
  <c r="K2786" i="1"/>
  <c r="M2786" i="1"/>
  <c r="J2786" i="1" s="1"/>
  <c r="I2786" i="1"/>
  <c r="W2836" i="1" l="1"/>
  <c r="Y2836" i="1"/>
  <c r="V2836" i="1" s="1"/>
  <c r="U2836" i="1"/>
  <c r="L2786" i="1"/>
  <c r="H2787" i="1" s="1"/>
  <c r="E2787" i="1" s="1"/>
  <c r="X2836" i="1" l="1"/>
  <c r="T2837" i="1" s="1"/>
  <c r="G2837" i="1" s="1"/>
  <c r="M2787" i="1"/>
  <c r="J2787" i="1" s="1"/>
  <c r="I2787" i="1"/>
  <c r="K2787" i="1"/>
  <c r="L2787" i="1" l="1"/>
  <c r="Y2837" i="1"/>
  <c r="V2837" i="1" s="1"/>
  <c r="U2837" i="1"/>
  <c r="W2837" i="1"/>
  <c r="H2788" i="1"/>
  <c r="E2788" i="1" s="1"/>
  <c r="X2837" i="1" l="1"/>
  <c r="T2838" i="1" s="1"/>
  <c r="G2838" i="1" s="1"/>
  <c r="K2788" i="1"/>
  <c r="M2788" i="1"/>
  <c r="J2788" i="1" s="1"/>
  <c r="I2788" i="1"/>
  <c r="U2838" i="1" l="1"/>
  <c r="W2838" i="1"/>
  <c r="Y2838" i="1"/>
  <c r="V2838" i="1" s="1"/>
  <c r="L2788" i="1"/>
  <c r="H2789" i="1" s="1"/>
  <c r="E2789" i="1" s="1"/>
  <c r="X2838" i="1" l="1"/>
  <c r="T2839" i="1" s="1"/>
  <c r="G2839" i="1" s="1"/>
  <c r="M2789" i="1"/>
  <c r="J2789" i="1" s="1"/>
  <c r="K2789" i="1"/>
  <c r="I2789" i="1"/>
  <c r="L2789" i="1" l="1"/>
  <c r="U2839" i="1"/>
  <c r="W2839" i="1"/>
  <c r="Y2839" i="1"/>
  <c r="V2839" i="1" s="1"/>
  <c r="H2790" i="1"/>
  <c r="E2790" i="1" s="1"/>
  <c r="X2839" i="1" l="1"/>
  <c r="T2840" i="1" s="1"/>
  <c r="G2840" i="1" s="1"/>
  <c r="M2790" i="1"/>
  <c r="J2790" i="1" s="1"/>
  <c r="K2790" i="1"/>
  <c r="I2790" i="1"/>
  <c r="W2840" i="1" l="1"/>
  <c r="Y2840" i="1"/>
  <c r="V2840" i="1" s="1"/>
  <c r="U2840" i="1"/>
  <c r="L2790" i="1"/>
  <c r="H2791" i="1" s="1"/>
  <c r="E2791" i="1" s="1"/>
  <c r="X2840" i="1" l="1"/>
  <c r="T2841" i="1" s="1"/>
  <c r="G2841" i="1" s="1"/>
  <c r="M2791" i="1"/>
  <c r="J2791" i="1" s="1"/>
  <c r="I2791" i="1"/>
  <c r="K2791" i="1"/>
  <c r="L2791" i="1" l="1"/>
  <c r="Y2841" i="1"/>
  <c r="V2841" i="1" s="1"/>
  <c r="U2841" i="1"/>
  <c r="W2841" i="1"/>
  <c r="H2792" i="1"/>
  <c r="E2792" i="1" s="1"/>
  <c r="X2841" i="1" l="1"/>
  <c r="T2842" i="1" s="1"/>
  <c r="G2842" i="1" s="1"/>
  <c r="M2792" i="1"/>
  <c r="J2792" i="1" s="1"/>
  <c r="I2792" i="1"/>
  <c r="K2792" i="1"/>
  <c r="U2842" i="1" l="1"/>
  <c r="W2842" i="1"/>
  <c r="Y2842" i="1"/>
  <c r="V2842" i="1" s="1"/>
  <c r="L2792" i="1"/>
  <c r="H2793" i="1" s="1"/>
  <c r="E2793" i="1" s="1"/>
  <c r="X2842" i="1" l="1"/>
  <c r="T2843" i="1" s="1"/>
  <c r="G2843" i="1" s="1"/>
  <c r="K2793" i="1"/>
  <c r="I2793" i="1"/>
  <c r="M2793" i="1"/>
  <c r="J2793" i="1" s="1"/>
  <c r="U2843" i="1" l="1"/>
  <c r="W2843" i="1"/>
  <c r="Y2843" i="1"/>
  <c r="V2843" i="1" s="1"/>
  <c r="L2793" i="1"/>
  <c r="H2794" i="1" s="1"/>
  <c r="E2794" i="1" s="1"/>
  <c r="X2843" i="1" l="1"/>
  <c r="T2844" i="1" s="1"/>
  <c r="G2844" i="1" s="1"/>
  <c r="I2794" i="1"/>
  <c r="M2794" i="1"/>
  <c r="J2794" i="1" s="1"/>
  <c r="K2794" i="1"/>
  <c r="W2844" i="1" l="1"/>
  <c r="Y2844" i="1"/>
  <c r="V2844" i="1" s="1"/>
  <c r="U2844" i="1"/>
  <c r="L2794" i="1"/>
  <c r="H2795" i="1" s="1"/>
  <c r="E2795" i="1" s="1"/>
  <c r="X2844" i="1" l="1"/>
  <c r="T2845" i="1" s="1"/>
  <c r="G2845" i="1" s="1"/>
  <c r="M2795" i="1"/>
  <c r="J2795" i="1" s="1"/>
  <c r="K2795" i="1"/>
  <c r="I2795" i="1"/>
  <c r="Y2845" i="1" l="1"/>
  <c r="V2845" i="1" s="1"/>
  <c r="U2845" i="1"/>
  <c r="W2845" i="1"/>
  <c r="L2795" i="1"/>
  <c r="H2796" i="1" s="1"/>
  <c r="E2796" i="1" s="1"/>
  <c r="X2845" i="1" l="1"/>
  <c r="T2846" i="1" s="1"/>
  <c r="G2846" i="1" s="1"/>
  <c r="M2796" i="1"/>
  <c r="J2796" i="1" s="1"/>
  <c r="K2796" i="1"/>
  <c r="I2796" i="1"/>
  <c r="L2796" i="1" l="1"/>
  <c r="H2797" i="1" s="1"/>
  <c r="E2797" i="1" s="1"/>
  <c r="U2846" i="1"/>
  <c r="W2846" i="1"/>
  <c r="Y2846" i="1"/>
  <c r="V2846" i="1" s="1"/>
  <c r="M2797" i="1"/>
  <c r="J2797" i="1" s="1"/>
  <c r="I2797" i="1"/>
  <c r="K2797" i="1"/>
  <c r="L2797" i="1" l="1"/>
  <c r="H2798" i="1" s="1"/>
  <c r="E2798" i="1" s="1"/>
  <c r="X2846" i="1"/>
  <c r="T2847" i="1" s="1"/>
  <c r="G2847" i="1" s="1"/>
  <c r="K2798" i="1"/>
  <c r="I2798" i="1"/>
  <c r="M2798" i="1"/>
  <c r="J2798" i="1" s="1"/>
  <c r="U2847" i="1" l="1"/>
  <c r="W2847" i="1"/>
  <c r="Y2847" i="1"/>
  <c r="V2847" i="1" s="1"/>
  <c r="L2798" i="1"/>
  <c r="H2799" i="1" s="1"/>
  <c r="E2799" i="1" s="1"/>
  <c r="X2847" i="1" l="1"/>
  <c r="T2848" i="1" s="1"/>
  <c r="G2848" i="1" s="1"/>
  <c r="K2799" i="1"/>
  <c r="M2799" i="1"/>
  <c r="J2799" i="1" s="1"/>
  <c r="I2799" i="1"/>
  <c r="W2848" i="1" l="1"/>
  <c r="Y2848" i="1"/>
  <c r="V2848" i="1" s="1"/>
  <c r="U2848" i="1"/>
  <c r="L2799" i="1"/>
  <c r="H2800" i="1" s="1"/>
  <c r="E2800" i="1" s="1"/>
  <c r="X2848" i="1" l="1"/>
  <c r="T2849" i="1" s="1"/>
  <c r="G2849" i="1" s="1"/>
  <c r="I2800" i="1"/>
  <c r="K2800" i="1"/>
  <c r="M2800" i="1"/>
  <c r="J2800" i="1" s="1"/>
  <c r="Y2849" i="1" l="1"/>
  <c r="V2849" i="1" s="1"/>
  <c r="U2849" i="1"/>
  <c r="W2849" i="1"/>
  <c r="L2800" i="1"/>
  <c r="H2801" i="1" s="1"/>
  <c r="E2801" i="1" s="1"/>
  <c r="X2849" i="1" l="1"/>
  <c r="T2850" i="1" s="1"/>
  <c r="G2850" i="1" s="1"/>
  <c r="K2801" i="1"/>
  <c r="M2801" i="1"/>
  <c r="J2801" i="1" s="1"/>
  <c r="I2801" i="1"/>
  <c r="U2850" i="1" l="1"/>
  <c r="W2850" i="1"/>
  <c r="Y2850" i="1"/>
  <c r="V2850" i="1" s="1"/>
  <c r="L2801" i="1"/>
  <c r="H2802" i="1" s="1"/>
  <c r="E2802" i="1" s="1"/>
  <c r="X2850" i="1" l="1"/>
  <c r="T2851" i="1" s="1"/>
  <c r="G2851" i="1" s="1"/>
  <c r="K2802" i="1"/>
  <c r="M2802" i="1"/>
  <c r="J2802" i="1" s="1"/>
  <c r="I2802" i="1"/>
  <c r="U2851" i="1" l="1"/>
  <c r="W2851" i="1"/>
  <c r="Y2851" i="1"/>
  <c r="V2851" i="1" s="1"/>
  <c r="L2802" i="1"/>
  <c r="H2803" i="1" s="1"/>
  <c r="E2803" i="1" s="1"/>
  <c r="X2851" i="1" l="1"/>
  <c r="T2852" i="1" s="1"/>
  <c r="G2852" i="1" s="1"/>
  <c r="M2803" i="1"/>
  <c r="J2803" i="1" s="1"/>
  <c r="K2803" i="1"/>
  <c r="I2803" i="1"/>
  <c r="L2803" i="1" l="1"/>
  <c r="W2852" i="1"/>
  <c r="Y2852" i="1"/>
  <c r="V2852" i="1" s="1"/>
  <c r="U2852" i="1"/>
  <c r="H2804" i="1"/>
  <c r="E2804" i="1" s="1"/>
  <c r="X2852" i="1" l="1"/>
  <c r="T2853" i="1" s="1"/>
  <c r="G2853" i="1" s="1"/>
  <c r="K2804" i="1"/>
  <c r="M2804" i="1"/>
  <c r="J2804" i="1" s="1"/>
  <c r="I2804" i="1"/>
  <c r="Y2853" i="1" l="1"/>
  <c r="V2853" i="1" s="1"/>
  <c r="U2853" i="1"/>
  <c r="W2853" i="1"/>
  <c r="L2804" i="1"/>
  <c r="H2805" i="1" s="1"/>
  <c r="E2805" i="1" s="1"/>
  <c r="X2853" i="1" l="1"/>
  <c r="T2854" i="1" s="1"/>
  <c r="G2854" i="1" s="1"/>
  <c r="I2805" i="1"/>
  <c r="M2805" i="1"/>
  <c r="J2805" i="1" s="1"/>
  <c r="K2805" i="1"/>
  <c r="L2805" i="1" l="1"/>
  <c r="U2854" i="1"/>
  <c r="W2854" i="1"/>
  <c r="Y2854" i="1"/>
  <c r="V2854" i="1" s="1"/>
  <c r="H2806" i="1"/>
  <c r="E2806" i="1" s="1"/>
  <c r="X2854" i="1" l="1"/>
  <c r="T2855" i="1" s="1"/>
  <c r="G2855" i="1" s="1"/>
  <c r="M2806" i="1"/>
  <c r="J2806" i="1" s="1"/>
  <c r="K2806" i="1"/>
  <c r="I2806" i="1"/>
  <c r="U2855" i="1" l="1"/>
  <c r="W2855" i="1"/>
  <c r="Y2855" i="1"/>
  <c r="V2855" i="1" s="1"/>
  <c r="L2806" i="1"/>
  <c r="H2807" i="1" s="1"/>
  <c r="E2807" i="1" s="1"/>
  <c r="X2855" i="1" l="1"/>
  <c r="T2856" i="1" s="1"/>
  <c r="G2856" i="1" s="1"/>
  <c r="M2807" i="1"/>
  <c r="J2807" i="1" s="1"/>
  <c r="I2807" i="1"/>
  <c r="K2807" i="1"/>
  <c r="W2856" i="1" l="1"/>
  <c r="Y2856" i="1"/>
  <c r="V2856" i="1" s="1"/>
  <c r="U2856" i="1"/>
  <c r="L2807" i="1"/>
  <c r="H2808" i="1" s="1"/>
  <c r="E2808" i="1" s="1"/>
  <c r="X2856" i="1" l="1"/>
  <c r="T2857" i="1" s="1"/>
  <c r="G2857" i="1" s="1"/>
  <c r="I2808" i="1"/>
  <c r="M2808" i="1"/>
  <c r="J2808" i="1" s="1"/>
  <c r="K2808" i="1"/>
  <c r="Y2857" i="1" l="1"/>
  <c r="V2857" i="1" s="1"/>
  <c r="U2857" i="1"/>
  <c r="W2857" i="1"/>
  <c r="L2808" i="1"/>
  <c r="H2809" i="1" s="1"/>
  <c r="E2809" i="1" s="1"/>
  <c r="X2857" i="1" l="1"/>
  <c r="T2858" i="1" s="1"/>
  <c r="G2858" i="1" s="1"/>
  <c r="M2809" i="1"/>
  <c r="J2809" i="1" s="1"/>
  <c r="I2809" i="1"/>
  <c r="K2809" i="1"/>
  <c r="L2809" i="1" l="1"/>
  <c r="U2858" i="1"/>
  <c r="W2858" i="1"/>
  <c r="Y2858" i="1"/>
  <c r="V2858" i="1" s="1"/>
  <c r="H2810" i="1"/>
  <c r="E2810" i="1" s="1"/>
  <c r="X2858" i="1" l="1"/>
  <c r="T2859" i="1" s="1"/>
  <c r="G2859" i="1" s="1"/>
  <c r="I2810" i="1"/>
  <c r="M2810" i="1"/>
  <c r="J2810" i="1" s="1"/>
  <c r="K2810" i="1"/>
  <c r="U2859" i="1" l="1"/>
  <c r="W2859" i="1"/>
  <c r="Y2859" i="1"/>
  <c r="V2859" i="1" s="1"/>
  <c r="L2810" i="1"/>
  <c r="H2811" i="1" s="1"/>
  <c r="E2811" i="1" s="1"/>
  <c r="X2859" i="1" l="1"/>
  <c r="T2860" i="1" s="1"/>
  <c r="G2860" i="1" s="1"/>
  <c r="M2811" i="1"/>
  <c r="J2811" i="1" s="1"/>
  <c r="K2811" i="1"/>
  <c r="I2811" i="1"/>
  <c r="L2811" i="1" l="1"/>
  <c r="W2860" i="1"/>
  <c r="Y2860" i="1"/>
  <c r="V2860" i="1" s="1"/>
  <c r="U2860" i="1"/>
  <c r="H2812" i="1"/>
  <c r="E2812" i="1" s="1"/>
  <c r="X2860" i="1" l="1"/>
  <c r="T2861" i="1" s="1"/>
  <c r="G2861" i="1" s="1"/>
  <c r="M2812" i="1"/>
  <c r="J2812" i="1" s="1"/>
  <c r="K2812" i="1"/>
  <c r="I2812" i="1"/>
  <c r="Y2861" i="1" l="1"/>
  <c r="V2861" i="1" s="1"/>
  <c r="U2861" i="1"/>
  <c r="W2861" i="1"/>
  <c r="L2812" i="1"/>
  <c r="H2813" i="1" s="1"/>
  <c r="E2813" i="1" s="1"/>
  <c r="X2861" i="1" l="1"/>
  <c r="T2862" i="1" s="1"/>
  <c r="G2862" i="1" s="1"/>
  <c r="I2813" i="1"/>
  <c r="M2813" i="1"/>
  <c r="J2813" i="1" s="1"/>
  <c r="K2813" i="1"/>
  <c r="L2813" i="1" l="1"/>
  <c r="U2862" i="1"/>
  <c r="W2862" i="1"/>
  <c r="Y2862" i="1"/>
  <c r="V2862" i="1" s="1"/>
  <c r="H2814" i="1"/>
  <c r="E2814" i="1" s="1"/>
  <c r="X2862" i="1" l="1"/>
  <c r="T2863" i="1" s="1"/>
  <c r="G2863" i="1" s="1"/>
  <c r="M2814" i="1"/>
  <c r="J2814" i="1" s="1"/>
  <c r="I2814" i="1"/>
  <c r="K2814" i="1"/>
  <c r="L2814" i="1" l="1"/>
  <c r="U2863" i="1"/>
  <c r="W2863" i="1"/>
  <c r="Y2863" i="1"/>
  <c r="V2863" i="1" s="1"/>
  <c r="H2815" i="1"/>
  <c r="E2815" i="1" s="1"/>
  <c r="X2863" i="1" l="1"/>
  <c r="T2864" i="1" s="1"/>
  <c r="G2864" i="1" s="1"/>
  <c r="M2815" i="1"/>
  <c r="J2815" i="1" s="1"/>
  <c r="K2815" i="1"/>
  <c r="I2815" i="1"/>
  <c r="L2815" i="1" l="1"/>
  <c r="W2864" i="1"/>
  <c r="Y2864" i="1"/>
  <c r="V2864" i="1" s="1"/>
  <c r="U2864" i="1"/>
  <c r="H2816" i="1"/>
  <c r="E2816" i="1" s="1"/>
  <c r="X2864" i="1" l="1"/>
  <c r="T2865" i="1" s="1"/>
  <c r="G2865" i="1" s="1"/>
  <c r="K2816" i="1"/>
  <c r="M2816" i="1"/>
  <c r="J2816" i="1" s="1"/>
  <c r="I2816" i="1"/>
  <c r="Y2865" i="1" l="1"/>
  <c r="V2865" i="1" s="1"/>
  <c r="U2865" i="1"/>
  <c r="W2865" i="1"/>
  <c r="L2816" i="1"/>
  <c r="H2817" i="1" s="1"/>
  <c r="E2817" i="1" s="1"/>
  <c r="X2865" i="1" l="1"/>
  <c r="T2866" i="1" s="1"/>
  <c r="G2866" i="1" s="1"/>
  <c r="M2817" i="1"/>
  <c r="J2817" i="1" s="1"/>
  <c r="K2817" i="1"/>
  <c r="I2817" i="1"/>
  <c r="U2866" i="1" l="1"/>
  <c r="W2866" i="1"/>
  <c r="Y2866" i="1"/>
  <c r="V2866" i="1" s="1"/>
  <c r="L2817" i="1"/>
  <c r="H2818" i="1" s="1"/>
  <c r="E2818" i="1" s="1"/>
  <c r="X2866" i="1" l="1"/>
  <c r="T2867" i="1" s="1"/>
  <c r="G2867" i="1" s="1"/>
  <c r="K2818" i="1"/>
  <c r="I2818" i="1"/>
  <c r="M2818" i="1"/>
  <c r="J2818" i="1" s="1"/>
  <c r="U2867" i="1" l="1"/>
  <c r="W2867" i="1"/>
  <c r="Y2867" i="1"/>
  <c r="V2867" i="1" s="1"/>
  <c r="L2818" i="1"/>
  <c r="H2819" i="1" s="1"/>
  <c r="E2819" i="1" s="1"/>
  <c r="X2867" i="1" l="1"/>
  <c r="T2868" i="1" s="1"/>
  <c r="G2868" i="1" s="1"/>
  <c r="K2819" i="1"/>
  <c r="I2819" i="1"/>
  <c r="M2819" i="1"/>
  <c r="J2819" i="1" s="1"/>
  <c r="W2868" i="1" l="1"/>
  <c r="Y2868" i="1"/>
  <c r="V2868" i="1" s="1"/>
  <c r="U2868" i="1"/>
  <c r="L2819" i="1"/>
  <c r="H2820" i="1" s="1"/>
  <c r="E2820" i="1" s="1"/>
  <c r="X2868" i="1" l="1"/>
  <c r="T2869" i="1" s="1"/>
  <c r="G2869" i="1" s="1"/>
  <c r="I2820" i="1"/>
  <c r="M2820" i="1"/>
  <c r="J2820" i="1" s="1"/>
  <c r="K2820" i="1"/>
  <c r="L2820" i="1" l="1"/>
  <c r="Y2869" i="1"/>
  <c r="V2869" i="1" s="1"/>
  <c r="U2869" i="1"/>
  <c r="W2869" i="1"/>
  <c r="H2821" i="1"/>
  <c r="E2821" i="1" s="1"/>
  <c r="X2869" i="1" l="1"/>
  <c r="T2870" i="1" s="1"/>
  <c r="G2870" i="1" s="1"/>
  <c r="M2821" i="1"/>
  <c r="J2821" i="1" s="1"/>
  <c r="K2821" i="1"/>
  <c r="I2821" i="1"/>
  <c r="L2821" i="1" l="1"/>
  <c r="U2870" i="1"/>
  <c r="W2870" i="1"/>
  <c r="Y2870" i="1"/>
  <c r="V2870" i="1" s="1"/>
  <c r="H2822" i="1"/>
  <c r="E2822" i="1" s="1"/>
  <c r="X2870" i="1" l="1"/>
  <c r="T2871" i="1" s="1"/>
  <c r="G2871" i="1" s="1"/>
  <c r="I2822" i="1"/>
  <c r="K2822" i="1"/>
  <c r="M2822" i="1"/>
  <c r="J2822" i="1" s="1"/>
  <c r="U2871" i="1" l="1"/>
  <c r="W2871" i="1"/>
  <c r="Y2871" i="1"/>
  <c r="V2871" i="1" s="1"/>
  <c r="L2822" i="1"/>
  <c r="H2823" i="1" s="1"/>
  <c r="E2823" i="1" s="1"/>
  <c r="X2871" i="1" l="1"/>
  <c r="T2872" i="1" s="1"/>
  <c r="G2872" i="1" s="1"/>
  <c r="M2823" i="1"/>
  <c r="J2823" i="1" s="1"/>
  <c r="K2823" i="1"/>
  <c r="I2823" i="1"/>
  <c r="W2872" i="1" l="1"/>
  <c r="Y2872" i="1"/>
  <c r="V2872" i="1" s="1"/>
  <c r="U2872" i="1"/>
  <c r="L2823" i="1"/>
  <c r="H2824" i="1" s="1"/>
  <c r="E2824" i="1" s="1"/>
  <c r="X2872" i="1" l="1"/>
  <c r="T2873" i="1" s="1"/>
  <c r="G2873" i="1" s="1"/>
  <c r="K2824" i="1"/>
  <c r="M2824" i="1"/>
  <c r="J2824" i="1" s="1"/>
  <c r="I2824" i="1"/>
  <c r="Y2873" i="1" l="1"/>
  <c r="V2873" i="1" s="1"/>
  <c r="U2873" i="1"/>
  <c r="W2873" i="1"/>
  <c r="L2824" i="1"/>
  <c r="H2825" i="1" s="1"/>
  <c r="E2825" i="1" s="1"/>
  <c r="X2873" i="1" l="1"/>
  <c r="T2874" i="1" s="1"/>
  <c r="G2874" i="1" s="1"/>
  <c r="I2825" i="1"/>
  <c r="K2825" i="1"/>
  <c r="M2825" i="1"/>
  <c r="J2825" i="1" s="1"/>
  <c r="U2874" i="1" l="1"/>
  <c r="W2874" i="1"/>
  <c r="Y2874" i="1"/>
  <c r="V2874" i="1" s="1"/>
  <c r="L2825" i="1"/>
  <c r="H2826" i="1" s="1"/>
  <c r="E2826" i="1" s="1"/>
  <c r="X2874" i="1" l="1"/>
  <c r="T2875" i="1" s="1"/>
  <c r="G2875" i="1" s="1"/>
  <c r="I2826" i="1"/>
  <c r="K2826" i="1"/>
  <c r="M2826" i="1"/>
  <c r="J2826" i="1" s="1"/>
  <c r="U2875" i="1" l="1"/>
  <c r="W2875" i="1"/>
  <c r="Y2875" i="1"/>
  <c r="V2875" i="1" s="1"/>
  <c r="L2826" i="1"/>
  <c r="H2827" i="1" s="1"/>
  <c r="E2827" i="1" s="1"/>
  <c r="X2875" i="1" l="1"/>
  <c r="T2876" i="1" s="1"/>
  <c r="G2876" i="1" s="1"/>
  <c r="M2827" i="1"/>
  <c r="J2827" i="1" s="1"/>
  <c r="K2827" i="1"/>
  <c r="I2827" i="1"/>
  <c r="L2827" i="1" l="1"/>
  <c r="W2876" i="1"/>
  <c r="Y2876" i="1"/>
  <c r="V2876" i="1" s="1"/>
  <c r="U2876" i="1"/>
  <c r="H2828" i="1"/>
  <c r="E2828" i="1" s="1"/>
  <c r="X2876" i="1" l="1"/>
  <c r="T2877" i="1" s="1"/>
  <c r="G2877" i="1" s="1"/>
  <c r="M2828" i="1"/>
  <c r="J2828" i="1" s="1"/>
  <c r="K2828" i="1"/>
  <c r="I2828" i="1"/>
  <c r="Y2877" i="1" l="1"/>
  <c r="V2877" i="1" s="1"/>
  <c r="U2877" i="1"/>
  <c r="W2877" i="1"/>
  <c r="L2828" i="1"/>
  <c r="H2829" i="1" s="1"/>
  <c r="E2829" i="1" s="1"/>
  <c r="X2877" i="1" l="1"/>
  <c r="T2878" i="1" s="1"/>
  <c r="G2878" i="1" s="1"/>
  <c r="K2829" i="1"/>
  <c r="I2829" i="1"/>
  <c r="M2829" i="1"/>
  <c r="J2829" i="1" s="1"/>
  <c r="U2878" i="1" l="1"/>
  <c r="W2878" i="1"/>
  <c r="Y2878" i="1"/>
  <c r="V2878" i="1" s="1"/>
  <c r="L2829" i="1"/>
  <c r="H2830" i="1" s="1"/>
  <c r="E2830" i="1" s="1"/>
  <c r="X2878" i="1" l="1"/>
  <c r="T2879" i="1" s="1"/>
  <c r="G2879" i="1" s="1"/>
  <c r="I2830" i="1"/>
  <c r="K2830" i="1"/>
  <c r="M2830" i="1"/>
  <c r="J2830" i="1" s="1"/>
  <c r="U2879" i="1" l="1"/>
  <c r="W2879" i="1"/>
  <c r="Y2879" i="1"/>
  <c r="V2879" i="1" s="1"/>
  <c r="L2830" i="1"/>
  <c r="H2831" i="1" s="1"/>
  <c r="E2831" i="1" s="1"/>
  <c r="X2879" i="1" l="1"/>
  <c r="T2880" i="1" s="1"/>
  <c r="G2880" i="1" s="1"/>
  <c r="K2831" i="1"/>
  <c r="I2831" i="1"/>
  <c r="M2831" i="1"/>
  <c r="J2831" i="1" s="1"/>
  <c r="W2880" i="1" l="1"/>
  <c r="Y2880" i="1"/>
  <c r="V2880" i="1" s="1"/>
  <c r="U2880" i="1"/>
  <c r="L2831" i="1"/>
  <c r="H2832" i="1" s="1"/>
  <c r="E2832" i="1" s="1"/>
  <c r="X2880" i="1" l="1"/>
  <c r="T2881" i="1" s="1"/>
  <c r="G2881" i="1" s="1"/>
  <c r="K2832" i="1"/>
  <c r="M2832" i="1"/>
  <c r="J2832" i="1" s="1"/>
  <c r="I2832" i="1"/>
  <c r="Y2881" i="1" l="1"/>
  <c r="V2881" i="1" s="1"/>
  <c r="U2881" i="1"/>
  <c r="W2881" i="1"/>
  <c r="L2832" i="1"/>
  <c r="H2833" i="1" s="1"/>
  <c r="E2833" i="1" s="1"/>
  <c r="X2881" i="1" l="1"/>
  <c r="T2882" i="1" s="1"/>
  <c r="G2882" i="1" s="1"/>
  <c r="K2833" i="1"/>
  <c r="M2833" i="1"/>
  <c r="J2833" i="1" s="1"/>
  <c r="I2833" i="1"/>
  <c r="U2882" i="1" l="1"/>
  <c r="W2882" i="1"/>
  <c r="Y2882" i="1"/>
  <c r="V2882" i="1" s="1"/>
  <c r="L2833" i="1"/>
  <c r="H2834" i="1" s="1"/>
  <c r="E2834" i="1" s="1"/>
  <c r="X2882" i="1" l="1"/>
  <c r="T2883" i="1" s="1"/>
  <c r="G2883" i="1" s="1"/>
  <c r="M2834" i="1"/>
  <c r="J2834" i="1" s="1"/>
  <c r="K2834" i="1"/>
  <c r="I2834" i="1"/>
  <c r="U2883" i="1" l="1"/>
  <c r="W2883" i="1"/>
  <c r="Y2883" i="1"/>
  <c r="V2883" i="1" s="1"/>
  <c r="L2834" i="1"/>
  <c r="H2835" i="1" s="1"/>
  <c r="E2835" i="1" s="1"/>
  <c r="X2883" i="1" l="1"/>
  <c r="T2884" i="1" s="1"/>
  <c r="G2884" i="1" s="1"/>
  <c r="M2835" i="1"/>
  <c r="J2835" i="1" s="1"/>
  <c r="K2835" i="1"/>
  <c r="I2835" i="1"/>
  <c r="L2835" i="1" l="1"/>
  <c r="W2884" i="1"/>
  <c r="Y2884" i="1"/>
  <c r="V2884" i="1" s="1"/>
  <c r="U2884" i="1"/>
  <c r="H2836" i="1"/>
  <c r="E2836" i="1" s="1"/>
  <c r="X2884" i="1" l="1"/>
  <c r="T2885" i="1" s="1"/>
  <c r="G2885" i="1" s="1"/>
  <c r="K2836" i="1"/>
  <c r="M2836" i="1"/>
  <c r="J2836" i="1" s="1"/>
  <c r="I2836" i="1"/>
  <c r="Y2885" i="1" l="1"/>
  <c r="V2885" i="1" s="1"/>
  <c r="U2885" i="1"/>
  <c r="W2885" i="1"/>
  <c r="L2836" i="1"/>
  <c r="H2837" i="1" s="1"/>
  <c r="E2837" i="1" s="1"/>
  <c r="X2885" i="1" l="1"/>
  <c r="T2886" i="1" s="1"/>
  <c r="G2886" i="1" s="1"/>
  <c r="I2837" i="1"/>
  <c r="K2837" i="1"/>
  <c r="M2837" i="1"/>
  <c r="J2837" i="1" s="1"/>
  <c r="U2886" i="1" l="1"/>
  <c r="W2886" i="1"/>
  <c r="Y2886" i="1"/>
  <c r="V2886" i="1" s="1"/>
  <c r="L2837" i="1"/>
  <c r="H2838" i="1" s="1"/>
  <c r="E2838" i="1" s="1"/>
  <c r="X2886" i="1" l="1"/>
  <c r="T2887" i="1" s="1"/>
  <c r="G2887" i="1" s="1"/>
  <c r="K2838" i="1"/>
  <c r="I2838" i="1"/>
  <c r="M2838" i="1"/>
  <c r="J2838" i="1" s="1"/>
  <c r="U2887" i="1" l="1"/>
  <c r="W2887" i="1"/>
  <c r="Y2887" i="1"/>
  <c r="V2887" i="1" s="1"/>
  <c r="L2838" i="1"/>
  <c r="H2839" i="1" s="1"/>
  <c r="E2839" i="1" s="1"/>
  <c r="X2887" i="1" l="1"/>
  <c r="T2888" i="1" s="1"/>
  <c r="G2888" i="1" s="1"/>
  <c r="M2839" i="1"/>
  <c r="J2839" i="1" s="1"/>
  <c r="I2839" i="1"/>
  <c r="K2839" i="1"/>
  <c r="W2888" i="1" l="1"/>
  <c r="Y2888" i="1"/>
  <c r="V2888" i="1" s="1"/>
  <c r="U2888" i="1"/>
  <c r="L2839" i="1"/>
  <c r="H2840" i="1" s="1"/>
  <c r="E2840" i="1" s="1"/>
  <c r="X2888" i="1" l="1"/>
  <c r="T2889" i="1" s="1"/>
  <c r="G2889" i="1" s="1"/>
  <c r="K2840" i="1"/>
  <c r="M2840" i="1"/>
  <c r="J2840" i="1" s="1"/>
  <c r="I2840" i="1"/>
  <c r="Y2889" i="1" l="1"/>
  <c r="V2889" i="1" s="1"/>
  <c r="U2889" i="1"/>
  <c r="W2889" i="1"/>
  <c r="L2840" i="1"/>
  <c r="H2841" i="1" s="1"/>
  <c r="E2841" i="1" s="1"/>
  <c r="X2889" i="1" l="1"/>
  <c r="T2890" i="1" s="1"/>
  <c r="G2890" i="1" s="1"/>
  <c r="M2841" i="1"/>
  <c r="J2841" i="1" s="1"/>
  <c r="K2841" i="1"/>
  <c r="I2841" i="1"/>
  <c r="U2890" i="1" l="1"/>
  <c r="W2890" i="1"/>
  <c r="Y2890" i="1"/>
  <c r="V2890" i="1" s="1"/>
  <c r="L2841" i="1"/>
  <c r="H2842" i="1" s="1"/>
  <c r="E2842" i="1" s="1"/>
  <c r="X2890" i="1" l="1"/>
  <c r="T2891" i="1" s="1"/>
  <c r="G2891" i="1" s="1"/>
  <c r="K2842" i="1"/>
  <c r="M2842" i="1"/>
  <c r="J2842" i="1" s="1"/>
  <c r="I2842" i="1"/>
  <c r="U2891" i="1" l="1"/>
  <c r="W2891" i="1"/>
  <c r="Y2891" i="1"/>
  <c r="V2891" i="1" s="1"/>
  <c r="L2842" i="1"/>
  <c r="H2843" i="1" s="1"/>
  <c r="E2843" i="1" s="1"/>
  <c r="X2891" i="1" l="1"/>
  <c r="T2892" i="1" s="1"/>
  <c r="G2892" i="1" s="1"/>
  <c r="M2843" i="1"/>
  <c r="J2843" i="1" s="1"/>
  <c r="K2843" i="1"/>
  <c r="I2843" i="1"/>
  <c r="W2892" i="1" l="1"/>
  <c r="Y2892" i="1"/>
  <c r="V2892" i="1" s="1"/>
  <c r="U2892" i="1"/>
  <c r="L2843" i="1"/>
  <c r="H2844" i="1" s="1"/>
  <c r="E2844" i="1" s="1"/>
  <c r="X2892" i="1" l="1"/>
  <c r="T2893" i="1" s="1"/>
  <c r="G2893" i="1" s="1"/>
  <c r="I2844" i="1"/>
  <c r="K2844" i="1"/>
  <c r="M2844" i="1"/>
  <c r="J2844" i="1" s="1"/>
  <c r="Y2893" i="1" l="1"/>
  <c r="V2893" i="1" s="1"/>
  <c r="U2893" i="1"/>
  <c r="W2893" i="1"/>
  <c r="L2844" i="1"/>
  <c r="H2845" i="1" s="1"/>
  <c r="E2845" i="1" s="1"/>
  <c r="X2893" i="1" l="1"/>
  <c r="T2894" i="1" s="1"/>
  <c r="G2894" i="1" s="1"/>
  <c r="I2845" i="1"/>
  <c r="M2845" i="1"/>
  <c r="J2845" i="1" s="1"/>
  <c r="K2845" i="1"/>
  <c r="U2894" i="1" l="1"/>
  <c r="W2894" i="1"/>
  <c r="Y2894" i="1"/>
  <c r="V2894" i="1" s="1"/>
  <c r="L2845" i="1"/>
  <c r="H2846" i="1" s="1"/>
  <c r="E2846" i="1" s="1"/>
  <c r="X2894" i="1" l="1"/>
  <c r="T2895" i="1" s="1"/>
  <c r="G2895" i="1" s="1"/>
  <c r="I2846" i="1"/>
  <c r="M2846" i="1"/>
  <c r="J2846" i="1" s="1"/>
  <c r="K2846" i="1"/>
  <c r="U2895" i="1" l="1"/>
  <c r="W2895" i="1"/>
  <c r="Y2895" i="1"/>
  <c r="V2895" i="1" s="1"/>
  <c r="L2846" i="1"/>
  <c r="H2847" i="1" s="1"/>
  <c r="E2847" i="1" s="1"/>
  <c r="X2895" i="1" l="1"/>
  <c r="T2896" i="1" s="1"/>
  <c r="G2896" i="1" s="1"/>
  <c r="I2847" i="1"/>
  <c r="M2847" i="1"/>
  <c r="J2847" i="1" s="1"/>
  <c r="K2847" i="1"/>
  <c r="W2896" i="1" l="1"/>
  <c r="Y2896" i="1"/>
  <c r="V2896" i="1" s="1"/>
  <c r="U2896" i="1"/>
  <c r="L2847" i="1"/>
  <c r="H2848" i="1" s="1"/>
  <c r="E2848" i="1" s="1"/>
  <c r="X2896" i="1" l="1"/>
  <c r="T2897" i="1" s="1"/>
  <c r="G2897" i="1" s="1"/>
  <c r="K2848" i="1"/>
  <c r="M2848" i="1"/>
  <c r="J2848" i="1" s="1"/>
  <c r="I2848" i="1"/>
  <c r="Y2897" i="1" l="1"/>
  <c r="V2897" i="1" s="1"/>
  <c r="U2897" i="1"/>
  <c r="W2897" i="1"/>
  <c r="X2897" i="1" s="1"/>
  <c r="T2898" i="1" s="1"/>
  <c r="G2898" i="1" s="1"/>
  <c r="K10" i="2" s="1"/>
  <c r="L2848" i="1"/>
  <c r="H2849" i="1" s="1"/>
  <c r="E2849" i="1" s="1"/>
  <c r="L10" i="2"/>
  <c r="M10" i="2"/>
  <c r="U2898" i="1" l="1"/>
  <c r="W2898" i="1"/>
  <c r="Y2898" i="1"/>
  <c r="V2898" i="1" s="1"/>
  <c r="M2849" i="1"/>
  <c r="J2849" i="1" s="1"/>
  <c r="I2849" i="1"/>
  <c r="K2849" i="1"/>
  <c r="X2898" i="1" l="1"/>
  <c r="T2899" i="1" s="1"/>
  <c r="G2899" i="1" s="1"/>
  <c r="L2849" i="1"/>
  <c r="H2850" i="1" s="1"/>
  <c r="E2850" i="1" s="1"/>
  <c r="U2899" i="1" l="1"/>
  <c r="W2899" i="1"/>
  <c r="Y2899" i="1"/>
  <c r="V2899" i="1" s="1"/>
  <c r="M2850" i="1"/>
  <c r="J2850" i="1" s="1"/>
  <c r="K2850" i="1"/>
  <c r="I2850" i="1"/>
  <c r="X2899" i="1" l="1"/>
  <c r="T2900" i="1" s="1"/>
  <c r="G2900" i="1" s="1"/>
  <c r="L2850" i="1"/>
  <c r="H2851" i="1" s="1"/>
  <c r="E2851" i="1" s="1"/>
  <c r="W2900" i="1" l="1"/>
  <c r="Y2900" i="1"/>
  <c r="V2900" i="1" s="1"/>
  <c r="U2900" i="1"/>
  <c r="I2851" i="1"/>
  <c r="K2851" i="1"/>
  <c r="M2851" i="1"/>
  <c r="J2851" i="1" s="1"/>
  <c r="X2900" i="1" l="1"/>
  <c r="T2901" i="1" s="1"/>
  <c r="G2901" i="1" s="1"/>
  <c r="L2851" i="1"/>
  <c r="H2852" i="1" s="1"/>
  <c r="E2852" i="1" s="1"/>
  <c r="Y2901" i="1" l="1"/>
  <c r="V2901" i="1" s="1"/>
  <c r="U2901" i="1"/>
  <c r="W2901" i="1"/>
  <c r="M2852" i="1"/>
  <c r="J2852" i="1" s="1"/>
  <c r="K2852" i="1"/>
  <c r="I2852" i="1"/>
  <c r="L2852" i="1" l="1"/>
  <c r="X2901" i="1"/>
  <c r="T2902" i="1" s="1"/>
  <c r="G2902" i="1" s="1"/>
  <c r="H2853" i="1"/>
  <c r="E2853" i="1" s="1"/>
  <c r="U2902" i="1" l="1"/>
  <c r="W2902" i="1"/>
  <c r="Y2902" i="1"/>
  <c r="V2902" i="1" s="1"/>
  <c r="K2853" i="1"/>
  <c r="M2853" i="1"/>
  <c r="J2853" i="1" s="1"/>
  <c r="I2853" i="1"/>
  <c r="X2902" i="1" l="1"/>
  <c r="T2903" i="1" s="1"/>
  <c r="G2903" i="1" s="1"/>
  <c r="L2853" i="1"/>
  <c r="H2854" i="1" s="1"/>
  <c r="E2854" i="1" s="1"/>
  <c r="U2903" i="1" l="1"/>
  <c r="W2903" i="1"/>
  <c r="Y2903" i="1"/>
  <c r="V2903" i="1" s="1"/>
  <c r="M2854" i="1"/>
  <c r="J2854" i="1" s="1"/>
  <c r="K2854" i="1"/>
  <c r="I2854" i="1"/>
  <c r="X2903" i="1" l="1"/>
  <c r="T2904" i="1" s="1"/>
  <c r="G2904" i="1" s="1"/>
  <c r="L2854" i="1"/>
  <c r="H2855" i="1" s="1"/>
  <c r="E2855" i="1" s="1"/>
  <c r="W2904" i="1" l="1"/>
  <c r="Y2904" i="1"/>
  <c r="V2904" i="1" s="1"/>
  <c r="U2904" i="1"/>
  <c r="M2855" i="1"/>
  <c r="J2855" i="1" s="1"/>
  <c r="K2855" i="1"/>
  <c r="I2855" i="1"/>
  <c r="L2855" i="1" l="1"/>
  <c r="X2904" i="1"/>
  <c r="T2905" i="1" s="1"/>
  <c r="G2905" i="1" s="1"/>
  <c r="H2856" i="1"/>
  <c r="E2856" i="1" s="1"/>
  <c r="Y2905" i="1" l="1"/>
  <c r="V2905" i="1" s="1"/>
  <c r="U2905" i="1"/>
  <c r="W2905" i="1"/>
  <c r="K2856" i="1"/>
  <c r="M2856" i="1"/>
  <c r="J2856" i="1" s="1"/>
  <c r="I2856" i="1"/>
  <c r="X2905" i="1" l="1"/>
  <c r="T2906" i="1" s="1"/>
  <c r="G2906" i="1" s="1"/>
  <c r="L2856" i="1"/>
  <c r="H2857" i="1" s="1"/>
  <c r="E2857" i="1" s="1"/>
  <c r="U2906" i="1" l="1"/>
  <c r="W2906" i="1"/>
  <c r="Y2906" i="1"/>
  <c r="V2906" i="1" s="1"/>
  <c r="M2857" i="1"/>
  <c r="J2857" i="1" s="1"/>
  <c r="K2857" i="1"/>
  <c r="I2857" i="1"/>
  <c r="X2906" i="1" l="1"/>
  <c r="T2907" i="1" s="1"/>
  <c r="G2907" i="1" s="1"/>
  <c r="L2857" i="1"/>
  <c r="H2858" i="1" s="1"/>
  <c r="E2858" i="1" s="1"/>
  <c r="U2907" i="1" l="1"/>
  <c r="W2907" i="1"/>
  <c r="Y2907" i="1"/>
  <c r="V2907" i="1" s="1"/>
  <c r="M2858" i="1"/>
  <c r="J2858" i="1" s="1"/>
  <c r="K2858" i="1"/>
  <c r="I2858" i="1"/>
  <c r="L2858" i="1" l="1"/>
  <c r="X2907" i="1"/>
  <c r="T2908" i="1" s="1"/>
  <c r="G2908" i="1" s="1"/>
  <c r="H2859" i="1"/>
  <c r="E2859" i="1" s="1"/>
  <c r="W2908" i="1" l="1"/>
  <c r="Y2908" i="1"/>
  <c r="V2908" i="1" s="1"/>
  <c r="U2908" i="1"/>
  <c r="M2859" i="1"/>
  <c r="J2859" i="1" s="1"/>
  <c r="K2859" i="1"/>
  <c r="I2859" i="1"/>
  <c r="L2859" i="1" l="1"/>
  <c r="X2908" i="1"/>
  <c r="T2909" i="1" s="1"/>
  <c r="G2909" i="1" s="1"/>
  <c r="H2860" i="1"/>
  <c r="E2860" i="1" s="1"/>
  <c r="Y2909" i="1" l="1"/>
  <c r="V2909" i="1" s="1"/>
  <c r="U2909" i="1"/>
  <c r="W2909" i="1"/>
  <c r="I2860" i="1"/>
  <c r="K2860" i="1"/>
  <c r="M2860" i="1"/>
  <c r="J2860" i="1" s="1"/>
  <c r="X2909" i="1" l="1"/>
  <c r="T2910" i="1" s="1"/>
  <c r="G2910" i="1" s="1"/>
  <c r="L2860" i="1"/>
  <c r="H2861" i="1" s="1"/>
  <c r="E2861" i="1" s="1"/>
  <c r="U2910" i="1" l="1"/>
  <c r="W2910" i="1"/>
  <c r="Y2910" i="1"/>
  <c r="V2910" i="1" s="1"/>
  <c r="I2861" i="1"/>
  <c r="K2861" i="1"/>
  <c r="M2861" i="1"/>
  <c r="J2861" i="1" s="1"/>
  <c r="X2910" i="1" l="1"/>
  <c r="T2911" i="1" s="1"/>
  <c r="G2911" i="1" s="1"/>
  <c r="L2861" i="1"/>
  <c r="H2862" i="1" s="1"/>
  <c r="E2862" i="1" s="1"/>
  <c r="U2911" i="1" l="1"/>
  <c r="W2911" i="1"/>
  <c r="Y2911" i="1"/>
  <c r="V2911" i="1" s="1"/>
  <c r="I2862" i="1"/>
  <c r="K2862" i="1"/>
  <c r="M2862" i="1"/>
  <c r="J2862" i="1" s="1"/>
  <c r="L2862" i="1" l="1"/>
  <c r="X2911" i="1"/>
  <c r="T2912" i="1" s="1"/>
  <c r="G2912" i="1" s="1"/>
  <c r="H2863" i="1"/>
  <c r="E2863" i="1" s="1"/>
  <c r="W2912" i="1" l="1"/>
  <c r="Y2912" i="1"/>
  <c r="V2912" i="1" s="1"/>
  <c r="U2912" i="1"/>
  <c r="K2863" i="1"/>
  <c r="M2863" i="1"/>
  <c r="J2863" i="1" s="1"/>
  <c r="I2863" i="1"/>
  <c r="X2912" i="1" l="1"/>
  <c r="T2913" i="1" s="1"/>
  <c r="G2913" i="1" s="1"/>
  <c r="L2863" i="1"/>
  <c r="H2864" i="1" s="1"/>
  <c r="E2864" i="1" s="1"/>
  <c r="Y2913" i="1" l="1"/>
  <c r="V2913" i="1" s="1"/>
  <c r="U2913" i="1"/>
  <c r="W2913" i="1"/>
  <c r="M2864" i="1"/>
  <c r="J2864" i="1" s="1"/>
  <c r="I2864" i="1"/>
  <c r="K2864" i="1"/>
  <c r="L2864" i="1" l="1"/>
  <c r="X2913" i="1"/>
  <c r="T2914" i="1" s="1"/>
  <c r="G2914" i="1" s="1"/>
  <c r="H2865" i="1"/>
  <c r="E2865" i="1" s="1"/>
  <c r="U2914" i="1" l="1"/>
  <c r="W2914" i="1"/>
  <c r="Y2914" i="1"/>
  <c r="V2914" i="1" s="1"/>
  <c r="K2865" i="1"/>
  <c r="I2865" i="1"/>
  <c r="M2865" i="1"/>
  <c r="J2865" i="1" s="1"/>
  <c r="X2914" i="1" l="1"/>
  <c r="T2915" i="1" s="1"/>
  <c r="G2915" i="1" s="1"/>
  <c r="L2865" i="1"/>
  <c r="H2866" i="1" s="1"/>
  <c r="E2866" i="1" s="1"/>
  <c r="U2915" i="1" l="1"/>
  <c r="W2915" i="1"/>
  <c r="Y2915" i="1"/>
  <c r="V2915" i="1" s="1"/>
  <c r="K2866" i="1"/>
  <c r="M2866" i="1"/>
  <c r="J2866" i="1" s="1"/>
  <c r="I2866" i="1"/>
  <c r="X2915" i="1" l="1"/>
  <c r="T2916" i="1" s="1"/>
  <c r="G2916" i="1" s="1"/>
  <c r="L2866" i="1"/>
  <c r="H2867" i="1" s="1"/>
  <c r="E2867" i="1" s="1"/>
  <c r="W2916" i="1" l="1"/>
  <c r="Y2916" i="1"/>
  <c r="V2916" i="1" s="1"/>
  <c r="U2916" i="1"/>
  <c r="K2867" i="1"/>
  <c r="M2867" i="1"/>
  <c r="J2867" i="1" s="1"/>
  <c r="I2867" i="1"/>
  <c r="X2916" i="1" l="1"/>
  <c r="T2917" i="1" s="1"/>
  <c r="G2917" i="1" s="1"/>
  <c r="L2867" i="1"/>
  <c r="H2868" i="1" s="1"/>
  <c r="E2868" i="1" s="1"/>
  <c r="Y2917" i="1" l="1"/>
  <c r="V2917" i="1" s="1"/>
  <c r="U2917" i="1"/>
  <c r="W2917" i="1"/>
  <c r="M2868" i="1"/>
  <c r="J2868" i="1" s="1"/>
  <c r="I2868" i="1"/>
  <c r="K2868" i="1"/>
  <c r="L2868" i="1" l="1"/>
  <c r="X2917" i="1"/>
  <c r="T2918" i="1" s="1"/>
  <c r="G2918" i="1" s="1"/>
  <c r="H2869" i="1"/>
  <c r="E2869" i="1" s="1"/>
  <c r="U2918" i="1" l="1"/>
  <c r="W2918" i="1"/>
  <c r="Y2918" i="1"/>
  <c r="V2918" i="1" s="1"/>
  <c r="M2869" i="1"/>
  <c r="J2869" i="1" s="1"/>
  <c r="K2869" i="1"/>
  <c r="I2869" i="1"/>
  <c r="X2918" i="1" l="1"/>
  <c r="T2919" i="1" s="1"/>
  <c r="G2919" i="1" s="1"/>
  <c r="L2869" i="1"/>
  <c r="H2870" i="1" s="1"/>
  <c r="E2870" i="1" s="1"/>
  <c r="U2919" i="1" l="1"/>
  <c r="W2919" i="1"/>
  <c r="Y2919" i="1"/>
  <c r="V2919" i="1" s="1"/>
  <c r="K2870" i="1"/>
  <c r="M2870" i="1"/>
  <c r="J2870" i="1" s="1"/>
  <c r="I2870" i="1"/>
  <c r="X2919" i="1" l="1"/>
  <c r="T2920" i="1" s="1"/>
  <c r="G2920" i="1" s="1"/>
  <c r="L2870" i="1"/>
  <c r="H2871" i="1" s="1"/>
  <c r="E2871" i="1" s="1"/>
  <c r="W2920" i="1" l="1"/>
  <c r="Y2920" i="1"/>
  <c r="V2920" i="1" s="1"/>
  <c r="U2920" i="1"/>
  <c r="K2871" i="1"/>
  <c r="M2871" i="1"/>
  <c r="J2871" i="1" s="1"/>
  <c r="I2871" i="1"/>
  <c r="X2920" i="1" l="1"/>
  <c r="T2921" i="1" s="1"/>
  <c r="G2921" i="1" s="1"/>
  <c r="L2871" i="1"/>
  <c r="H2872" i="1" s="1"/>
  <c r="E2872" i="1" s="1"/>
  <c r="Y2921" i="1" l="1"/>
  <c r="V2921" i="1" s="1"/>
  <c r="U2921" i="1"/>
  <c r="W2921" i="1"/>
  <c r="I2872" i="1"/>
  <c r="K2872" i="1"/>
  <c r="M2872" i="1"/>
  <c r="J2872" i="1" s="1"/>
  <c r="X2921" i="1" l="1"/>
  <c r="T2922" i="1" s="1"/>
  <c r="G2922" i="1" s="1"/>
  <c r="L2872" i="1"/>
  <c r="H2873" i="1" s="1"/>
  <c r="E2873" i="1" s="1"/>
  <c r="U2922" i="1" l="1"/>
  <c r="W2922" i="1"/>
  <c r="Y2922" i="1"/>
  <c r="V2922" i="1" s="1"/>
  <c r="M2873" i="1"/>
  <c r="J2873" i="1" s="1"/>
  <c r="K2873" i="1"/>
  <c r="I2873" i="1"/>
  <c r="X2922" i="1" l="1"/>
  <c r="T2923" i="1" s="1"/>
  <c r="G2923" i="1" s="1"/>
  <c r="L2873" i="1"/>
  <c r="H2874" i="1" s="1"/>
  <c r="E2874" i="1" s="1"/>
  <c r="U2923" i="1" l="1"/>
  <c r="W2923" i="1"/>
  <c r="Y2923" i="1"/>
  <c r="V2923" i="1" s="1"/>
  <c r="K2874" i="1"/>
  <c r="I2874" i="1"/>
  <c r="M2874" i="1"/>
  <c r="J2874" i="1" s="1"/>
  <c r="X2923" i="1" l="1"/>
  <c r="T2924" i="1" s="1"/>
  <c r="G2924" i="1" s="1"/>
  <c r="L2874" i="1"/>
  <c r="H2875" i="1" s="1"/>
  <c r="E2875" i="1" s="1"/>
  <c r="W2924" i="1" l="1"/>
  <c r="Y2924" i="1"/>
  <c r="V2924" i="1" s="1"/>
  <c r="U2924" i="1"/>
  <c r="K2875" i="1"/>
  <c r="M2875" i="1"/>
  <c r="J2875" i="1" s="1"/>
  <c r="I2875" i="1"/>
  <c r="X2924" i="1" l="1"/>
  <c r="T2925" i="1" s="1"/>
  <c r="G2925" i="1" s="1"/>
  <c r="L2875" i="1"/>
  <c r="H2876" i="1" s="1"/>
  <c r="E2876" i="1" s="1"/>
  <c r="Y2925" i="1" l="1"/>
  <c r="V2925" i="1" s="1"/>
  <c r="U2925" i="1"/>
  <c r="W2925" i="1"/>
  <c r="I2876" i="1"/>
  <c r="K2876" i="1"/>
  <c r="M2876" i="1"/>
  <c r="J2876" i="1" s="1"/>
  <c r="X2925" i="1" l="1"/>
  <c r="T2926" i="1" s="1"/>
  <c r="G2926" i="1" s="1"/>
  <c r="L2876" i="1"/>
  <c r="H2877" i="1" s="1"/>
  <c r="E2877" i="1" s="1"/>
  <c r="U2926" i="1" l="1"/>
  <c r="W2926" i="1"/>
  <c r="Y2926" i="1"/>
  <c r="V2926" i="1" s="1"/>
  <c r="M2877" i="1"/>
  <c r="J2877" i="1" s="1"/>
  <c r="I2877" i="1"/>
  <c r="K2877" i="1"/>
  <c r="L2877" i="1" s="1"/>
  <c r="X2926" i="1" l="1"/>
  <c r="T2927" i="1" s="1"/>
  <c r="G2927" i="1" s="1"/>
  <c r="H2878" i="1"/>
  <c r="E2878" i="1" s="1"/>
  <c r="U2927" i="1" l="1"/>
  <c r="W2927" i="1"/>
  <c r="Y2927" i="1"/>
  <c r="V2927" i="1" s="1"/>
  <c r="I2878" i="1"/>
  <c r="K2878" i="1"/>
  <c r="M2878" i="1"/>
  <c r="J2878" i="1" s="1"/>
  <c r="X2927" i="1" l="1"/>
  <c r="T2928" i="1" s="1"/>
  <c r="G2928" i="1" s="1"/>
  <c r="L2878" i="1"/>
  <c r="H2879" i="1" s="1"/>
  <c r="E2879" i="1" s="1"/>
  <c r="W2928" i="1" l="1"/>
  <c r="Y2928" i="1"/>
  <c r="V2928" i="1" s="1"/>
  <c r="U2928" i="1"/>
  <c r="K2879" i="1"/>
  <c r="M2879" i="1"/>
  <c r="J2879" i="1" s="1"/>
  <c r="I2879" i="1"/>
  <c r="X2928" i="1" l="1"/>
  <c r="T2929" i="1" s="1"/>
  <c r="G2929" i="1" s="1"/>
  <c r="L2879" i="1"/>
  <c r="H2880" i="1" s="1"/>
  <c r="E2880" i="1" s="1"/>
  <c r="Y2929" i="1" l="1"/>
  <c r="V2929" i="1" s="1"/>
  <c r="U2929" i="1"/>
  <c r="W2929" i="1"/>
  <c r="K2880" i="1"/>
  <c r="M2880" i="1"/>
  <c r="J2880" i="1" s="1"/>
  <c r="I2880" i="1"/>
  <c r="X2929" i="1" l="1"/>
  <c r="T2930" i="1" s="1"/>
  <c r="G2930" i="1" s="1"/>
  <c r="L2880" i="1"/>
  <c r="H2881" i="1" s="1"/>
  <c r="E2881" i="1" s="1"/>
  <c r="U2930" i="1" l="1"/>
  <c r="W2930" i="1"/>
  <c r="Y2930" i="1"/>
  <c r="V2930" i="1" s="1"/>
  <c r="K2881" i="1"/>
  <c r="M2881" i="1"/>
  <c r="J2881" i="1" s="1"/>
  <c r="I2881" i="1"/>
  <c r="X2930" i="1" l="1"/>
  <c r="T2931" i="1" s="1"/>
  <c r="G2931" i="1" s="1"/>
  <c r="L2881" i="1"/>
  <c r="H2882" i="1" s="1"/>
  <c r="E2882" i="1" s="1"/>
  <c r="U2931" i="1" l="1"/>
  <c r="W2931" i="1"/>
  <c r="Y2931" i="1"/>
  <c r="V2931" i="1" s="1"/>
  <c r="I2882" i="1"/>
  <c r="K2882" i="1"/>
  <c r="M2882" i="1"/>
  <c r="J2882" i="1" s="1"/>
  <c r="X2931" i="1" l="1"/>
  <c r="T2932" i="1" s="1"/>
  <c r="G2932" i="1" s="1"/>
  <c r="L2882" i="1"/>
  <c r="H2883" i="1" s="1"/>
  <c r="E2883" i="1" s="1"/>
  <c r="W2932" i="1" l="1"/>
  <c r="Y2932" i="1"/>
  <c r="V2932" i="1" s="1"/>
  <c r="U2932" i="1"/>
  <c r="I2883" i="1"/>
  <c r="M2883" i="1"/>
  <c r="J2883" i="1" s="1"/>
  <c r="K2883" i="1"/>
  <c r="L2883" i="1" l="1"/>
  <c r="X2932" i="1"/>
  <c r="T2933" i="1" s="1"/>
  <c r="G2933" i="1" s="1"/>
  <c r="H2884" i="1"/>
  <c r="E2884" i="1" s="1"/>
  <c r="Y2933" i="1" l="1"/>
  <c r="V2933" i="1" s="1"/>
  <c r="U2933" i="1"/>
  <c r="W2933" i="1"/>
  <c r="K2884" i="1"/>
  <c r="M2884" i="1"/>
  <c r="J2884" i="1" s="1"/>
  <c r="I2884" i="1"/>
  <c r="X2933" i="1" l="1"/>
  <c r="T2934" i="1" s="1"/>
  <c r="G2934" i="1" s="1"/>
  <c r="L2884" i="1"/>
  <c r="H2885" i="1" s="1"/>
  <c r="E2885" i="1" s="1"/>
  <c r="U2934" i="1" l="1"/>
  <c r="W2934" i="1"/>
  <c r="Y2934" i="1"/>
  <c r="V2934" i="1" s="1"/>
  <c r="M2885" i="1"/>
  <c r="J2885" i="1" s="1"/>
  <c r="K2885" i="1"/>
  <c r="I2885" i="1"/>
  <c r="X2934" i="1" l="1"/>
  <c r="T2935" i="1" s="1"/>
  <c r="G2935" i="1" s="1"/>
  <c r="L2885" i="1"/>
  <c r="H2886" i="1" s="1"/>
  <c r="E2886" i="1" s="1"/>
  <c r="U2935" i="1" l="1"/>
  <c r="W2935" i="1"/>
  <c r="Y2935" i="1"/>
  <c r="V2935" i="1" s="1"/>
  <c r="M2886" i="1"/>
  <c r="J2886" i="1" s="1"/>
  <c r="K2886" i="1"/>
  <c r="I2886" i="1"/>
  <c r="X2935" i="1" l="1"/>
  <c r="T2936" i="1" s="1"/>
  <c r="G2936" i="1" s="1"/>
  <c r="L2886" i="1"/>
  <c r="H2887" i="1" s="1"/>
  <c r="E2887" i="1" s="1"/>
  <c r="W2936" i="1" l="1"/>
  <c r="Y2936" i="1"/>
  <c r="V2936" i="1" s="1"/>
  <c r="U2936" i="1"/>
  <c r="K2887" i="1"/>
  <c r="M2887" i="1"/>
  <c r="J2887" i="1" s="1"/>
  <c r="I2887" i="1"/>
  <c r="X2936" i="1" l="1"/>
  <c r="T2937" i="1" s="1"/>
  <c r="G2937" i="1" s="1"/>
  <c r="L2887" i="1"/>
  <c r="H2888" i="1" s="1"/>
  <c r="E2888" i="1" s="1"/>
  <c r="Y2937" i="1" l="1"/>
  <c r="V2937" i="1" s="1"/>
  <c r="U2937" i="1"/>
  <c r="W2937" i="1"/>
  <c r="I2888" i="1"/>
  <c r="K2888" i="1"/>
  <c r="M2888" i="1"/>
  <c r="J2888" i="1" s="1"/>
  <c r="X2937" i="1" l="1"/>
  <c r="T2938" i="1" s="1"/>
  <c r="G2938" i="1" s="1"/>
  <c r="L2888" i="1"/>
  <c r="H2889" i="1" s="1"/>
  <c r="E2889" i="1" s="1"/>
  <c r="U2938" i="1" l="1"/>
  <c r="W2938" i="1"/>
  <c r="Y2938" i="1"/>
  <c r="V2938" i="1" s="1"/>
  <c r="K2889" i="1"/>
  <c r="M2889" i="1"/>
  <c r="J2889" i="1" s="1"/>
  <c r="I2889" i="1"/>
  <c r="X2938" i="1" l="1"/>
  <c r="T2939" i="1" s="1"/>
  <c r="G2939" i="1" s="1"/>
  <c r="L2889" i="1"/>
  <c r="H2890" i="1" s="1"/>
  <c r="E2890" i="1" s="1"/>
  <c r="U2939" i="1" l="1"/>
  <c r="W2939" i="1"/>
  <c r="Y2939" i="1"/>
  <c r="V2939" i="1" s="1"/>
  <c r="K2890" i="1"/>
  <c r="M2890" i="1"/>
  <c r="J2890" i="1" s="1"/>
  <c r="I2890" i="1"/>
  <c r="X2939" i="1" l="1"/>
  <c r="T2940" i="1" s="1"/>
  <c r="G2940" i="1" s="1"/>
  <c r="L2890" i="1"/>
  <c r="H2891" i="1" s="1"/>
  <c r="E2891" i="1" s="1"/>
  <c r="W2940" i="1" l="1"/>
  <c r="Y2940" i="1"/>
  <c r="V2940" i="1" s="1"/>
  <c r="U2940" i="1"/>
  <c r="M2891" i="1"/>
  <c r="J2891" i="1" s="1"/>
  <c r="I2891" i="1"/>
  <c r="K2891" i="1"/>
  <c r="L2891" i="1" l="1"/>
  <c r="X2940" i="1"/>
  <c r="T2941" i="1" s="1"/>
  <c r="G2941" i="1" s="1"/>
  <c r="H2892" i="1"/>
  <c r="E2892" i="1" s="1"/>
  <c r="Y2941" i="1" l="1"/>
  <c r="V2941" i="1" s="1"/>
  <c r="U2941" i="1"/>
  <c r="W2941" i="1"/>
  <c r="M2892" i="1"/>
  <c r="J2892" i="1" s="1"/>
  <c r="K2892" i="1"/>
  <c r="I2892" i="1"/>
  <c r="X2941" i="1" l="1"/>
  <c r="T2942" i="1" s="1"/>
  <c r="G2942" i="1" s="1"/>
  <c r="L2892" i="1"/>
  <c r="H2893" i="1" s="1"/>
  <c r="E2893" i="1" s="1"/>
  <c r="U2942" i="1" l="1"/>
  <c r="W2942" i="1"/>
  <c r="Y2942" i="1"/>
  <c r="V2942" i="1" s="1"/>
  <c r="M2893" i="1"/>
  <c r="J2893" i="1" s="1"/>
  <c r="K2893" i="1"/>
  <c r="I2893" i="1"/>
  <c r="X2942" i="1" l="1"/>
  <c r="T2943" i="1" s="1"/>
  <c r="G2943" i="1" s="1"/>
  <c r="L2893" i="1"/>
  <c r="H2894" i="1" s="1"/>
  <c r="E2894" i="1" s="1"/>
  <c r="U2943" i="1" l="1"/>
  <c r="W2943" i="1"/>
  <c r="Y2943" i="1"/>
  <c r="V2943" i="1" s="1"/>
  <c r="M2894" i="1"/>
  <c r="J2894" i="1" s="1"/>
  <c r="K2894" i="1"/>
  <c r="I2894" i="1"/>
  <c r="X2943" i="1" l="1"/>
  <c r="T2944" i="1" s="1"/>
  <c r="G2944" i="1" s="1"/>
  <c r="L2894" i="1"/>
  <c r="H2895" i="1" s="1"/>
  <c r="E2895" i="1" s="1"/>
  <c r="W2944" i="1" l="1"/>
  <c r="Y2944" i="1"/>
  <c r="V2944" i="1" s="1"/>
  <c r="U2944" i="1"/>
  <c r="M2895" i="1"/>
  <c r="J2895" i="1" s="1"/>
  <c r="K2895" i="1"/>
  <c r="I2895" i="1"/>
  <c r="X2944" i="1" l="1"/>
  <c r="T2945" i="1" s="1"/>
  <c r="G2945" i="1" s="1"/>
  <c r="L2895" i="1"/>
  <c r="H2896" i="1" s="1"/>
  <c r="E2896" i="1" s="1"/>
  <c r="Y2945" i="1" l="1"/>
  <c r="V2945" i="1" s="1"/>
  <c r="U2945" i="1"/>
  <c r="W2945" i="1"/>
  <c r="I2896" i="1"/>
  <c r="M2896" i="1"/>
  <c r="J2896" i="1" s="1"/>
  <c r="K2896" i="1"/>
  <c r="X2945" i="1" l="1"/>
  <c r="T2946" i="1" s="1"/>
  <c r="G2946" i="1" s="1"/>
  <c r="L2896" i="1"/>
  <c r="H2897" i="1" s="1"/>
  <c r="E2897" i="1" s="1"/>
  <c r="U2946" i="1" l="1"/>
  <c r="W2946" i="1"/>
  <c r="Y2946" i="1"/>
  <c r="V2946" i="1" s="1"/>
  <c r="I2897" i="1"/>
  <c r="M2897" i="1"/>
  <c r="J2897" i="1" s="1"/>
  <c r="K2897" i="1"/>
  <c r="X2946" i="1" l="1"/>
  <c r="T2947" i="1" s="1"/>
  <c r="G2947" i="1" s="1"/>
  <c r="L2897" i="1"/>
  <c r="H2898" i="1" s="1"/>
  <c r="E2898" i="1" s="1"/>
  <c r="E10" i="2" s="1"/>
  <c r="E23" i="2" l="1"/>
  <c r="G23" i="2"/>
  <c r="U2947" i="1"/>
  <c r="W2947" i="1"/>
  <c r="Y2947" i="1"/>
  <c r="V2947" i="1" s="1"/>
  <c r="M2898" i="1"/>
  <c r="J2898" i="1" s="1"/>
  <c r="K2898" i="1"/>
  <c r="I2898" i="1"/>
  <c r="F23" i="2"/>
  <c r="F10" i="2"/>
  <c r="H23" i="2"/>
  <c r="G10" i="2"/>
  <c r="J23" i="2" l="1"/>
  <c r="I23" i="2"/>
  <c r="K23" i="2" s="1"/>
  <c r="X2947" i="1"/>
  <c r="T2948" i="1" s="1"/>
  <c r="G2948" i="1" s="1"/>
  <c r="L2898" i="1"/>
  <c r="H2899" i="1" s="1"/>
  <c r="E2899" i="1" s="1"/>
  <c r="N10" i="2"/>
  <c r="O10" i="2" s="1"/>
  <c r="Q10" i="2"/>
  <c r="W2948" i="1" l="1"/>
  <c r="Y2948" i="1"/>
  <c r="V2948" i="1" s="1"/>
  <c r="U2948" i="1"/>
  <c r="K2899" i="1"/>
  <c r="I2899" i="1"/>
  <c r="M2899" i="1"/>
  <c r="J2899" i="1" s="1"/>
  <c r="X2948" i="1" l="1"/>
  <c r="T2949" i="1" s="1"/>
  <c r="G2949" i="1" s="1"/>
  <c r="L2899" i="1"/>
  <c r="H2900" i="1" s="1"/>
  <c r="E2900" i="1" s="1"/>
  <c r="Y2949" i="1" l="1"/>
  <c r="V2949" i="1" s="1"/>
  <c r="U2949" i="1"/>
  <c r="W2949" i="1"/>
  <c r="K2900" i="1"/>
  <c r="M2900" i="1"/>
  <c r="J2900" i="1" s="1"/>
  <c r="I2900" i="1"/>
  <c r="X2949" i="1" l="1"/>
  <c r="T2950" i="1" s="1"/>
  <c r="G2950" i="1" s="1"/>
  <c r="Y2950" i="1"/>
  <c r="V2950" i="1" s="1"/>
  <c r="L2900" i="1"/>
  <c r="H2901" i="1" s="1"/>
  <c r="E2901" i="1" s="1"/>
  <c r="W2950" i="1" l="1"/>
  <c r="U2950" i="1"/>
  <c r="X2950" i="1"/>
  <c r="T2951" i="1" s="1"/>
  <c r="G2951" i="1" s="1"/>
  <c r="M2901" i="1"/>
  <c r="J2901" i="1" s="1"/>
  <c r="K2901" i="1"/>
  <c r="I2901" i="1"/>
  <c r="U2951" i="1" l="1"/>
  <c r="W2951" i="1"/>
  <c r="Y2951" i="1"/>
  <c r="V2951" i="1" s="1"/>
  <c r="L2901" i="1"/>
  <c r="H2902" i="1" s="1"/>
  <c r="E2902" i="1" s="1"/>
  <c r="X2951" i="1" l="1"/>
  <c r="T2952" i="1" s="1"/>
  <c r="G2952" i="1" s="1"/>
  <c r="I2902" i="1"/>
  <c r="K2902" i="1"/>
  <c r="M2902" i="1"/>
  <c r="J2902" i="1" s="1"/>
  <c r="W2952" i="1" l="1"/>
  <c r="Y2952" i="1"/>
  <c r="V2952" i="1" s="1"/>
  <c r="U2952" i="1"/>
  <c r="L2902" i="1"/>
  <c r="H2903" i="1" s="1"/>
  <c r="E2903" i="1" s="1"/>
  <c r="X2952" i="1" l="1"/>
  <c r="T2953" i="1" s="1"/>
  <c r="G2953" i="1" s="1"/>
  <c r="K2903" i="1"/>
  <c r="M2903" i="1"/>
  <c r="J2903" i="1" s="1"/>
  <c r="I2903" i="1"/>
  <c r="Y2953" i="1" l="1"/>
  <c r="V2953" i="1" s="1"/>
  <c r="U2953" i="1"/>
  <c r="W2953" i="1"/>
  <c r="L2903" i="1"/>
  <c r="H2904" i="1" s="1"/>
  <c r="E2904" i="1" s="1"/>
  <c r="X2953" i="1" l="1"/>
  <c r="T2954" i="1" s="1"/>
  <c r="G2954" i="1" s="1"/>
  <c r="M2904" i="1"/>
  <c r="J2904" i="1" s="1"/>
  <c r="K2904" i="1"/>
  <c r="I2904" i="1"/>
  <c r="U2954" i="1" l="1"/>
  <c r="W2954" i="1"/>
  <c r="Y2954" i="1"/>
  <c r="V2954" i="1" s="1"/>
  <c r="L2904" i="1"/>
  <c r="H2905" i="1" s="1"/>
  <c r="E2905" i="1" s="1"/>
  <c r="X2954" i="1" l="1"/>
  <c r="T2955" i="1" s="1"/>
  <c r="G2955" i="1" s="1"/>
  <c r="K2905" i="1"/>
  <c r="M2905" i="1"/>
  <c r="J2905" i="1" s="1"/>
  <c r="I2905" i="1"/>
  <c r="U2955" i="1" l="1"/>
  <c r="W2955" i="1"/>
  <c r="Y2955" i="1"/>
  <c r="V2955" i="1" s="1"/>
  <c r="L2905" i="1"/>
  <c r="H2906" i="1" s="1"/>
  <c r="E2906" i="1" s="1"/>
  <c r="X2955" i="1" l="1"/>
  <c r="T2956" i="1" s="1"/>
  <c r="G2956" i="1" s="1"/>
  <c r="M2906" i="1"/>
  <c r="J2906" i="1" s="1"/>
  <c r="K2906" i="1"/>
  <c r="I2906" i="1"/>
  <c r="W2956" i="1" l="1"/>
  <c r="U2956" i="1"/>
  <c r="Y2956" i="1"/>
  <c r="V2956" i="1" s="1"/>
  <c r="L2906" i="1"/>
  <c r="H2907" i="1" s="1"/>
  <c r="E2907" i="1" s="1"/>
  <c r="X2956" i="1" l="1"/>
  <c r="T2957" i="1" s="1"/>
  <c r="G2957" i="1" s="1"/>
  <c r="M2907" i="1"/>
  <c r="J2907" i="1" s="1"/>
  <c r="K2907" i="1"/>
  <c r="I2907" i="1"/>
  <c r="L2907" i="1" l="1"/>
  <c r="Y2957" i="1"/>
  <c r="V2957" i="1" s="1"/>
  <c r="U2957" i="1"/>
  <c r="W2957" i="1"/>
  <c r="H2908" i="1"/>
  <c r="E2908" i="1" s="1"/>
  <c r="X2957" i="1" l="1"/>
  <c r="T2958" i="1" s="1"/>
  <c r="G2958" i="1" s="1"/>
  <c r="K2908" i="1"/>
  <c r="M2908" i="1"/>
  <c r="J2908" i="1" s="1"/>
  <c r="I2908" i="1"/>
  <c r="U2958" i="1" l="1"/>
  <c r="W2958" i="1"/>
  <c r="Y2958" i="1"/>
  <c r="V2958" i="1" s="1"/>
  <c r="L2908" i="1"/>
  <c r="H2909" i="1" s="1"/>
  <c r="E2909" i="1" s="1"/>
  <c r="X2958" i="1" l="1"/>
  <c r="T2959" i="1" s="1"/>
  <c r="G2959" i="1" s="1"/>
  <c r="M2909" i="1"/>
  <c r="J2909" i="1" s="1"/>
  <c r="K2909" i="1"/>
  <c r="I2909" i="1"/>
  <c r="U2959" i="1" l="1"/>
  <c r="W2959" i="1"/>
  <c r="Y2959" i="1"/>
  <c r="V2959" i="1" s="1"/>
  <c r="L2909" i="1"/>
  <c r="H2910" i="1" s="1"/>
  <c r="E2910" i="1" s="1"/>
  <c r="X2959" i="1" l="1"/>
  <c r="T2960" i="1" s="1"/>
  <c r="G2960" i="1" s="1"/>
  <c r="I2910" i="1"/>
  <c r="K2910" i="1"/>
  <c r="M2910" i="1"/>
  <c r="J2910" i="1" s="1"/>
  <c r="W2960" i="1" l="1"/>
  <c r="U2960" i="1"/>
  <c r="Y2960" i="1"/>
  <c r="V2960" i="1" s="1"/>
  <c r="L2910" i="1"/>
  <c r="H2911" i="1" s="1"/>
  <c r="E2911" i="1" s="1"/>
  <c r="X2960" i="1" l="1"/>
  <c r="T2961" i="1" s="1"/>
  <c r="G2961" i="1" s="1"/>
  <c r="K2911" i="1"/>
  <c r="M2911" i="1"/>
  <c r="J2911" i="1" s="1"/>
  <c r="I2911" i="1"/>
  <c r="Y2961" i="1" l="1"/>
  <c r="V2961" i="1" s="1"/>
  <c r="U2961" i="1"/>
  <c r="W2961" i="1"/>
  <c r="L2911" i="1"/>
  <c r="H2912" i="1" s="1"/>
  <c r="E2912" i="1" s="1"/>
  <c r="X2961" i="1" l="1"/>
  <c r="T2962" i="1" s="1"/>
  <c r="G2962" i="1" s="1"/>
  <c r="M2912" i="1"/>
  <c r="J2912" i="1" s="1"/>
  <c r="K2912" i="1"/>
  <c r="I2912" i="1"/>
  <c r="U2962" i="1" l="1"/>
  <c r="W2962" i="1"/>
  <c r="Y2962" i="1"/>
  <c r="V2962" i="1" s="1"/>
  <c r="L2912" i="1"/>
  <c r="H2913" i="1" s="1"/>
  <c r="E2913" i="1" s="1"/>
  <c r="X2962" i="1" l="1"/>
  <c r="T2963" i="1" s="1"/>
  <c r="G2963" i="1" s="1"/>
  <c r="K2913" i="1"/>
  <c r="M2913" i="1"/>
  <c r="J2913" i="1" s="1"/>
  <c r="I2913" i="1"/>
  <c r="U2963" i="1" l="1"/>
  <c r="Y2963" i="1"/>
  <c r="V2963" i="1" s="1"/>
  <c r="W2963" i="1"/>
  <c r="L2913" i="1"/>
  <c r="H2914" i="1" s="1"/>
  <c r="E2914" i="1" s="1"/>
  <c r="X2963" i="1" l="1"/>
  <c r="T2964" i="1" s="1"/>
  <c r="G2964" i="1" s="1"/>
  <c r="M2914" i="1"/>
  <c r="J2914" i="1" s="1"/>
  <c r="I2914" i="1"/>
  <c r="K2914" i="1"/>
  <c r="L2914" i="1" l="1"/>
  <c r="W2964" i="1"/>
  <c r="Y2964" i="1"/>
  <c r="V2964" i="1" s="1"/>
  <c r="U2964" i="1"/>
  <c r="H2915" i="1"/>
  <c r="E2915" i="1" s="1"/>
  <c r="X2964" i="1" l="1"/>
  <c r="T2965" i="1" s="1"/>
  <c r="G2965" i="1" s="1"/>
  <c r="K2915" i="1"/>
  <c r="I2915" i="1"/>
  <c r="M2915" i="1"/>
  <c r="J2915" i="1" s="1"/>
  <c r="Y2965" i="1" l="1"/>
  <c r="V2965" i="1" s="1"/>
  <c r="U2965" i="1"/>
  <c r="W2965" i="1"/>
  <c r="L2915" i="1"/>
  <c r="H2916" i="1" s="1"/>
  <c r="E2916" i="1" s="1"/>
  <c r="X2965" i="1" l="1"/>
  <c r="T2966" i="1" s="1"/>
  <c r="G2966" i="1" s="1"/>
  <c r="K2916" i="1"/>
  <c r="M2916" i="1"/>
  <c r="J2916" i="1" s="1"/>
  <c r="I2916" i="1"/>
  <c r="W2966" i="1" l="1"/>
  <c r="Y2966" i="1"/>
  <c r="V2966" i="1" s="1"/>
  <c r="U2966" i="1"/>
  <c r="L2916" i="1"/>
  <c r="H2917" i="1" s="1"/>
  <c r="E2917" i="1" s="1"/>
  <c r="X2966" i="1" l="1"/>
  <c r="T2967" i="1" s="1"/>
  <c r="G2967" i="1" s="1"/>
  <c r="M2917" i="1"/>
  <c r="J2917" i="1" s="1"/>
  <c r="K2917" i="1"/>
  <c r="I2917" i="1"/>
  <c r="U2967" i="1" l="1"/>
  <c r="Y2967" i="1"/>
  <c r="V2967" i="1" s="1"/>
  <c r="W2967" i="1"/>
  <c r="L2917" i="1"/>
  <c r="H2918" i="1" s="1"/>
  <c r="E2918" i="1" s="1"/>
  <c r="X2967" i="1" l="1"/>
  <c r="T2968" i="1" s="1"/>
  <c r="Y2968" i="1" s="1"/>
  <c r="V2968" i="1" s="1"/>
  <c r="M2918" i="1"/>
  <c r="J2918" i="1" s="1"/>
  <c r="K2918" i="1"/>
  <c r="I2918" i="1"/>
  <c r="U2968" i="1" l="1"/>
  <c r="W2968" i="1"/>
  <c r="G2968" i="1"/>
  <c r="X2968" i="1"/>
  <c r="T2969" i="1" s="1"/>
  <c r="G2969" i="1" s="1"/>
  <c r="L2918" i="1"/>
  <c r="H2919" i="1" s="1"/>
  <c r="E2919" i="1" s="1"/>
  <c r="Y2969" i="1" l="1"/>
  <c r="V2969" i="1" s="1"/>
  <c r="U2969" i="1"/>
  <c r="W2969" i="1"/>
  <c r="M2919" i="1"/>
  <c r="J2919" i="1" s="1"/>
  <c r="K2919" i="1"/>
  <c r="I2919" i="1"/>
  <c r="L2919" i="1" l="1"/>
  <c r="X2969" i="1"/>
  <c r="T2970" i="1" s="1"/>
  <c r="G2970" i="1" s="1"/>
  <c r="H2920" i="1"/>
  <c r="E2920" i="1" s="1"/>
  <c r="W2970" i="1" l="1"/>
  <c r="Y2970" i="1"/>
  <c r="V2970" i="1" s="1"/>
  <c r="U2970" i="1"/>
  <c r="K2920" i="1"/>
  <c r="M2920" i="1"/>
  <c r="J2920" i="1" s="1"/>
  <c r="I2920" i="1"/>
  <c r="X2970" i="1" l="1"/>
  <c r="L2920" i="1"/>
  <c r="H2921" i="1" s="1"/>
  <c r="D10" i="2" l="1"/>
  <c r="E2921" i="1"/>
  <c r="K2921" i="1"/>
  <c r="M2921" i="1"/>
  <c r="J2921" i="1" s="1"/>
  <c r="I2921" i="1"/>
  <c r="L2921" i="1" l="1"/>
  <c r="H2922" i="1" s="1"/>
  <c r="E2922" i="1" s="1"/>
  <c r="K2922" i="1" l="1"/>
  <c r="M2922" i="1"/>
  <c r="J2922" i="1" s="1"/>
  <c r="I2922" i="1"/>
  <c r="L2922" i="1" l="1"/>
  <c r="H2923" i="1" s="1"/>
  <c r="E2923" i="1" s="1"/>
  <c r="I2923" i="1" l="1"/>
  <c r="K2923" i="1"/>
  <c r="M2923" i="1"/>
  <c r="J2923" i="1" s="1"/>
  <c r="L2923" i="1" l="1"/>
  <c r="H2924" i="1" s="1"/>
  <c r="E2924" i="1" s="1"/>
  <c r="K2924" i="1" l="1"/>
  <c r="I2924" i="1"/>
  <c r="M2924" i="1"/>
  <c r="J2924" i="1" s="1"/>
  <c r="L2924" i="1" l="1"/>
  <c r="H2925" i="1" s="1"/>
  <c r="E2925" i="1" s="1"/>
  <c r="M2925" i="1" l="1"/>
  <c r="J2925" i="1" s="1"/>
  <c r="K2925" i="1"/>
  <c r="I2925" i="1"/>
  <c r="L2925" i="1" l="1"/>
  <c r="H2926" i="1" s="1"/>
  <c r="E2926" i="1" s="1"/>
  <c r="M2926" i="1" l="1"/>
  <c r="J2926" i="1" s="1"/>
  <c r="K2926" i="1"/>
  <c r="I2926" i="1"/>
  <c r="L2926" i="1" l="1"/>
  <c r="H2927" i="1" s="1"/>
  <c r="E2927" i="1" s="1"/>
  <c r="K2927" i="1" l="1"/>
  <c r="M2927" i="1"/>
  <c r="J2927" i="1" s="1"/>
  <c r="I2927" i="1"/>
  <c r="L2927" i="1" l="1"/>
  <c r="H2928" i="1" s="1"/>
  <c r="E2928" i="1" s="1"/>
  <c r="M2928" i="1" l="1"/>
  <c r="J2928" i="1" s="1"/>
  <c r="K2928" i="1"/>
  <c r="I2928" i="1"/>
  <c r="L2928" i="1" l="1"/>
  <c r="H2929" i="1" s="1"/>
  <c r="E2929" i="1" s="1"/>
  <c r="M2929" i="1" l="1"/>
  <c r="J2929" i="1" s="1"/>
  <c r="K2929" i="1"/>
  <c r="I2929" i="1"/>
  <c r="L2929" i="1" l="1"/>
  <c r="H2930" i="1" s="1"/>
  <c r="E2930" i="1" s="1"/>
  <c r="K2930" i="1" l="1"/>
  <c r="I2930" i="1"/>
  <c r="M2930" i="1"/>
  <c r="J2930" i="1" s="1"/>
  <c r="L2930" i="1" l="1"/>
  <c r="H2931" i="1" s="1"/>
  <c r="E2931" i="1" s="1"/>
  <c r="M2931" i="1" l="1"/>
  <c r="J2931" i="1" s="1"/>
  <c r="K2931" i="1"/>
  <c r="I2931" i="1"/>
  <c r="L2931" i="1" l="1"/>
  <c r="H2932" i="1" s="1"/>
  <c r="E2932" i="1" s="1"/>
  <c r="M2932" i="1" l="1"/>
  <c r="J2932" i="1" s="1"/>
  <c r="K2932" i="1"/>
  <c r="I2932" i="1"/>
  <c r="L2932" i="1" l="1"/>
  <c r="H2933" i="1" s="1"/>
  <c r="E2933" i="1" s="1"/>
  <c r="M2933" i="1" l="1"/>
  <c r="J2933" i="1" s="1"/>
  <c r="K2933" i="1"/>
  <c r="I2933" i="1"/>
  <c r="L2933" i="1" l="1"/>
  <c r="H2934" i="1" s="1"/>
  <c r="E2934" i="1" s="1"/>
  <c r="M2934" i="1" l="1"/>
  <c r="J2934" i="1" s="1"/>
  <c r="K2934" i="1"/>
  <c r="I2934" i="1"/>
  <c r="L2934" i="1" l="1"/>
  <c r="H2935" i="1" s="1"/>
  <c r="E2935" i="1" s="1"/>
  <c r="K2935" i="1" l="1"/>
  <c r="M2935" i="1"/>
  <c r="J2935" i="1" s="1"/>
  <c r="I2935" i="1"/>
  <c r="L2935" i="1" l="1"/>
  <c r="H2936" i="1" s="1"/>
  <c r="E2936" i="1" s="1"/>
  <c r="M2936" i="1" l="1"/>
  <c r="J2936" i="1" s="1"/>
  <c r="I2936" i="1"/>
  <c r="K2936" i="1"/>
  <c r="L2936" i="1" l="1"/>
  <c r="H2937" i="1" s="1"/>
  <c r="E2937" i="1" s="1"/>
  <c r="I2937" i="1" l="1"/>
  <c r="K2937" i="1"/>
  <c r="M2937" i="1"/>
  <c r="J2937" i="1" s="1"/>
  <c r="L2937" i="1" l="1"/>
  <c r="H2938" i="1" s="1"/>
  <c r="E2938" i="1" s="1"/>
  <c r="K2938" i="1" l="1"/>
  <c r="M2938" i="1"/>
  <c r="J2938" i="1" s="1"/>
  <c r="I2938" i="1"/>
  <c r="L2938" i="1" l="1"/>
  <c r="H2939" i="1" s="1"/>
  <c r="E2939" i="1" s="1"/>
  <c r="I2939" i="1" l="1"/>
  <c r="K2939" i="1"/>
  <c r="M2939" i="1"/>
  <c r="J2939" i="1" s="1"/>
  <c r="L2939" i="1" l="1"/>
  <c r="H2940" i="1" s="1"/>
  <c r="E2940" i="1" s="1"/>
  <c r="I2940" i="1" l="1"/>
  <c r="M2940" i="1"/>
  <c r="J2940" i="1" s="1"/>
  <c r="K2940" i="1"/>
  <c r="L2940" i="1" l="1"/>
  <c r="H2941" i="1" s="1"/>
  <c r="E2941" i="1" s="1"/>
  <c r="K2941" i="1" l="1"/>
  <c r="M2941" i="1"/>
  <c r="J2941" i="1" s="1"/>
  <c r="I2941" i="1"/>
  <c r="L2941" i="1" l="1"/>
  <c r="H2942" i="1" s="1"/>
  <c r="E2942" i="1" s="1"/>
  <c r="I2942" i="1" l="1"/>
  <c r="K2942" i="1"/>
  <c r="M2942" i="1"/>
  <c r="J2942" i="1" s="1"/>
  <c r="L2942" i="1" l="1"/>
  <c r="H2943" i="1" s="1"/>
  <c r="E2943" i="1" s="1"/>
  <c r="M2943" i="1" l="1"/>
  <c r="J2943" i="1" s="1"/>
  <c r="K2943" i="1"/>
  <c r="I2943" i="1"/>
  <c r="L2943" i="1" l="1"/>
  <c r="H2944" i="1" s="1"/>
  <c r="E2944" i="1" s="1"/>
  <c r="M2944" i="1" l="1"/>
  <c r="J2944" i="1" s="1"/>
  <c r="K2944" i="1"/>
  <c r="I2944" i="1"/>
  <c r="L2944" i="1" l="1"/>
  <c r="H2945" i="1" s="1"/>
  <c r="E2945" i="1" s="1"/>
  <c r="K2945" i="1" l="1"/>
  <c r="M2945" i="1"/>
  <c r="J2945" i="1" s="1"/>
  <c r="I2945" i="1"/>
  <c r="L2945" i="1" l="1"/>
  <c r="H2946" i="1" s="1"/>
  <c r="E2946" i="1" s="1"/>
  <c r="K2946" i="1" l="1"/>
  <c r="I2946" i="1"/>
  <c r="M2946" i="1"/>
  <c r="J2946" i="1" s="1"/>
  <c r="L2946" i="1" l="1"/>
  <c r="H2947" i="1" s="1"/>
  <c r="E2947" i="1" s="1"/>
  <c r="K2947" i="1" l="1"/>
  <c r="M2947" i="1"/>
  <c r="J2947" i="1" s="1"/>
  <c r="I2947" i="1"/>
  <c r="L2947" i="1" l="1"/>
  <c r="H2948" i="1" s="1"/>
  <c r="E2948" i="1" s="1"/>
  <c r="M2948" i="1" l="1"/>
  <c r="J2948" i="1" s="1"/>
  <c r="K2948" i="1"/>
  <c r="I2948" i="1"/>
  <c r="L2948" i="1" l="1"/>
  <c r="H2949" i="1" s="1"/>
  <c r="E2949" i="1" s="1"/>
  <c r="I2949" i="1" l="1"/>
  <c r="K2949" i="1"/>
  <c r="M2949" i="1"/>
  <c r="J2949" i="1" s="1"/>
  <c r="L2949" i="1" l="1"/>
  <c r="H2950" i="1" s="1"/>
  <c r="E2950" i="1" s="1"/>
  <c r="K2950" i="1" l="1"/>
  <c r="M2950" i="1"/>
  <c r="J2950" i="1" s="1"/>
  <c r="I2950" i="1"/>
  <c r="L2950" i="1" l="1"/>
  <c r="H2951" i="1" s="1"/>
  <c r="E2951" i="1" s="1"/>
  <c r="I2951" i="1" l="1"/>
  <c r="K2951" i="1"/>
  <c r="M2951" i="1"/>
  <c r="J2951" i="1" s="1"/>
  <c r="L2951" i="1" l="1"/>
  <c r="H2952" i="1" s="1"/>
  <c r="E2952" i="1" s="1"/>
  <c r="I2952" i="1" l="1"/>
  <c r="K2952" i="1"/>
  <c r="M2952" i="1"/>
  <c r="J2952" i="1" s="1"/>
  <c r="L2952" i="1" l="1"/>
  <c r="H2953" i="1" s="1"/>
  <c r="E2953" i="1" s="1"/>
  <c r="M2953" i="1" l="1"/>
  <c r="J2953" i="1" s="1"/>
  <c r="K2953" i="1"/>
  <c r="I2953" i="1"/>
  <c r="L2953" i="1" l="1"/>
  <c r="H2954" i="1" s="1"/>
  <c r="E2954" i="1" s="1"/>
  <c r="M2954" i="1" l="1"/>
  <c r="J2954" i="1" s="1"/>
  <c r="K2954" i="1"/>
  <c r="I2954" i="1"/>
  <c r="L2954" i="1" l="1"/>
  <c r="H2955" i="1" s="1"/>
  <c r="E2955" i="1" s="1"/>
  <c r="M2955" i="1" l="1"/>
  <c r="J2955" i="1" s="1"/>
  <c r="K2955" i="1"/>
  <c r="I2955" i="1"/>
  <c r="L2955" i="1" l="1"/>
  <c r="H2956" i="1" s="1"/>
  <c r="E2956" i="1" s="1"/>
  <c r="M2956" i="1" l="1"/>
  <c r="J2956" i="1" s="1"/>
  <c r="K2956" i="1"/>
  <c r="I2956" i="1"/>
  <c r="L2956" i="1" l="1"/>
  <c r="H2957" i="1" s="1"/>
  <c r="E2957" i="1" s="1"/>
  <c r="I2957" i="1" l="1"/>
  <c r="M2957" i="1"/>
  <c r="J2957" i="1" s="1"/>
  <c r="K2957" i="1"/>
  <c r="L2957" i="1" l="1"/>
  <c r="H2958" i="1" s="1"/>
  <c r="E2958" i="1" s="1"/>
  <c r="I2958" i="1" l="1"/>
  <c r="K2958" i="1"/>
  <c r="M2958" i="1"/>
  <c r="J2958" i="1" s="1"/>
  <c r="L2958" i="1" l="1"/>
  <c r="H2959" i="1" s="1"/>
  <c r="E2959" i="1" s="1"/>
  <c r="I2959" i="1" l="1"/>
  <c r="M2959" i="1"/>
  <c r="J2959" i="1" s="1"/>
  <c r="K2959" i="1"/>
  <c r="L2959" i="1" l="1"/>
  <c r="H2960" i="1" s="1"/>
  <c r="E2960" i="1" s="1"/>
  <c r="K2960" i="1" l="1"/>
  <c r="M2960" i="1"/>
  <c r="J2960" i="1" s="1"/>
  <c r="I2960" i="1"/>
  <c r="L2960" i="1" l="1"/>
  <c r="H2961" i="1" s="1"/>
  <c r="E2961" i="1" s="1"/>
  <c r="I2961" i="1" l="1"/>
  <c r="K2961" i="1"/>
  <c r="M2961" i="1"/>
  <c r="J2961" i="1" s="1"/>
  <c r="L2961" i="1" l="1"/>
  <c r="H2962" i="1" s="1"/>
  <c r="E2962" i="1" s="1"/>
  <c r="K2962" i="1" l="1"/>
  <c r="M2962" i="1"/>
  <c r="J2962" i="1" s="1"/>
  <c r="I2962" i="1"/>
  <c r="L2962" i="1" l="1"/>
  <c r="H2963" i="1" s="1"/>
  <c r="E2963" i="1" s="1"/>
  <c r="I2963" i="1" l="1"/>
  <c r="K2963" i="1"/>
  <c r="M2963" i="1"/>
  <c r="J2963" i="1" s="1"/>
  <c r="L2963" i="1" l="1"/>
  <c r="H2964" i="1" s="1"/>
  <c r="E2964" i="1" s="1"/>
  <c r="M2964" i="1" l="1"/>
  <c r="J2964" i="1" s="1"/>
  <c r="K2964" i="1"/>
  <c r="I2964" i="1"/>
  <c r="L2964" i="1" l="1"/>
  <c r="H2965" i="1" s="1"/>
  <c r="E2965" i="1" s="1"/>
  <c r="M2965" i="1" l="1"/>
  <c r="J2965" i="1" s="1"/>
  <c r="K2965" i="1"/>
  <c r="I2965" i="1"/>
  <c r="L2965" i="1" l="1"/>
  <c r="H2966" i="1" s="1"/>
  <c r="E2966" i="1" s="1"/>
  <c r="K2966" i="1" l="1"/>
  <c r="M2966" i="1"/>
  <c r="J2966" i="1" s="1"/>
  <c r="I2966" i="1"/>
  <c r="L2966" i="1" l="1"/>
  <c r="H2967" i="1" s="1"/>
  <c r="E2967" i="1" s="1"/>
  <c r="M2967" i="1" l="1"/>
  <c r="J2967" i="1" s="1"/>
  <c r="K2967" i="1"/>
  <c r="I2967" i="1"/>
  <c r="L2967" i="1" l="1"/>
  <c r="H2968" i="1" s="1"/>
  <c r="E2968" i="1" s="1"/>
  <c r="K2968" i="1" l="1"/>
  <c r="M2968" i="1"/>
  <c r="J2968" i="1" s="1"/>
  <c r="I2968" i="1"/>
  <c r="L2968" i="1" l="1"/>
  <c r="H2969" i="1" s="1"/>
  <c r="E2969" i="1" s="1"/>
  <c r="K2969" i="1" l="1"/>
  <c r="M2969" i="1"/>
  <c r="J2969" i="1" s="1"/>
  <c r="I2969" i="1"/>
  <c r="L2969" i="1" l="1"/>
  <c r="H2970" i="1" s="1"/>
  <c r="E2970" i="1" s="1"/>
  <c r="K2970" i="1" l="1"/>
  <c r="I2970" i="1"/>
  <c r="M2970" i="1"/>
  <c r="J2970" i="1" s="1"/>
  <c r="L2970" i="1" l="1"/>
</calcChain>
</file>

<file path=xl/sharedStrings.xml><?xml version="1.0" encoding="utf-8"?>
<sst xmlns="http://schemas.openxmlformats.org/spreadsheetml/2006/main" count="256" uniqueCount="150">
  <si>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</si>
  <si>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</si>
  <si>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</si>
  <si>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</si>
  <si>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</si>
  <si>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</si>
  <si>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</si>
  <si>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</si>
  <si>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</si>
  <si>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</si>
  <si>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</si>
  <si>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</si>
  <si>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</si>
  <si>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</si>
  <si>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</si>
  <si>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</si>
  <si>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</si>
  <si>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</si>
  <si>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</si>
  <si>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</si>
  <si>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</si>
  <si>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</si>
  <si>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</si>
  <si>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</si>
  <si>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</si>
  <si>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</si>
  <si>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</si>
  <si>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</si>
  <si>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</si>
  <si>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</si>
  <si>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</si>
  <si>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</si>
  <si>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</si>
  <si>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</si>
  <si>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</si>
  <si>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</si>
  <si>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</si>
  <si>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</si>
  <si>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</si>
  <si>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</si>
  <si>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</si>
  <si>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</si>
  <si>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</si>
  <si>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</si>
  <si>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</si>
  <si>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</si>
  <si>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</si>
  <si>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</si>
  <si>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</si>
  <si>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</si>
  <si>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</si>
  <si>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</si>
  <si>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</si>
  <si>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</si>
  <si>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</si>
  <si>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</si>
  <si>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</si>
  <si>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</si>
  <si>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</si>
  <si>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</si>
  <si>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</si>
  <si>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</si>
  <si>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</si>
  <si>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</si>
  <si>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</si>
  <si>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</si>
  <si>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</si>
  <si>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</si>
  <si>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</si>
  <si>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</si>
  <si>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</si>
  <si>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</si>
  <si>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</si>
  <si>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</si>
  <si>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</si>
  <si>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</si>
  <si>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</si>
  <si>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</si>
  <si>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</si>
  <si>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</si>
  <si>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</si>
  <si>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</si>
  <si>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</si>
  <si>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</si>
  <si>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</si>
  <si>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</si>
  <si>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</si>
  <si>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</si>
  <si>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</si>
  <si>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</si>
  <si>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</si>
  <si>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</si>
  <si>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</si>
  <si>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</si>
  <si>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</si>
  <si>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</si>
  <si>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</si>
  <si>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</si>
  <si>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</si>
  <si>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</si>
  <si>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</si>
  <si>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</si>
  <si>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</si>
  <si>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</si>
  <si>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</si>
  <si>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</si>
  <si>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</si>
  <si>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</si>
  <si>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</si>
  <si>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</si>
  <si>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</si>
  <si>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</si>
  <si>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</si>
  <si>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</si>
  <si>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</si>
  <si>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</si>
  <si>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</si>
  <si>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</si>
  <si>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</si>
  <si>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</si>
  <si>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</si>
  <si>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</si>
  <si>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</si>
  <si>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</si>
  <si>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Proportion couche sup comprimée</t>
  </si>
  <si>
    <t>p</t>
  </si>
  <si>
    <t>Epaisseur couche supérieure comprimée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</si>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</sst>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165" fontId="0" fillId="8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Y2970"/>
  <sheetViews>
    <sheetView workbookViewId="0">
      <pane ySplit="17" topLeftCell="A342" activePane="bottomLeft" state="frozen"/>
      <selection pane="bottomLeft" activeCell="I11" sqref="I11"/>
    </sheetView>
  </sheetViews>
  <sheetFormatPr baseColWidth="10" defaultRowHeight="15" x14ac:dyDescent="0.25"/>
  <cols>
    <col min="8" max="8" width="12" bestFit="1" customWidth="1"/>
  </cols>
  <sheetData>
    <row r="2" spans="2:25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25" x14ac:dyDescent="0.25">
      <c r="M3" s="26">
        <v>4</v>
      </c>
      <c r="N3" s="32" t="s">
        <v>50</v>
      </c>
    </row>
    <row r="4" spans="2:25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25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  <c r="O5" s="40" t="s">
        <v>91</v>
      </c>
      <c r="P5" s="40"/>
      <c r="Q5" s="40"/>
    </row>
    <row r="6" spans="2:25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  <c r="O6" s="2" t="s">
        <v>92</v>
      </c>
      <c r="P6" s="29">
        <f>IF(Expo=3,(b+2*tf)/(b*tf),2*(b+tf)/(b*tf))*1000</f>
        <v>106.79127725856698</v>
      </c>
      <c r="Q6" t="s">
        <v>40</v>
      </c>
    </row>
    <row r="7" spans="2:25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  <c r="O7" s="2" t="s">
        <v>93</v>
      </c>
      <c r="P7" s="29">
        <f>(2*(hw-2*rr)+2*PI()*rr)/(hw*tw+(4-PI())*rr^2)*1000</f>
        <v>272.40573385074362</v>
      </c>
      <c r="Q7" t="s">
        <v>40</v>
      </c>
    </row>
    <row r="8" spans="2:25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  <c r="O8" s="2" t="s">
        <v>94</v>
      </c>
      <c r="P8" s="29">
        <f>2000*(b+tf)/(b*tf)</f>
        <v>200.24922118380061</v>
      </c>
      <c r="Q8" t="s">
        <v>40</v>
      </c>
    </row>
    <row r="9" spans="2:25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25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25" x14ac:dyDescent="0.25">
      <c r="C11" s="2"/>
      <c r="D11" s="3"/>
      <c r="H11" s="2" t="s">
        <v>48</v>
      </c>
      <c r="I11" s="4" t="s">
        <v>49</v>
      </c>
      <c r="L11" s="25" t="s">
        <v>43</v>
      </c>
      <c r="M11" s="30">
        <f>0.9*(2*tf+b/2+SQRT(hw^2+(b-b)^2/4))/(hw+3/2*b+2*tf-tw)</f>
        <v>0.65167020660359143</v>
      </c>
    </row>
    <row r="12" spans="2:25" x14ac:dyDescent="0.25">
      <c r="C12" s="2"/>
      <c r="D12" s="3"/>
      <c r="M12" s="30">
        <f>0.9*MassiveteBox/Massivete</f>
        <v>0.64900864482842346</v>
      </c>
    </row>
    <row r="13" spans="2:25" x14ac:dyDescent="0.25">
      <c r="C13" s="2"/>
      <c r="D13" s="3"/>
    </row>
    <row r="14" spans="2:25" x14ac:dyDescent="0.25">
      <c r="C14" s="2"/>
      <c r="D14" s="3"/>
      <c r="E14" s="3"/>
      <c r="F14" s="3"/>
      <c r="G14" s="3"/>
      <c r="H14" s="37" t="s">
        <v>90</v>
      </c>
      <c r="I14" s="38"/>
      <c r="J14" s="38"/>
      <c r="K14" s="38"/>
      <c r="L14" s="38"/>
      <c r="M14" s="39"/>
      <c r="N14" s="41" t="s">
        <v>95</v>
      </c>
      <c r="O14" s="42"/>
      <c r="P14" s="42"/>
      <c r="Q14" s="42"/>
      <c r="R14" s="42"/>
      <c r="S14" s="43"/>
      <c r="T14" s="44" t="s">
        <v>96</v>
      </c>
      <c r="U14" s="45"/>
      <c r="V14" s="45"/>
      <c r="W14" s="45"/>
      <c r="X14" s="45"/>
      <c r="Y14" s="46"/>
    </row>
    <row r="15" spans="2:25" x14ac:dyDescent="0.25">
      <c r="B15" s="5" t="s">
        <v>8</v>
      </c>
      <c r="C15" s="5" t="s">
        <v>8</v>
      </c>
      <c r="D15" s="8" t="s">
        <v>12</v>
      </c>
      <c r="E15" s="15" t="s">
        <v>97</v>
      </c>
      <c r="F15" s="55" t="s">
        <v>97</v>
      </c>
      <c r="G15" s="58" t="s">
        <v>97</v>
      </c>
      <c r="H15" s="15" t="s">
        <v>15</v>
      </c>
      <c r="I15" s="18" t="s">
        <v>17</v>
      </c>
      <c r="J15" s="18" t="s">
        <v>47</v>
      </c>
      <c r="K15" s="21" t="s">
        <v>20</v>
      </c>
      <c r="L15" s="18" t="s">
        <v>44</v>
      </c>
      <c r="M15" s="21" t="s">
        <v>51</v>
      </c>
      <c r="N15" s="15" t="s">
        <v>15</v>
      </c>
      <c r="O15" s="18" t="s">
        <v>17</v>
      </c>
      <c r="P15" s="18" t="s">
        <v>47</v>
      </c>
      <c r="Q15" s="21" t="s">
        <v>20</v>
      </c>
      <c r="R15" s="18" t="s">
        <v>44</v>
      </c>
      <c r="S15" s="21" t="s">
        <v>51</v>
      </c>
      <c r="T15" s="15" t="s">
        <v>15</v>
      </c>
      <c r="U15" s="18" t="s">
        <v>17</v>
      </c>
      <c r="V15" s="18" t="s">
        <v>47</v>
      </c>
      <c r="W15" s="21" t="s">
        <v>20</v>
      </c>
      <c r="X15" s="18" t="s">
        <v>44</v>
      </c>
      <c r="Y15" s="21" t="s">
        <v>51</v>
      </c>
    </row>
    <row r="16" spans="2:25" x14ac:dyDescent="0.25">
      <c r="B16" s="6" t="s">
        <v>9</v>
      </c>
      <c r="C16" s="6" t="s">
        <v>9</v>
      </c>
      <c r="D16" s="9" t="s">
        <v>11</v>
      </c>
      <c r="E16" s="16" t="s">
        <v>92</v>
      </c>
      <c r="F16" s="56" t="s">
        <v>95</v>
      </c>
      <c r="G16" s="59" t="s">
        <v>98</v>
      </c>
      <c r="H16" s="16" t="s">
        <v>16</v>
      </c>
      <c r="I16" s="19" t="s">
        <v>18</v>
      </c>
      <c r="J16" s="19" t="s">
        <v>46</v>
      </c>
      <c r="K16" s="22" t="s">
        <v>21</v>
      </c>
      <c r="L16" s="19" t="s">
        <v>45</v>
      </c>
      <c r="M16" s="22" t="s">
        <v>52</v>
      </c>
      <c r="N16" s="16" t="s">
        <v>16</v>
      </c>
      <c r="O16" s="19" t="s">
        <v>18</v>
      </c>
      <c r="P16" s="19" t="s">
        <v>46</v>
      </c>
      <c r="Q16" s="22" t="s">
        <v>21</v>
      </c>
      <c r="R16" s="19" t="s">
        <v>45</v>
      </c>
      <c r="S16" s="22" t="s">
        <v>52</v>
      </c>
      <c r="T16" s="16" t="s">
        <v>16</v>
      </c>
      <c r="U16" s="19" t="s">
        <v>18</v>
      </c>
      <c r="V16" s="19" t="s">
        <v>46</v>
      </c>
      <c r="W16" s="22" t="s">
        <v>21</v>
      </c>
      <c r="X16" s="19" t="s">
        <v>45</v>
      </c>
      <c r="Y16" s="22" t="s">
        <v>52</v>
      </c>
    </row>
    <row r="17" spans="2:25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7" t="s">
        <v>13</v>
      </c>
      <c r="G17" s="60" t="s">
        <v>13</v>
      </c>
      <c r="H17" s="17" t="s">
        <v>13</v>
      </c>
      <c r="I17" s="20"/>
      <c r="J17" s="20"/>
      <c r="K17" s="23" t="s">
        <v>22</v>
      </c>
      <c r="L17" s="20" t="s">
        <v>13</v>
      </c>
      <c r="M17" s="23"/>
      <c r="N17" s="17" t="s">
        <v>13</v>
      </c>
      <c r="O17" s="20"/>
      <c r="P17" s="20"/>
      <c r="Q17" s="23" t="s">
        <v>22</v>
      </c>
      <c r="R17" s="20" t="s">
        <v>13</v>
      </c>
      <c r="S17" s="23"/>
      <c r="T17" s="17" t="s">
        <v>13</v>
      </c>
      <c r="U17" s="20"/>
      <c r="V17" s="20"/>
      <c r="W17" s="23" t="s">
        <v>22</v>
      </c>
      <c r="X17" s="20" t="s">
        <v>13</v>
      </c>
      <c r="Y17" s="23"/>
    </row>
    <row r="18" spans="2:25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N18</f>
        <v>20</v>
      </c>
      <c r="G18" s="11">
        <f>T18</f>
        <v>20</v>
      </c>
      <c r="H18" s="3">
        <f>Theta0</f>
        <v>20</v>
      </c>
      <c r="I18" s="3">
        <f t="shared" ref="I18:I81" si="0">AlphaC*(D18-H18)</f>
        <v>0</v>
      </c>
      <c r="J18" s="14">
        <f t="shared" ref="J18:J81" si="1">Phi*EpsilonF*Botzman/10^8*M18*((D18+273)^4-(H18+273)^4)</f>
        <v>0</v>
      </c>
      <c r="K18" s="24">
        <f>IF(H18&lt;600,425+0.773*H18-1.69/1000*H18^2+2.22/1000^2*H18^3,IF(H18&lt;735,666+13002/(738-H18),IF(H18&lt;900,545+17820/(H18-731),650)))</f>
        <v>439.80176</v>
      </c>
      <c r="L18" s="12">
        <f t="shared" ref="L18:L81" si="2">ksh*MassivSS/(K18*RhoA)*DeltaT*(I18+J18)</f>
        <v>0</v>
      </c>
      <c r="M18" s="3">
        <f t="shared" ref="M18:M81" si="3">IF(H18&lt;=500,IF(Galva=Oui,0.35,0.7),0.7)</f>
        <v>0.35</v>
      </c>
      <c r="N18" s="3">
        <f>Theta0</f>
        <v>20</v>
      </c>
      <c r="O18" s="3">
        <f t="shared" ref="O18:O81" si="4">AlphaC*(D18-N18)</f>
        <v>0</v>
      </c>
      <c r="P18" s="14">
        <f t="shared" ref="P18:P81" si="5">Phi*EpsilonF*Botzman/10^8*S18*((D18+273)^4-(N18+273)^4)</f>
        <v>0</v>
      </c>
      <c r="Q18" s="24">
        <f>IF(N18&lt;600,425+0.773*N18-1.69/1000*N18^2+2.22/1000^2*N18^3,IF(N18&lt;735,666+13002/(738-N18),IF(N18&lt;900,545+17820/(N18-731),650)))</f>
        <v>439.80176</v>
      </c>
      <c r="R18" s="12">
        <f t="shared" ref="R18:R81" si="6">ksh*MassivW/(Q18*RhoA)*DeltaT*(O18+P18)</f>
        <v>0</v>
      </c>
      <c r="S18" s="3">
        <f t="shared" ref="S18" si="7">IF(N18&lt;=500,IF(Galva=Oui,0.35,0.7),0.7)</f>
        <v>0.35</v>
      </c>
      <c r="T18" s="3">
        <f>Theta0</f>
        <v>20</v>
      </c>
      <c r="U18" s="3">
        <f t="shared" ref="U18:U81" si="8">AlphaC*(D18-T18)</f>
        <v>0</v>
      </c>
      <c r="V18" s="14">
        <f t="shared" ref="V18:V81" si="9">Phi*EpsilonF*Botzman/10^8*Y18*((D18+273)^4-(T18+273)^4)</f>
        <v>0</v>
      </c>
      <c r="W18" s="24">
        <f>IF(T18&lt;600,425+0.773*T18-1.69/1000*T18^2+2.22/1000^2*T18^3,IF(T18&lt;735,666+13002/(738-T18),IF(T18&lt;900,545+17820/(T18-731),650)))</f>
        <v>439.80176</v>
      </c>
      <c r="X18" s="12">
        <f t="shared" ref="X18:X81" si="10">ksh*MassivSI/(W18*RhoA)*DeltaT*(U18+V18)</f>
        <v>0</v>
      </c>
      <c r="Y18" s="3">
        <f t="shared" ref="Y18" si="11">IF(T18&lt;=500,IF(Galva=Oui,0.35,0.7),0.7)</f>
        <v>0.35</v>
      </c>
    </row>
    <row r="19" spans="2:25" x14ac:dyDescent="0.25">
      <c r="B19" s="3">
        <f t="shared" ref="B19:B82" si="12">B18+DeltaT</f>
        <v>5</v>
      </c>
      <c r="C19" s="14">
        <f t="shared" ref="C19:C82" si="13">B19/60</f>
        <v>8.3333333333333329E-2</v>
      </c>
      <c r="D19" s="11">
        <f t="shared" ref="D19:D82" si="14">20+345*LOG(8*C19+1,10)</f>
        <v>96.537818617642927</v>
      </c>
      <c r="E19" s="11">
        <f t="shared" ref="E19:E82" si="15">H19</f>
        <v>20</v>
      </c>
      <c r="F19" s="11">
        <f t="shared" ref="F19:F82" si="16">N19</f>
        <v>20</v>
      </c>
      <c r="G19" s="11">
        <f t="shared" ref="G19:G82" si="17">T19</f>
        <v>20</v>
      </c>
      <c r="H19" s="24">
        <f>H18+L18</f>
        <v>20</v>
      </c>
      <c r="I19" s="24">
        <f t="shared" si="0"/>
        <v>1913.4454654410731</v>
      </c>
      <c r="J19" s="14">
        <f t="shared" si="1"/>
        <v>223.81371627761374</v>
      </c>
      <c r="K19" s="24">
        <f>IF(H19&lt;600,425+0.773*H19-1.69/1000*H19^2+2.22/1000^2*H19^3,IF(H19&lt;735,666+13002/(738-H19),IF(H19&lt;900,545+17820/(H19-731),650)))</f>
        <v>439.80176</v>
      </c>
      <c r="L19" s="12">
        <f t="shared" si="2"/>
        <v>0.21540918773631113</v>
      </c>
      <c r="M19" s="3">
        <f t="shared" si="3"/>
        <v>0.35</v>
      </c>
      <c r="N19" s="24">
        <f>N18+R18</f>
        <v>20</v>
      </c>
      <c r="O19" s="24">
        <f t="shared" si="4"/>
        <v>1913.4454654410731</v>
      </c>
      <c r="P19" s="24">
        <f t="shared" si="5"/>
        <v>223.81371627761374</v>
      </c>
      <c r="Q19" s="24">
        <f t="shared" ref="Q19:Q82" si="18">IF(N19&lt;600,425+0.773*N19-1.69/1000*N19^2+2.22/1000^2*N19^3,IF(N19&lt;735,666+13002/(738-N19),IF(N19&lt;900,545+17820/(N19-731),650)))</f>
        <v>439.80176</v>
      </c>
      <c r="R19" s="12">
        <f t="shared" si="6"/>
        <v>0.54947088722824622</v>
      </c>
      <c r="S19" s="3">
        <f t="shared" ref="S19:S82" si="19">IF(N19&lt;=500,IF(Galva=Oui,0.35,0.7),0.7)</f>
        <v>0.35</v>
      </c>
      <c r="T19" s="24">
        <f>T18+X18</f>
        <v>20</v>
      </c>
      <c r="U19" s="24">
        <f t="shared" si="8"/>
        <v>1913.4454654410731</v>
      </c>
      <c r="V19" s="14">
        <f t="shared" si="9"/>
        <v>223.81371627761374</v>
      </c>
      <c r="W19" s="24">
        <f>IF(T19&lt;600,425+0.773*T19-1.69/1000*T19^2+2.22/1000^2*T19^3,IF(T19&lt;735,666+13002/(738-T19),IF(T19&lt;900,545+17820/(T19-731),650)))</f>
        <v>439.80176</v>
      </c>
      <c r="X19" s="12">
        <f t="shared" si="10"/>
        <v>0.40392364608197429</v>
      </c>
      <c r="Y19" s="3">
        <f t="shared" ref="Y19" si="20">IF(T19&lt;=500,IF(Galva=Oui,0.35,0.7),0.7)</f>
        <v>0.35</v>
      </c>
    </row>
    <row r="20" spans="2:25" x14ac:dyDescent="0.25">
      <c r="B20" s="3">
        <f t="shared" si="12"/>
        <v>10</v>
      </c>
      <c r="C20" s="14">
        <f t="shared" si="13"/>
        <v>0.16666666666666666</v>
      </c>
      <c r="D20" s="11">
        <f t="shared" si="14"/>
        <v>146.95199092663501</v>
      </c>
      <c r="E20" s="11">
        <f t="shared" si="15"/>
        <v>20.215409187736313</v>
      </c>
      <c r="F20" s="11">
        <f t="shared" si="16"/>
        <v>20.549470887228246</v>
      </c>
      <c r="G20" s="11">
        <f t="shared" si="17"/>
        <v>20.403923646081974</v>
      </c>
      <c r="H20" s="24">
        <f t="shared" ref="H20:H27" si="21">H19+L19</f>
        <v>20.215409187736313</v>
      </c>
      <c r="I20" s="24">
        <f t="shared" si="0"/>
        <v>3168.4145434724674</v>
      </c>
      <c r="J20" s="14">
        <f t="shared" si="1"/>
        <v>470.54453184081649</v>
      </c>
      <c r="K20" s="24">
        <f t="shared" ref="K20:K27" si="22">IF(H20&lt;600,425+0.773*H20-1.69/1000*H20^2+2.22/1000^2*H20^3,IF(H20&lt;735,666+13002/(738-H20),IF(H20&lt;900,545+17820/(H20-731),650)))</f>
        <v>439.95421127603396</v>
      </c>
      <c r="L20" s="12">
        <f t="shared" si="2"/>
        <v>0.36663480185213526</v>
      </c>
      <c r="M20" s="3">
        <f t="shared" si="3"/>
        <v>0.35</v>
      </c>
      <c r="N20" s="24">
        <f t="shared" ref="N20:N83" si="23">N19+R19</f>
        <v>20.549470887228246</v>
      </c>
      <c r="O20" s="24">
        <f t="shared" si="4"/>
        <v>3160.0630009851693</v>
      </c>
      <c r="P20" s="24">
        <f t="shared" si="5"/>
        <v>469.87489356382218</v>
      </c>
      <c r="Q20" s="24">
        <f t="shared" si="18"/>
        <v>440.19035089624111</v>
      </c>
      <c r="R20" s="12">
        <f t="shared" si="6"/>
        <v>0.93240186753553012</v>
      </c>
      <c r="S20" s="3">
        <f t="shared" si="19"/>
        <v>0.35</v>
      </c>
      <c r="T20" s="24">
        <f t="shared" ref="T20:T83" si="24">T19+X19</f>
        <v>20.403923646081974</v>
      </c>
      <c r="U20" s="24">
        <f t="shared" si="8"/>
        <v>3163.7016820138256</v>
      </c>
      <c r="V20" s="14">
        <f t="shared" si="9"/>
        <v>470.16692927913476</v>
      </c>
      <c r="W20" s="24">
        <f t="shared" ref="W20:W83" si="25">IF(T20&lt;600,425+0.773*T20-1.69/1000*T20^2+2.22/1000^2*T20^3,IF(T20&lt;735,666+13002/(738-T20),IF(T20&lt;900,545+17820/(T20-731),650)))</f>
        <v>440.08750994020886</v>
      </c>
      <c r="X20" s="12">
        <f t="shared" si="10"/>
        <v>0.68632406475698338</v>
      </c>
      <c r="Y20" s="3">
        <f t="shared" ref="Y20:Y83" si="26">IF(T20&lt;=500,IF(Galva=Oui,0.35,0.7),0.7)</f>
        <v>0.35</v>
      </c>
    </row>
    <row r="21" spans="2:25" x14ac:dyDescent="0.25">
      <c r="B21" s="3">
        <f t="shared" si="12"/>
        <v>15</v>
      </c>
      <c r="C21" s="14">
        <f t="shared" si="13"/>
        <v>0.25</v>
      </c>
      <c r="D21" s="11">
        <f t="shared" si="14"/>
        <v>184.60683287828354</v>
      </c>
      <c r="E21" s="11">
        <f t="shared" si="15"/>
        <v>20.582043989588449</v>
      </c>
      <c r="F21" s="11">
        <f t="shared" si="16"/>
        <v>21.481872754763778</v>
      </c>
      <c r="G21" s="11">
        <f t="shared" si="17"/>
        <v>21.090247710838959</v>
      </c>
      <c r="H21" s="24">
        <f t="shared" si="21"/>
        <v>20.582043989588449</v>
      </c>
      <c r="I21" s="24">
        <f t="shared" si="0"/>
        <v>4100.6197222173778</v>
      </c>
      <c r="J21" s="14">
        <f t="shared" si="1"/>
        <v>722.77976505092079</v>
      </c>
      <c r="K21" s="24">
        <f t="shared" si="22"/>
        <v>440.21335742794776</v>
      </c>
      <c r="L21" s="12">
        <f t="shared" si="2"/>
        <v>0.48568423996268462</v>
      </c>
      <c r="M21" s="3">
        <f t="shared" si="3"/>
        <v>0.35</v>
      </c>
      <c r="N21" s="24">
        <f t="shared" si="23"/>
        <v>21.481872754763778</v>
      </c>
      <c r="O21" s="24">
        <f t="shared" si="4"/>
        <v>4078.1240030879944</v>
      </c>
      <c r="P21" s="24">
        <f t="shared" si="5"/>
        <v>720.96401697247222</v>
      </c>
      <c r="Q21" s="24">
        <f t="shared" si="18"/>
        <v>440.84760932428804</v>
      </c>
      <c r="R21" s="12">
        <f t="shared" si="6"/>
        <v>1.2308770774360509</v>
      </c>
      <c r="S21" s="3">
        <f t="shared" si="19"/>
        <v>0.35</v>
      </c>
      <c r="T21" s="24">
        <f t="shared" si="24"/>
        <v>21.090247710838959</v>
      </c>
      <c r="U21" s="24">
        <f t="shared" si="8"/>
        <v>4087.9146291861148</v>
      </c>
      <c r="V21" s="14">
        <f t="shared" si="9"/>
        <v>721.75631908904938</v>
      </c>
      <c r="W21" s="24">
        <f t="shared" si="25"/>
        <v>440.57187755718985</v>
      </c>
      <c r="X21" s="12">
        <f t="shared" si="10"/>
        <v>0.90739763452539979</v>
      </c>
      <c r="Y21" s="3">
        <f t="shared" si="26"/>
        <v>0.35</v>
      </c>
    </row>
    <row r="22" spans="2:25" x14ac:dyDescent="0.25">
      <c r="B22" s="3">
        <f t="shared" si="12"/>
        <v>20</v>
      </c>
      <c r="C22" s="14">
        <f t="shared" si="13"/>
        <v>0.33333333333333331</v>
      </c>
      <c r="D22" s="11">
        <f t="shared" si="14"/>
        <v>214.67364350130407</v>
      </c>
      <c r="E22" s="11">
        <f t="shared" si="15"/>
        <v>21.067728229551133</v>
      </c>
      <c r="F22" s="11">
        <f t="shared" si="16"/>
        <v>22.71274983219983</v>
      </c>
      <c r="G22" s="11">
        <f t="shared" si="17"/>
        <v>21.997645345364358</v>
      </c>
      <c r="H22" s="24">
        <f t="shared" si="21"/>
        <v>21.067728229551133</v>
      </c>
      <c r="I22" s="24">
        <f t="shared" si="0"/>
        <v>4840.1478817938232</v>
      </c>
      <c r="J22" s="14">
        <f t="shared" si="1"/>
        <v>974.05091966320151</v>
      </c>
      <c r="K22" s="24">
        <f t="shared" si="22"/>
        <v>440.55600780360555</v>
      </c>
      <c r="L22" s="12">
        <f t="shared" si="2"/>
        <v>0.58499579428112158</v>
      </c>
      <c r="M22" s="3">
        <f t="shared" si="3"/>
        <v>0.35</v>
      </c>
      <c r="N22" s="24">
        <f t="shared" si="23"/>
        <v>22.71274983219983</v>
      </c>
      <c r="O22" s="24">
        <f t="shared" si="4"/>
        <v>4799.0223417276065</v>
      </c>
      <c r="P22" s="24">
        <f t="shared" si="5"/>
        <v>970.70228883404673</v>
      </c>
      <c r="Q22" s="24">
        <f t="shared" si="18"/>
        <v>441.71114830605666</v>
      </c>
      <c r="R22" s="12">
        <f t="shared" si="6"/>
        <v>1.4769343260949517</v>
      </c>
      <c r="S22" s="3">
        <f t="shared" si="19"/>
        <v>0.35</v>
      </c>
      <c r="T22" s="24">
        <f t="shared" si="24"/>
        <v>21.997645345364358</v>
      </c>
      <c r="U22" s="24">
        <f t="shared" si="8"/>
        <v>4816.8999538984926</v>
      </c>
      <c r="V22" s="14">
        <f t="shared" si="9"/>
        <v>972.16485353539463</v>
      </c>
      <c r="W22" s="24">
        <f t="shared" si="25"/>
        <v>441.21002590543969</v>
      </c>
      <c r="X22" s="12">
        <f t="shared" si="10"/>
        <v>1.0905914490759556</v>
      </c>
      <c r="Y22" s="3">
        <f t="shared" si="26"/>
        <v>0.35</v>
      </c>
    </row>
    <row r="23" spans="2:25" x14ac:dyDescent="0.25">
      <c r="B23" s="3">
        <f t="shared" si="12"/>
        <v>25</v>
      </c>
      <c r="C23" s="14">
        <f t="shared" si="13"/>
        <v>0.41666666666666669</v>
      </c>
      <c r="D23" s="11">
        <f t="shared" si="14"/>
        <v>239.70362366757516</v>
      </c>
      <c r="E23" s="11">
        <f t="shared" si="15"/>
        <v>21.652724023832253</v>
      </c>
      <c r="F23" s="11">
        <f t="shared" si="16"/>
        <v>24.189684158294781</v>
      </c>
      <c r="G23" s="11">
        <f t="shared" si="17"/>
        <v>23.088236794440313</v>
      </c>
      <c r="H23" s="24">
        <f t="shared" si="21"/>
        <v>21.652724023832253</v>
      </c>
      <c r="I23" s="24">
        <f t="shared" si="0"/>
        <v>5451.2724910935722</v>
      </c>
      <c r="J23" s="14">
        <f t="shared" si="1"/>
        <v>1221.6633454574446</v>
      </c>
      <c r="K23" s="24">
        <f t="shared" si="22"/>
        <v>440.96775201114053</v>
      </c>
      <c r="L23" s="12">
        <f t="shared" si="2"/>
        <v>0.67077074473436404</v>
      </c>
      <c r="M23" s="3">
        <f t="shared" si="3"/>
        <v>0.35</v>
      </c>
      <c r="N23" s="24">
        <f t="shared" si="23"/>
        <v>24.189684158294781</v>
      </c>
      <c r="O23" s="24">
        <f t="shared" si="4"/>
        <v>5387.8484877320088</v>
      </c>
      <c r="P23" s="24">
        <f t="shared" si="5"/>
        <v>1216.4446617799315</v>
      </c>
      <c r="Q23" s="24">
        <f t="shared" si="18"/>
        <v>442.74116057409378</v>
      </c>
      <c r="R23" s="12">
        <f t="shared" si="6"/>
        <v>1.6866341977128432</v>
      </c>
      <c r="S23" s="3">
        <f t="shared" si="19"/>
        <v>0.35</v>
      </c>
      <c r="T23" s="24">
        <f t="shared" si="24"/>
        <v>23.088236794440313</v>
      </c>
      <c r="U23" s="24">
        <f t="shared" si="8"/>
        <v>5415.3846718283712</v>
      </c>
      <c r="V23" s="14">
        <f t="shared" si="9"/>
        <v>1218.7268996682274</v>
      </c>
      <c r="W23" s="24">
        <f t="shared" si="25"/>
        <v>441.97364716053914</v>
      </c>
      <c r="X23" s="12">
        <f t="shared" si="10"/>
        <v>1.2476289552827009</v>
      </c>
      <c r="Y23" s="3">
        <f t="shared" si="26"/>
        <v>0.35</v>
      </c>
    </row>
    <row r="24" spans="2:25" x14ac:dyDescent="0.25">
      <c r="B24" s="3">
        <f t="shared" si="12"/>
        <v>30</v>
      </c>
      <c r="C24" s="14">
        <f t="shared" si="13"/>
        <v>0.5</v>
      </c>
      <c r="D24" s="11">
        <f t="shared" si="14"/>
        <v>261.1446514959265</v>
      </c>
      <c r="E24" s="11">
        <f t="shared" si="15"/>
        <v>22.323494768566619</v>
      </c>
      <c r="F24" s="11">
        <f t="shared" si="16"/>
        <v>25.876318356007623</v>
      </c>
      <c r="G24" s="11">
        <f t="shared" si="17"/>
        <v>24.335865749723013</v>
      </c>
      <c r="H24" s="24">
        <f t="shared" si="21"/>
        <v>22.323494768566619</v>
      </c>
      <c r="I24" s="24">
        <f t="shared" si="0"/>
        <v>5970.5289181839971</v>
      </c>
      <c r="J24" s="14">
        <f t="shared" si="1"/>
        <v>1464.4709347304026</v>
      </c>
      <c r="K24" s="24">
        <f t="shared" si="22"/>
        <v>441.438566262812</v>
      </c>
      <c r="L24" s="12">
        <f t="shared" si="2"/>
        <v>0.74657713731954789</v>
      </c>
      <c r="M24" s="3">
        <f t="shared" si="3"/>
        <v>0.35</v>
      </c>
      <c r="N24" s="24">
        <f t="shared" si="23"/>
        <v>25.876318356007623</v>
      </c>
      <c r="O24" s="24">
        <f t="shared" si="4"/>
        <v>5881.7083284979717</v>
      </c>
      <c r="P24" s="24">
        <f t="shared" si="5"/>
        <v>1457.0747489793694</v>
      </c>
      <c r="Q24" s="24">
        <f t="shared" si="18"/>
        <v>443.90926190998988</v>
      </c>
      <c r="R24" s="12">
        <f t="shared" si="6"/>
        <v>1.8692797572011564</v>
      </c>
      <c r="S24" s="3">
        <f t="shared" si="19"/>
        <v>0.35</v>
      </c>
      <c r="T24" s="24">
        <f t="shared" si="24"/>
        <v>24.335865749723013</v>
      </c>
      <c r="U24" s="24">
        <f t="shared" si="8"/>
        <v>5920.2196436550867</v>
      </c>
      <c r="V24" s="14">
        <f t="shared" si="9"/>
        <v>1460.314225890965</v>
      </c>
      <c r="W24" s="24">
        <f t="shared" si="25"/>
        <v>442.84274398285754</v>
      </c>
      <c r="X24" s="12">
        <f t="shared" si="10"/>
        <v>1.3852791379586473</v>
      </c>
      <c r="Y24" s="3">
        <f t="shared" si="26"/>
        <v>0.35</v>
      </c>
    </row>
    <row r="25" spans="2:25" x14ac:dyDescent="0.25">
      <c r="B25" s="3">
        <f t="shared" si="12"/>
        <v>35</v>
      </c>
      <c r="C25" s="14">
        <f t="shared" si="13"/>
        <v>0.58333333333333337</v>
      </c>
      <c r="D25" s="11">
        <f t="shared" si="14"/>
        <v>279.89804499722095</v>
      </c>
      <c r="E25" s="11">
        <f t="shared" si="15"/>
        <v>23.070071905886167</v>
      </c>
      <c r="F25" s="11">
        <f t="shared" si="16"/>
        <v>27.745598113208779</v>
      </c>
      <c r="G25" s="11">
        <f t="shared" si="17"/>
        <v>25.72114488768166</v>
      </c>
      <c r="H25" s="24">
        <f t="shared" si="21"/>
        <v>23.070071905886167</v>
      </c>
      <c r="I25" s="24">
        <f t="shared" si="0"/>
        <v>6420.6993272833697</v>
      </c>
      <c r="J25" s="14">
        <f t="shared" si="1"/>
        <v>1702.0334346235086</v>
      </c>
      <c r="K25" s="24">
        <f t="shared" si="22"/>
        <v>441.96095826128789</v>
      </c>
      <c r="L25" s="12">
        <f t="shared" si="2"/>
        <v>0.81467099304645074</v>
      </c>
      <c r="M25" s="3">
        <f t="shared" si="3"/>
        <v>0.35</v>
      </c>
      <c r="N25" s="24">
        <f t="shared" si="23"/>
        <v>27.745598113208779</v>
      </c>
      <c r="O25" s="24">
        <f t="shared" si="4"/>
        <v>6303.8111721003042</v>
      </c>
      <c r="P25" s="24">
        <f t="shared" si="5"/>
        <v>1692.1706645442578</v>
      </c>
      <c r="Q25" s="24">
        <f t="shared" si="18"/>
        <v>445.19377168704079</v>
      </c>
      <c r="R25" s="12">
        <f t="shared" si="6"/>
        <v>2.0308001067429493</v>
      </c>
      <c r="S25" s="3">
        <f t="shared" si="19"/>
        <v>0.35</v>
      </c>
      <c r="T25" s="24">
        <f t="shared" si="24"/>
        <v>25.72114488768166</v>
      </c>
      <c r="U25" s="24">
        <f t="shared" si="8"/>
        <v>6354.4225027384828</v>
      </c>
      <c r="V25" s="14">
        <f t="shared" si="9"/>
        <v>1696.4980849728711</v>
      </c>
      <c r="W25" s="24">
        <f t="shared" si="25"/>
        <v>443.80215605723606</v>
      </c>
      <c r="X25" s="12">
        <f t="shared" si="10"/>
        <v>1.5078397376918469</v>
      </c>
      <c r="Y25" s="3">
        <f t="shared" si="26"/>
        <v>0.35</v>
      </c>
    </row>
    <row r="26" spans="2:25" x14ac:dyDescent="0.25">
      <c r="B26" s="3">
        <f t="shared" si="12"/>
        <v>40</v>
      </c>
      <c r="C26" s="14">
        <f t="shared" si="13"/>
        <v>0.66666666666666663</v>
      </c>
      <c r="D26" s="11">
        <f t="shared" si="14"/>
        <v>296.56315945044241</v>
      </c>
      <c r="E26" s="11">
        <f t="shared" si="15"/>
        <v>23.884742898932618</v>
      </c>
      <c r="F26" s="11">
        <f t="shared" si="16"/>
        <v>29.776398219951727</v>
      </c>
      <c r="G26" s="11">
        <f t="shared" si="17"/>
        <v>27.228984625373506</v>
      </c>
      <c r="H26" s="24">
        <f t="shared" si="21"/>
        <v>23.884742898932618</v>
      </c>
      <c r="I26" s="24">
        <f t="shared" si="0"/>
        <v>6816.9604137877441</v>
      </c>
      <c r="J26" s="14">
        <f t="shared" si="1"/>
        <v>1934.2529742164463</v>
      </c>
      <c r="K26" s="24">
        <f t="shared" si="22"/>
        <v>442.52904272188312</v>
      </c>
      <c r="L26" s="12">
        <f t="shared" si="2"/>
        <v>0.87657784527366478</v>
      </c>
      <c r="M26" s="3">
        <f t="shared" si="3"/>
        <v>0.35</v>
      </c>
      <c r="N26" s="24">
        <f t="shared" si="23"/>
        <v>29.776398219951727</v>
      </c>
      <c r="O26" s="24">
        <f t="shared" si="4"/>
        <v>6669.6690307622675</v>
      </c>
      <c r="P26" s="24">
        <f t="shared" si="5"/>
        <v>1921.6457905441437</v>
      </c>
      <c r="Q26" s="24">
        <f t="shared" si="18"/>
        <v>446.57735424397521</v>
      </c>
      <c r="R26" s="12">
        <f t="shared" si="6"/>
        <v>2.1752410768287906</v>
      </c>
      <c r="S26" s="3">
        <f t="shared" si="19"/>
        <v>0.35</v>
      </c>
      <c r="T26" s="24">
        <f t="shared" si="24"/>
        <v>27.228984625373506</v>
      </c>
      <c r="U26" s="24">
        <f t="shared" si="8"/>
        <v>6733.3543706267219</v>
      </c>
      <c r="V26" s="14">
        <f t="shared" si="9"/>
        <v>1927.1881142450065</v>
      </c>
      <c r="W26" s="24">
        <f t="shared" si="25"/>
        <v>444.83982683285512</v>
      </c>
      <c r="X26" s="12">
        <f t="shared" si="10"/>
        <v>1.6182308745612799</v>
      </c>
      <c r="Y26" s="3">
        <f t="shared" si="26"/>
        <v>0.35</v>
      </c>
    </row>
    <row r="27" spans="2:25" x14ac:dyDescent="0.25">
      <c r="B27" s="3">
        <f t="shared" si="12"/>
        <v>45</v>
      </c>
      <c r="C27" s="14">
        <f t="shared" si="13"/>
        <v>0.75</v>
      </c>
      <c r="D27" s="11">
        <f t="shared" si="14"/>
        <v>311.55882380491857</v>
      </c>
      <c r="E27" s="11">
        <f t="shared" si="15"/>
        <v>24.761320744206284</v>
      </c>
      <c r="F27" s="11">
        <f t="shared" si="16"/>
        <v>31.951639296780517</v>
      </c>
      <c r="G27" s="11">
        <f t="shared" si="17"/>
        <v>28.847215499934787</v>
      </c>
      <c r="H27" s="24">
        <f t="shared" si="21"/>
        <v>24.761320744206284</v>
      </c>
      <c r="I27" s="24">
        <f t="shared" si="0"/>
        <v>7169.9375765178074</v>
      </c>
      <c r="J27" s="14">
        <f t="shared" si="1"/>
        <v>2161.2026147271076</v>
      </c>
      <c r="K27" s="24">
        <f t="shared" si="22"/>
        <v>443.1380265093747</v>
      </c>
      <c r="L27" s="12">
        <f t="shared" si="2"/>
        <v>0.93338257655633239</v>
      </c>
      <c r="M27" s="3">
        <f t="shared" si="3"/>
        <v>0.35</v>
      </c>
      <c r="N27" s="24">
        <f t="shared" si="23"/>
        <v>31.951639296780517</v>
      </c>
      <c r="O27" s="24">
        <f t="shared" si="4"/>
        <v>6990.1796127034513</v>
      </c>
      <c r="P27" s="24">
        <f t="shared" si="5"/>
        <v>2145.5796793969457</v>
      </c>
      <c r="Q27" s="24">
        <f t="shared" si="18"/>
        <v>448.04569956349792</v>
      </c>
      <c r="R27" s="12">
        <f t="shared" si="6"/>
        <v>2.3055088496862428</v>
      </c>
      <c r="S27" s="3">
        <f t="shared" si="19"/>
        <v>0.35</v>
      </c>
      <c r="T27" s="24">
        <f t="shared" si="24"/>
        <v>28.847215499934787</v>
      </c>
      <c r="U27" s="24">
        <f t="shared" si="8"/>
        <v>7067.7902076245946</v>
      </c>
      <c r="V27" s="14">
        <f t="shared" si="9"/>
        <v>2152.4622034207368</v>
      </c>
      <c r="W27" s="24">
        <f t="shared" si="25"/>
        <v>445.94583639371865</v>
      </c>
      <c r="X27" s="12">
        <f t="shared" si="10"/>
        <v>1.7185404007210416</v>
      </c>
      <c r="Y27" s="3">
        <f t="shared" si="26"/>
        <v>0.35</v>
      </c>
    </row>
    <row r="28" spans="2:25" x14ac:dyDescent="0.25">
      <c r="B28" s="3">
        <f t="shared" si="12"/>
        <v>50</v>
      </c>
      <c r="C28" s="14">
        <f t="shared" si="13"/>
        <v>0.83333333333333337</v>
      </c>
      <c r="D28" s="11">
        <f t="shared" si="14"/>
        <v>325.18927054778601</v>
      </c>
      <c r="E28" s="11">
        <f t="shared" si="15"/>
        <v>25.694703320762617</v>
      </c>
      <c r="F28" s="11">
        <f t="shared" si="16"/>
        <v>34.257148146466761</v>
      </c>
      <c r="G28" s="11">
        <f t="shared" si="17"/>
        <v>30.56575590065583</v>
      </c>
      <c r="H28" s="24">
        <f t="shared" ref="H28:H40" si="27">H27+L27</f>
        <v>25.694703320762617</v>
      </c>
      <c r="I28" s="24">
        <f t="shared" si="0"/>
        <v>7487.3641806755841</v>
      </c>
      <c r="J28" s="14">
        <f t="shared" si="1"/>
        <v>2383.0402339379962</v>
      </c>
      <c r="K28" s="24">
        <f t="shared" ref="K28:K40" si="28">IF(H28&lt;600,425+0.773*H28-1.69/1000*H28^2+2.22/1000^2*H28^3,IF(H28&lt;735,666+13002/(738-H28),IF(H28&lt;900,545+17820/(H28-731),650)))</f>
        <v>443.78389792276869</v>
      </c>
      <c r="L28" s="12">
        <f t="shared" si="2"/>
        <v>0.98588759319611563</v>
      </c>
      <c r="M28" s="3">
        <f t="shared" si="3"/>
        <v>0.35</v>
      </c>
      <c r="N28" s="24">
        <f t="shared" si="23"/>
        <v>34.257148146466761</v>
      </c>
      <c r="O28" s="24">
        <f t="shared" si="4"/>
        <v>7273.3030600329812</v>
      </c>
      <c r="P28" s="24">
        <f t="shared" si="5"/>
        <v>2364.1333502639368</v>
      </c>
      <c r="Q28" s="24">
        <f t="shared" si="18"/>
        <v>449.58672196511668</v>
      </c>
      <c r="R28" s="12">
        <f t="shared" si="6"/>
        <v>2.4237761498512165</v>
      </c>
      <c r="S28" s="3">
        <f t="shared" si="19"/>
        <v>0.35</v>
      </c>
      <c r="T28" s="24">
        <f t="shared" si="24"/>
        <v>30.56575590065583</v>
      </c>
      <c r="U28" s="24">
        <f t="shared" si="8"/>
        <v>7365.5878661782535</v>
      </c>
      <c r="V28" s="14">
        <f t="shared" si="9"/>
        <v>2372.4811708086413</v>
      </c>
      <c r="W28" s="24">
        <f t="shared" si="25"/>
        <v>447.11181622293486</v>
      </c>
      <c r="X28" s="12">
        <f t="shared" si="10"/>
        <v>1.8103216740192081</v>
      </c>
      <c r="Y28" s="3">
        <f t="shared" si="26"/>
        <v>0.35</v>
      </c>
    </row>
    <row r="29" spans="2:25" x14ac:dyDescent="0.25">
      <c r="B29" s="3">
        <f t="shared" si="12"/>
        <v>55</v>
      </c>
      <c r="C29" s="14">
        <f t="shared" si="13"/>
        <v>0.91666666666666663</v>
      </c>
      <c r="D29" s="11">
        <f t="shared" si="14"/>
        <v>337.68247011356942</v>
      </c>
      <c r="E29" s="11">
        <f t="shared" si="15"/>
        <v>26.680590913958731</v>
      </c>
      <c r="F29" s="11">
        <f t="shared" si="16"/>
        <v>36.680924296317976</v>
      </c>
      <c r="G29" s="11">
        <f t="shared" si="17"/>
        <v>32.376077574675037</v>
      </c>
      <c r="H29" s="24">
        <f t="shared" si="27"/>
        <v>26.680590913958731</v>
      </c>
      <c r="I29" s="24">
        <f t="shared" si="0"/>
        <v>7775.0469799902676</v>
      </c>
      <c r="J29" s="14">
        <f t="shared" si="1"/>
        <v>2599.9633593228041</v>
      </c>
      <c r="K29" s="24">
        <f t="shared" si="28"/>
        <v>444.46322738967746</v>
      </c>
      <c r="L29" s="12">
        <f t="shared" si="2"/>
        <v>1.0347053562961339</v>
      </c>
      <c r="M29" s="3">
        <f t="shared" si="3"/>
        <v>0.35</v>
      </c>
      <c r="N29" s="24">
        <f t="shared" si="23"/>
        <v>36.680924296317976</v>
      </c>
      <c r="O29" s="24">
        <f t="shared" si="4"/>
        <v>7525.0386454312857</v>
      </c>
      <c r="P29" s="24">
        <f t="shared" si="5"/>
        <v>2577.5050217934477</v>
      </c>
      <c r="Q29" s="24">
        <f t="shared" si="18"/>
        <v>451.19004152107249</v>
      </c>
      <c r="R29" s="12">
        <f t="shared" si="6"/>
        <v>2.5317200983361214</v>
      </c>
      <c r="S29" s="3">
        <f t="shared" si="19"/>
        <v>0.35</v>
      </c>
      <c r="T29" s="24">
        <f t="shared" si="24"/>
        <v>32.376077574675037</v>
      </c>
      <c r="U29" s="24">
        <f t="shared" si="8"/>
        <v>7632.6598134723599</v>
      </c>
      <c r="V29" s="14">
        <f t="shared" si="9"/>
        <v>2587.4441015436196</v>
      </c>
      <c r="W29" s="24">
        <f t="shared" si="25"/>
        <v>448.33057240016495</v>
      </c>
      <c r="X29" s="12">
        <f t="shared" si="10"/>
        <v>1.8947678447144394</v>
      </c>
      <c r="Y29" s="3">
        <f t="shared" si="26"/>
        <v>0.35</v>
      </c>
    </row>
    <row r="30" spans="2:25" x14ac:dyDescent="0.25">
      <c r="B30" s="3">
        <f t="shared" si="12"/>
        <v>60</v>
      </c>
      <c r="C30" s="14">
        <f t="shared" si="13"/>
        <v>1</v>
      </c>
      <c r="D30" s="11">
        <f t="shared" si="14"/>
        <v>349.21366575656708</v>
      </c>
      <c r="E30" s="11">
        <f t="shared" si="15"/>
        <v>27.715296270254864</v>
      </c>
      <c r="F30" s="11">
        <f t="shared" si="16"/>
        <v>39.212644394654099</v>
      </c>
      <c r="G30" s="11">
        <f t="shared" si="17"/>
        <v>34.270845419389474</v>
      </c>
      <c r="H30" s="24">
        <f t="shared" si="27"/>
        <v>27.715296270254864</v>
      </c>
      <c r="I30" s="24">
        <f t="shared" si="0"/>
        <v>8037.4592371578065</v>
      </c>
      <c r="J30" s="14">
        <f t="shared" si="1"/>
        <v>2812.1848298251502</v>
      </c>
      <c r="K30" s="24">
        <f t="shared" si="28"/>
        <v>445.17303333357802</v>
      </c>
      <c r="L30" s="12">
        <f t="shared" si="2"/>
        <v>1.0803155734854422</v>
      </c>
      <c r="M30" s="3">
        <f t="shared" si="3"/>
        <v>0.35</v>
      </c>
      <c r="N30" s="24">
        <f t="shared" si="23"/>
        <v>39.212644394654099</v>
      </c>
      <c r="O30" s="24">
        <f t="shared" si="4"/>
        <v>7750.0255340478252</v>
      </c>
      <c r="P30" s="24">
        <f t="shared" si="5"/>
        <v>2785.9063744979444</v>
      </c>
      <c r="Q30" s="24">
        <f t="shared" si="18"/>
        <v>452.84663091927808</v>
      </c>
      <c r="R30" s="12">
        <f t="shared" si="6"/>
        <v>2.6306693974970958</v>
      </c>
      <c r="S30" s="3">
        <f t="shared" si="19"/>
        <v>0.35</v>
      </c>
      <c r="T30" s="24">
        <f t="shared" si="24"/>
        <v>34.270845419389474</v>
      </c>
      <c r="U30" s="24">
        <f t="shared" si="8"/>
        <v>7873.5705084294405</v>
      </c>
      <c r="V30" s="14">
        <f t="shared" si="9"/>
        <v>2797.5643470297832</v>
      </c>
      <c r="W30" s="24">
        <f t="shared" si="25"/>
        <v>449.595830743026</v>
      </c>
      <c r="X30" s="12">
        <f t="shared" si="10"/>
        <v>1.9728196386466317</v>
      </c>
      <c r="Y30" s="3">
        <f t="shared" si="26"/>
        <v>0.35</v>
      </c>
    </row>
    <row r="31" spans="2:25" x14ac:dyDescent="0.25">
      <c r="B31" s="3">
        <f t="shared" si="12"/>
        <v>65</v>
      </c>
      <c r="C31" s="14">
        <f t="shared" si="13"/>
        <v>1.0833333333333333</v>
      </c>
      <c r="D31" s="11">
        <f t="shared" si="14"/>
        <v>359.92047639685626</v>
      </c>
      <c r="E31" s="11">
        <f t="shared" si="15"/>
        <v>28.795611843740307</v>
      </c>
      <c r="F31" s="11">
        <f t="shared" si="16"/>
        <v>41.843313792151193</v>
      </c>
      <c r="G31" s="11">
        <f t="shared" si="17"/>
        <v>36.243665058036107</v>
      </c>
      <c r="H31" s="24">
        <f t="shared" si="27"/>
        <v>28.795611843740307</v>
      </c>
      <c r="I31" s="24">
        <f t="shared" si="0"/>
        <v>8278.1216138278996</v>
      </c>
      <c r="J31" s="14">
        <f t="shared" si="1"/>
        <v>3019.9195343626047</v>
      </c>
      <c r="K31" s="24">
        <f t="shared" si="28"/>
        <v>445.91068832240086</v>
      </c>
      <c r="L31" s="12">
        <f t="shared" si="2"/>
        <v>1.1231021648022006</v>
      </c>
      <c r="M31" s="3">
        <f t="shared" si="3"/>
        <v>0.35</v>
      </c>
      <c r="N31" s="24">
        <f t="shared" si="23"/>
        <v>41.843313792151193</v>
      </c>
      <c r="O31" s="24">
        <f t="shared" si="4"/>
        <v>7951.9290651176261</v>
      </c>
      <c r="P31" s="24">
        <f t="shared" si="5"/>
        <v>2989.5497056392633</v>
      </c>
      <c r="Q31" s="24">
        <f t="shared" si="18"/>
        <v>454.54856467651018</v>
      </c>
      <c r="R31" s="12">
        <f t="shared" si="6"/>
        <v>2.7216996022400819</v>
      </c>
      <c r="S31" s="3">
        <f t="shared" si="19"/>
        <v>0.35</v>
      </c>
      <c r="T31" s="24">
        <f t="shared" si="24"/>
        <v>36.243665058036107</v>
      </c>
      <c r="U31" s="24">
        <f t="shared" si="8"/>
        <v>8091.9202834705029</v>
      </c>
      <c r="V31" s="14">
        <f t="shared" si="9"/>
        <v>3003.0564978453763</v>
      </c>
      <c r="W31" s="24">
        <f t="shared" si="25"/>
        <v>450.90205733394504</v>
      </c>
      <c r="X31" s="12">
        <f t="shared" si="10"/>
        <v>2.0452350663635666</v>
      </c>
      <c r="Y31" s="3">
        <f t="shared" si="26"/>
        <v>0.35</v>
      </c>
    </row>
    <row r="32" spans="2:25" x14ac:dyDescent="0.25">
      <c r="B32" s="3">
        <f t="shared" si="12"/>
        <v>70</v>
      </c>
      <c r="C32" s="14">
        <f t="shared" si="13"/>
        <v>1.1666666666666667</v>
      </c>
      <c r="D32" s="11">
        <f t="shared" si="14"/>
        <v>369.91295149454055</v>
      </c>
      <c r="E32" s="11">
        <f t="shared" si="15"/>
        <v>29.918714008542509</v>
      </c>
      <c r="F32" s="11">
        <f t="shared" si="16"/>
        <v>44.565013394391272</v>
      </c>
      <c r="G32" s="11">
        <f t="shared" si="17"/>
        <v>38.288900124399674</v>
      </c>
      <c r="H32" s="24">
        <f t="shared" si="27"/>
        <v>29.918714008542509</v>
      </c>
      <c r="I32" s="24">
        <f t="shared" si="0"/>
        <v>8499.8559371499505</v>
      </c>
      <c r="J32" s="14">
        <f t="shared" si="1"/>
        <v>3223.3772419362608</v>
      </c>
      <c r="K32" s="24">
        <f t="shared" si="28"/>
        <v>446.67385125234603</v>
      </c>
      <c r="L32" s="12">
        <f t="shared" si="2"/>
        <v>1.1633780587106473</v>
      </c>
      <c r="M32" s="3">
        <f t="shared" si="3"/>
        <v>0.35</v>
      </c>
      <c r="N32" s="24">
        <f t="shared" si="23"/>
        <v>44.565013394391272</v>
      </c>
      <c r="O32" s="24">
        <f t="shared" si="4"/>
        <v>8133.6984525037324</v>
      </c>
      <c r="P32" s="24">
        <f t="shared" si="5"/>
        <v>3188.6410571516894</v>
      </c>
      <c r="Q32" s="24">
        <f t="shared" si="18"/>
        <v>456.28883462368691</v>
      </c>
      <c r="R32" s="12">
        <f t="shared" si="6"/>
        <v>2.8056971448500394</v>
      </c>
      <c r="S32" s="3">
        <f t="shared" si="19"/>
        <v>0.35</v>
      </c>
      <c r="T32" s="24">
        <f t="shared" si="24"/>
        <v>38.288900124399674</v>
      </c>
      <c r="U32" s="24">
        <f t="shared" si="8"/>
        <v>8290.601284253522</v>
      </c>
      <c r="V32" s="14">
        <f t="shared" si="9"/>
        <v>3204.1293816993975</v>
      </c>
      <c r="W32" s="24">
        <f t="shared" si="25"/>
        <v>452.24432779170627</v>
      </c>
      <c r="X32" s="12">
        <f t="shared" si="10"/>
        <v>2.1126362171153588</v>
      </c>
      <c r="Y32" s="3">
        <f t="shared" si="26"/>
        <v>0.35</v>
      </c>
    </row>
    <row r="33" spans="2:25" x14ac:dyDescent="0.25">
      <c r="B33" s="3">
        <f t="shared" si="12"/>
        <v>75</v>
      </c>
      <c r="C33" s="14">
        <f t="shared" si="13"/>
        <v>1.25</v>
      </c>
      <c r="D33" s="11">
        <f t="shared" si="14"/>
        <v>379.28047637958758</v>
      </c>
      <c r="E33" s="11">
        <f t="shared" si="15"/>
        <v>31.082092067253157</v>
      </c>
      <c r="F33" s="11">
        <f t="shared" si="16"/>
        <v>47.370710539241308</v>
      </c>
      <c r="G33" s="11">
        <f t="shared" si="17"/>
        <v>40.401536341515033</v>
      </c>
      <c r="H33" s="24">
        <f t="shared" si="27"/>
        <v>31.082092067253157</v>
      </c>
      <c r="I33" s="24">
        <f t="shared" si="0"/>
        <v>8704.9596078083614</v>
      </c>
      <c r="J33" s="14">
        <f t="shared" si="1"/>
        <v>3422.7588635245643</v>
      </c>
      <c r="K33" s="24">
        <f t="shared" si="28"/>
        <v>447.46041699524687</v>
      </c>
      <c r="L33" s="12">
        <f t="shared" si="2"/>
        <v>1.2014023535742762</v>
      </c>
      <c r="M33" s="3">
        <f t="shared" si="3"/>
        <v>0.35</v>
      </c>
      <c r="N33" s="24">
        <f t="shared" si="23"/>
        <v>47.370710539241308</v>
      </c>
      <c r="O33" s="24">
        <f t="shared" si="4"/>
        <v>8297.7441460086575</v>
      </c>
      <c r="P33" s="24">
        <f t="shared" si="5"/>
        <v>3383.3766962323443</v>
      </c>
      <c r="Q33" s="24">
        <f t="shared" si="18"/>
        <v>458.06120998160713</v>
      </c>
      <c r="R33" s="12">
        <f t="shared" si="6"/>
        <v>2.8834037525848055</v>
      </c>
      <c r="S33" s="3">
        <f t="shared" si="19"/>
        <v>0.35</v>
      </c>
      <c r="T33" s="24">
        <f t="shared" si="24"/>
        <v>40.401536341515033</v>
      </c>
      <c r="U33" s="24">
        <f t="shared" si="8"/>
        <v>8471.9735009518135</v>
      </c>
      <c r="V33" s="14">
        <f t="shared" si="9"/>
        <v>3400.9824486869984</v>
      </c>
      <c r="W33" s="24">
        <f t="shared" si="25"/>
        <v>453.61822926452811</v>
      </c>
      <c r="X33" s="12">
        <f t="shared" si="10"/>
        <v>2.1755416743515439</v>
      </c>
      <c r="Y33" s="3">
        <f t="shared" si="26"/>
        <v>0.35</v>
      </c>
    </row>
    <row r="34" spans="2:25" x14ac:dyDescent="0.25">
      <c r="B34" s="3">
        <f t="shared" si="12"/>
        <v>80</v>
      </c>
      <c r="C34" s="14">
        <f t="shared" si="13"/>
        <v>1.3333333333333333</v>
      </c>
      <c r="D34" s="11">
        <f t="shared" si="14"/>
        <v>388.0966424225615</v>
      </c>
      <c r="E34" s="11">
        <f t="shared" si="15"/>
        <v>32.283494420827431</v>
      </c>
      <c r="F34" s="11">
        <f t="shared" si="16"/>
        <v>50.254114291826113</v>
      </c>
      <c r="G34" s="11">
        <f t="shared" si="17"/>
        <v>42.577078015866576</v>
      </c>
      <c r="H34" s="24">
        <f t="shared" si="27"/>
        <v>32.283494420827431</v>
      </c>
      <c r="I34" s="24">
        <f t="shared" si="0"/>
        <v>8895.328700043352</v>
      </c>
      <c r="J34" s="14">
        <f t="shared" si="1"/>
        <v>3618.2546768006641</v>
      </c>
      <c r="K34" s="24">
        <f t="shared" si="28"/>
        <v>448.26847813241807</v>
      </c>
      <c r="L34" s="12">
        <f t="shared" si="2"/>
        <v>1.237392517444458</v>
      </c>
      <c r="M34" s="3">
        <f t="shared" si="3"/>
        <v>0.35</v>
      </c>
      <c r="N34" s="24">
        <f t="shared" si="23"/>
        <v>50.254114291826113</v>
      </c>
      <c r="O34" s="24">
        <f t="shared" si="4"/>
        <v>8446.0632032683843</v>
      </c>
      <c r="P34" s="24">
        <f t="shared" si="5"/>
        <v>3573.9415043445597</v>
      </c>
      <c r="Q34" s="24">
        <f t="shared" si="18"/>
        <v>459.86012844463278</v>
      </c>
      <c r="R34" s="12">
        <f t="shared" si="6"/>
        <v>2.9554481189632833</v>
      </c>
      <c r="S34" s="3">
        <f t="shared" si="19"/>
        <v>0.35</v>
      </c>
      <c r="T34" s="24">
        <f t="shared" si="24"/>
        <v>42.577078015866576</v>
      </c>
      <c r="U34" s="24">
        <f t="shared" si="8"/>
        <v>8637.9891101673729</v>
      </c>
      <c r="V34" s="14">
        <f t="shared" si="9"/>
        <v>3593.8040887104848</v>
      </c>
      <c r="W34" s="24">
        <f t="shared" si="25"/>
        <v>455.01978509871003</v>
      </c>
      <c r="X34" s="12">
        <f t="shared" si="10"/>
        <v>2.2343895849796063</v>
      </c>
      <c r="Y34" s="3">
        <f t="shared" si="26"/>
        <v>0.35</v>
      </c>
    </row>
    <row r="35" spans="2:25" x14ac:dyDescent="0.25">
      <c r="B35" s="3">
        <f t="shared" si="12"/>
        <v>85</v>
      </c>
      <c r="C35" s="14">
        <f t="shared" si="13"/>
        <v>1.4166666666666667</v>
      </c>
      <c r="D35" s="11">
        <f t="shared" si="14"/>
        <v>396.42276192482967</v>
      </c>
      <c r="E35" s="11">
        <f t="shared" si="15"/>
        <v>33.520886938271886</v>
      </c>
      <c r="F35" s="11">
        <f t="shared" si="16"/>
        <v>53.209562410789395</v>
      </c>
      <c r="G35" s="11">
        <f t="shared" si="17"/>
        <v>44.811467600846186</v>
      </c>
      <c r="H35" s="24">
        <f t="shared" si="27"/>
        <v>33.520886938271886</v>
      </c>
      <c r="I35" s="24">
        <f t="shared" si="0"/>
        <v>9072.5468746639453</v>
      </c>
      <c r="J35" s="14">
        <f t="shared" si="1"/>
        <v>3810.0436797351376</v>
      </c>
      <c r="K35" s="24">
        <f t="shared" si="28"/>
        <v>449.09629528067302</v>
      </c>
      <c r="L35" s="12">
        <f t="shared" si="2"/>
        <v>1.2715332639237849</v>
      </c>
      <c r="M35" s="3">
        <f t="shared" si="3"/>
        <v>0.35</v>
      </c>
      <c r="N35" s="24">
        <f t="shared" si="23"/>
        <v>53.209562410789395</v>
      </c>
      <c r="O35" s="24">
        <f t="shared" si="4"/>
        <v>8580.3299878510079</v>
      </c>
      <c r="P35" s="24">
        <f t="shared" si="5"/>
        <v>3760.5084567184731</v>
      </c>
      <c r="Q35" s="24">
        <f t="shared" si="18"/>
        <v>461.68060945759936</v>
      </c>
      <c r="R35" s="12">
        <f t="shared" si="6"/>
        <v>3.0223690330575415</v>
      </c>
      <c r="S35" s="3">
        <f t="shared" si="19"/>
        <v>0.35</v>
      </c>
      <c r="T35" s="24">
        <f t="shared" si="24"/>
        <v>44.811467600846186</v>
      </c>
      <c r="U35" s="24">
        <f t="shared" si="8"/>
        <v>8790.2823580995864</v>
      </c>
      <c r="V35" s="14">
        <f t="shared" si="9"/>
        <v>3782.7710561007375</v>
      </c>
      <c r="W35" s="24">
        <f t="shared" si="25"/>
        <v>456.44539565881695</v>
      </c>
      <c r="X35" s="12">
        <f t="shared" si="10"/>
        <v>2.2895544664366461</v>
      </c>
      <c r="Y35" s="3">
        <f t="shared" si="26"/>
        <v>0.35</v>
      </c>
    </row>
    <row r="36" spans="2:25" x14ac:dyDescent="0.25">
      <c r="B36" s="3">
        <f t="shared" si="12"/>
        <v>90</v>
      </c>
      <c r="C36" s="14">
        <f t="shared" si="13"/>
        <v>1.5</v>
      </c>
      <c r="D36" s="11">
        <f t="shared" si="14"/>
        <v>404.31045654585864</v>
      </c>
      <c r="E36" s="11">
        <f t="shared" si="15"/>
        <v>34.792420202195672</v>
      </c>
      <c r="F36" s="11">
        <f t="shared" si="16"/>
        <v>56.231931443846939</v>
      </c>
      <c r="G36" s="11">
        <f t="shared" si="17"/>
        <v>47.101022067282834</v>
      </c>
      <c r="H36" s="24">
        <f t="shared" si="27"/>
        <v>34.792420202195672</v>
      </c>
      <c r="I36" s="24">
        <f t="shared" si="0"/>
        <v>9237.9509085915743</v>
      </c>
      <c r="J36" s="14">
        <f t="shared" si="1"/>
        <v>3998.2935893926519</v>
      </c>
      <c r="K36" s="24">
        <f t="shared" si="28"/>
        <v>449.94227366983364</v>
      </c>
      <c r="L36" s="12">
        <f t="shared" si="2"/>
        <v>1.3039831418435948</v>
      </c>
      <c r="M36" s="3">
        <f t="shared" si="3"/>
        <v>0.35</v>
      </c>
      <c r="N36" s="24">
        <f t="shared" si="23"/>
        <v>56.231931443846939</v>
      </c>
      <c r="O36" s="24">
        <f t="shared" si="4"/>
        <v>8701.9631275502925</v>
      </c>
      <c r="P36" s="24">
        <f t="shared" si="5"/>
        <v>3943.238719363686</v>
      </c>
      <c r="Q36" s="24">
        <f t="shared" si="18"/>
        <v>463.51818378809986</v>
      </c>
      <c r="R36" s="12">
        <f t="shared" si="6"/>
        <v>3.0846326306725729</v>
      </c>
      <c r="S36" s="3">
        <f t="shared" si="19"/>
        <v>0.35</v>
      </c>
      <c r="T36" s="24">
        <f t="shared" si="24"/>
        <v>47.101022067282834</v>
      </c>
      <c r="U36" s="24">
        <f t="shared" si="8"/>
        <v>8930.2358619643946</v>
      </c>
      <c r="V36" s="14">
        <f t="shared" si="9"/>
        <v>3968.0485237478774</v>
      </c>
      <c r="W36" s="24">
        <f t="shared" si="25"/>
        <v>457.8917909325707</v>
      </c>
      <c r="X36" s="12">
        <f t="shared" si="10"/>
        <v>2.3413597059955689</v>
      </c>
      <c r="Y36" s="3">
        <f t="shared" si="26"/>
        <v>0.35</v>
      </c>
    </row>
    <row r="37" spans="2:25" x14ac:dyDescent="0.25">
      <c r="B37" s="3">
        <f t="shared" si="12"/>
        <v>95</v>
      </c>
      <c r="C37" s="14">
        <f t="shared" si="13"/>
        <v>1.5833333333333333</v>
      </c>
      <c r="D37" s="11">
        <f t="shared" si="14"/>
        <v>411.80359769002513</v>
      </c>
      <c r="E37" s="11">
        <f t="shared" si="15"/>
        <v>36.096403344039267</v>
      </c>
      <c r="F37" s="11">
        <f t="shared" si="16"/>
        <v>59.316564074519512</v>
      </c>
      <c r="G37" s="11">
        <f t="shared" si="17"/>
        <v>49.442381773278406</v>
      </c>
      <c r="H37" s="24">
        <f t="shared" si="27"/>
        <v>36.096403344039267</v>
      </c>
      <c r="I37" s="24">
        <f t="shared" si="0"/>
        <v>9392.6798586496461</v>
      </c>
      <c r="J37" s="14">
        <f t="shared" si="1"/>
        <v>4183.1612009368764</v>
      </c>
      <c r="K37" s="24">
        <f t="shared" si="28"/>
        <v>450.80494436203884</v>
      </c>
      <c r="L37" s="12">
        <f t="shared" si="2"/>
        <v>1.3348795157892013</v>
      </c>
      <c r="M37" s="3">
        <f t="shared" si="3"/>
        <v>0.35</v>
      </c>
      <c r="N37" s="24">
        <f t="shared" si="23"/>
        <v>59.316564074519512</v>
      </c>
      <c r="O37" s="24">
        <f t="shared" si="4"/>
        <v>8812.1758403876393</v>
      </c>
      <c r="P37" s="24">
        <f t="shared" si="5"/>
        <v>4122.282085950179</v>
      </c>
      <c r="Q37" s="24">
        <f t="shared" si="18"/>
        <v>465.36883534081716</v>
      </c>
      <c r="R37" s="12">
        <f t="shared" si="6"/>
        <v>3.1426455050926845</v>
      </c>
      <c r="S37" s="3">
        <f t="shared" si="19"/>
        <v>0.35</v>
      </c>
      <c r="T37" s="24">
        <f t="shared" si="24"/>
        <v>49.442381773278406</v>
      </c>
      <c r="U37" s="24">
        <f t="shared" si="8"/>
        <v>9059.0303979186683</v>
      </c>
      <c r="V37" s="14">
        <f t="shared" si="9"/>
        <v>4149.7904858737029</v>
      </c>
      <c r="W37" s="24">
        <f t="shared" si="25"/>
        <v>459.35599191968737</v>
      </c>
      <c r="X37" s="12">
        <f t="shared" si="10"/>
        <v>2.3900870274814974</v>
      </c>
      <c r="Y37" s="3">
        <f t="shared" si="26"/>
        <v>0.35</v>
      </c>
    </row>
    <row r="38" spans="2:25" x14ac:dyDescent="0.25">
      <c r="B38" s="3">
        <f t="shared" si="12"/>
        <v>100</v>
      </c>
      <c r="C38" s="14">
        <f t="shared" si="13"/>
        <v>1.6666666666666667</v>
      </c>
      <c r="D38" s="11">
        <f t="shared" si="14"/>
        <v>418.93978429667379</v>
      </c>
      <c r="E38" s="11">
        <f t="shared" si="15"/>
        <v>37.431282859828471</v>
      </c>
      <c r="F38" s="11">
        <f t="shared" si="16"/>
        <v>62.4592095796122</v>
      </c>
      <c r="G38" s="11">
        <f t="shared" si="17"/>
        <v>51.832468800759905</v>
      </c>
      <c r="H38" s="24">
        <f t="shared" si="27"/>
        <v>37.431282859828471</v>
      </c>
      <c r="I38" s="24">
        <f t="shared" si="0"/>
        <v>9537.7125359211332</v>
      </c>
      <c r="J38" s="14">
        <f t="shared" si="1"/>
        <v>4364.7929372644548</v>
      </c>
      <c r="K38" s="24">
        <f t="shared" si="28"/>
        <v>451.68294898005206</v>
      </c>
      <c r="L38" s="12">
        <f t="shared" si="2"/>
        <v>1.3643423906633185</v>
      </c>
      <c r="M38" s="3">
        <f t="shared" si="3"/>
        <v>0.35</v>
      </c>
      <c r="N38" s="24">
        <f t="shared" si="23"/>
        <v>62.4592095796122</v>
      </c>
      <c r="O38" s="24">
        <f t="shared" si="4"/>
        <v>8912.0143679265402</v>
      </c>
      <c r="P38" s="24">
        <f t="shared" si="5"/>
        <v>4297.7775901286041</v>
      </c>
      <c r="Q38" s="24">
        <f t="shared" si="18"/>
        <v>467.22895236107644</v>
      </c>
      <c r="R38" s="12">
        <f t="shared" si="6"/>
        <v>3.196764840270867</v>
      </c>
      <c r="S38" s="3">
        <f t="shared" si="19"/>
        <v>0.35</v>
      </c>
      <c r="T38" s="24">
        <f t="shared" si="24"/>
        <v>51.832468800759905</v>
      </c>
      <c r="U38" s="24">
        <f t="shared" si="8"/>
        <v>9177.6828873978466</v>
      </c>
      <c r="V38" s="14">
        <f t="shared" si="9"/>
        <v>4328.1403427583991</v>
      </c>
      <c r="W38" s="24">
        <f t="shared" si="25"/>
        <v>460.83527869440434</v>
      </c>
      <c r="X38" s="12">
        <f t="shared" si="10"/>
        <v>2.4359837789735699</v>
      </c>
      <c r="Y38" s="3">
        <f t="shared" si="26"/>
        <v>0.35</v>
      </c>
    </row>
    <row r="39" spans="2:25" x14ac:dyDescent="0.25">
      <c r="B39" s="3">
        <f t="shared" si="12"/>
        <v>105</v>
      </c>
      <c r="C39" s="14">
        <f t="shared" si="13"/>
        <v>1.75</v>
      </c>
      <c r="D39" s="11">
        <f t="shared" si="14"/>
        <v>425.75148437421001</v>
      </c>
      <c r="E39" s="11">
        <f t="shared" si="15"/>
        <v>38.795625250491788</v>
      </c>
      <c r="F39" s="11">
        <f t="shared" si="16"/>
        <v>65.655974419883066</v>
      </c>
      <c r="G39" s="11">
        <f t="shared" si="17"/>
        <v>54.268452579733477</v>
      </c>
      <c r="H39" s="24">
        <f t="shared" si="27"/>
        <v>38.795625250491788</v>
      </c>
      <c r="I39" s="24">
        <f t="shared" si="0"/>
        <v>9673.8964780929546</v>
      </c>
      <c r="J39" s="14">
        <f t="shared" si="1"/>
        <v>4543.3254880146951</v>
      </c>
      <c r="K39" s="24">
        <f t="shared" si="28"/>
        <v>452.57502713097455</v>
      </c>
      <c r="L39" s="12">
        <f t="shared" si="2"/>
        <v>1.3924773906224153</v>
      </c>
      <c r="M39" s="3">
        <f t="shared" si="3"/>
        <v>0.35</v>
      </c>
      <c r="N39" s="24">
        <f t="shared" si="23"/>
        <v>65.655974419883066</v>
      </c>
      <c r="O39" s="24">
        <f t="shared" si="4"/>
        <v>9002.3877488581729</v>
      </c>
      <c r="P39" s="24">
        <f t="shared" si="5"/>
        <v>4469.8541957225398</v>
      </c>
      <c r="Q39" s="24">
        <f t="shared" si="18"/>
        <v>469.09528597617202</v>
      </c>
      <c r="R39" s="12">
        <f t="shared" si="6"/>
        <v>3.2473063625352707</v>
      </c>
      <c r="S39" s="3">
        <f t="shared" si="19"/>
        <v>0.35</v>
      </c>
      <c r="T39" s="24">
        <f t="shared" si="24"/>
        <v>54.268452579733477</v>
      </c>
      <c r="U39" s="24">
        <f t="shared" si="8"/>
        <v>9287.0757948619121</v>
      </c>
      <c r="V39" s="14">
        <f t="shared" si="9"/>
        <v>4503.2315682398321</v>
      </c>
      <c r="W39" s="24">
        <f t="shared" si="25"/>
        <v>462.32716362689069</v>
      </c>
      <c r="X39" s="12">
        <f t="shared" si="10"/>
        <v>2.4792686259651302</v>
      </c>
      <c r="Y39" s="3">
        <f t="shared" si="26"/>
        <v>0.35</v>
      </c>
    </row>
    <row r="40" spans="2:25" x14ac:dyDescent="0.25">
      <c r="B40" s="3">
        <f t="shared" si="12"/>
        <v>110</v>
      </c>
      <c r="C40" s="14">
        <f t="shared" si="13"/>
        <v>1.8333333333333333</v>
      </c>
      <c r="D40" s="11">
        <f t="shared" si="14"/>
        <v>432.26692810953892</v>
      </c>
      <c r="E40" s="11">
        <f t="shared" si="15"/>
        <v>40.188102641114206</v>
      </c>
      <c r="F40" s="11">
        <f t="shared" si="16"/>
        <v>68.903280782418335</v>
      </c>
      <c r="G40" s="11">
        <f t="shared" si="17"/>
        <v>56.74772120569861</v>
      </c>
      <c r="H40" s="24">
        <f t="shared" si="27"/>
        <v>40.188102641114206</v>
      </c>
      <c r="I40" s="24">
        <f t="shared" si="0"/>
        <v>9801.9706367106173</v>
      </c>
      <c r="J40" s="14">
        <f t="shared" si="1"/>
        <v>4718.886477773859</v>
      </c>
      <c r="K40" s="24">
        <f t="shared" si="28"/>
        <v>453.4800059303472</v>
      </c>
      <c r="L40" s="12">
        <f t="shared" si="2"/>
        <v>1.4193781092541273</v>
      </c>
      <c r="M40" s="3">
        <f t="shared" si="3"/>
        <v>0.35</v>
      </c>
      <c r="N40" s="24">
        <f t="shared" si="23"/>
        <v>68.903280782418335</v>
      </c>
      <c r="O40" s="24">
        <f t="shared" si="4"/>
        <v>9084.091183178014</v>
      </c>
      <c r="P40" s="24">
        <f t="shared" si="5"/>
        <v>4638.6315072969055</v>
      </c>
      <c r="Q40" s="24">
        <f t="shared" si="18"/>
        <v>470.9649145701573</v>
      </c>
      <c r="R40" s="12">
        <f t="shared" si="6"/>
        <v>3.2945506669575164</v>
      </c>
      <c r="S40" s="3">
        <f t="shared" si="19"/>
        <v>0.35</v>
      </c>
      <c r="T40" s="24">
        <f t="shared" si="24"/>
        <v>56.74772120569861</v>
      </c>
      <c r="U40" s="24">
        <f t="shared" si="8"/>
        <v>9387.9801725960078</v>
      </c>
      <c r="V40" s="14">
        <f t="shared" si="9"/>
        <v>4675.1884013153021</v>
      </c>
      <c r="W40" s="24">
        <f t="shared" si="25"/>
        <v>463.82936865594661</v>
      </c>
      <c r="X40" s="12">
        <f t="shared" si="10"/>
        <v>2.5201360583748835</v>
      </c>
      <c r="Y40" s="3">
        <f t="shared" si="26"/>
        <v>0.35</v>
      </c>
    </row>
    <row r="41" spans="2:25" x14ac:dyDescent="0.25">
      <c r="B41" s="3">
        <f t="shared" si="12"/>
        <v>115</v>
      </c>
      <c r="C41" s="14">
        <f t="shared" si="13"/>
        <v>1.9166666666666667</v>
      </c>
      <c r="D41" s="11">
        <f t="shared" si="14"/>
        <v>438.51081473155358</v>
      </c>
      <c r="E41" s="11">
        <f t="shared" si="15"/>
        <v>41.607480750368332</v>
      </c>
      <c r="F41" s="11">
        <f t="shared" si="16"/>
        <v>72.197831449375855</v>
      </c>
      <c r="G41" s="11">
        <f t="shared" si="17"/>
        <v>59.267857264073491</v>
      </c>
      <c r="H41" s="24">
        <f t="shared" ref="H41:H42" si="29">H40+L40</f>
        <v>41.607480750368332</v>
      </c>
      <c r="I41" s="24">
        <f t="shared" si="0"/>
        <v>9922.583349529632</v>
      </c>
      <c r="J41" s="14">
        <f t="shared" si="1"/>
        <v>4891.5951282627575</v>
      </c>
      <c r="K41" s="24">
        <f t="shared" ref="K41:K42" si="30">IF(H41&lt;600,425+0.773*H41-1.69/1000*H41^2+2.22/1000^2*H41^3,IF(H41&lt;735,666+13002/(738-H41),IF(H41&lt;900,545+17820/(H41-731),650)))</f>
        <v>454.39679118434697</v>
      </c>
      <c r="L41" s="12">
        <f t="shared" si="2"/>
        <v>1.445127985335336</v>
      </c>
      <c r="M41" s="3">
        <f t="shared" si="3"/>
        <v>0.35</v>
      </c>
      <c r="N41" s="24">
        <f t="shared" si="23"/>
        <v>72.197831449375855</v>
      </c>
      <c r="O41" s="24">
        <f t="shared" si="4"/>
        <v>9157.8245820544416</v>
      </c>
      <c r="P41" s="24">
        <f t="shared" si="5"/>
        <v>4804.2204678789694</v>
      </c>
      <c r="Q41" s="24">
        <f t="shared" si="18"/>
        <v>472.835212868974</v>
      </c>
      <c r="R41" s="12">
        <f t="shared" si="6"/>
        <v>3.3387483140801004</v>
      </c>
      <c r="S41" s="3">
        <f t="shared" si="19"/>
        <v>0.35</v>
      </c>
      <c r="T41" s="24">
        <f t="shared" si="24"/>
        <v>59.267857264073491</v>
      </c>
      <c r="U41" s="24">
        <f t="shared" si="8"/>
        <v>9481.0739366870021</v>
      </c>
      <c r="V41" s="14">
        <f t="shared" si="9"/>
        <v>4844.1265277543107</v>
      </c>
      <c r="W41" s="24">
        <f t="shared" si="25"/>
        <v>465.33980578952838</v>
      </c>
      <c r="X41" s="12">
        <f t="shared" si="10"/>
        <v>2.5587600020031553</v>
      </c>
      <c r="Y41" s="3">
        <f t="shared" si="26"/>
        <v>0.35</v>
      </c>
    </row>
    <row r="42" spans="2:25" x14ac:dyDescent="0.25">
      <c r="B42" s="3">
        <f t="shared" si="12"/>
        <v>120</v>
      </c>
      <c r="C42" s="14">
        <f t="shared" si="13"/>
        <v>2</v>
      </c>
      <c r="D42" s="11">
        <f t="shared" si="14"/>
        <v>444.50487787550446</v>
      </c>
      <c r="E42" s="11">
        <f t="shared" si="15"/>
        <v>43.052608735703664</v>
      </c>
      <c r="F42" s="11">
        <f t="shared" si="16"/>
        <v>75.536579763455961</v>
      </c>
      <c r="G42" s="11">
        <f t="shared" si="17"/>
        <v>61.826617266076646</v>
      </c>
      <c r="H42" s="24">
        <f t="shared" si="29"/>
        <v>43.052608735703664</v>
      </c>
      <c r="I42" s="24">
        <f t="shared" si="0"/>
        <v>10036.306728495021</v>
      </c>
      <c r="J42" s="14">
        <f t="shared" si="1"/>
        <v>5061.5628945865674</v>
      </c>
      <c r="K42" s="24">
        <f t="shared" si="30"/>
        <v>455.32435989646376</v>
      </c>
      <c r="L42" s="12">
        <f t="shared" si="2"/>
        <v>1.4698018158334243</v>
      </c>
      <c r="M42" s="3">
        <f t="shared" si="3"/>
        <v>0.35</v>
      </c>
      <c r="N42" s="24">
        <f t="shared" si="23"/>
        <v>75.536579763455961</v>
      </c>
      <c r="O42" s="24">
        <f t="shared" si="4"/>
        <v>9224.2074528012126</v>
      </c>
      <c r="P42" s="24">
        <f t="shared" si="5"/>
        <v>4966.7240254034377</v>
      </c>
      <c r="Q42" s="24">
        <f t="shared" si="18"/>
        <v>474.70382488328204</v>
      </c>
      <c r="R42" s="12">
        <f t="shared" si="6"/>
        <v>3.3801239832505305</v>
      </c>
      <c r="S42" s="3">
        <f t="shared" si="19"/>
        <v>0.35</v>
      </c>
      <c r="T42" s="24">
        <f t="shared" si="24"/>
        <v>61.826617266076646</v>
      </c>
      <c r="U42" s="24">
        <f t="shared" si="8"/>
        <v>9566.9565152356954</v>
      </c>
      <c r="V42" s="14">
        <f t="shared" si="9"/>
        <v>5010.153732643219</v>
      </c>
      <c r="W42" s="24">
        <f t="shared" si="25"/>
        <v>466.85656021148782</v>
      </c>
      <c r="X42" s="12">
        <f t="shared" si="10"/>
        <v>2.5952967446322659</v>
      </c>
      <c r="Y42" s="3">
        <f t="shared" si="26"/>
        <v>0.35</v>
      </c>
    </row>
    <row r="43" spans="2:25" x14ac:dyDescent="0.25">
      <c r="B43" s="3">
        <f t="shared" si="12"/>
        <v>125</v>
      </c>
      <c r="C43" s="14">
        <f t="shared" si="13"/>
        <v>2.0833333333333335</v>
      </c>
      <c r="D43" s="11">
        <f t="shared" si="14"/>
        <v>450.26834213398865</v>
      </c>
      <c r="E43" s="11">
        <f t="shared" si="15"/>
        <v>44.522410551537092</v>
      </c>
      <c r="F43" s="11">
        <f t="shared" si="16"/>
        <v>78.916703746706489</v>
      </c>
      <c r="G43" s="11">
        <f t="shared" si="17"/>
        <v>64.421914010708917</v>
      </c>
      <c r="H43" s="24">
        <f t="shared" ref="H43:H106" si="31">H42+L42</f>
        <v>44.522410551537092</v>
      </c>
      <c r="I43" s="24">
        <f t="shared" si="0"/>
        <v>10143.64828956129</v>
      </c>
      <c r="J43" s="14">
        <f t="shared" si="1"/>
        <v>5228.8940650124805</v>
      </c>
      <c r="K43" s="24">
        <f t="shared" ref="K43:K106" si="32">IF(H43&lt;600,425+0.773*H43-1.69/1000*H43^2+2.22/1000^2*H43^3,IF(H43&lt;735,666+13002/(738-H43),IF(H43&lt;900,545+17820/(H43-731),650)))</f>
        <v>456.26175384365433</v>
      </c>
      <c r="L43" s="12">
        <f t="shared" si="2"/>
        <v>1.4934669881527693</v>
      </c>
      <c r="M43" s="3">
        <f t="shared" si="3"/>
        <v>0.35</v>
      </c>
      <c r="N43" s="24">
        <f t="shared" si="23"/>
        <v>78.916703746706489</v>
      </c>
      <c r="O43" s="24">
        <f t="shared" si="4"/>
        <v>9283.7909596820537</v>
      </c>
      <c r="P43" s="24">
        <f t="shared" si="5"/>
        <v>5126.2377584826854</v>
      </c>
      <c r="Q43" s="24">
        <f t="shared" si="18"/>
        <v>476.56864005153955</v>
      </c>
      <c r="R43" s="12">
        <f t="shared" si="6"/>
        <v>3.4188798927931363</v>
      </c>
      <c r="S43" s="3">
        <f t="shared" si="19"/>
        <v>0.35</v>
      </c>
      <c r="T43" s="24">
        <f t="shared" si="24"/>
        <v>64.421914010708917</v>
      </c>
      <c r="U43" s="24">
        <f t="shared" si="8"/>
        <v>9646.1607030819941</v>
      </c>
      <c r="V43" s="14">
        <f t="shared" si="9"/>
        <v>5173.3705139688218</v>
      </c>
      <c r="W43" s="24">
        <f t="shared" si="25"/>
        <v>468.37787551867495</v>
      </c>
      <c r="X43" s="12">
        <f t="shared" si="10"/>
        <v>2.6298873311032578</v>
      </c>
      <c r="Y43" s="3">
        <f t="shared" si="26"/>
        <v>0.35</v>
      </c>
    </row>
    <row r="44" spans="2:25" x14ac:dyDescent="0.25">
      <c r="B44" s="3">
        <f t="shared" si="12"/>
        <v>130</v>
      </c>
      <c r="C44" s="14">
        <f t="shared" si="13"/>
        <v>2.1666666666666665</v>
      </c>
      <c r="D44" s="11">
        <f t="shared" si="14"/>
        <v>455.81829499723057</v>
      </c>
      <c r="E44" s="11">
        <f t="shared" si="15"/>
        <v>46.01587753968986</v>
      </c>
      <c r="F44" s="11">
        <f t="shared" si="16"/>
        <v>82.335583639499632</v>
      </c>
      <c r="G44" s="11">
        <f t="shared" si="17"/>
        <v>67.05180134181218</v>
      </c>
      <c r="H44" s="24">
        <f t="shared" si="31"/>
        <v>46.01587753968986</v>
      </c>
      <c r="I44" s="24">
        <f t="shared" si="0"/>
        <v>10245.060436438516</v>
      </c>
      <c r="J44" s="14">
        <f t="shared" si="1"/>
        <v>5393.6863194850066</v>
      </c>
      <c r="K44" s="24">
        <f t="shared" si="32"/>
        <v>457.20807402468836</v>
      </c>
      <c r="L44" s="12">
        <f t="shared" si="2"/>
        <v>1.5161844926722543</v>
      </c>
      <c r="M44" s="3">
        <f t="shared" si="3"/>
        <v>0.35</v>
      </c>
      <c r="N44" s="24">
        <f t="shared" si="23"/>
        <v>82.335583639499632</v>
      </c>
      <c r="O44" s="24">
        <f t="shared" si="4"/>
        <v>9337.0677839432738</v>
      </c>
      <c r="P44" s="24">
        <f t="shared" si="5"/>
        <v>5282.8504575858678</v>
      </c>
      <c r="Q44" s="24">
        <f t="shared" si="18"/>
        <v>478.42777206893521</v>
      </c>
      <c r="R44" s="12">
        <f t="shared" si="6"/>
        <v>3.4551986435818076</v>
      </c>
      <c r="S44" s="3">
        <f t="shared" si="19"/>
        <v>0.35</v>
      </c>
      <c r="T44" s="24">
        <f t="shared" si="24"/>
        <v>67.05180134181218</v>
      </c>
      <c r="U44" s="24">
        <f t="shared" si="8"/>
        <v>9719.1623413854595</v>
      </c>
      <c r="V44" s="14">
        <f t="shared" si="9"/>
        <v>5333.8706529450747</v>
      </c>
      <c r="W44" s="24">
        <f t="shared" si="25"/>
        <v>469.90214071937726</v>
      </c>
      <c r="X44" s="12">
        <f t="shared" si="10"/>
        <v>2.6626595422378285</v>
      </c>
      <c r="Y44" s="3">
        <f t="shared" si="26"/>
        <v>0.35</v>
      </c>
    </row>
    <row r="45" spans="2:25" x14ac:dyDescent="0.25">
      <c r="B45" s="3">
        <f t="shared" si="12"/>
        <v>135</v>
      </c>
      <c r="C45" s="14">
        <f t="shared" si="13"/>
        <v>2.25</v>
      </c>
      <c r="D45" s="11">
        <f t="shared" si="14"/>
        <v>461.16999232872598</v>
      </c>
      <c r="E45" s="11">
        <f t="shared" si="15"/>
        <v>47.532062032362113</v>
      </c>
      <c r="F45" s="11">
        <f t="shared" si="16"/>
        <v>85.790782283081441</v>
      </c>
      <c r="G45" s="11">
        <f t="shared" si="17"/>
        <v>69.714460884050013</v>
      </c>
      <c r="H45" s="24">
        <f t="shared" si="31"/>
        <v>47.532062032362113</v>
      </c>
      <c r="I45" s="24">
        <f t="shared" si="0"/>
        <v>10340.948257409098</v>
      </c>
      <c r="J45" s="14">
        <f t="shared" si="1"/>
        <v>5556.031245566397</v>
      </c>
      <c r="K45" s="24">
        <f t="shared" si="32"/>
        <v>458.16247582635401</v>
      </c>
      <c r="L45" s="12">
        <f t="shared" si="2"/>
        <v>1.5380097615889661</v>
      </c>
      <c r="M45" s="3">
        <f t="shared" si="3"/>
        <v>0.35</v>
      </c>
      <c r="N45" s="24">
        <f t="shared" si="23"/>
        <v>85.790782283081441</v>
      </c>
      <c r="O45" s="24">
        <f t="shared" si="4"/>
        <v>9384.4802511411126</v>
      </c>
      <c r="P45" s="24">
        <f t="shared" si="5"/>
        <v>5436.6446609943423</v>
      </c>
      <c r="Q45" s="24">
        <f t="shared" si="18"/>
        <v>480.2795399941561</v>
      </c>
      <c r="R45" s="12">
        <f t="shared" si="6"/>
        <v>3.489245604115855</v>
      </c>
      <c r="S45" s="3">
        <f t="shared" si="19"/>
        <v>0.35</v>
      </c>
      <c r="T45" s="24">
        <f t="shared" si="24"/>
        <v>69.714460884050013</v>
      </c>
      <c r="U45" s="24">
        <f t="shared" si="8"/>
        <v>9786.3882861168986</v>
      </c>
      <c r="V45" s="14">
        <f t="shared" si="9"/>
        <v>5491.7417401557386</v>
      </c>
      <c r="W45" s="24">
        <f t="shared" si="25"/>
        <v>471.42787870343159</v>
      </c>
      <c r="X45" s="12">
        <f t="shared" si="10"/>
        <v>2.6937295441780429</v>
      </c>
      <c r="Y45" s="3">
        <f t="shared" si="26"/>
        <v>0.35</v>
      </c>
    </row>
    <row r="46" spans="2:25" x14ac:dyDescent="0.25">
      <c r="B46" s="3">
        <f t="shared" si="12"/>
        <v>140</v>
      </c>
      <c r="C46" s="14">
        <f t="shared" si="13"/>
        <v>2.3333333333333335</v>
      </c>
      <c r="D46" s="11">
        <f t="shared" si="14"/>
        <v>466.33711113825615</v>
      </c>
      <c r="E46" s="11">
        <f t="shared" si="15"/>
        <v>49.07007179395108</v>
      </c>
      <c r="F46" s="11">
        <f t="shared" si="16"/>
        <v>89.280027887197292</v>
      </c>
      <c r="G46" s="11">
        <f t="shared" si="17"/>
        <v>72.408190428228053</v>
      </c>
      <c r="H46" s="24">
        <f t="shared" si="31"/>
        <v>49.07007179395108</v>
      </c>
      <c r="I46" s="24">
        <f t="shared" si="0"/>
        <v>10431.675983607627</v>
      </c>
      <c r="J46" s="14">
        <f t="shared" si="1"/>
        <v>5716.0148125481919</v>
      </c>
      <c r="K46" s="24">
        <f t="shared" si="32"/>
        <v>459.12416478555912</v>
      </c>
      <c r="L46" s="12">
        <f t="shared" si="2"/>
        <v>1.5589933691529483</v>
      </c>
      <c r="M46" s="3">
        <f t="shared" si="3"/>
        <v>0.35</v>
      </c>
      <c r="N46" s="24">
        <f t="shared" si="23"/>
        <v>89.280027887197292</v>
      </c>
      <c r="O46" s="24">
        <f t="shared" si="4"/>
        <v>9426.4270812764717</v>
      </c>
      <c r="P46" s="24">
        <f t="shared" si="5"/>
        <v>5587.697146813598</v>
      </c>
      <c r="Q46" s="24">
        <f t="shared" si="18"/>
        <v>482.12245130616157</v>
      </c>
      <c r="R46" s="12">
        <f t="shared" si="6"/>
        <v>3.5211709272557221</v>
      </c>
      <c r="S46" s="3">
        <f t="shared" si="19"/>
        <v>0.35</v>
      </c>
      <c r="T46" s="24">
        <f t="shared" si="24"/>
        <v>72.408190428228053</v>
      </c>
      <c r="U46" s="24">
        <f t="shared" si="8"/>
        <v>9848.2230177507026</v>
      </c>
      <c r="V46" s="14">
        <f t="shared" si="9"/>
        <v>5647.0656585621809</v>
      </c>
      <c r="W46" s="24">
        <f t="shared" si="25"/>
        <v>472.95373595405033</v>
      </c>
      <c r="X46" s="12">
        <f t="shared" si="10"/>
        <v>2.7232032741469694</v>
      </c>
      <c r="Y46" s="3">
        <f t="shared" si="26"/>
        <v>0.35</v>
      </c>
    </row>
    <row r="47" spans="2:25" x14ac:dyDescent="0.25">
      <c r="B47" s="3">
        <f t="shared" si="12"/>
        <v>145</v>
      </c>
      <c r="C47" s="14">
        <f t="shared" si="13"/>
        <v>2.4166666666666665</v>
      </c>
      <c r="D47" s="11">
        <f t="shared" si="14"/>
        <v>471.33196020043101</v>
      </c>
      <c r="E47" s="11">
        <f t="shared" si="15"/>
        <v>50.62906516310403</v>
      </c>
      <c r="F47" s="11">
        <f t="shared" si="16"/>
        <v>92.801198814453016</v>
      </c>
      <c r="G47" s="11">
        <f t="shared" si="17"/>
        <v>75.131393702375021</v>
      </c>
      <c r="H47" s="24">
        <f t="shared" si="31"/>
        <v>50.62906516310403</v>
      </c>
      <c r="I47" s="24">
        <f t="shared" si="0"/>
        <v>10517.572375933174</v>
      </c>
      <c r="J47" s="14">
        <f t="shared" si="1"/>
        <v>5873.7178056485554</v>
      </c>
      <c r="K47" s="24">
        <f t="shared" si="32"/>
        <v>460.09239285003434</v>
      </c>
      <c r="L47" s="12">
        <f t="shared" si="2"/>
        <v>1.5791816203279938</v>
      </c>
      <c r="M47" s="3">
        <f t="shared" si="3"/>
        <v>0.35</v>
      </c>
      <c r="N47" s="24">
        <f t="shared" si="23"/>
        <v>92.801198814453016</v>
      </c>
      <c r="O47" s="24">
        <f t="shared" si="4"/>
        <v>9463.2690346494492</v>
      </c>
      <c r="P47" s="24">
        <f t="shared" si="5"/>
        <v>5736.0793833798425</v>
      </c>
      <c r="Q47" s="24">
        <f t="shared" si="18"/>
        <v>483.95518664436344</v>
      </c>
      <c r="R47" s="12">
        <f t="shared" si="6"/>
        <v>3.5511112682102679</v>
      </c>
      <c r="S47" s="3">
        <f t="shared" si="19"/>
        <v>0.35</v>
      </c>
      <c r="T47" s="24">
        <f t="shared" si="24"/>
        <v>75.131393702375021</v>
      </c>
      <c r="U47" s="24">
        <f t="shared" si="8"/>
        <v>9905.0141624513999</v>
      </c>
      <c r="V47" s="14">
        <f t="shared" si="9"/>
        <v>5799.9190255318999</v>
      </c>
      <c r="W47" s="24">
        <f t="shared" si="25"/>
        <v>474.47847331683982</v>
      </c>
      <c r="X47" s="12">
        <f t="shared" si="10"/>
        <v>2.7511776134911212</v>
      </c>
      <c r="Y47" s="3">
        <f t="shared" si="26"/>
        <v>0.35</v>
      </c>
    </row>
    <row r="48" spans="2:25" x14ac:dyDescent="0.25">
      <c r="B48" s="3">
        <f t="shared" si="12"/>
        <v>150</v>
      </c>
      <c r="C48" s="14">
        <f t="shared" si="13"/>
        <v>2.5</v>
      </c>
      <c r="D48" s="11">
        <f t="shared" si="14"/>
        <v>476.16565668320209</v>
      </c>
      <c r="E48" s="11">
        <f t="shared" si="15"/>
        <v>52.208246783432024</v>
      </c>
      <c r="F48" s="11">
        <f t="shared" si="16"/>
        <v>96.35231008266328</v>
      </c>
      <c r="G48" s="11">
        <f t="shared" si="17"/>
        <v>77.882571315866144</v>
      </c>
      <c r="H48" s="24">
        <f t="shared" si="31"/>
        <v>52.208246783432024</v>
      </c>
      <c r="I48" s="24">
        <f t="shared" si="0"/>
        <v>10598.935247494252</v>
      </c>
      <c r="J48" s="14">
        <f t="shared" si="1"/>
        <v>6029.2162228215793</v>
      </c>
      <c r="K48" s="24">
        <f t="shared" si="32"/>
        <v>461.06645505934159</v>
      </c>
      <c r="L48" s="12">
        <f t="shared" si="2"/>
        <v>1.5986170489150262</v>
      </c>
      <c r="M48" s="3">
        <f t="shared" si="3"/>
        <v>0.35</v>
      </c>
      <c r="N48" s="24">
        <f t="shared" si="23"/>
        <v>96.35231008266328</v>
      </c>
      <c r="O48" s="24">
        <f t="shared" si="4"/>
        <v>9495.3336650134697</v>
      </c>
      <c r="P48" s="24">
        <f t="shared" si="5"/>
        <v>5881.8579409258864</v>
      </c>
      <c r="Q48" s="24">
        <f t="shared" si="18"/>
        <v>485.7765860129507</v>
      </c>
      <c r="R48" s="12">
        <f t="shared" si="6"/>
        <v>3.5791912580537391</v>
      </c>
      <c r="S48" s="3">
        <f t="shared" si="19"/>
        <v>0.35</v>
      </c>
      <c r="T48" s="24">
        <f t="shared" si="24"/>
        <v>77.882571315866144</v>
      </c>
      <c r="U48" s="24">
        <f t="shared" si="8"/>
        <v>9957.0771341833988</v>
      </c>
      <c r="V48" s="14">
        <f t="shared" si="9"/>
        <v>5950.3735966068925</v>
      </c>
      <c r="W48" s="24">
        <f t="shared" si="25"/>
        <v>476.00095767645308</v>
      </c>
      <c r="X48" s="12">
        <f t="shared" si="10"/>
        <v>2.7777413875877932</v>
      </c>
      <c r="Y48" s="3">
        <f t="shared" si="26"/>
        <v>0.35</v>
      </c>
    </row>
    <row r="49" spans="2:25" x14ac:dyDescent="0.25">
      <c r="B49" s="3">
        <f t="shared" si="12"/>
        <v>155</v>
      </c>
      <c r="C49" s="14">
        <f t="shared" si="13"/>
        <v>2.5833333333333335</v>
      </c>
      <c r="D49" s="11">
        <f t="shared" si="14"/>
        <v>480.84827516350163</v>
      </c>
      <c r="E49" s="11">
        <f t="shared" si="15"/>
        <v>53.806863832347048</v>
      </c>
      <c r="F49" s="11">
        <f t="shared" si="16"/>
        <v>99.93150134071702</v>
      </c>
      <c r="G49" s="11">
        <f t="shared" si="17"/>
        <v>80.66031270345394</v>
      </c>
      <c r="H49" s="24">
        <f t="shared" si="31"/>
        <v>53.806863832347048</v>
      </c>
      <c r="I49" s="24">
        <f t="shared" si="0"/>
        <v>10676.035283278865</v>
      </c>
      <c r="J49" s="14">
        <f t="shared" si="1"/>
        <v>6182.5816369701442</v>
      </c>
      <c r="K49" s="24">
        <f t="shared" si="32"/>
        <v>462.04568658266976</v>
      </c>
      <c r="L49" s="12">
        <f t="shared" si="2"/>
        <v>1.6173388416561598</v>
      </c>
      <c r="M49" s="3">
        <f t="shared" si="3"/>
        <v>0.35</v>
      </c>
      <c r="N49" s="24">
        <f t="shared" si="23"/>
        <v>99.93150134071702</v>
      </c>
      <c r="O49" s="24">
        <f t="shared" si="4"/>
        <v>9522.919345569615</v>
      </c>
      <c r="P49" s="24">
        <f t="shared" si="5"/>
        <v>6025.0948675704221</v>
      </c>
      <c r="Q49" s="24">
        <f t="shared" si="18"/>
        <v>487.58563626711424</v>
      </c>
      <c r="R49" s="12">
        <f t="shared" si="6"/>
        <v>3.6055247755210695</v>
      </c>
      <c r="S49" s="3">
        <f t="shared" si="19"/>
        <v>0.35</v>
      </c>
      <c r="T49" s="24">
        <f t="shared" si="24"/>
        <v>80.66031270345394</v>
      </c>
      <c r="U49" s="24">
        <f t="shared" si="8"/>
        <v>10004.699061501193</v>
      </c>
      <c r="V49" s="14">
        <f t="shared" si="9"/>
        <v>6098.4966339592793</v>
      </c>
      <c r="W49" s="24">
        <f t="shared" si="25"/>
        <v>477.52015441848778</v>
      </c>
      <c r="X49" s="12">
        <f t="shared" si="10"/>
        <v>2.8029762237096216</v>
      </c>
      <c r="Y49" s="3">
        <f t="shared" si="26"/>
        <v>0.35</v>
      </c>
    </row>
    <row r="50" spans="2:25" x14ac:dyDescent="0.25">
      <c r="B50" s="3">
        <f t="shared" si="12"/>
        <v>160</v>
      </c>
      <c r="C50" s="14">
        <f t="shared" si="13"/>
        <v>2.6666666666666665</v>
      </c>
      <c r="D50" s="11">
        <f t="shared" si="14"/>
        <v>485.3889740535015</v>
      </c>
      <c r="E50" s="11">
        <f t="shared" si="15"/>
        <v>55.424202674003205</v>
      </c>
      <c r="F50" s="11">
        <f t="shared" si="16"/>
        <v>103.5370261162381</v>
      </c>
      <c r="G50" s="11">
        <f t="shared" si="17"/>
        <v>83.463288927163561</v>
      </c>
      <c r="H50" s="24">
        <f t="shared" si="31"/>
        <v>55.424202674003205</v>
      </c>
      <c r="I50" s="24">
        <f t="shared" si="0"/>
        <v>10749.119284487457</v>
      </c>
      <c r="J50" s="14">
        <f t="shared" si="1"/>
        <v>6333.8815264076593</v>
      </c>
      <c r="K50" s="24">
        <f t="shared" si="32"/>
        <v>463.02946006149477</v>
      </c>
      <c r="L50" s="12">
        <f t="shared" si="2"/>
        <v>1.6353832013994367</v>
      </c>
      <c r="M50" s="3">
        <f t="shared" si="3"/>
        <v>0.35</v>
      </c>
      <c r="N50" s="24">
        <f t="shared" si="23"/>
        <v>103.5370261162381</v>
      </c>
      <c r="O50" s="24">
        <f t="shared" si="4"/>
        <v>9546.2986984315849</v>
      </c>
      <c r="P50" s="24">
        <f t="shared" si="5"/>
        <v>6165.8480326969438</v>
      </c>
      <c r="Q50" s="24">
        <f t="shared" si="18"/>
        <v>489.38145972821303</v>
      </c>
      <c r="R50" s="12">
        <f t="shared" si="6"/>
        <v>3.6302160510597088</v>
      </c>
      <c r="S50" s="3">
        <f t="shared" si="19"/>
        <v>0.35</v>
      </c>
      <c r="T50" s="24">
        <f t="shared" si="24"/>
        <v>83.463288927163561</v>
      </c>
      <c r="U50" s="24">
        <f t="shared" si="8"/>
        <v>10048.142128158448</v>
      </c>
      <c r="V50" s="14">
        <f t="shared" si="9"/>
        <v>6244.3512425062145</v>
      </c>
      <c r="W50" s="24">
        <f t="shared" si="25"/>
        <v>479.03512057556873</v>
      </c>
      <c r="X50" s="12">
        <f t="shared" si="10"/>
        <v>2.8269572914816323</v>
      </c>
      <c r="Y50" s="3">
        <f t="shared" si="26"/>
        <v>0.35</v>
      </c>
    </row>
    <row r="51" spans="2:25" x14ac:dyDescent="0.25">
      <c r="B51" s="3">
        <f t="shared" si="12"/>
        <v>165</v>
      </c>
      <c r="C51" s="14">
        <f t="shared" si="13"/>
        <v>2.75</v>
      </c>
      <c r="D51" s="11">
        <f t="shared" si="14"/>
        <v>489.79610342606952</v>
      </c>
      <c r="E51" s="11">
        <f t="shared" si="15"/>
        <v>57.059585875402639</v>
      </c>
      <c r="F51" s="11">
        <f t="shared" si="16"/>
        <v>107.1672421672978</v>
      </c>
      <c r="G51" s="11">
        <f t="shared" si="17"/>
        <v>86.290246218645194</v>
      </c>
      <c r="H51" s="24">
        <f t="shared" si="31"/>
        <v>57.059585875402639</v>
      </c>
      <c r="I51" s="24">
        <f t="shared" si="0"/>
        <v>10818.412938766671</v>
      </c>
      <c r="J51" s="14">
        <f t="shared" si="1"/>
        <v>6483.1795763417012</v>
      </c>
      <c r="K51" s="24">
        <f t="shared" si="32"/>
        <v>464.01718321435857</v>
      </c>
      <c r="L51" s="12">
        <f t="shared" si="2"/>
        <v>1.6527836597635253</v>
      </c>
      <c r="M51" s="3">
        <f t="shared" si="3"/>
        <v>0.35</v>
      </c>
      <c r="N51" s="24">
        <f t="shared" si="23"/>
        <v>107.1672421672978</v>
      </c>
      <c r="O51" s="24">
        <f t="shared" si="4"/>
        <v>9565.721531469293</v>
      </c>
      <c r="P51" s="24">
        <f t="shared" si="5"/>
        <v>6304.1714406754299</v>
      </c>
      <c r="Q51" s="24">
        <f t="shared" si="18"/>
        <v>491.16330379833727</v>
      </c>
      <c r="R51" s="12">
        <f t="shared" si="6"/>
        <v>3.6533606303795079</v>
      </c>
      <c r="S51" s="3">
        <f t="shared" si="19"/>
        <v>0.35</v>
      </c>
      <c r="T51" s="24">
        <f t="shared" si="24"/>
        <v>86.290246218645194</v>
      </c>
      <c r="U51" s="24">
        <f t="shared" si="8"/>
        <v>10087.646430185609</v>
      </c>
      <c r="V51" s="14">
        <f t="shared" si="9"/>
        <v>6387.9966765608715</v>
      </c>
      <c r="W51" s="24">
        <f t="shared" si="25"/>
        <v>480.54499857343779</v>
      </c>
      <c r="X51" s="12">
        <f t="shared" si="10"/>
        <v>2.8497539456093173</v>
      </c>
      <c r="Y51" s="3">
        <f t="shared" si="26"/>
        <v>0.35</v>
      </c>
    </row>
    <row r="52" spans="2:25" x14ac:dyDescent="0.25">
      <c r="B52" s="3">
        <f t="shared" si="12"/>
        <v>170</v>
      </c>
      <c r="C52" s="14">
        <f t="shared" si="13"/>
        <v>2.8333333333333335</v>
      </c>
      <c r="D52" s="11">
        <f t="shared" si="14"/>
        <v>494.07729742979745</v>
      </c>
      <c r="E52" s="11">
        <f t="shared" si="15"/>
        <v>58.712369535166168</v>
      </c>
      <c r="F52" s="11">
        <f t="shared" si="16"/>
        <v>110.82060279767731</v>
      </c>
      <c r="G52" s="11">
        <f t="shared" si="17"/>
        <v>89.140000164254516</v>
      </c>
      <c r="H52" s="24">
        <f t="shared" si="31"/>
        <v>58.712369535166168</v>
      </c>
      <c r="I52" s="24">
        <f t="shared" si="0"/>
        <v>10884.123197365783</v>
      </c>
      <c r="J52" s="14">
        <f t="shared" si="1"/>
        <v>6630.5359540089685</v>
      </c>
      <c r="K52" s="24">
        <f t="shared" si="32"/>
        <v>465.00829666833749</v>
      </c>
      <c r="L52" s="12">
        <f t="shared" si="2"/>
        <v>1.6695713476956455</v>
      </c>
      <c r="M52" s="3">
        <f t="shared" si="3"/>
        <v>0.35</v>
      </c>
      <c r="N52" s="24">
        <f t="shared" si="23"/>
        <v>110.82060279767731</v>
      </c>
      <c r="O52" s="24">
        <f t="shared" si="4"/>
        <v>9581.4173658030031</v>
      </c>
      <c r="P52" s="24">
        <f t="shared" si="5"/>
        <v>6440.1155177038891</v>
      </c>
      <c r="Q52" s="24">
        <f t="shared" si="18"/>
        <v>492.93053146363792</v>
      </c>
      <c r="R52" s="12">
        <f t="shared" si="6"/>
        <v>3.6750462195201465</v>
      </c>
      <c r="S52" s="3">
        <f t="shared" si="19"/>
        <v>0.35</v>
      </c>
      <c r="T52" s="24">
        <f t="shared" si="24"/>
        <v>89.140000164254516</v>
      </c>
      <c r="U52" s="24">
        <f t="shared" si="8"/>
        <v>10123.432431638574</v>
      </c>
      <c r="V52" s="14">
        <f t="shared" si="9"/>
        <v>6529.4886197344385</v>
      </c>
      <c r="W52" s="24">
        <f t="shared" si="25"/>
        <v>482.04901050636801</v>
      </c>
      <c r="X52" s="12">
        <f t="shared" si="10"/>
        <v>2.871430286717692</v>
      </c>
      <c r="Y52" s="3">
        <f t="shared" si="26"/>
        <v>0.35</v>
      </c>
    </row>
    <row r="53" spans="2:25" x14ac:dyDescent="0.25">
      <c r="B53" s="3">
        <f t="shared" si="12"/>
        <v>175</v>
      </c>
      <c r="C53" s="14">
        <f t="shared" si="13"/>
        <v>2.9166666666666665</v>
      </c>
      <c r="D53" s="11">
        <f t="shared" si="14"/>
        <v>498.23955386327367</v>
      </c>
      <c r="E53" s="11">
        <f t="shared" si="15"/>
        <v>60.381940882861812</v>
      </c>
      <c r="F53" s="11">
        <f t="shared" si="16"/>
        <v>114.49564901719745</v>
      </c>
      <c r="G53" s="11">
        <f t="shared" si="17"/>
        <v>92.011430450972213</v>
      </c>
      <c r="H53" s="24">
        <f t="shared" si="31"/>
        <v>60.381940882861812</v>
      </c>
      <c r="I53" s="24">
        <f t="shared" si="0"/>
        <v>10946.440324510297</v>
      </c>
      <c r="J53" s="14">
        <f t="shared" si="1"/>
        <v>6776.0075599109832</v>
      </c>
      <c r="K53" s="24">
        <f t="shared" si="32"/>
        <v>466.00227198765464</v>
      </c>
      <c r="L53" s="12">
        <f t="shared" si="2"/>
        <v>1.6857752307176279</v>
      </c>
      <c r="M53" s="3">
        <f t="shared" si="3"/>
        <v>0.35</v>
      </c>
      <c r="N53" s="24">
        <f t="shared" si="23"/>
        <v>114.49564901719745</v>
      </c>
      <c r="O53" s="24">
        <f t="shared" si="4"/>
        <v>9593.5976211519064</v>
      </c>
      <c r="P53" s="24">
        <f t="shared" si="5"/>
        <v>6573.7273743407677</v>
      </c>
      <c r="Q53" s="24">
        <f t="shared" si="18"/>
        <v>494.68261259122522</v>
      </c>
      <c r="R53" s="12">
        <f t="shared" si="6"/>
        <v>3.695353429372624</v>
      </c>
      <c r="S53" s="3">
        <f t="shared" si="19"/>
        <v>0.35</v>
      </c>
      <c r="T53" s="24">
        <f t="shared" si="24"/>
        <v>92.011430450972213</v>
      </c>
      <c r="U53" s="24">
        <f t="shared" si="8"/>
        <v>10155.703085307536</v>
      </c>
      <c r="V53" s="14">
        <f t="shared" si="9"/>
        <v>6668.879440609433</v>
      </c>
      <c r="W53" s="24">
        <f t="shared" si="25"/>
        <v>483.54645288208292</v>
      </c>
      <c r="X53" s="12">
        <f t="shared" si="10"/>
        <v>2.8920456531441299</v>
      </c>
      <c r="Y53" s="3">
        <f t="shared" si="26"/>
        <v>0.35</v>
      </c>
    </row>
    <row r="54" spans="2:25" x14ac:dyDescent="0.25">
      <c r="B54" s="3">
        <f t="shared" si="12"/>
        <v>180</v>
      </c>
      <c r="C54" s="14">
        <f t="shared" si="13"/>
        <v>3</v>
      </c>
      <c r="D54" s="11">
        <f t="shared" si="14"/>
        <v>502.28930299185294</v>
      </c>
      <c r="E54" s="11">
        <f t="shared" si="15"/>
        <v>62.067716113579444</v>
      </c>
      <c r="F54" s="11">
        <f t="shared" si="16"/>
        <v>118.19100244657008</v>
      </c>
      <c r="G54" s="11">
        <f t="shared" si="17"/>
        <v>94.903476104116336</v>
      </c>
      <c r="H54" s="24">
        <f t="shared" si="31"/>
        <v>62.067716113579444</v>
      </c>
      <c r="I54" s="24">
        <f t="shared" si="0"/>
        <v>11005.539671956838</v>
      </c>
      <c r="J54" s="14">
        <f t="shared" si="1"/>
        <v>6919.6482574047013</v>
      </c>
      <c r="K54" s="24">
        <f t="shared" si="32"/>
        <v>466.99860987464228</v>
      </c>
      <c r="L54" s="12">
        <f t="shared" si="2"/>
        <v>1.7014223143968334</v>
      </c>
      <c r="M54" s="3">
        <f t="shared" si="3"/>
        <v>0.35</v>
      </c>
      <c r="N54" s="24">
        <f t="shared" si="23"/>
        <v>118.19100244657008</v>
      </c>
      <c r="O54" s="24">
        <f t="shared" si="4"/>
        <v>9602.4575136320727</v>
      </c>
      <c r="P54" s="24">
        <f t="shared" si="5"/>
        <v>6705.0510460828527</v>
      </c>
      <c r="Q54" s="24">
        <f t="shared" si="18"/>
        <v>496.4191159371511</v>
      </c>
      <c r="R54" s="12">
        <f t="shared" si="6"/>
        <v>3.7143564343723399</v>
      </c>
      <c r="S54" s="3">
        <f t="shared" si="19"/>
        <v>0.35</v>
      </c>
      <c r="T54" s="24">
        <f t="shared" si="24"/>
        <v>94.903476104116336</v>
      </c>
      <c r="U54" s="24">
        <f t="shared" si="8"/>
        <v>10184.645672193416</v>
      </c>
      <c r="V54" s="14">
        <f t="shared" si="9"/>
        <v>6806.2184264975995</v>
      </c>
      <c r="W54" s="24">
        <f t="shared" si="25"/>
        <v>485.03669178518709</v>
      </c>
      <c r="X54" s="12">
        <f t="shared" si="10"/>
        <v>2.9116550541691719</v>
      </c>
      <c r="Y54" s="3">
        <f t="shared" si="26"/>
        <v>0.35</v>
      </c>
    </row>
    <row r="55" spans="2:25" x14ac:dyDescent="0.25">
      <c r="B55" s="3">
        <f t="shared" si="12"/>
        <v>185</v>
      </c>
      <c r="C55" s="14">
        <f t="shared" si="13"/>
        <v>3.0833333333333335</v>
      </c>
      <c r="D55" s="11">
        <f t="shared" si="14"/>
        <v>506.23246730622265</v>
      </c>
      <c r="E55" s="11">
        <f t="shared" si="15"/>
        <v>63.76913842797628</v>
      </c>
      <c r="F55" s="11">
        <f t="shared" si="16"/>
        <v>121.90535888094242</v>
      </c>
      <c r="G55" s="11">
        <f t="shared" si="17"/>
        <v>97.81513115828551</v>
      </c>
      <c r="H55" s="24">
        <f t="shared" si="31"/>
        <v>63.76913842797628</v>
      </c>
      <c r="I55" s="24">
        <f t="shared" si="0"/>
        <v>11061.58322195616</v>
      </c>
      <c r="J55" s="14">
        <f t="shared" si="1"/>
        <v>7061.5090827055519</v>
      </c>
      <c r="K55" s="24">
        <f t="shared" si="32"/>
        <v>467.99683852213758</v>
      </c>
      <c r="L55" s="12">
        <f t="shared" si="2"/>
        <v>1.7165378245809708</v>
      </c>
      <c r="M55" s="3">
        <f t="shared" si="3"/>
        <v>0.35</v>
      </c>
      <c r="N55" s="24">
        <f t="shared" si="23"/>
        <v>121.90535888094242</v>
      </c>
      <c r="O55" s="24">
        <f t="shared" si="4"/>
        <v>9608.177710632006</v>
      </c>
      <c r="P55" s="24">
        <f t="shared" si="5"/>
        <v>6834.127714129394</v>
      </c>
      <c r="Q55" s="24">
        <f t="shared" si="18"/>
        <v>498.13970179355329</v>
      </c>
      <c r="R55" s="12">
        <f t="shared" si="6"/>
        <v>3.7321235575238982</v>
      </c>
      <c r="S55" s="3">
        <f t="shared" si="19"/>
        <v>0.35</v>
      </c>
      <c r="T55" s="24">
        <f t="shared" si="24"/>
        <v>97.81513115828551</v>
      </c>
      <c r="U55" s="24">
        <f t="shared" si="8"/>
        <v>10210.433403698429</v>
      </c>
      <c r="V55" s="14">
        <f t="shared" si="9"/>
        <v>6941.5519973893943</v>
      </c>
      <c r="W55" s="24">
        <f t="shared" si="25"/>
        <v>486.51915841533287</v>
      </c>
      <c r="X55" s="12">
        <f t="shared" si="10"/>
        <v>2.9303095532998817</v>
      </c>
      <c r="Y55" s="3">
        <f t="shared" si="26"/>
        <v>0.35</v>
      </c>
    </row>
    <row r="56" spans="2:25" x14ac:dyDescent="0.25">
      <c r="B56" s="3">
        <f t="shared" si="12"/>
        <v>190</v>
      </c>
      <c r="C56" s="14">
        <f t="shared" si="13"/>
        <v>3.1666666666666665</v>
      </c>
      <c r="D56" s="11">
        <f t="shared" si="14"/>
        <v>510.07451361691875</v>
      </c>
      <c r="E56" s="11">
        <f t="shared" si="15"/>
        <v>65.485676252557255</v>
      </c>
      <c r="F56" s="11">
        <f t="shared" si="16"/>
        <v>125.63748243846631</v>
      </c>
      <c r="G56" s="11">
        <f t="shared" si="17"/>
        <v>100.74544071158539</v>
      </c>
      <c r="H56" s="24">
        <f t="shared" si="31"/>
        <v>65.485676252557255</v>
      </c>
      <c r="I56" s="24">
        <f t="shared" si="0"/>
        <v>11114.720934109037</v>
      </c>
      <c r="J56" s="14">
        <f t="shared" si="1"/>
        <v>7201.6384371706035</v>
      </c>
      <c r="K56" s="24">
        <f t="shared" si="32"/>
        <v>468.99651209956414</v>
      </c>
      <c r="L56" s="12">
        <f t="shared" si="2"/>
        <v>1.7311453661395391</v>
      </c>
      <c r="M56" s="3">
        <f t="shared" si="3"/>
        <v>0.35</v>
      </c>
      <c r="N56" s="24">
        <f t="shared" si="23"/>
        <v>125.63748243846631</v>
      </c>
      <c r="O56" s="24">
        <f t="shared" si="4"/>
        <v>9610.9257794613113</v>
      </c>
      <c r="P56" s="24">
        <f t="shared" si="5"/>
        <v>6960.9959082692285</v>
      </c>
      <c r="Q56" s="24">
        <f t="shared" si="18"/>
        <v>499.84411521189486</v>
      </c>
      <c r="R56" s="12">
        <f t="shared" si="6"/>
        <v>3.7487177918706909</v>
      </c>
      <c r="S56" s="3">
        <f t="shared" si="19"/>
        <v>0.35</v>
      </c>
      <c r="T56" s="24">
        <f t="shared" si="24"/>
        <v>100.74544071158539</v>
      </c>
      <c r="U56" s="24">
        <f t="shared" si="8"/>
        <v>10233.226822633334</v>
      </c>
      <c r="V56" s="14">
        <f t="shared" si="9"/>
        <v>7074.9239020044415</v>
      </c>
      <c r="W56" s="24">
        <f t="shared" si="25"/>
        <v>487.99334496229818</v>
      </c>
      <c r="X56" s="12">
        <f t="shared" si="10"/>
        <v>2.9480566087280975</v>
      </c>
      <c r="Y56" s="3">
        <f t="shared" si="26"/>
        <v>0.35</v>
      </c>
    </row>
    <row r="57" spans="2:25" x14ac:dyDescent="0.25">
      <c r="B57" s="3">
        <f t="shared" si="12"/>
        <v>195</v>
      </c>
      <c r="C57" s="14">
        <f t="shared" si="13"/>
        <v>3.25</v>
      </c>
      <c r="D57" s="11">
        <f t="shared" si="14"/>
        <v>513.82049863485054</v>
      </c>
      <c r="E57" s="11">
        <f t="shared" si="15"/>
        <v>67.216821618696798</v>
      </c>
      <c r="F57" s="11">
        <f t="shared" si="16"/>
        <v>129.38620023033701</v>
      </c>
      <c r="G57" s="11">
        <f t="shared" si="17"/>
        <v>103.69349732031348</v>
      </c>
      <c r="H57" s="24">
        <f t="shared" si="31"/>
        <v>67.216821618696798</v>
      </c>
      <c r="I57" s="24">
        <f t="shared" si="0"/>
        <v>11165.091925403844</v>
      </c>
      <c r="J57" s="14">
        <f t="shared" si="1"/>
        <v>7340.0822635496852</v>
      </c>
      <c r="K57" s="24">
        <f t="shared" si="32"/>
        <v>469.99720935756619</v>
      </c>
      <c r="L57" s="12">
        <f t="shared" si="2"/>
        <v>1.7452670633146798</v>
      </c>
      <c r="M57" s="3">
        <f t="shared" si="3"/>
        <v>0.35</v>
      </c>
      <c r="N57" s="24">
        <f t="shared" si="23"/>
        <v>129.38620023033701</v>
      </c>
      <c r="O57" s="24">
        <f t="shared" si="4"/>
        <v>9610.8574601128385</v>
      </c>
      <c r="P57" s="24">
        <f t="shared" si="5"/>
        <v>7085.6916936359803</v>
      </c>
      <c r="Q57" s="24">
        <f t="shared" si="18"/>
        <v>501.5321797467131</v>
      </c>
      <c r="R57" s="12">
        <f t="shared" si="6"/>
        <v>3.7641972668718675</v>
      </c>
      <c r="S57" s="3">
        <f t="shared" si="19"/>
        <v>0.35</v>
      </c>
      <c r="T57" s="24">
        <f t="shared" si="24"/>
        <v>103.69349732031348</v>
      </c>
      <c r="U57" s="24">
        <f t="shared" si="8"/>
        <v>10253.175032863426</v>
      </c>
      <c r="V57" s="14">
        <f t="shared" si="9"/>
        <v>7206.3753976660028</v>
      </c>
      <c r="W57" s="24">
        <f t="shared" si="25"/>
        <v>489.45880078509214</v>
      </c>
      <c r="X57" s="12">
        <f t="shared" si="10"/>
        <v>2.9649403768866702</v>
      </c>
      <c r="Y57" s="3">
        <f t="shared" si="26"/>
        <v>0.35</v>
      </c>
    </row>
    <row r="58" spans="2:25" x14ac:dyDescent="0.25">
      <c r="B58" s="3">
        <f t="shared" si="12"/>
        <v>200</v>
      </c>
      <c r="C58" s="14">
        <f t="shared" si="13"/>
        <v>3.3333333333333335</v>
      </c>
      <c r="D58" s="11">
        <f t="shared" si="14"/>
        <v>517.47510899146187</v>
      </c>
      <c r="E58" s="11">
        <f t="shared" si="15"/>
        <v>68.962088682011483</v>
      </c>
      <c r="F58" s="11">
        <f t="shared" si="16"/>
        <v>133.15039749720887</v>
      </c>
      <c r="G58" s="11">
        <f t="shared" si="17"/>
        <v>106.65843769720016</v>
      </c>
      <c r="H58" s="24">
        <f t="shared" si="31"/>
        <v>68.962088682011483</v>
      </c>
      <c r="I58" s="24">
        <f t="shared" si="0"/>
        <v>11212.825507736259</v>
      </c>
      <c r="J58" s="14">
        <f t="shared" si="1"/>
        <v>7476.8842077267218</v>
      </c>
      <c r="K58" s="24">
        <f t="shared" si="32"/>
        <v>470.9985323382266</v>
      </c>
      <c r="L58" s="12">
        <f t="shared" si="2"/>
        <v>1.7589236842671534</v>
      </c>
      <c r="M58" s="3">
        <f t="shared" si="3"/>
        <v>0.35</v>
      </c>
      <c r="N58" s="24">
        <f t="shared" si="23"/>
        <v>133.15039749720887</v>
      </c>
      <c r="O58" s="24">
        <f t="shared" si="4"/>
        <v>9608.1177873563247</v>
      </c>
      <c r="P58" s="24">
        <f t="shared" si="5"/>
        <v>7208.2488429010918</v>
      </c>
      <c r="Q58" s="24">
        <f t="shared" si="18"/>
        <v>503.20379167066505</v>
      </c>
      <c r="R58" s="12">
        <f t="shared" si="6"/>
        <v>3.7786156668100133</v>
      </c>
      <c r="S58" s="3">
        <f t="shared" si="19"/>
        <v>0.35</v>
      </c>
      <c r="T58" s="24">
        <f t="shared" si="24"/>
        <v>106.65843769720016</v>
      </c>
      <c r="U58" s="24">
        <f t="shared" si="8"/>
        <v>10270.416782356542</v>
      </c>
      <c r="V58" s="14">
        <f t="shared" si="9"/>
        <v>7335.9454155516178</v>
      </c>
      <c r="W58" s="24">
        <f t="shared" si="25"/>
        <v>490.91512886633461</v>
      </c>
      <c r="X58" s="12">
        <f t="shared" si="10"/>
        <v>2.9810019840574169</v>
      </c>
      <c r="Y58" s="3">
        <f t="shared" si="26"/>
        <v>0.35</v>
      </c>
    </row>
    <row r="59" spans="2:25" x14ac:dyDescent="0.25">
      <c r="B59" s="3">
        <f t="shared" si="12"/>
        <v>205</v>
      </c>
      <c r="C59" s="14">
        <f t="shared" si="13"/>
        <v>3.4166666666666665</v>
      </c>
      <c r="D59" s="11">
        <f t="shared" si="14"/>
        <v>521.04269649314733</v>
      </c>
      <c r="E59" s="11">
        <f t="shared" si="15"/>
        <v>70.721012366278643</v>
      </c>
      <c r="F59" s="11">
        <f t="shared" si="16"/>
        <v>136.9290131640189</v>
      </c>
      <c r="G59" s="11">
        <f t="shared" si="17"/>
        <v>109.63943968125757</v>
      </c>
      <c r="H59" s="24">
        <f t="shared" si="31"/>
        <v>70.721012366278643</v>
      </c>
      <c r="I59" s="24">
        <f t="shared" si="0"/>
        <v>11258.042103171718</v>
      </c>
      <c r="J59" s="14">
        <f t="shared" si="1"/>
        <v>7612.0857673208857</v>
      </c>
      <c r="K59" s="24">
        <f t="shared" si="32"/>
        <v>472.00010517970475</v>
      </c>
      <c r="L59" s="12">
        <f t="shared" si="2"/>
        <v>1.7721347519826474</v>
      </c>
      <c r="M59" s="3">
        <f t="shared" si="3"/>
        <v>0.35</v>
      </c>
      <c r="N59" s="24">
        <f t="shared" si="23"/>
        <v>136.9290131640189</v>
      </c>
      <c r="O59" s="24">
        <f t="shared" si="4"/>
        <v>9602.84208322821</v>
      </c>
      <c r="P59" s="24">
        <f t="shared" si="5"/>
        <v>7328.6989953134325</v>
      </c>
      <c r="Q59" s="24">
        <f t="shared" si="18"/>
        <v>504.85891461711714</v>
      </c>
      <c r="R59" s="12">
        <f t="shared" si="6"/>
        <v>3.7920226072583665</v>
      </c>
      <c r="S59" s="3">
        <f t="shared" si="19"/>
        <v>0.35</v>
      </c>
      <c r="T59" s="24">
        <f t="shared" si="24"/>
        <v>109.63943968125757</v>
      </c>
      <c r="U59" s="24">
        <f t="shared" si="8"/>
        <v>10285.081420297245</v>
      </c>
      <c r="V59" s="14">
        <f t="shared" si="9"/>
        <v>7463.6707127149921</v>
      </c>
      <c r="W59" s="24">
        <f t="shared" si="25"/>
        <v>492.36198251662972</v>
      </c>
      <c r="X59" s="12">
        <f t="shared" si="10"/>
        <v>2.9962797701958124</v>
      </c>
      <c r="Y59" s="3">
        <f t="shared" si="26"/>
        <v>0.35</v>
      </c>
    </row>
    <row r="60" spans="2:25" x14ac:dyDescent="0.25">
      <c r="B60" s="3">
        <f t="shared" si="12"/>
        <v>210</v>
      </c>
      <c r="C60" s="14">
        <f t="shared" si="13"/>
        <v>3.5</v>
      </c>
      <c r="D60" s="11">
        <f t="shared" si="14"/>
        <v>524.52730927513983</v>
      </c>
      <c r="E60" s="11">
        <f t="shared" si="15"/>
        <v>72.493147118261291</v>
      </c>
      <c r="F60" s="11">
        <f t="shared" si="16"/>
        <v>140.72103577127726</v>
      </c>
      <c r="G60" s="11">
        <f t="shared" si="17"/>
        <v>112.63571945145338</v>
      </c>
      <c r="H60" s="24">
        <f t="shared" si="31"/>
        <v>72.493147118261291</v>
      </c>
      <c r="I60" s="24">
        <f t="shared" si="0"/>
        <v>11300.854053921963</v>
      </c>
      <c r="J60" s="14">
        <f t="shared" si="1"/>
        <v>7745.7264283791692</v>
      </c>
      <c r="K60" s="24">
        <f t="shared" si="32"/>
        <v>473.00157300563399</v>
      </c>
      <c r="L60" s="12">
        <f t="shared" si="2"/>
        <v>1.7849186433600721</v>
      </c>
      <c r="M60" s="3">
        <f t="shared" si="3"/>
        <v>0.35</v>
      </c>
      <c r="N60" s="24">
        <f t="shared" si="23"/>
        <v>140.72103577127726</v>
      </c>
      <c r="O60" s="24">
        <f t="shared" si="4"/>
        <v>9595.1568375965653</v>
      </c>
      <c r="P60" s="24">
        <f t="shared" si="5"/>
        <v>7447.0718038492296</v>
      </c>
      <c r="Q60" s="24">
        <f t="shared" si="18"/>
        <v>506.49757461123892</v>
      </c>
      <c r="R60" s="12">
        <f t="shared" si="6"/>
        <v>3.8044639747370907</v>
      </c>
      <c r="S60" s="3">
        <f t="shared" si="19"/>
        <v>0.35</v>
      </c>
      <c r="T60" s="24">
        <f t="shared" si="24"/>
        <v>112.63571945145338</v>
      </c>
      <c r="U60" s="24">
        <f t="shared" si="8"/>
        <v>10297.289745592161</v>
      </c>
      <c r="V60" s="14">
        <f t="shared" si="9"/>
        <v>7589.5860121324695</v>
      </c>
      <c r="W60" s="24">
        <f t="shared" si="25"/>
        <v>493.79906230659759</v>
      </c>
      <c r="X60" s="12">
        <f t="shared" si="10"/>
        <v>3.0108095084924047</v>
      </c>
      <c r="Y60" s="3">
        <f t="shared" si="26"/>
        <v>0.35</v>
      </c>
    </row>
    <row r="61" spans="2:25" x14ac:dyDescent="0.25">
      <c r="B61" s="3">
        <f t="shared" si="12"/>
        <v>215</v>
      </c>
      <c r="C61" s="14">
        <f t="shared" si="13"/>
        <v>3.5833333333333335</v>
      </c>
      <c r="D61" s="11">
        <f t="shared" si="14"/>
        <v>527.93271941421131</v>
      </c>
      <c r="E61" s="11">
        <f t="shared" si="15"/>
        <v>74.278065761621363</v>
      </c>
      <c r="F61" s="11">
        <f t="shared" si="16"/>
        <v>144.52549974601436</v>
      </c>
      <c r="G61" s="11">
        <f t="shared" si="17"/>
        <v>115.64652895994578</v>
      </c>
      <c r="H61" s="24">
        <f t="shared" si="31"/>
        <v>74.278065761621363</v>
      </c>
      <c r="I61" s="24">
        <f t="shared" si="0"/>
        <v>11341.36634131475</v>
      </c>
      <c r="J61" s="14">
        <f t="shared" si="1"/>
        <v>7877.8437912669606</v>
      </c>
      <c r="K61" s="24">
        <f t="shared" si="32"/>
        <v>474.00260089089295</v>
      </c>
      <c r="L61" s="12">
        <f t="shared" si="2"/>
        <v>1.7972926780211509</v>
      </c>
      <c r="M61" s="3">
        <f t="shared" si="3"/>
        <v>0.35</v>
      </c>
      <c r="N61" s="24">
        <f t="shared" si="23"/>
        <v>144.52549974601436</v>
      </c>
      <c r="O61" s="24">
        <f t="shared" si="4"/>
        <v>9585.180491704923</v>
      </c>
      <c r="P61" s="24">
        <f t="shared" si="5"/>
        <v>7563.3950716049667</v>
      </c>
      <c r="Q61" s="24">
        <f t="shared" si="18"/>
        <v>508.11985545466075</v>
      </c>
      <c r="R61" s="12">
        <f t="shared" si="6"/>
        <v>3.8159822339440916</v>
      </c>
      <c r="S61" s="3">
        <f t="shared" si="19"/>
        <v>0.35</v>
      </c>
      <c r="T61" s="24">
        <f t="shared" si="24"/>
        <v>115.64652895994578</v>
      </c>
      <c r="U61" s="24">
        <f t="shared" si="8"/>
        <v>10307.154761356638</v>
      </c>
      <c r="V61" s="14">
        <f t="shared" si="9"/>
        <v>7713.724131899311</v>
      </c>
      <c r="W61" s="24">
        <f t="shared" si="25"/>
        <v>495.22611320673917</v>
      </c>
      <c r="X61" s="12">
        <f t="shared" si="10"/>
        <v>3.0246246036602655</v>
      </c>
      <c r="Y61" s="3">
        <f t="shared" si="26"/>
        <v>0.35</v>
      </c>
    </row>
    <row r="62" spans="2:25" x14ac:dyDescent="0.25">
      <c r="B62" s="3">
        <f t="shared" si="12"/>
        <v>220</v>
      </c>
      <c r="C62" s="14">
        <f t="shared" si="13"/>
        <v>3.6666666666666665</v>
      </c>
      <c r="D62" s="11">
        <f t="shared" si="14"/>
        <v>531.2624474724937</v>
      </c>
      <c r="E62" s="11">
        <f t="shared" si="15"/>
        <v>76.075358439642514</v>
      </c>
      <c r="F62" s="11">
        <f t="shared" si="16"/>
        <v>148.34148197995844</v>
      </c>
      <c r="G62" s="11">
        <f t="shared" si="17"/>
        <v>118.67115356360605</v>
      </c>
      <c r="H62" s="24">
        <f t="shared" si="31"/>
        <v>76.075358439642514</v>
      </c>
      <c r="I62" s="24">
        <f t="shared" si="0"/>
        <v>11379.67722582128</v>
      </c>
      <c r="J62" s="14">
        <f t="shared" si="1"/>
        <v>8008.4736867509591</v>
      </c>
      <c r="K62" s="24">
        <f t="shared" si="32"/>
        <v>475.00287289642949</v>
      </c>
      <c r="L62" s="12">
        <f t="shared" si="2"/>
        <v>1.8092731981475894</v>
      </c>
      <c r="M62" s="3">
        <f t="shared" si="3"/>
        <v>0.35</v>
      </c>
      <c r="N62" s="24">
        <f t="shared" si="23"/>
        <v>148.34148197995844</v>
      </c>
      <c r="O62" s="24">
        <f t="shared" si="4"/>
        <v>9573.0241373133831</v>
      </c>
      <c r="P62" s="24">
        <f t="shared" si="5"/>
        <v>7677.6948784484739</v>
      </c>
      <c r="Q62" s="24">
        <f t="shared" si="18"/>
        <v>509.72589443232437</v>
      </c>
      <c r="R62" s="12">
        <f t="shared" si="6"/>
        <v>3.8266167063273726</v>
      </c>
      <c r="S62" s="3">
        <f t="shared" si="19"/>
        <v>0.35</v>
      </c>
      <c r="T62" s="24">
        <f t="shared" si="24"/>
        <v>118.67115356360605</v>
      </c>
      <c r="U62" s="24">
        <f t="shared" si="8"/>
        <v>10314.782347722192</v>
      </c>
      <c r="V62" s="14">
        <f t="shared" si="9"/>
        <v>7836.1161045860954</v>
      </c>
      <c r="W62" s="24">
        <f t="shared" si="25"/>
        <v>496.6429219174529</v>
      </c>
      <c r="X62" s="12">
        <f t="shared" si="10"/>
        <v>3.0377562714990911</v>
      </c>
      <c r="Y62" s="3">
        <f t="shared" si="26"/>
        <v>0.35</v>
      </c>
    </row>
    <row r="63" spans="2:25" x14ac:dyDescent="0.25">
      <c r="B63" s="3">
        <f t="shared" si="12"/>
        <v>225</v>
      </c>
      <c r="C63" s="14">
        <f t="shared" si="13"/>
        <v>3.75</v>
      </c>
      <c r="D63" s="11">
        <f t="shared" si="14"/>
        <v>534.51978437282401</v>
      </c>
      <c r="E63" s="11">
        <f t="shared" si="15"/>
        <v>77.884631637790108</v>
      </c>
      <c r="F63" s="11">
        <f t="shared" si="16"/>
        <v>152.16809868628582</v>
      </c>
      <c r="G63" s="11">
        <f t="shared" si="17"/>
        <v>121.70890983510515</v>
      </c>
      <c r="H63" s="24">
        <f t="shared" si="31"/>
        <v>77.884631637790108</v>
      </c>
      <c r="I63" s="24">
        <f t="shared" si="0"/>
        <v>11415.878818375848</v>
      </c>
      <c r="J63" s="14">
        <f t="shared" si="1"/>
        <v>8137.6502831678426</v>
      </c>
      <c r="K63" s="24">
        <f t="shared" si="32"/>
        <v>476.00209116672931</v>
      </c>
      <c r="L63" s="12">
        <f t="shared" si="2"/>
        <v>1.8208756404587711</v>
      </c>
      <c r="M63" s="3">
        <f t="shared" si="3"/>
        <v>0.35</v>
      </c>
      <c r="N63" s="24">
        <f t="shared" si="23"/>
        <v>152.16809868628582</v>
      </c>
      <c r="O63" s="24">
        <f t="shared" si="4"/>
        <v>9558.7921421634546</v>
      </c>
      <c r="P63" s="24">
        <f t="shared" si="5"/>
        <v>7789.9956988378553</v>
      </c>
      <c r="Q63" s="24">
        <f t="shared" si="18"/>
        <v>511.31587831329921</v>
      </c>
      <c r="R63" s="12">
        <f t="shared" si="6"/>
        <v>3.836403823248455</v>
      </c>
      <c r="S63" s="3">
        <f t="shared" si="19"/>
        <v>0.35</v>
      </c>
      <c r="T63" s="24">
        <f t="shared" si="24"/>
        <v>121.70890983510515</v>
      </c>
      <c r="U63" s="24">
        <f t="shared" si="8"/>
        <v>10320.271863442971</v>
      </c>
      <c r="V63" s="14">
        <f t="shared" si="9"/>
        <v>7956.7912876623932</v>
      </c>
      <c r="W63" s="24">
        <f t="shared" si="25"/>
        <v>498.04931437338303</v>
      </c>
      <c r="X63" s="12">
        <f t="shared" si="10"/>
        <v>3.0502337019218801</v>
      </c>
      <c r="Y63" s="3">
        <f t="shared" si="26"/>
        <v>0.35</v>
      </c>
    </row>
    <row r="64" spans="2:25" x14ac:dyDescent="0.25">
      <c r="B64" s="3">
        <f t="shared" si="12"/>
        <v>230</v>
      </c>
      <c r="C64" s="14">
        <f t="shared" si="13"/>
        <v>3.8333333333333335</v>
      </c>
      <c r="D64" s="11">
        <f t="shared" si="14"/>
        <v>537.70781094636891</v>
      </c>
      <c r="E64" s="11">
        <f t="shared" si="15"/>
        <v>79.705507278248874</v>
      </c>
      <c r="F64" s="11">
        <f t="shared" si="16"/>
        <v>156.00450250953426</v>
      </c>
      <c r="G64" s="11">
        <f t="shared" si="17"/>
        <v>124.75914353702703</v>
      </c>
      <c r="H64" s="24">
        <f t="shared" si="31"/>
        <v>79.705507278248874</v>
      </c>
      <c r="I64" s="24">
        <f t="shared" si="0"/>
        <v>11450.057591703</v>
      </c>
      <c r="J64" s="14">
        <f t="shared" si="1"/>
        <v>8265.4061854820357</v>
      </c>
      <c r="K64" s="24">
        <f t="shared" si="32"/>
        <v>476.99997508429226</v>
      </c>
      <c r="L64" s="12">
        <f t="shared" si="2"/>
        <v>1.8321146012819185</v>
      </c>
      <c r="M64" s="3">
        <f t="shared" si="3"/>
        <v>0.35</v>
      </c>
      <c r="N64" s="24">
        <f t="shared" si="23"/>
        <v>156.00450250953426</v>
      </c>
      <c r="O64" s="24">
        <f t="shared" si="4"/>
        <v>9542.5827109208658</v>
      </c>
      <c r="P64" s="24">
        <f t="shared" si="5"/>
        <v>7900.3205116239278</v>
      </c>
      <c r="Q64" s="24">
        <f t="shared" si="18"/>
        <v>512.8900396201044</v>
      </c>
      <c r="R64" s="12">
        <f t="shared" si="6"/>
        <v>3.8453773565516851</v>
      </c>
      <c r="S64" s="3">
        <f t="shared" si="19"/>
        <v>0.35</v>
      </c>
      <c r="T64" s="24">
        <f t="shared" si="24"/>
        <v>124.75914353702703</v>
      </c>
      <c r="U64" s="24">
        <f t="shared" si="8"/>
        <v>10323.716685233547</v>
      </c>
      <c r="V64" s="14">
        <f t="shared" si="9"/>
        <v>8075.777465802852</v>
      </c>
      <c r="W64" s="24">
        <f t="shared" si="25"/>
        <v>499.44515340788166</v>
      </c>
      <c r="X64" s="12">
        <f t="shared" si="10"/>
        <v>3.0620842073257135</v>
      </c>
      <c r="Y64" s="3">
        <f t="shared" si="26"/>
        <v>0.35</v>
      </c>
    </row>
    <row r="65" spans="2:25" x14ac:dyDescent="0.25">
      <c r="B65" s="3">
        <f t="shared" si="12"/>
        <v>235</v>
      </c>
      <c r="C65" s="14">
        <f t="shared" si="13"/>
        <v>3.9166666666666665</v>
      </c>
      <c r="D65" s="11">
        <f t="shared" si="14"/>
        <v>540.82941544357084</v>
      </c>
      <c r="E65" s="11">
        <f t="shared" si="15"/>
        <v>81.537621879530789</v>
      </c>
      <c r="F65" s="11">
        <f t="shared" si="16"/>
        <v>159.84987986608596</v>
      </c>
      <c r="G65" s="11">
        <f t="shared" si="17"/>
        <v>127.82122774435274</v>
      </c>
      <c r="H65" s="24">
        <f t="shared" si="31"/>
        <v>81.537621879530789</v>
      </c>
      <c r="I65" s="24">
        <f t="shared" si="0"/>
        <v>11482.294839101001</v>
      </c>
      <c r="J65" s="14">
        <f t="shared" si="1"/>
        <v>8391.7725269551665</v>
      </c>
      <c r="K65" s="24">
        <f t="shared" si="32"/>
        <v>477.99626047614271</v>
      </c>
      <c r="L65" s="12">
        <f t="shared" si="2"/>
        <v>1.8430038955318899</v>
      </c>
      <c r="M65" s="3">
        <f t="shared" si="3"/>
        <v>0.35</v>
      </c>
      <c r="N65" s="24">
        <f t="shared" si="23"/>
        <v>159.84987986608596</v>
      </c>
      <c r="O65" s="24">
        <f t="shared" si="4"/>
        <v>9524.4883894371214</v>
      </c>
      <c r="P65" s="24">
        <f t="shared" si="5"/>
        <v>8008.6909025674258</v>
      </c>
      <c r="Q65" s="24">
        <f t="shared" si="18"/>
        <v>514.44865314353035</v>
      </c>
      <c r="R65" s="12">
        <f t="shared" si="6"/>
        <v>3.853568628986777</v>
      </c>
      <c r="S65" s="3">
        <f t="shared" si="19"/>
        <v>0.35</v>
      </c>
      <c r="T65" s="24">
        <f t="shared" si="24"/>
        <v>127.82122774435274</v>
      </c>
      <c r="U65" s="24">
        <f t="shared" si="8"/>
        <v>10325.204692480453</v>
      </c>
      <c r="V65" s="14">
        <f t="shared" si="9"/>
        <v>8193.1009458084573</v>
      </c>
      <c r="W65" s="24">
        <f t="shared" si="25"/>
        <v>500.83033656476806</v>
      </c>
      <c r="X65" s="12">
        <f t="shared" si="10"/>
        <v>3.0733333579326736</v>
      </c>
      <c r="Y65" s="3">
        <f t="shared" si="26"/>
        <v>0.35</v>
      </c>
    </row>
    <row r="66" spans="2:25" x14ac:dyDescent="0.25">
      <c r="B66" s="3">
        <f t="shared" si="12"/>
        <v>240</v>
      </c>
      <c r="C66" s="14">
        <f t="shared" si="13"/>
        <v>4</v>
      </c>
      <c r="D66" s="11">
        <f t="shared" si="14"/>
        <v>543.88730925787115</v>
      </c>
      <c r="E66" s="11">
        <f t="shared" si="15"/>
        <v>83.380625775062683</v>
      </c>
      <c r="F66" s="11">
        <f t="shared" si="16"/>
        <v>163.70344849507273</v>
      </c>
      <c r="G66" s="11">
        <f t="shared" si="17"/>
        <v>130.89456110228542</v>
      </c>
      <c r="H66" s="24">
        <f t="shared" si="31"/>
        <v>83.380625775062683</v>
      </c>
      <c r="I66" s="24">
        <f t="shared" si="0"/>
        <v>11512.667087070211</v>
      </c>
      <c r="J66" s="14">
        <f t="shared" si="1"/>
        <v>8516.7790540777551</v>
      </c>
      <c r="K66" s="24">
        <f t="shared" si="32"/>
        <v>478.99069886796627</v>
      </c>
      <c r="L66" s="12">
        <f t="shared" si="2"/>
        <v>1.8535566103046435</v>
      </c>
      <c r="M66" s="3">
        <f t="shared" si="3"/>
        <v>0.35</v>
      </c>
      <c r="N66" s="24">
        <f t="shared" si="23"/>
        <v>163.70344849507273</v>
      </c>
      <c r="O66" s="24">
        <f t="shared" si="4"/>
        <v>9504.5965190699608</v>
      </c>
      <c r="P66" s="24">
        <f t="shared" si="5"/>
        <v>8115.1271602270108</v>
      </c>
      <c r="Q66" s="24">
        <f t="shared" si="18"/>
        <v>515.9920326821391</v>
      </c>
      <c r="R66" s="12">
        <f t="shared" si="6"/>
        <v>3.8610067066201661</v>
      </c>
      <c r="S66" s="3">
        <f t="shared" si="19"/>
        <v>0.35</v>
      </c>
      <c r="T66" s="24">
        <f t="shared" si="24"/>
        <v>130.89456110228542</v>
      </c>
      <c r="U66" s="24">
        <f t="shared" si="8"/>
        <v>10324.818703889643</v>
      </c>
      <c r="V66" s="14">
        <f t="shared" si="9"/>
        <v>8308.7866448021778</v>
      </c>
      <c r="W66" s="24">
        <f t="shared" si="25"/>
        <v>502.20479404579527</v>
      </c>
      <c r="X66" s="12">
        <f t="shared" si="10"/>
        <v>3.0840051055116899</v>
      </c>
      <c r="Y66" s="3">
        <f t="shared" si="26"/>
        <v>0.35</v>
      </c>
    </row>
    <row r="67" spans="2:25" x14ac:dyDescent="0.25">
      <c r="B67" s="3">
        <f t="shared" si="12"/>
        <v>245</v>
      </c>
      <c r="C67" s="14">
        <f t="shared" si="13"/>
        <v>4.083333333333333</v>
      </c>
      <c r="D67" s="11">
        <f t="shared" si="14"/>
        <v>546.88404107672807</v>
      </c>
      <c r="E67" s="11">
        <f t="shared" si="15"/>
        <v>85.234182385367319</v>
      </c>
      <c r="F67" s="11">
        <f t="shared" si="16"/>
        <v>167.56445520169291</v>
      </c>
      <c r="G67" s="11">
        <f t="shared" si="17"/>
        <v>133.97856620779712</v>
      </c>
      <c r="H67" s="24">
        <f t="shared" si="31"/>
        <v>85.234182385367319</v>
      </c>
      <c r="I67" s="24">
        <f t="shared" si="0"/>
        <v>11541.246467284018</v>
      </c>
      <c r="J67" s="14">
        <f t="shared" si="1"/>
        <v>8640.4542053492241</v>
      </c>
      <c r="K67" s="24">
        <f t="shared" si="32"/>
        <v>479.98305678195663</v>
      </c>
      <c r="L67" s="12">
        <f t="shared" si="2"/>
        <v>1.8637851536929049</v>
      </c>
      <c r="M67" s="3">
        <f t="shared" si="3"/>
        <v>0.35</v>
      </c>
      <c r="N67" s="24">
        <f t="shared" si="23"/>
        <v>167.56445520169291</v>
      </c>
      <c r="O67" s="24">
        <f t="shared" si="4"/>
        <v>9482.9896468758798</v>
      </c>
      <c r="P67" s="24">
        <f t="shared" si="5"/>
        <v>8219.6483658067682</v>
      </c>
      <c r="Q67" s="24">
        <f t="shared" si="18"/>
        <v>517.52052798756927</v>
      </c>
      <c r="R67" s="12">
        <f t="shared" si="6"/>
        <v>3.8677185751047825</v>
      </c>
      <c r="S67" s="3">
        <f t="shared" si="19"/>
        <v>0.35</v>
      </c>
      <c r="T67" s="24">
        <f t="shared" si="24"/>
        <v>133.97856620779712</v>
      </c>
      <c r="U67" s="24">
        <f t="shared" si="8"/>
        <v>10322.636871723273</v>
      </c>
      <c r="V67" s="14">
        <f t="shared" si="9"/>
        <v>8422.8581722925774</v>
      </c>
      <c r="W67" s="24">
        <f t="shared" si="25"/>
        <v>503.56848678331403</v>
      </c>
      <c r="X67" s="12">
        <f t="shared" si="10"/>
        <v>3.0941218967098734</v>
      </c>
      <c r="Y67" s="3">
        <f t="shared" si="26"/>
        <v>0.35</v>
      </c>
    </row>
    <row r="68" spans="2:25" x14ac:dyDescent="0.25">
      <c r="B68" s="3">
        <f t="shared" si="12"/>
        <v>250</v>
      </c>
      <c r="C68" s="14">
        <f t="shared" si="13"/>
        <v>4.166666666666667</v>
      </c>
      <c r="D68" s="11">
        <f t="shared" si="14"/>
        <v>549.82200964500078</v>
      </c>
      <c r="E68" s="11">
        <f t="shared" si="15"/>
        <v>87.097967539060221</v>
      </c>
      <c r="F68" s="11">
        <f t="shared" si="16"/>
        <v>171.4321737767977</v>
      </c>
      <c r="G68" s="11">
        <f t="shared" si="17"/>
        <v>137.07268810450699</v>
      </c>
      <c r="H68" s="24">
        <f t="shared" si="31"/>
        <v>87.097967539060221</v>
      </c>
      <c r="I68" s="24">
        <f t="shared" si="0"/>
        <v>11568.101052648513</v>
      </c>
      <c r="J68" s="14">
        <f t="shared" si="1"/>
        <v>8762.8251844349525</v>
      </c>
      <c r="K68" s="24">
        <f t="shared" si="32"/>
        <v>480.97311507487825</v>
      </c>
      <c r="L68" s="12">
        <f t="shared" si="2"/>
        <v>1.8737012993518463</v>
      </c>
      <c r="M68" s="3">
        <f t="shared" si="3"/>
        <v>0.35</v>
      </c>
      <c r="N68" s="24">
        <f t="shared" si="23"/>
        <v>171.4321737767977</v>
      </c>
      <c r="O68" s="24">
        <f t="shared" si="4"/>
        <v>9459.745896705077</v>
      </c>
      <c r="P68" s="24">
        <f t="shared" si="5"/>
        <v>8322.2724774919152</v>
      </c>
      <c r="Q68" s="24">
        <f t="shared" si="18"/>
        <v>519.03452189852192</v>
      </c>
      <c r="R68" s="12">
        <f t="shared" si="6"/>
        <v>3.8737293014502057</v>
      </c>
      <c r="S68" s="3">
        <f t="shared" si="19"/>
        <v>0.35</v>
      </c>
      <c r="T68" s="24">
        <f t="shared" si="24"/>
        <v>137.07268810450699</v>
      </c>
      <c r="U68" s="24">
        <f t="shared" si="8"/>
        <v>10318.733038512344</v>
      </c>
      <c r="V68" s="14">
        <f t="shared" si="9"/>
        <v>8535.3379066404377</v>
      </c>
      <c r="W68" s="24">
        <f t="shared" si="25"/>
        <v>504.9214046285756</v>
      </c>
      <c r="X68" s="12">
        <f t="shared" si="10"/>
        <v>3.1037047770670876</v>
      </c>
      <c r="Y68" s="3">
        <f t="shared" si="26"/>
        <v>0.35</v>
      </c>
    </row>
    <row r="69" spans="2:25" x14ac:dyDescent="0.25">
      <c r="B69" s="3">
        <f t="shared" si="12"/>
        <v>255</v>
      </c>
      <c r="C69" s="14">
        <f t="shared" si="13"/>
        <v>4.25</v>
      </c>
      <c r="D69" s="11">
        <f t="shared" si="14"/>
        <v>552.70347530084507</v>
      </c>
      <c r="E69" s="11">
        <f t="shared" si="15"/>
        <v>88.971668838412072</v>
      </c>
      <c r="F69" s="11">
        <f t="shared" si="16"/>
        <v>175.30590307824789</v>
      </c>
      <c r="G69" s="11">
        <f t="shared" si="17"/>
        <v>140.17639288157409</v>
      </c>
      <c r="H69" s="24">
        <f t="shared" si="31"/>
        <v>88.971668838412072</v>
      </c>
      <c r="I69" s="24">
        <f t="shared" si="0"/>
        <v>11593.295161560825</v>
      </c>
      <c r="J69" s="14">
        <f t="shared" si="1"/>
        <v>8883.9180281774716</v>
      </c>
      <c r="K69" s="24">
        <f t="shared" si="32"/>
        <v>481.96066831321798</v>
      </c>
      <c r="L69" s="12">
        <f t="shared" si="2"/>
        <v>1.883316227273909</v>
      </c>
      <c r="M69" s="3">
        <f t="shared" si="3"/>
        <v>0.35</v>
      </c>
      <c r="N69" s="24">
        <f t="shared" si="23"/>
        <v>175.30590307824789</v>
      </c>
      <c r="O69" s="24">
        <f t="shared" si="4"/>
        <v>9434.9393055649307</v>
      </c>
      <c r="P69" s="24">
        <f t="shared" si="5"/>
        <v>8423.0164097473007</v>
      </c>
      <c r="Q69" s="24">
        <f t="shared" si="18"/>
        <v>520.53442764787178</v>
      </c>
      <c r="R69" s="12">
        <f t="shared" si="6"/>
        <v>3.8790621827391876</v>
      </c>
      <c r="S69" s="3">
        <f t="shared" si="19"/>
        <v>0.35</v>
      </c>
      <c r="T69" s="24">
        <f t="shared" si="24"/>
        <v>140.17639288157409</v>
      </c>
      <c r="U69" s="24">
        <f t="shared" si="8"/>
        <v>10313.177060481774</v>
      </c>
      <c r="V69" s="14">
        <f t="shared" si="9"/>
        <v>8646.2470664108769</v>
      </c>
      <c r="W69" s="24">
        <f t="shared" si="25"/>
        <v>506.263564646963</v>
      </c>
      <c r="X69" s="12">
        <f t="shared" si="10"/>
        <v>3.1127734866552923</v>
      </c>
      <c r="Y69" s="3">
        <f t="shared" si="26"/>
        <v>0.35</v>
      </c>
    </row>
    <row r="70" spans="2:25" x14ac:dyDescent="0.25">
      <c r="B70" s="3">
        <f t="shared" si="12"/>
        <v>260</v>
      </c>
      <c r="C70" s="14">
        <f t="shared" si="13"/>
        <v>4.333333333333333</v>
      </c>
      <c r="D70" s="11">
        <f t="shared" si="14"/>
        <v>555.53057042311366</v>
      </c>
      <c r="E70" s="11">
        <f t="shared" si="15"/>
        <v>90.85498506568598</v>
      </c>
      <c r="F70" s="11">
        <f t="shared" si="16"/>
        <v>179.18496526098707</v>
      </c>
      <c r="G70" s="11">
        <f t="shared" si="17"/>
        <v>143.28916636822939</v>
      </c>
      <c r="H70" s="24">
        <f t="shared" si="31"/>
        <v>90.85498506568598</v>
      </c>
      <c r="I70" s="24">
        <f t="shared" si="0"/>
        <v>11616.889633935692</v>
      </c>
      <c r="J70" s="14">
        <f t="shared" si="1"/>
        <v>9003.7576698931862</v>
      </c>
      <c r="K70" s="24">
        <f t="shared" si="32"/>
        <v>482.94552418261907</v>
      </c>
      <c r="L70" s="12">
        <f t="shared" si="2"/>
        <v>1.8926405611734494</v>
      </c>
      <c r="M70" s="3">
        <f t="shared" si="3"/>
        <v>0.35</v>
      </c>
      <c r="N70" s="24">
        <f t="shared" si="23"/>
        <v>179.18496526098707</v>
      </c>
      <c r="O70" s="24">
        <f t="shared" si="4"/>
        <v>9408.6401290531649</v>
      </c>
      <c r="P70" s="24">
        <f t="shared" si="5"/>
        <v>8521.8961080054414</v>
      </c>
      <c r="Q70" s="24">
        <f t="shared" si="18"/>
        <v>522.02068632876478</v>
      </c>
      <c r="R70" s="12">
        <f t="shared" si="6"/>
        <v>3.8837388830675659</v>
      </c>
      <c r="S70" s="3">
        <f t="shared" si="19"/>
        <v>0.35</v>
      </c>
      <c r="T70" s="24">
        <f t="shared" si="24"/>
        <v>143.28916636822939</v>
      </c>
      <c r="U70" s="24">
        <f t="shared" si="8"/>
        <v>10306.035101372107</v>
      </c>
      <c r="V70" s="14">
        <f t="shared" si="9"/>
        <v>8755.6057770468542</v>
      </c>
      <c r="W70" s="24">
        <f t="shared" si="25"/>
        <v>507.59500951219439</v>
      </c>
      <c r="X70" s="12">
        <f t="shared" si="10"/>
        <v>3.1213465481710334</v>
      </c>
      <c r="Y70" s="3">
        <f t="shared" si="26"/>
        <v>0.35</v>
      </c>
    </row>
    <row r="71" spans="2:25" x14ac:dyDescent="0.25">
      <c r="B71" s="3">
        <f t="shared" si="12"/>
        <v>265</v>
      </c>
      <c r="C71" s="14">
        <f t="shared" si="13"/>
        <v>4.416666666666667</v>
      </c>
      <c r="D71" s="11">
        <f t="shared" si="14"/>
        <v>558.30530891123158</v>
      </c>
      <c r="E71" s="11">
        <f t="shared" si="15"/>
        <v>92.747625626859431</v>
      </c>
      <c r="F71" s="11">
        <f t="shared" si="16"/>
        <v>183.06870414405464</v>
      </c>
      <c r="G71" s="11">
        <f t="shared" si="17"/>
        <v>146.41051291640042</v>
      </c>
      <c r="H71" s="24">
        <f t="shared" si="31"/>
        <v>92.747625626859431</v>
      </c>
      <c r="I71" s="24">
        <f t="shared" si="0"/>
        <v>11638.942082109304</v>
      </c>
      <c r="J71" s="14">
        <f t="shared" si="1"/>
        <v>9122.3679983448237</v>
      </c>
      <c r="K71" s="24">
        <f t="shared" si="32"/>
        <v>483.9275029290697</v>
      </c>
      <c r="L71" s="12">
        <f t="shared" si="2"/>
        <v>1.9016844028318569</v>
      </c>
      <c r="M71" s="3">
        <f t="shared" si="3"/>
        <v>0.35</v>
      </c>
      <c r="N71" s="24">
        <f t="shared" si="23"/>
        <v>183.06870414405464</v>
      </c>
      <c r="O71" s="24">
        <f t="shared" si="4"/>
        <v>9380.9151191794226</v>
      </c>
      <c r="P71" s="24">
        <f t="shared" si="5"/>
        <v>8618.9266191274928</v>
      </c>
      <c r="Q71" s="24">
        <f t="shared" si="18"/>
        <v>523.4937645068444</v>
      </c>
      <c r="R71" s="12">
        <f t="shared" si="6"/>
        <v>3.8877795598379441</v>
      </c>
      <c r="S71" s="3">
        <f t="shared" si="19"/>
        <v>0.35</v>
      </c>
      <c r="T71" s="24">
        <f t="shared" si="24"/>
        <v>146.41051291640042</v>
      </c>
      <c r="U71" s="24">
        <f t="shared" si="8"/>
        <v>10297.369899870779</v>
      </c>
      <c r="V71" s="14">
        <f t="shared" si="9"/>
        <v>8863.4331332580005</v>
      </c>
      <c r="W71" s="24">
        <f t="shared" si="25"/>
        <v>508.91580599221697</v>
      </c>
      <c r="X71" s="12">
        <f t="shared" si="10"/>
        <v>3.1294413482120911</v>
      </c>
      <c r="Y71" s="3">
        <f t="shared" si="26"/>
        <v>0.35</v>
      </c>
    </row>
    <row r="72" spans="2:25" x14ac:dyDescent="0.25">
      <c r="B72" s="3">
        <f t="shared" si="12"/>
        <v>270</v>
      </c>
      <c r="C72" s="14">
        <f t="shared" si="13"/>
        <v>4.5</v>
      </c>
      <c r="D72" s="11">
        <f t="shared" si="14"/>
        <v>561.02959480311324</v>
      </c>
      <c r="E72" s="11">
        <f t="shared" si="15"/>
        <v>94.649310029691293</v>
      </c>
      <c r="F72" s="11">
        <f t="shared" si="16"/>
        <v>186.95648370389259</v>
      </c>
      <c r="G72" s="11">
        <f t="shared" si="17"/>
        <v>149.5399542646125</v>
      </c>
      <c r="H72" s="24">
        <f t="shared" si="31"/>
        <v>94.649310029691293</v>
      </c>
      <c r="I72" s="24">
        <f t="shared" si="0"/>
        <v>11659.507119335549</v>
      </c>
      <c r="J72" s="14">
        <f t="shared" si="1"/>
        <v>9239.7719127428772</v>
      </c>
      <c r="K72" s="24">
        <f t="shared" si="32"/>
        <v>484.90643682956335</v>
      </c>
      <c r="L72" s="12">
        <f t="shared" si="2"/>
        <v>1.9104573637108702</v>
      </c>
      <c r="M72" s="3">
        <f t="shared" si="3"/>
        <v>0.35</v>
      </c>
      <c r="N72" s="24">
        <f t="shared" si="23"/>
        <v>186.95648370389259</v>
      </c>
      <c r="O72" s="24">
        <f t="shared" si="4"/>
        <v>9351.8277774805174</v>
      </c>
      <c r="P72" s="24">
        <f t="shared" si="5"/>
        <v>8714.1221579817266</v>
      </c>
      <c r="Q72" s="24">
        <f t="shared" si="18"/>
        <v>524.95415196690863</v>
      </c>
      <c r="R72" s="12">
        <f t="shared" si="6"/>
        <v>3.8912029804100636</v>
      </c>
      <c r="S72" s="3">
        <f t="shared" si="19"/>
        <v>0.35</v>
      </c>
      <c r="T72" s="24">
        <f t="shared" si="24"/>
        <v>149.5399542646125</v>
      </c>
      <c r="U72" s="24">
        <f t="shared" si="8"/>
        <v>10287.241013462519</v>
      </c>
      <c r="V72" s="14">
        <f t="shared" si="9"/>
        <v>8969.7472574810581</v>
      </c>
      <c r="W72" s="24">
        <f t="shared" si="25"/>
        <v>510.22604352011234</v>
      </c>
      <c r="X72" s="12">
        <f t="shared" si="10"/>
        <v>3.1370742123852735</v>
      </c>
      <c r="Y72" s="3">
        <f t="shared" si="26"/>
        <v>0.35</v>
      </c>
    </row>
    <row r="73" spans="2:25" x14ac:dyDescent="0.25">
      <c r="B73" s="3">
        <f t="shared" si="12"/>
        <v>275</v>
      </c>
      <c r="C73" s="14">
        <f t="shared" si="13"/>
        <v>4.583333333333333</v>
      </c>
      <c r="D73" s="11">
        <f t="shared" si="14"/>
        <v>563.70523012349622</v>
      </c>
      <c r="E73" s="11">
        <f t="shared" si="15"/>
        <v>96.559767393402169</v>
      </c>
      <c r="F73" s="11">
        <f t="shared" si="16"/>
        <v>190.84768668430266</v>
      </c>
      <c r="G73" s="11">
        <f t="shared" si="17"/>
        <v>152.67702847699778</v>
      </c>
      <c r="H73" s="24">
        <f t="shared" si="31"/>
        <v>96.559767393402169</v>
      </c>
      <c r="I73" s="24">
        <f t="shared" si="0"/>
        <v>11678.63656825235</v>
      </c>
      <c r="J73" s="14">
        <f t="shared" si="1"/>
        <v>9355.9913740966604</v>
      </c>
      <c r="K73" s="24">
        <f t="shared" si="32"/>
        <v>485.88216969016389</v>
      </c>
      <c r="L73" s="12">
        <f t="shared" si="2"/>
        <v>1.918968594104927</v>
      </c>
      <c r="M73" s="3">
        <f t="shared" si="3"/>
        <v>0.35</v>
      </c>
      <c r="N73" s="24">
        <f t="shared" si="23"/>
        <v>190.84768668430266</v>
      </c>
      <c r="O73" s="24">
        <f t="shared" si="4"/>
        <v>9321.4385859798404</v>
      </c>
      <c r="P73" s="24">
        <f t="shared" si="5"/>
        <v>8807.49617044964</v>
      </c>
      <c r="Q73" s="24">
        <f t="shared" si="18"/>
        <v>526.4023595833487</v>
      </c>
      <c r="R73" s="12">
        <f t="shared" si="6"/>
        <v>3.8940266299996567</v>
      </c>
      <c r="S73" s="3">
        <f t="shared" si="19"/>
        <v>0.35</v>
      </c>
      <c r="T73" s="24">
        <f t="shared" si="24"/>
        <v>152.67702847699778</v>
      </c>
      <c r="U73" s="24">
        <f t="shared" si="8"/>
        <v>10275.705041162462</v>
      </c>
      <c r="V73" s="14">
        <f t="shared" si="9"/>
        <v>9074.5653547349866</v>
      </c>
      <c r="W73" s="24">
        <f t="shared" si="25"/>
        <v>511.52583284388857</v>
      </c>
      <c r="X73" s="12">
        <f t="shared" si="10"/>
        <v>3.1442604748195517</v>
      </c>
      <c r="Y73" s="3">
        <f t="shared" si="26"/>
        <v>0.35</v>
      </c>
    </row>
    <row r="74" spans="2:25" x14ac:dyDescent="0.25">
      <c r="B74" s="3">
        <f t="shared" si="12"/>
        <v>280</v>
      </c>
      <c r="C74" s="14">
        <f t="shared" si="13"/>
        <v>4.666666666666667</v>
      </c>
      <c r="D74" s="11">
        <f t="shared" si="14"/>
        <v>566.33392204371251</v>
      </c>
      <c r="E74" s="11">
        <f t="shared" si="15"/>
        <v>98.478735987507093</v>
      </c>
      <c r="F74" s="11">
        <f t="shared" si="16"/>
        <v>194.7417133143023</v>
      </c>
      <c r="G74" s="11">
        <f t="shared" si="17"/>
        <v>155.82128895181734</v>
      </c>
      <c r="H74" s="24">
        <f t="shared" si="31"/>
        <v>98.478735987507093</v>
      </c>
      <c r="I74" s="24">
        <f t="shared" si="0"/>
        <v>11696.379651405136</v>
      </c>
      <c r="J74" s="14">
        <f t="shared" si="1"/>
        <v>9471.0474532057397</v>
      </c>
      <c r="K74" s="24">
        <f t="shared" si="32"/>
        <v>486.8545563695975</v>
      </c>
      <c r="L74" s="12">
        <f t="shared" si="2"/>
        <v>1.9272268100714829</v>
      </c>
      <c r="M74" s="3">
        <f t="shared" si="3"/>
        <v>0.35</v>
      </c>
      <c r="N74" s="24">
        <f t="shared" si="23"/>
        <v>194.7417133143023</v>
      </c>
      <c r="O74" s="24">
        <f t="shared" si="4"/>
        <v>9289.8052182352549</v>
      </c>
      <c r="P74" s="24">
        <f t="shared" si="5"/>
        <v>8899.0613931381849</v>
      </c>
      <c r="Q74" s="24">
        <f t="shared" si="18"/>
        <v>527.83891730468679</v>
      </c>
      <c r="R74" s="12">
        <f t="shared" si="6"/>
        <v>3.8962668116200545</v>
      </c>
      <c r="S74" s="3">
        <f t="shared" si="19"/>
        <v>0.35</v>
      </c>
      <c r="T74" s="24">
        <f t="shared" si="24"/>
        <v>155.82128895181734</v>
      </c>
      <c r="U74" s="24">
        <f t="shared" si="8"/>
        <v>10262.81582729738</v>
      </c>
      <c r="V74" s="14">
        <f t="shared" si="9"/>
        <v>9177.9037641632349</v>
      </c>
      <c r="W74" s="24">
        <f t="shared" si="25"/>
        <v>512.81530474951262</v>
      </c>
      <c r="X74" s="12">
        <f t="shared" si="10"/>
        <v>3.1510145425955902</v>
      </c>
      <c r="Y74" s="3">
        <f t="shared" si="26"/>
        <v>0.35</v>
      </c>
    </row>
    <row r="75" spans="2:25" x14ac:dyDescent="0.25">
      <c r="B75" s="3">
        <f t="shared" si="12"/>
        <v>285</v>
      </c>
      <c r="C75" s="14">
        <f t="shared" si="13"/>
        <v>4.75</v>
      </c>
      <c r="D75" s="11">
        <f t="shared" si="14"/>
        <v>568.91728942414215</v>
      </c>
      <c r="E75" s="11">
        <f t="shared" si="15"/>
        <v>100.40596279757858</v>
      </c>
      <c r="F75" s="11">
        <f t="shared" si="16"/>
        <v>198.63798012592235</v>
      </c>
      <c r="G75" s="11">
        <f t="shared" si="17"/>
        <v>158.97230349441293</v>
      </c>
      <c r="H75" s="24">
        <f t="shared" si="31"/>
        <v>100.40596279757858</v>
      </c>
      <c r="I75" s="24">
        <f t="shared" si="0"/>
        <v>11712.78316566409</v>
      </c>
      <c r="J75" s="14">
        <f t="shared" si="1"/>
        <v>9584.9603755561311</v>
      </c>
      <c r="K75" s="24">
        <f t="shared" si="32"/>
        <v>487.82346232666254</v>
      </c>
      <c r="L75" s="12">
        <f t="shared" si="2"/>
        <v>1.9352403183506812</v>
      </c>
      <c r="M75" s="3">
        <f t="shared" si="3"/>
        <v>0.35</v>
      </c>
      <c r="N75" s="24">
        <f t="shared" si="23"/>
        <v>198.63798012592235</v>
      </c>
      <c r="O75" s="24">
        <f t="shared" si="4"/>
        <v>9256.9827324554954</v>
      </c>
      <c r="P75" s="24">
        <f t="shared" si="5"/>
        <v>8988.8299100487075</v>
      </c>
      <c r="Q75" s="24">
        <f t="shared" si="18"/>
        <v>529.26437224339634</v>
      </c>
      <c r="R75" s="12">
        <f t="shared" si="6"/>
        <v>3.8979387387754021</v>
      </c>
      <c r="S75" s="3">
        <f t="shared" si="19"/>
        <v>0.35</v>
      </c>
      <c r="T75" s="24">
        <f t="shared" si="24"/>
        <v>158.97230349441293</v>
      </c>
      <c r="U75" s="24">
        <f t="shared" si="8"/>
        <v>10248.624648243231</v>
      </c>
      <c r="V75" s="14">
        <f t="shared" si="9"/>
        <v>9279.7780075289265</v>
      </c>
      <c r="W75" s="24">
        <f t="shared" si="25"/>
        <v>514.09460885200019</v>
      </c>
      <c r="X75" s="12">
        <f t="shared" si="10"/>
        <v>3.1573499555474749</v>
      </c>
      <c r="Y75" s="3">
        <f t="shared" si="26"/>
        <v>0.35</v>
      </c>
    </row>
    <row r="76" spans="2:25" x14ac:dyDescent="0.25">
      <c r="B76" s="3">
        <f t="shared" si="12"/>
        <v>290</v>
      </c>
      <c r="C76" s="14">
        <f t="shared" si="13"/>
        <v>4.833333333333333</v>
      </c>
      <c r="D76" s="11">
        <f t="shared" si="14"/>
        <v>571.45686880213952</v>
      </c>
      <c r="E76" s="11">
        <f t="shared" si="15"/>
        <v>102.34120311592926</v>
      </c>
      <c r="F76" s="11">
        <f t="shared" si="16"/>
        <v>202.53591886469775</v>
      </c>
      <c r="G76" s="11">
        <f t="shared" si="17"/>
        <v>162.12965344996041</v>
      </c>
      <c r="H76" s="24">
        <f t="shared" si="31"/>
        <v>102.34120311592926</v>
      </c>
      <c r="I76" s="24">
        <f t="shared" si="0"/>
        <v>11727.891642155257</v>
      </c>
      <c r="J76" s="14">
        <f t="shared" si="1"/>
        <v>9697.7495633618437</v>
      </c>
      <c r="K76" s="24">
        <f t="shared" si="32"/>
        <v>488.78876318989546</v>
      </c>
      <c r="L76" s="12">
        <f t="shared" si="2"/>
        <v>1.9430170394618174</v>
      </c>
      <c r="M76" s="3">
        <f t="shared" si="3"/>
        <v>0.35</v>
      </c>
      <c r="N76" s="24">
        <f t="shared" si="23"/>
        <v>202.53591886469775</v>
      </c>
      <c r="O76" s="24">
        <f t="shared" si="4"/>
        <v>9223.0237484360441</v>
      </c>
      <c r="P76" s="24">
        <f t="shared" si="5"/>
        <v>9076.8132064278652</v>
      </c>
      <c r="Q76" s="24">
        <f t="shared" si="18"/>
        <v>530.67928686299126</v>
      </c>
      <c r="R76" s="12">
        <f t="shared" si="6"/>
        <v>3.8990566215390472</v>
      </c>
      <c r="S76" s="3">
        <f t="shared" si="19"/>
        <v>0.35</v>
      </c>
      <c r="T76" s="24">
        <f t="shared" si="24"/>
        <v>162.12965344996041</v>
      </c>
      <c r="U76" s="24">
        <f t="shared" si="8"/>
        <v>10233.180383804478</v>
      </c>
      <c r="V76" s="14">
        <f t="shared" si="9"/>
        <v>9380.2028349042666</v>
      </c>
      <c r="W76" s="24">
        <f t="shared" si="25"/>
        <v>515.36391244976971</v>
      </c>
      <c r="X76" s="12">
        <f t="shared" si="10"/>
        <v>3.1632794418443533</v>
      </c>
      <c r="Y76" s="3">
        <f t="shared" si="26"/>
        <v>0.35</v>
      </c>
    </row>
    <row r="77" spans="2:25" x14ac:dyDescent="0.25">
      <c r="B77" s="3">
        <f t="shared" si="12"/>
        <v>295</v>
      </c>
      <c r="C77" s="14">
        <f t="shared" si="13"/>
        <v>4.916666666666667</v>
      </c>
      <c r="D77" s="11">
        <f t="shared" si="14"/>
        <v>573.95411988089165</v>
      </c>
      <c r="E77" s="11">
        <f t="shared" si="15"/>
        <v>104.28422015539108</v>
      </c>
      <c r="F77" s="11">
        <f t="shared" si="16"/>
        <v>206.43497548623679</v>
      </c>
      <c r="G77" s="11">
        <f t="shared" si="17"/>
        <v>165.29293289180478</v>
      </c>
      <c r="H77" s="24">
        <f t="shared" si="31"/>
        <v>104.28422015539108</v>
      </c>
      <c r="I77" s="24">
        <f t="shared" si="0"/>
        <v>11741.747493137515</v>
      </c>
      <c r="J77" s="14">
        <f t="shared" si="1"/>
        <v>9809.4336749707054</v>
      </c>
      <c r="K77" s="24">
        <f t="shared" si="32"/>
        <v>489.75034434806662</v>
      </c>
      <c r="L77" s="12">
        <f t="shared" si="2"/>
        <v>1.9505645291431877</v>
      </c>
      <c r="M77" s="3">
        <f t="shared" si="3"/>
        <v>0.35</v>
      </c>
      <c r="N77" s="24">
        <f t="shared" si="23"/>
        <v>206.43497548623679</v>
      </c>
      <c r="O77" s="24">
        <f t="shared" si="4"/>
        <v>9187.9786098663717</v>
      </c>
      <c r="P77" s="24">
        <f t="shared" si="5"/>
        <v>9163.0222200026474</v>
      </c>
      <c r="Q77" s="24">
        <f t="shared" si="18"/>
        <v>532.08423725509954</v>
      </c>
      <c r="R77" s="12">
        <f t="shared" si="6"/>
        <v>3.8996337465840578</v>
      </c>
      <c r="S77" s="3">
        <f t="shared" si="19"/>
        <v>0.35</v>
      </c>
      <c r="T77" s="24">
        <f t="shared" si="24"/>
        <v>165.29293289180478</v>
      </c>
      <c r="U77" s="24">
        <f t="shared" si="8"/>
        <v>10216.529674727173</v>
      </c>
      <c r="V77" s="14">
        <f t="shared" si="9"/>
        <v>9479.1922677734201</v>
      </c>
      <c r="W77" s="24">
        <f t="shared" si="25"/>
        <v>516.62339943784991</v>
      </c>
      <c r="X77" s="12">
        <f t="shared" si="10"/>
        <v>3.1688149697172991</v>
      </c>
      <c r="Y77" s="3">
        <f t="shared" si="26"/>
        <v>0.35</v>
      </c>
    </row>
    <row r="78" spans="2:25" x14ac:dyDescent="0.25">
      <c r="B78" s="3">
        <f t="shared" si="12"/>
        <v>300</v>
      </c>
      <c r="C78" s="14">
        <f t="shared" si="13"/>
        <v>5</v>
      </c>
      <c r="D78" s="11">
        <f t="shared" si="14"/>
        <v>576.4104305683087</v>
      </c>
      <c r="E78" s="11">
        <f t="shared" si="15"/>
        <v>106.23478468453428</v>
      </c>
      <c r="F78" s="11">
        <f t="shared" si="16"/>
        <v>210.33460923282084</v>
      </c>
      <c r="G78" s="11">
        <f t="shared" si="17"/>
        <v>168.46174786152207</v>
      </c>
      <c r="H78" s="24">
        <f t="shared" si="31"/>
        <v>106.23478468453428</v>
      </c>
      <c r="I78" s="24">
        <f t="shared" si="0"/>
        <v>11754.39114709436</v>
      </c>
      <c r="J78" s="14">
        <f t="shared" si="1"/>
        <v>9920.0306418344244</v>
      </c>
      <c r="K78" s="24">
        <f t="shared" si="32"/>
        <v>490.70810056019508</v>
      </c>
      <c r="L78" s="12">
        <f t="shared" si="2"/>
        <v>1.9578899982838023</v>
      </c>
      <c r="M78" s="3">
        <f t="shared" si="3"/>
        <v>0.35</v>
      </c>
      <c r="N78" s="24">
        <f t="shared" si="23"/>
        <v>210.33460923282084</v>
      </c>
      <c r="O78" s="24">
        <f t="shared" si="4"/>
        <v>9151.8955333871963</v>
      </c>
      <c r="P78" s="24">
        <f t="shared" si="5"/>
        <v>9247.4673897814246</v>
      </c>
      <c r="Q78" s="24">
        <f t="shared" si="18"/>
        <v>533.47981149990221</v>
      </c>
      <c r="R78" s="12">
        <f t="shared" si="6"/>
        <v>3.8996825516741791</v>
      </c>
      <c r="S78" s="3">
        <f t="shared" si="19"/>
        <v>0.35</v>
      </c>
      <c r="T78" s="24">
        <f t="shared" si="24"/>
        <v>168.46174786152207</v>
      </c>
      <c r="U78" s="24">
        <f t="shared" si="8"/>
        <v>10198.717067669664</v>
      </c>
      <c r="V78" s="14">
        <f t="shared" si="9"/>
        <v>9576.7596397487214</v>
      </c>
      <c r="W78" s="24">
        <f t="shared" si="25"/>
        <v>517.87326927585832</v>
      </c>
      <c r="X78" s="12">
        <f t="shared" si="10"/>
        <v>3.1739677956595944</v>
      </c>
      <c r="Y78" s="3">
        <f t="shared" si="26"/>
        <v>0.35</v>
      </c>
    </row>
    <row r="79" spans="2:25" x14ac:dyDescent="0.25">
      <c r="B79" s="3">
        <f t="shared" si="12"/>
        <v>305</v>
      </c>
      <c r="C79" s="14">
        <f t="shared" si="13"/>
        <v>5.083333333333333</v>
      </c>
      <c r="D79" s="11">
        <f t="shared" si="14"/>
        <v>578.82712160949586</v>
      </c>
      <c r="E79" s="11">
        <f t="shared" si="15"/>
        <v>108.19267468281808</v>
      </c>
      <c r="F79" s="11">
        <f t="shared" si="16"/>
        <v>214.23429178449501</v>
      </c>
      <c r="G79" s="11">
        <f t="shared" si="17"/>
        <v>171.63571565718166</v>
      </c>
      <c r="H79" s="24">
        <f t="shared" si="31"/>
        <v>108.19267468281808</v>
      </c>
      <c r="I79" s="24">
        <f t="shared" si="0"/>
        <v>11765.861173166944</v>
      </c>
      <c r="J79" s="14">
        <f t="shared" si="1"/>
        <v>10029.557703225113</v>
      </c>
      <c r="K79" s="24">
        <f t="shared" si="32"/>
        <v>491.66193558387783</v>
      </c>
      <c r="L79" s="12">
        <f t="shared" si="2"/>
        <v>1.9650003314794757</v>
      </c>
      <c r="M79" s="3">
        <f t="shared" si="3"/>
        <v>0.35</v>
      </c>
      <c r="N79" s="24">
        <f t="shared" si="23"/>
        <v>214.23429178449501</v>
      </c>
      <c r="O79" s="24">
        <f t="shared" si="4"/>
        <v>9114.820745625022</v>
      </c>
      <c r="P79" s="24">
        <f t="shared" si="5"/>
        <v>9330.1587025838653</v>
      </c>
      <c r="Q79" s="24">
        <f t="shared" si="18"/>
        <v>534.86660810393732</v>
      </c>
      <c r="R79" s="12">
        <f t="shared" si="6"/>
        <v>3.8992146950711084</v>
      </c>
      <c r="S79" s="3">
        <f t="shared" si="19"/>
        <v>0.35</v>
      </c>
      <c r="T79" s="24">
        <f t="shared" si="24"/>
        <v>171.63571565718166</v>
      </c>
      <c r="U79" s="24">
        <f t="shared" si="8"/>
        <v>10179.785148807856</v>
      </c>
      <c r="V79" s="14">
        <f t="shared" si="9"/>
        <v>9672.9176350818616</v>
      </c>
      <c r="W79" s="24">
        <f t="shared" si="25"/>
        <v>519.11373600698323</v>
      </c>
      <c r="X79" s="12">
        <f t="shared" si="10"/>
        <v>3.1787485093957319</v>
      </c>
      <c r="Y79" s="3">
        <f t="shared" si="26"/>
        <v>0.35</v>
      </c>
    </row>
    <row r="80" spans="2:25" x14ac:dyDescent="0.25">
      <c r="B80" s="3">
        <f t="shared" si="12"/>
        <v>310</v>
      </c>
      <c r="C80" s="14">
        <f t="shared" si="13"/>
        <v>5.166666666666667</v>
      </c>
      <c r="D80" s="11">
        <f t="shared" si="14"/>
        <v>581.2054508515215</v>
      </c>
      <c r="E80" s="11">
        <f t="shared" si="15"/>
        <v>110.15767501429755</v>
      </c>
      <c r="F80" s="11">
        <f t="shared" si="16"/>
        <v>218.13350647956611</v>
      </c>
      <c r="G80" s="11">
        <f t="shared" si="17"/>
        <v>174.81446416657741</v>
      </c>
      <c r="H80" s="24">
        <f t="shared" si="31"/>
        <v>110.15767501429755</v>
      </c>
      <c r="I80" s="24">
        <f t="shared" si="0"/>
        <v>11776.194395930599</v>
      </c>
      <c r="J80" s="14">
        <f t="shared" si="1"/>
        <v>10138.031438865033</v>
      </c>
      <c r="K80" s="24">
        <f t="shared" si="32"/>
        <v>492.61176182082676</v>
      </c>
      <c r="L80" s="12">
        <f t="shared" si="2"/>
        <v>1.97190210433194</v>
      </c>
      <c r="M80" s="3">
        <f t="shared" si="3"/>
        <v>0.35</v>
      </c>
      <c r="N80" s="24">
        <f t="shared" si="23"/>
        <v>218.13350647956611</v>
      </c>
      <c r="O80" s="24">
        <f t="shared" si="4"/>
        <v>9076.7986092988849</v>
      </c>
      <c r="P80" s="24">
        <f t="shared" si="5"/>
        <v>9411.1057374460361</v>
      </c>
      <c r="Q80" s="24">
        <f t="shared" si="18"/>
        <v>536.24523450982429</v>
      </c>
      <c r="R80" s="12">
        <f t="shared" si="6"/>
        <v>3.8982411202677403</v>
      </c>
      <c r="S80" s="3">
        <f t="shared" si="19"/>
        <v>0.35</v>
      </c>
      <c r="T80" s="24">
        <f t="shared" si="24"/>
        <v>174.81446416657741</v>
      </c>
      <c r="U80" s="24">
        <f t="shared" si="8"/>
        <v>10159.774667123602</v>
      </c>
      <c r="V80" s="14">
        <f t="shared" si="9"/>
        <v>9767.6783251359138</v>
      </c>
      <c r="W80" s="24">
        <f t="shared" si="25"/>
        <v>520.34502732448107</v>
      </c>
      <c r="X80" s="12">
        <f t="shared" si="10"/>
        <v>3.1831670758854043</v>
      </c>
      <c r="Y80" s="3">
        <f t="shared" si="26"/>
        <v>0.35</v>
      </c>
    </row>
    <row r="81" spans="2:25" x14ac:dyDescent="0.25">
      <c r="B81" s="3">
        <f t="shared" si="12"/>
        <v>315</v>
      </c>
      <c r="C81" s="14">
        <f t="shared" si="13"/>
        <v>5.25</v>
      </c>
      <c r="D81" s="11">
        <f t="shared" si="14"/>
        <v>583.5466171749573</v>
      </c>
      <c r="E81" s="11">
        <f t="shared" si="15"/>
        <v>112.1295771186295</v>
      </c>
      <c r="F81" s="11">
        <f t="shared" si="16"/>
        <v>222.03174759983384</v>
      </c>
      <c r="G81" s="11">
        <f t="shared" si="17"/>
        <v>177.9976312424628</v>
      </c>
      <c r="H81" s="24">
        <f t="shared" si="31"/>
        <v>112.1295771186295</v>
      </c>
      <c r="I81" s="24">
        <f t="shared" si="0"/>
        <v>11785.426001408194</v>
      </c>
      <c r="J81" s="14">
        <f t="shared" si="1"/>
        <v>10245.467799622005</v>
      </c>
      <c r="K81" s="24">
        <f t="shared" si="32"/>
        <v>493.5574999785868</v>
      </c>
      <c r="L81" s="12">
        <f t="shared" si="2"/>
        <v>1.9786015995973465</v>
      </c>
      <c r="M81" s="3">
        <f t="shared" si="3"/>
        <v>0.35</v>
      </c>
      <c r="N81" s="24">
        <f t="shared" si="23"/>
        <v>222.03174759983384</v>
      </c>
      <c r="O81" s="24">
        <f t="shared" si="4"/>
        <v>9037.871739378088</v>
      </c>
      <c r="P81" s="24">
        <f t="shared" si="5"/>
        <v>9490.3177080315254</v>
      </c>
      <c r="Q81" s="24">
        <f t="shared" si="18"/>
        <v>537.61630567298846</v>
      </c>
      <c r="R81" s="12">
        <f t="shared" si="6"/>
        <v>3.8967721164155491</v>
      </c>
      <c r="S81" s="3">
        <f t="shared" si="19"/>
        <v>0.35</v>
      </c>
      <c r="T81" s="24">
        <f t="shared" si="24"/>
        <v>177.9976312424628</v>
      </c>
      <c r="U81" s="24">
        <f t="shared" si="8"/>
        <v>10138.724648312362</v>
      </c>
      <c r="V81" s="14">
        <f t="shared" si="9"/>
        <v>9861.0532029693186</v>
      </c>
      <c r="W81" s="24">
        <f t="shared" si="25"/>
        <v>521.56738368246351</v>
      </c>
      <c r="X81" s="12">
        <f t="shared" si="10"/>
        <v>3.1872328746030316</v>
      </c>
      <c r="Y81" s="3">
        <f t="shared" si="26"/>
        <v>0.35</v>
      </c>
    </row>
    <row r="82" spans="2:25" x14ac:dyDescent="0.25">
      <c r="B82" s="3">
        <f t="shared" si="12"/>
        <v>320</v>
      </c>
      <c r="C82" s="14">
        <f t="shared" si="13"/>
        <v>5.333333333333333</v>
      </c>
      <c r="D82" s="11">
        <f t="shared" si="14"/>
        <v>585.85176412295505</v>
      </c>
      <c r="E82" s="11">
        <f t="shared" si="15"/>
        <v>114.10817871822684</v>
      </c>
      <c r="F82" s="11">
        <f t="shared" si="16"/>
        <v>225.92851971624938</v>
      </c>
      <c r="G82" s="11">
        <f t="shared" si="17"/>
        <v>181.18486411706584</v>
      </c>
      <c r="H82" s="24">
        <f t="shared" si="31"/>
        <v>114.10817871822684</v>
      </c>
      <c r="I82" s="24">
        <f t="shared" ref="I82:I145" si="33">AlphaC*(D82-H82)</f>
        <v>11793.589635118205</v>
      </c>
      <c r="J82" s="14">
        <f t="shared" ref="J82:J145" si="34">Phi*EpsilonF*Botzman/10^8*M82*((D82+273)^4-(H82+273)^4)</f>
        <v>10351.882136410119</v>
      </c>
      <c r="K82" s="24">
        <f t="shared" si="32"/>
        <v>494.49907874749107</v>
      </c>
      <c r="L82" s="12">
        <f t="shared" ref="L82:L145" si="35">ksh*MassivSS/(K82*RhoA)*DeltaT*(I82+J82)</f>
        <v>1.9851048222797467</v>
      </c>
      <c r="M82" s="3">
        <f t="shared" ref="M82:M145" si="36">IF(H82&lt;=500,IF(Galva=Oui,0.35,0.7),0.7)</f>
        <v>0.35</v>
      </c>
      <c r="N82" s="24">
        <f t="shared" si="23"/>
        <v>225.92851971624938</v>
      </c>
      <c r="O82" s="24">
        <f t="shared" ref="O82:O145" si="37">AlphaC*(D82-N82)</f>
        <v>8998.0811101676409</v>
      </c>
      <c r="P82" s="24">
        <f t="shared" ref="P82:P145" si="38">Phi*EpsilonF*Botzman/10^8*S82*((D82+273)^4-(N82+273)^4)</f>
        <v>9567.8035031656964</v>
      </c>
      <c r="Q82" s="24">
        <f t="shared" si="18"/>
        <v>538.98044270093499</v>
      </c>
      <c r="R82" s="12">
        <f t="shared" ref="R82:R145" si="39">ksh*MassivW/(Q82*RhoA)*DeltaT*(O82+P82)</f>
        <v>3.8948173747774741</v>
      </c>
      <c r="S82" s="3">
        <f t="shared" si="19"/>
        <v>0.35</v>
      </c>
      <c r="T82" s="24">
        <f t="shared" si="24"/>
        <v>181.18486411706584</v>
      </c>
      <c r="U82" s="24">
        <f t="shared" ref="U82:U145" si="40">AlphaC*(D82-T82)</f>
        <v>10116.67250014723</v>
      </c>
      <c r="V82" s="14">
        <f t="shared" ref="V82:V145" si="41">Phi*EpsilonF*Botzman/10^8*Y82*((D82+273)^4-(T82+273)^4)</f>
        <v>9953.0532161698193</v>
      </c>
      <c r="W82" s="24">
        <f t="shared" si="25"/>
        <v>522.78105744798836</v>
      </c>
      <c r="X82" s="12">
        <f t="shared" ref="X82:X145" si="42">ksh*MassivSI/(W82*RhoA)*DeltaT*(U82+V82)</f>
        <v>3.1909547363103794</v>
      </c>
      <c r="Y82" s="3">
        <f t="shared" si="26"/>
        <v>0.35</v>
      </c>
    </row>
    <row r="83" spans="2:25" x14ac:dyDescent="0.25">
      <c r="B83" s="3">
        <f t="shared" ref="B83:B146" si="43">B82+DeltaT</f>
        <v>325</v>
      </c>
      <c r="C83" s="14">
        <f t="shared" ref="C83:C146" si="44">B83/60</f>
        <v>5.416666666666667</v>
      </c>
      <c r="D83" s="11">
        <f t="shared" ref="D83:D146" si="45">20+345*LOG(8*C83+1,10)</f>
        <v>588.12198325536099</v>
      </c>
      <c r="E83" s="11">
        <f t="shared" ref="E83:E146" si="46">H83</f>
        <v>116.09328354050659</v>
      </c>
      <c r="F83" s="11">
        <f t="shared" ref="F83:F146" si="47">N83</f>
        <v>229.82333709102684</v>
      </c>
      <c r="G83" s="11">
        <f t="shared" ref="G83:G146" si="48">T83</f>
        <v>184.37581885337622</v>
      </c>
      <c r="H83" s="24">
        <f t="shared" si="31"/>
        <v>116.09328354050659</v>
      </c>
      <c r="I83" s="24">
        <f t="shared" si="33"/>
        <v>11800.717492871359</v>
      </c>
      <c r="J83" s="14">
        <f t="shared" si="34"/>
        <v>10457.289227423886</v>
      </c>
      <c r="K83" s="24">
        <f t="shared" si="32"/>
        <v>495.43643449197333</v>
      </c>
      <c r="L83" s="12">
        <f t="shared" si="35"/>
        <v>1.9914175137556365</v>
      </c>
      <c r="M83" s="3">
        <f t="shared" si="36"/>
        <v>0.35</v>
      </c>
      <c r="N83" s="24">
        <f t="shared" si="23"/>
        <v>229.82333709102684</v>
      </c>
      <c r="O83" s="24">
        <f t="shared" si="37"/>
        <v>8957.4661541083551</v>
      </c>
      <c r="P83" s="24">
        <f t="shared" si="38"/>
        <v>9643.5717255977615</v>
      </c>
      <c r="Q83" s="24">
        <f t="shared" ref="Q83:Q146" si="49">IF(N83&lt;600,425+0.773*N83-1.69/1000*N83^2+2.22/1000^2*N83^3,IF(N83&lt;735,666+13002/(738-N83),IF(N83&lt;900,545+17820/(N83-731),650)))</f>
        <v>540.33827155105962</v>
      </c>
      <c r="R83" s="12">
        <f t="shared" si="39"/>
        <v>3.892386041504682</v>
      </c>
      <c r="S83" s="3">
        <f t="shared" ref="S83:S146" si="50">IF(N83&lt;=500,IF(Galva=Oui,0.35,0.7),0.7)</f>
        <v>0.35</v>
      </c>
      <c r="T83" s="24">
        <f t="shared" si="24"/>
        <v>184.37581885337622</v>
      </c>
      <c r="U83" s="24">
        <f t="shared" si="40"/>
        <v>10093.654110049618</v>
      </c>
      <c r="V83" s="14">
        <f t="shared" si="41"/>
        <v>10043.688798064459</v>
      </c>
      <c r="W83" s="24">
        <f t="shared" si="25"/>
        <v>523.98631209168593</v>
      </c>
      <c r="X83" s="12">
        <f t="shared" si="42"/>
        <v>3.1943409775195044</v>
      </c>
      <c r="Y83" s="3">
        <f t="shared" si="26"/>
        <v>0.35</v>
      </c>
    </row>
    <row r="84" spans="2:25" x14ac:dyDescent="0.25">
      <c r="B84" s="3">
        <f t="shared" si="43"/>
        <v>330</v>
      </c>
      <c r="C84" s="14">
        <f t="shared" si="44"/>
        <v>5.5</v>
      </c>
      <c r="D84" s="11">
        <f t="shared" si="45"/>
        <v>590.35831725249352</v>
      </c>
      <c r="E84" s="11">
        <f t="shared" si="46"/>
        <v>118.08470105426223</v>
      </c>
      <c r="F84" s="11">
        <f t="shared" si="47"/>
        <v>233.71572313253154</v>
      </c>
      <c r="G84" s="11">
        <f t="shared" si="48"/>
        <v>187.57015983089573</v>
      </c>
      <c r="H84" s="24">
        <f t="shared" si="31"/>
        <v>118.08470105426223</v>
      </c>
      <c r="I84" s="24">
        <f t="shared" si="33"/>
        <v>11806.840404955783</v>
      </c>
      <c r="J84" s="14">
        <f t="shared" si="34"/>
        <v>10561.703303823177</v>
      </c>
      <c r="K84" s="24">
        <f t="shared" si="32"/>
        <v>496.36951095542577</v>
      </c>
      <c r="L84" s="12">
        <f t="shared" si="35"/>
        <v>1.9975451650071994</v>
      </c>
      <c r="M84" s="3">
        <f t="shared" si="36"/>
        <v>0.35</v>
      </c>
      <c r="N84" s="24">
        <f t="shared" ref="N84:N147" si="51">N83+R83</f>
        <v>233.71572313253154</v>
      </c>
      <c r="O84" s="24">
        <f t="shared" si="37"/>
        <v>8916.0648529990503</v>
      </c>
      <c r="P84" s="24">
        <f t="shared" si="38"/>
        <v>9717.6307290837576</v>
      </c>
      <c r="Q84" s="24">
        <f t="shared" si="49"/>
        <v>541.6904217833885</v>
      </c>
      <c r="R84" s="12">
        <f t="shared" si="39"/>
        <v>3.8894867670060225</v>
      </c>
      <c r="S84" s="3">
        <f t="shared" si="50"/>
        <v>0.35</v>
      </c>
      <c r="T84" s="24">
        <f t="shared" ref="T84:T147" si="52">T83+X83</f>
        <v>187.57015983089573</v>
      </c>
      <c r="U84" s="24">
        <f t="shared" si="40"/>
        <v>10069.703935539945</v>
      </c>
      <c r="V84" s="14">
        <f t="shared" si="41"/>
        <v>10132.969897420682</v>
      </c>
      <c r="W84" s="24">
        <f t="shared" ref="W84:W147" si="53">IF(T84&lt;600,425+0.773*T84-1.69/1000*T84^2+2.22/1000^2*T84^3,IF(T84&lt;735,666+13002/(738-T84),IF(T84&lt;900,545+17820/(T84-731),650)))</f>
        <v>525.18342141436483</v>
      </c>
      <c r="X84" s="12">
        <f t="shared" si="42"/>
        <v>3.1973994328249185</v>
      </c>
      <c r="Y84" s="3">
        <f t="shared" ref="Y84:Y147" si="54">IF(T84&lt;=500,IF(Galva=Oui,0.35,0.7),0.7)</f>
        <v>0.35</v>
      </c>
    </row>
    <row r="85" spans="2:25" x14ac:dyDescent="0.25">
      <c r="B85" s="3">
        <f t="shared" si="43"/>
        <v>335</v>
      </c>
      <c r="C85" s="14">
        <f t="shared" si="44"/>
        <v>5.583333333333333</v>
      </c>
      <c r="D85" s="11">
        <f t="shared" si="45"/>
        <v>592.56176279067665</v>
      </c>
      <c r="E85" s="11">
        <f t="shared" si="46"/>
        <v>120.08224621926942</v>
      </c>
      <c r="F85" s="11">
        <f t="shared" si="47"/>
        <v>237.60520989953756</v>
      </c>
      <c r="G85" s="11">
        <f t="shared" si="48"/>
        <v>190.76755926372064</v>
      </c>
      <c r="H85" s="24">
        <f t="shared" si="31"/>
        <v>120.08224621926942</v>
      </c>
      <c r="I85" s="24">
        <f t="shared" si="33"/>
        <v>11811.987914285181</v>
      </c>
      <c r="J85" s="14">
        <f t="shared" si="34"/>
        <v>10665.138073977081</v>
      </c>
      <c r="K85" s="24">
        <f t="shared" si="32"/>
        <v>497.29825897784383</v>
      </c>
      <c r="L85" s="12">
        <f t="shared" si="35"/>
        <v>2.0034930290344417</v>
      </c>
      <c r="M85" s="3">
        <f t="shared" si="36"/>
        <v>0.35</v>
      </c>
      <c r="N85" s="24">
        <f t="shared" si="51"/>
        <v>237.60520989953756</v>
      </c>
      <c r="O85" s="24">
        <f t="shared" si="37"/>
        <v>8873.9138222784768</v>
      </c>
      <c r="P85" s="24">
        <f t="shared" si="38"/>
        <v>9789.9886538736082</v>
      </c>
      <c r="Q85" s="24">
        <f t="shared" si="49"/>
        <v>543.03752536500758</v>
      </c>
      <c r="R85" s="12">
        <f t="shared" si="39"/>
        <v>3.8861277521526594</v>
      </c>
      <c r="S85" s="3">
        <f t="shared" si="50"/>
        <v>0.35</v>
      </c>
      <c r="T85" s="24">
        <f t="shared" si="52"/>
        <v>190.76755926372064</v>
      </c>
      <c r="U85" s="24">
        <f t="shared" si="40"/>
        <v>10044.855088173901</v>
      </c>
      <c r="V85" s="14">
        <f t="shared" si="41"/>
        <v>10220.906006743966</v>
      </c>
      <c r="W85" s="24">
        <f t="shared" si="53"/>
        <v>526.37266880721893</v>
      </c>
      <c r="X85" s="12">
        <f t="shared" si="42"/>
        <v>3.2001374852675899</v>
      </c>
      <c r="Y85" s="3">
        <f t="shared" si="54"/>
        <v>0.35</v>
      </c>
    </row>
    <row r="86" spans="2:25" x14ac:dyDescent="0.25">
      <c r="B86" s="3">
        <f t="shared" si="43"/>
        <v>340</v>
      </c>
      <c r="C86" s="14">
        <f t="shared" si="44"/>
        <v>5.666666666666667</v>
      </c>
      <c r="D86" s="11">
        <f t="shared" si="45"/>
        <v>594.73327320937915</v>
      </c>
      <c r="E86" s="11">
        <f t="shared" si="46"/>
        <v>122.08573924830387</v>
      </c>
      <c r="F86" s="11">
        <f t="shared" si="47"/>
        <v>241.4913376516902</v>
      </c>
      <c r="G86" s="11">
        <f t="shared" si="48"/>
        <v>193.96769674898823</v>
      </c>
      <c r="H86" s="24">
        <f t="shared" si="31"/>
        <v>122.08573924830387</v>
      </c>
      <c r="I86" s="24">
        <f t="shared" si="33"/>
        <v>11816.188349026883</v>
      </c>
      <c r="J86" s="14">
        <f t="shared" si="34"/>
        <v>10767.606746365871</v>
      </c>
      <c r="K86" s="24">
        <f t="shared" si="32"/>
        <v>498.22263622555209</v>
      </c>
      <c r="L86" s="12">
        <f t="shared" si="35"/>
        <v>2.0092661325097914</v>
      </c>
      <c r="M86" s="3">
        <f t="shared" si="36"/>
        <v>0.35</v>
      </c>
      <c r="N86" s="24">
        <f t="shared" si="51"/>
        <v>241.4913376516902</v>
      </c>
      <c r="O86" s="24">
        <f t="shared" si="37"/>
        <v>8831.0483889422248</v>
      </c>
      <c r="P86" s="24">
        <f t="shared" si="38"/>
        <v>9860.6534606759651</v>
      </c>
      <c r="Q86" s="24">
        <f t="shared" si="49"/>
        <v>544.38021552327905</v>
      </c>
      <c r="R86" s="12">
        <f t="shared" si="39"/>
        <v>3.8823167915366095</v>
      </c>
      <c r="S86" s="3">
        <f t="shared" si="50"/>
        <v>0.35</v>
      </c>
      <c r="T86" s="24">
        <f t="shared" si="52"/>
        <v>193.96769674898823</v>
      </c>
      <c r="U86" s="24">
        <f t="shared" si="40"/>
        <v>10019.139411509772</v>
      </c>
      <c r="V86" s="14">
        <f t="shared" si="41"/>
        <v>10307.506189268273</v>
      </c>
      <c r="W86" s="24">
        <f t="shared" si="53"/>
        <v>527.55434654344242</v>
      </c>
      <c r="X86" s="12">
        <f t="shared" si="42"/>
        <v>3.2025620948787257</v>
      </c>
      <c r="Y86" s="3">
        <f t="shared" si="54"/>
        <v>0.35</v>
      </c>
    </row>
    <row r="87" spans="2:25" x14ac:dyDescent="0.25">
      <c r="B87" s="3">
        <f t="shared" si="43"/>
        <v>345</v>
      </c>
      <c r="C87" s="14">
        <f t="shared" si="44"/>
        <v>5.75</v>
      </c>
      <c r="D87" s="11">
        <f t="shared" si="45"/>
        <v>596.87376098782249</v>
      </c>
      <c r="E87" s="11">
        <f t="shared" si="46"/>
        <v>124.09500538081366</v>
      </c>
      <c r="F87" s="11">
        <f t="shared" si="47"/>
        <v>245.3736544432268</v>
      </c>
      <c r="G87" s="11">
        <f t="shared" si="48"/>
        <v>197.17025884386695</v>
      </c>
      <c r="H87" s="24">
        <f t="shared" si="31"/>
        <v>124.09500538081366</v>
      </c>
      <c r="I87" s="24">
        <f t="shared" si="33"/>
        <v>11819.468890175222</v>
      </c>
      <c r="J87" s="14">
        <f t="shared" si="34"/>
        <v>10869.122051232447</v>
      </c>
      <c r="K87" s="24">
        <f t="shared" si="32"/>
        <v>499.14260693235622</v>
      </c>
      <c r="L87" s="12">
        <f t="shared" si="35"/>
        <v>2.0148692867327678</v>
      </c>
      <c r="M87" s="3">
        <f t="shared" si="36"/>
        <v>0.35</v>
      </c>
      <c r="N87" s="24">
        <f t="shared" si="51"/>
        <v>245.3736544432268</v>
      </c>
      <c r="O87" s="24">
        <f t="shared" si="37"/>
        <v>8787.5026636148923</v>
      </c>
      <c r="P87" s="24">
        <f t="shared" si="38"/>
        <v>9929.6329631660246</v>
      </c>
      <c r="Q87" s="24">
        <f t="shared" si="49"/>
        <v>545.71912564526247</v>
      </c>
      <c r="R87" s="12">
        <f t="shared" si="39"/>
        <v>3.8780613139806026</v>
      </c>
      <c r="S87" s="3">
        <f t="shared" si="50"/>
        <v>0.35</v>
      </c>
      <c r="T87" s="24">
        <f t="shared" si="52"/>
        <v>197.17025884386695</v>
      </c>
      <c r="U87" s="24">
        <f t="shared" si="40"/>
        <v>9992.5875535988889</v>
      </c>
      <c r="V87" s="14">
        <f t="shared" si="41"/>
        <v>10392.779104727371</v>
      </c>
      <c r="W87" s="24">
        <f t="shared" si="53"/>
        <v>528.72875509921755</v>
      </c>
      <c r="X87" s="12">
        <f t="shared" si="42"/>
        <v>3.2046798255380531</v>
      </c>
      <c r="Y87" s="3">
        <f t="shared" si="54"/>
        <v>0.35</v>
      </c>
    </row>
    <row r="88" spans="2:25" x14ac:dyDescent="0.25">
      <c r="B88" s="3">
        <f t="shared" si="43"/>
        <v>350</v>
      </c>
      <c r="C88" s="14">
        <f t="shared" si="44"/>
        <v>5.833333333333333</v>
      </c>
      <c r="D88" s="11">
        <f t="shared" si="45"/>
        <v>598.98410004716266</v>
      </c>
      <c r="E88" s="11">
        <f t="shared" si="46"/>
        <v>126.10987466754642</v>
      </c>
      <c r="F88" s="11">
        <f t="shared" si="47"/>
        <v>249.25171575720739</v>
      </c>
      <c r="G88" s="11">
        <f t="shared" si="48"/>
        <v>200.374938669405</v>
      </c>
      <c r="H88" s="24">
        <f t="shared" si="31"/>
        <v>126.10987466754642</v>
      </c>
      <c r="I88" s="24">
        <f t="shared" si="33"/>
        <v>11821.855634490406</v>
      </c>
      <c r="J88" s="14">
        <f t="shared" si="34"/>
        <v>10969.696261067573</v>
      </c>
      <c r="K88" s="24">
        <f t="shared" si="32"/>
        <v>500.05814165150474</v>
      </c>
      <c r="L88" s="12">
        <f t="shared" si="35"/>
        <v>2.020307097937148</v>
      </c>
      <c r="M88" s="3">
        <f t="shared" si="36"/>
        <v>0.35</v>
      </c>
      <c r="N88" s="24">
        <f t="shared" si="51"/>
        <v>249.25171575720739</v>
      </c>
      <c r="O88" s="24">
        <f t="shared" si="37"/>
        <v>8743.3096072488806</v>
      </c>
      <c r="P88" s="24">
        <f t="shared" si="38"/>
        <v>9996.9348590943064</v>
      </c>
      <c r="Q88" s="24">
        <f t="shared" si="49"/>
        <v>547.05488822103644</v>
      </c>
      <c r="R88" s="12">
        <f t="shared" si="39"/>
        <v>3.8733684204777497</v>
      </c>
      <c r="S88" s="3">
        <f t="shared" si="50"/>
        <v>0.35</v>
      </c>
      <c r="T88" s="24">
        <f t="shared" si="52"/>
        <v>200.374938669405</v>
      </c>
      <c r="U88" s="24">
        <f t="shared" si="40"/>
        <v>9965.2290344439425</v>
      </c>
      <c r="V88" s="14">
        <f t="shared" si="41"/>
        <v>10476.733033987803</v>
      </c>
      <c r="W88" s="24">
        <f t="shared" si="53"/>
        <v>529.89620250219059</v>
      </c>
      <c r="X88" s="12">
        <f t="shared" si="42"/>
        <v>3.2064968702694867</v>
      </c>
      <c r="Y88" s="3">
        <f t="shared" si="54"/>
        <v>0.35</v>
      </c>
    </row>
    <row r="89" spans="2:25" x14ac:dyDescent="0.25">
      <c r="B89" s="3">
        <f t="shared" si="43"/>
        <v>355</v>
      </c>
      <c r="C89" s="14">
        <f t="shared" si="44"/>
        <v>5.916666666666667</v>
      </c>
      <c r="D89" s="11">
        <f t="shared" si="45"/>
        <v>601.0651278927827</v>
      </c>
      <c r="E89" s="11">
        <f t="shared" si="46"/>
        <v>128.13018176548357</v>
      </c>
      <c r="F89" s="11">
        <f t="shared" si="47"/>
        <v>253.12508417768515</v>
      </c>
      <c r="G89" s="11">
        <f t="shared" si="48"/>
        <v>203.58143553967449</v>
      </c>
      <c r="H89" s="24">
        <f t="shared" si="31"/>
        <v>128.13018176548357</v>
      </c>
      <c r="I89" s="24">
        <f t="shared" si="33"/>
        <v>11823.373653182478</v>
      </c>
      <c r="J89" s="14">
        <f t="shared" si="34"/>
        <v>11069.341210006509</v>
      </c>
      <c r="K89" s="24">
        <f t="shared" si="32"/>
        <v>500.96921701788602</v>
      </c>
      <c r="L89" s="12">
        <f t="shared" si="35"/>
        <v>2.0255839769982997</v>
      </c>
      <c r="M89" s="3">
        <f t="shared" si="36"/>
        <v>0.35</v>
      </c>
      <c r="N89" s="24">
        <f t="shared" si="51"/>
        <v>253.12508417768515</v>
      </c>
      <c r="O89" s="24">
        <f t="shared" si="37"/>
        <v>8698.5010928774391</v>
      </c>
      <c r="P89" s="24">
        <f t="shared" si="38"/>
        <v>10062.566760047192</v>
      </c>
      <c r="Q89" s="24">
        <f t="shared" si="49"/>
        <v>548.38813382888861</v>
      </c>
      <c r="R89" s="12">
        <f t="shared" si="39"/>
        <v>3.8682449197221946</v>
      </c>
      <c r="S89" s="3">
        <f t="shared" si="50"/>
        <v>0.35</v>
      </c>
      <c r="T89" s="24">
        <f t="shared" si="52"/>
        <v>203.58143553967449</v>
      </c>
      <c r="U89" s="24">
        <f t="shared" si="40"/>
        <v>9937.092308827705</v>
      </c>
      <c r="V89" s="14">
        <f t="shared" si="41"/>
        <v>10559.375902617292</v>
      </c>
      <c r="W89" s="24">
        <f t="shared" si="53"/>
        <v>531.05700370569332</v>
      </c>
      <c r="X89" s="12">
        <f t="shared" si="42"/>
        <v>3.2080190750863511</v>
      </c>
      <c r="Y89" s="3">
        <f t="shared" si="54"/>
        <v>0.35</v>
      </c>
    </row>
    <row r="90" spans="2:25" x14ac:dyDescent="0.25">
      <c r="B90" s="3">
        <f t="shared" si="43"/>
        <v>360</v>
      </c>
      <c r="C90" s="14">
        <f t="shared" si="44"/>
        <v>6</v>
      </c>
      <c r="D90" s="11">
        <f t="shared" si="45"/>
        <v>603.11764760983715</v>
      </c>
      <c r="E90" s="11">
        <f t="shared" si="46"/>
        <v>130.15576574248186</v>
      </c>
      <c r="F90" s="11">
        <f t="shared" si="47"/>
        <v>256.99332909740735</v>
      </c>
      <c r="G90" s="11">
        <f t="shared" si="48"/>
        <v>206.78945461476084</v>
      </c>
      <c r="H90" s="24">
        <f t="shared" si="31"/>
        <v>130.15576574248186</v>
      </c>
      <c r="I90" s="24">
        <f t="shared" si="33"/>
        <v>11824.047046683881</v>
      </c>
      <c r="J90" s="14">
        <f t="shared" si="34"/>
        <v>11168.068312208723</v>
      </c>
      <c r="K90" s="24">
        <f t="shared" si="32"/>
        <v>501.87581551992434</v>
      </c>
      <c r="L90" s="12">
        <f t="shared" si="35"/>
        <v>2.0307041485841282</v>
      </c>
      <c r="M90" s="3">
        <f t="shared" si="36"/>
        <v>0.35</v>
      </c>
      <c r="N90" s="24">
        <f t="shared" si="51"/>
        <v>256.99332909740735</v>
      </c>
      <c r="O90" s="24">
        <f t="shared" si="37"/>
        <v>8653.1079628107454</v>
      </c>
      <c r="P90" s="24">
        <f t="shared" si="38"/>
        <v>10126.536219904017</v>
      </c>
      <c r="Q90" s="24">
        <f t="shared" si="49"/>
        <v>549.71949016057749</v>
      </c>
      <c r="R90" s="12">
        <f t="shared" si="39"/>
        <v>3.8626973613766746</v>
      </c>
      <c r="S90" s="3">
        <f t="shared" si="50"/>
        <v>0.35</v>
      </c>
      <c r="T90" s="24">
        <f t="shared" si="52"/>
        <v>206.78945461476084</v>
      </c>
      <c r="U90" s="24">
        <f t="shared" si="40"/>
        <v>9908.2048248769061</v>
      </c>
      <c r="V90" s="14">
        <f t="shared" si="41"/>
        <v>10640.715303456151</v>
      </c>
      <c r="W90" s="24">
        <f t="shared" si="53"/>
        <v>532.21147998709796</v>
      </c>
      <c r="X90" s="12">
        <f t="shared" si="42"/>
        <v>3.2092519614885537</v>
      </c>
      <c r="Y90" s="3">
        <f t="shared" si="54"/>
        <v>0.35</v>
      </c>
    </row>
    <row r="91" spans="2:25" x14ac:dyDescent="0.25">
      <c r="B91" s="3">
        <f t="shared" si="43"/>
        <v>365</v>
      </c>
      <c r="C91" s="14">
        <f t="shared" si="44"/>
        <v>6.083333333333333</v>
      </c>
      <c r="D91" s="11">
        <f t="shared" si="45"/>
        <v>605.14242972395095</v>
      </c>
      <c r="E91" s="11">
        <f t="shared" si="46"/>
        <v>132.186469891066</v>
      </c>
      <c r="F91" s="11">
        <f t="shared" si="47"/>
        <v>260.85602645878402</v>
      </c>
      <c r="G91" s="11">
        <f t="shared" si="48"/>
        <v>209.99870657624939</v>
      </c>
      <c r="H91" s="24">
        <f t="shared" si="31"/>
        <v>132.186469891066</v>
      </c>
      <c r="I91" s="24">
        <f t="shared" si="33"/>
        <v>11823.898995822125</v>
      </c>
      <c r="J91" s="14">
        <f t="shared" si="34"/>
        <v>11265.888579286964</v>
      </c>
      <c r="K91" s="24">
        <f t="shared" si="32"/>
        <v>502.77792528066868</v>
      </c>
      <c r="L91" s="12">
        <f t="shared" si="35"/>
        <v>2.0356716597893558</v>
      </c>
      <c r="M91" s="3">
        <f t="shared" si="36"/>
        <v>0.35</v>
      </c>
      <c r="N91" s="24">
        <f t="shared" si="51"/>
        <v>260.85602645878402</v>
      </c>
      <c r="O91" s="24">
        <f t="shared" si="37"/>
        <v>8607.1600816291739</v>
      </c>
      <c r="P91" s="24">
        <f t="shared" si="38"/>
        <v>10188.850762030108</v>
      </c>
      <c r="Q91" s="24">
        <f t="shared" si="49"/>
        <v>551.04958108509254</v>
      </c>
      <c r="R91" s="12">
        <f t="shared" si="39"/>
        <v>3.8567320672090499</v>
      </c>
      <c r="S91" s="3">
        <f t="shared" si="50"/>
        <v>0.35</v>
      </c>
      <c r="T91" s="24">
        <f t="shared" si="52"/>
        <v>209.99870657624939</v>
      </c>
      <c r="U91" s="24">
        <f t="shared" si="40"/>
        <v>9878.5930786925383</v>
      </c>
      <c r="V91" s="14">
        <f t="shared" si="41"/>
        <v>10720.758518253593</v>
      </c>
      <c r="W91" s="24">
        <f t="shared" si="53"/>
        <v>533.35995836881534</v>
      </c>
      <c r="X91" s="12">
        <f t="shared" si="42"/>
        <v>3.2102007477054246</v>
      </c>
      <c r="Y91" s="3">
        <f t="shared" si="54"/>
        <v>0.35</v>
      </c>
    </row>
    <row r="92" spans="2:25" x14ac:dyDescent="0.25">
      <c r="B92" s="3">
        <f t="shared" si="43"/>
        <v>370</v>
      </c>
      <c r="C92" s="14">
        <f t="shared" si="44"/>
        <v>6.166666666666667</v>
      </c>
      <c r="D92" s="11">
        <f t="shared" si="45"/>
        <v>607.14021393785993</v>
      </c>
      <c r="E92" s="11">
        <f t="shared" si="46"/>
        <v>134.22214155085535</v>
      </c>
      <c r="F92" s="11">
        <f t="shared" si="47"/>
        <v>264.71275852599308</v>
      </c>
      <c r="G92" s="11">
        <f t="shared" si="48"/>
        <v>213.2089073239548</v>
      </c>
      <c r="H92" s="24">
        <f t="shared" si="31"/>
        <v>134.22214155085535</v>
      </c>
      <c r="I92" s="24">
        <f t="shared" si="33"/>
        <v>11822.951809675114</v>
      </c>
      <c r="J92" s="14">
        <f t="shared" si="34"/>
        <v>11362.812636847024</v>
      </c>
      <c r="K92" s="24">
        <f t="shared" si="32"/>
        <v>503.67553984760139</v>
      </c>
      <c r="L92" s="12">
        <f t="shared" si="35"/>
        <v>2.0404903882894194</v>
      </c>
      <c r="M92" s="3">
        <f t="shared" si="36"/>
        <v>0.35</v>
      </c>
      <c r="N92" s="24">
        <f t="shared" si="51"/>
        <v>264.71275852599308</v>
      </c>
      <c r="O92" s="24">
        <f t="shared" si="37"/>
        <v>8560.6863852966708</v>
      </c>
      <c r="P92" s="24">
        <f t="shared" si="38"/>
        <v>10249.517905240093</v>
      </c>
      <c r="Q92" s="24">
        <f t="shared" si="49"/>
        <v>552.3790257495408</v>
      </c>
      <c r="R92" s="12">
        <f t="shared" si="39"/>
        <v>3.8503551602175614</v>
      </c>
      <c r="S92" s="3">
        <f t="shared" si="50"/>
        <v>0.35</v>
      </c>
      <c r="T92" s="24">
        <f t="shared" si="52"/>
        <v>213.2089073239548</v>
      </c>
      <c r="U92" s="24">
        <f t="shared" si="40"/>
        <v>9848.2826653476277</v>
      </c>
      <c r="V92" s="14">
        <f t="shared" si="41"/>
        <v>10799.512538425681</v>
      </c>
      <c r="W92" s="24">
        <f t="shared" si="53"/>
        <v>534.50277106055842</v>
      </c>
      <c r="X92" s="12">
        <f t="shared" si="42"/>
        <v>3.2108703687698998</v>
      </c>
      <c r="Y92" s="3">
        <f t="shared" si="54"/>
        <v>0.35</v>
      </c>
    </row>
    <row r="93" spans="2:25" x14ac:dyDescent="0.25">
      <c r="B93" s="3">
        <f t="shared" si="43"/>
        <v>375</v>
      </c>
      <c r="C93" s="14">
        <f t="shared" si="44"/>
        <v>6.25</v>
      </c>
      <c r="D93" s="11">
        <f t="shared" si="45"/>
        <v>609.11171075378797</v>
      </c>
      <c r="E93" s="11">
        <f t="shared" si="46"/>
        <v>136.26263193914477</v>
      </c>
      <c r="F93" s="11">
        <f t="shared" si="47"/>
        <v>268.56311368621067</v>
      </c>
      <c r="G93" s="11">
        <f t="shared" si="48"/>
        <v>216.41977769272469</v>
      </c>
      <c r="H93" s="24">
        <f t="shared" si="31"/>
        <v>136.26263193914477</v>
      </c>
      <c r="I93" s="24">
        <f t="shared" si="33"/>
        <v>11821.22697036608</v>
      </c>
      <c r="J93" s="14">
        <f t="shared" si="34"/>
        <v>11458.850740194752</v>
      </c>
      <c r="K93" s="24">
        <f t="shared" si="32"/>
        <v>504.56865799072176</v>
      </c>
      <c r="L93" s="12">
        <f t="shared" si="35"/>
        <v>2.0451640500472288</v>
      </c>
      <c r="M93" s="3">
        <f t="shared" si="36"/>
        <v>0.35</v>
      </c>
      <c r="N93" s="24">
        <f t="shared" si="51"/>
        <v>268.56311368621067</v>
      </c>
      <c r="O93" s="24">
        <f t="shared" si="37"/>
        <v>8513.7149266894321</v>
      </c>
      <c r="P93" s="24">
        <f t="shared" si="38"/>
        <v>10308.545188561486</v>
      </c>
      <c r="Q93" s="24">
        <f t="shared" si="49"/>
        <v>553.70843771596958</v>
      </c>
      <c r="R93" s="12">
        <f t="shared" si="39"/>
        <v>3.843572591853412</v>
      </c>
      <c r="S93" s="3">
        <f t="shared" si="50"/>
        <v>0.35</v>
      </c>
      <c r="T93" s="24">
        <f t="shared" si="52"/>
        <v>216.41977769272469</v>
      </c>
      <c r="U93" s="24">
        <f t="shared" si="40"/>
        <v>9817.298326526583</v>
      </c>
      <c r="V93" s="14">
        <f t="shared" si="41"/>
        <v>10876.984084986614</v>
      </c>
      <c r="W93" s="24">
        <f t="shared" si="53"/>
        <v>535.6402549216026</v>
      </c>
      <c r="X93" s="12">
        <f t="shared" si="42"/>
        <v>3.2112654955025044</v>
      </c>
      <c r="Y93" s="3">
        <f t="shared" si="54"/>
        <v>0.35</v>
      </c>
    </row>
    <row r="94" spans="2:25" x14ac:dyDescent="0.25">
      <c r="B94" s="3">
        <f t="shared" si="43"/>
        <v>380</v>
      </c>
      <c r="C94" s="14">
        <f t="shared" si="44"/>
        <v>6.333333333333333</v>
      </c>
      <c r="D94" s="11">
        <f t="shared" si="45"/>
        <v>611.05760299046688</v>
      </c>
      <c r="E94" s="11">
        <f t="shared" si="46"/>
        <v>138.30779598919199</v>
      </c>
      <c r="F94" s="11">
        <f t="shared" si="47"/>
        <v>272.40668627806406</v>
      </c>
      <c r="G94" s="11">
        <f t="shared" si="48"/>
        <v>219.63104318822721</v>
      </c>
      <c r="H94" s="24">
        <f t="shared" si="31"/>
        <v>138.30779598919199</v>
      </c>
      <c r="I94" s="24">
        <f t="shared" si="33"/>
        <v>11818.745175031872</v>
      </c>
      <c r="J94" s="14">
        <f t="shared" si="34"/>
        <v>11554.012789263033</v>
      </c>
      <c r="K94" s="24">
        <f t="shared" si="32"/>
        <v>505.45728350848623</v>
      </c>
      <c r="L94" s="12">
        <f t="shared" si="35"/>
        <v>2.0496962066032767</v>
      </c>
      <c r="M94" s="3">
        <f t="shared" si="36"/>
        <v>0.35</v>
      </c>
      <c r="N94" s="24">
        <f t="shared" si="51"/>
        <v>272.40668627806406</v>
      </c>
      <c r="O94" s="24">
        <f t="shared" si="37"/>
        <v>8466.2729178100708</v>
      </c>
      <c r="P94" s="24">
        <f t="shared" si="38"/>
        <v>10365.940194824792</v>
      </c>
      <c r="Q94" s="24">
        <f t="shared" si="49"/>
        <v>555.03842413310451</v>
      </c>
      <c r="R94" s="12">
        <f t="shared" si="39"/>
        <v>3.8363901674394532</v>
      </c>
      <c r="S94" s="3">
        <f t="shared" si="50"/>
        <v>0.35</v>
      </c>
      <c r="T94" s="24">
        <f t="shared" si="52"/>
        <v>219.63104318822721</v>
      </c>
      <c r="U94" s="24">
        <f t="shared" si="40"/>
        <v>9785.6639950559929</v>
      </c>
      <c r="V94" s="14">
        <f t="shared" si="41"/>
        <v>10953.179627700982</v>
      </c>
      <c r="W94" s="24">
        <f t="shared" si="53"/>
        <v>536.77275094187041</v>
      </c>
      <c r="X94" s="12">
        <f t="shared" si="42"/>
        <v>3.2113905524770261</v>
      </c>
      <c r="Y94" s="3">
        <f t="shared" si="54"/>
        <v>0.35</v>
      </c>
    </row>
    <row r="95" spans="2:25" x14ac:dyDescent="0.25">
      <c r="B95" s="3">
        <f t="shared" si="43"/>
        <v>385</v>
      </c>
      <c r="C95" s="14">
        <f t="shared" si="44"/>
        <v>6.416666666666667</v>
      </c>
      <c r="D95" s="11">
        <f t="shared" si="45"/>
        <v>612.97854720290206</v>
      </c>
      <c r="E95" s="11">
        <f t="shared" si="46"/>
        <v>140.35749219579526</v>
      </c>
      <c r="F95" s="11">
        <f t="shared" si="47"/>
        <v>276.2430764455035</v>
      </c>
      <c r="G95" s="11">
        <f t="shared" si="48"/>
        <v>222.84243374070422</v>
      </c>
      <c r="H95" s="24">
        <f t="shared" si="31"/>
        <v>140.35749219579526</v>
      </c>
      <c r="I95" s="24">
        <f t="shared" si="33"/>
        <v>11815.526375177669</v>
      </c>
      <c r="J95" s="14">
        <f t="shared" si="34"/>
        <v>11648.308342807342</v>
      </c>
      <c r="K95" s="24">
        <f t="shared" si="32"/>
        <v>506.34142504120894</v>
      </c>
      <c r="L95" s="12">
        <f t="shared" si="35"/>
        <v>2.0540902719771137</v>
      </c>
      <c r="M95" s="3">
        <f t="shared" si="36"/>
        <v>0.35</v>
      </c>
      <c r="N95" s="24">
        <f t="shared" si="51"/>
        <v>276.2430764455035</v>
      </c>
      <c r="O95" s="24">
        <f t="shared" si="37"/>
        <v>8418.3867689349645</v>
      </c>
      <c r="P95" s="24">
        <f t="shared" si="38"/>
        <v>10421.710573102797</v>
      </c>
      <c r="Q95" s="24">
        <f t="shared" si="49"/>
        <v>556.36958494212524</v>
      </c>
      <c r="R95" s="12">
        <f t="shared" si="39"/>
        <v>3.8288135698748835</v>
      </c>
      <c r="S95" s="3">
        <f t="shared" si="50"/>
        <v>0.35</v>
      </c>
      <c r="T95" s="24">
        <f t="shared" si="52"/>
        <v>222.84243374070422</v>
      </c>
      <c r="U95" s="24">
        <f t="shared" si="40"/>
        <v>9753.4028365549457</v>
      </c>
      <c r="V95" s="14">
        <f t="shared" si="41"/>
        <v>11028.105403500213</v>
      </c>
      <c r="W95" s="24">
        <f t="shared" si="53"/>
        <v>537.90060374076279</v>
      </c>
      <c r="X95" s="12">
        <f t="shared" si="42"/>
        <v>3.2112497350337326</v>
      </c>
      <c r="Y95" s="3">
        <f t="shared" si="54"/>
        <v>0.35</v>
      </c>
    </row>
    <row r="96" spans="2:25" x14ac:dyDescent="0.25">
      <c r="B96" s="3">
        <f t="shared" si="43"/>
        <v>390</v>
      </c>
      <c r="C96" s="14">
        <f t="shared" si="44"/>
        <v>6.5</v>
      </c>
      <c r="D96" s="11">
        <f t="shared" si="45"/>
        <v>614.87517501227217</v>
      </c>
      <c r="E96" s="11">
        <f t="shared" si="46"/>
        <v>142.41158246777238</v>
      </c>
      <c r="F96" s="11">
        <f t="shared" si="47"/>
        <v>280.07189001537841</v>
      </c>
      <c r="G96" s="11">
        <f t="shared" si="48"/>
        <v>226.05368347573796</v>
      </c>
      <c r="H96" s="24">
        <f t="shared" si="31"/>
        <v>142.41158246777238</v>
      </c>
      <c r="I96" s="24">
        <f t="shared" si="33"/>
        <v>11811.589813612494</v>
      </c>
      <c r="J96" s="14">
        <f t="shared" si="34"/>
        <v>11741.746631915015</v>
      </c>
      <c r="K96" s="24">
        <f t="shared" si="32"/>
        <v>507.22109589155389</v>
      </c>
      <c r="L96" s="12">
        <f t="shared" si="35"/>
        <v>2.058349519205922</v>
      </c>
      <c r="M96" s="3">
        <f t="shared" si="36"/>
        <v>0.35</v>
      </c>
      <c r="N96" s="24">
        <f t="shared" si="51"/>
        <v>280.07189001537841</v>
      </c>
      <c r="O96" s="24">
        <f t="shared" si="37"/>
        <v>8370.0821249223445</v>
      </c>
      <c r="P96" s="24">
        <f t="shared" si="38"/>
        <v>10475.864060018879</v>
      </c>
      <c r="Q96" s="24">
        <f t="shared" si="49"/>
        <v>557.70251211574487</v>
      </c>
      <c r="R96" s="12">
        <f t="shared" si="39"/>
        <v>3.8208483817079562</v>
      </c>
      <c r="S96" s="3">
        <f t="shared" si="50"/>
        <v>0.35</v>
      </c>
      <c r="T96" s="24">
        <f t="shared" si="52"/>
        <v>226.05368347573796</v>
      </c>
      <c r="U96" s="24">
        <f t="shared" si="40"/>
        <v>9720.5372884133558</v>
      </c>
      <c r="V96" s="14">
        <f t="shared" si="41"/>
        <v>11101.767434202997</v>
      </c>
      <c r="W96" s="24">
        <f t="shared" si="53"/>
        <v>539.0241610827461</v>
      </c>
      <c r="X96" s="12">
        <f t="shared" si="42"/>
        <v>3.2108470254005335</v>
      </c>
      <c r="Y96" s="3">
        <f t="shared" si="54"/>
        <v>0.35</v>
      </c>
    </row>
    <row r="97" spans="2:25" x14ac:dyDescent="0.25">
      <c r="B97" s="3">
        <f t="shared" si="43"/>
        <v>395</v>
      </c>
      <c r="C97" s="14">
        <f t="shared" si="44"/>
        <v>6.583333333333333</v>
      </c>
      <c r="D97" s="11">
        <f t="shared" si="45"/>
        <v>616.74809435270447</v>
      </c>
      <c r="E97" s="11">
        <f t="shared" si="46"/>
        <v>144.46993198697831</v>
      </c>
      <c r="F97" s="11">
        <f t="shared" si="47"/>
        <v>283.89273839708636</v>
      </c>
      <c r="G97" s="11">
        <f t="shared" si="48"/>
        <v>229.26453050113849</v>
      </c>
      <c r="H97" s="24">
        <f t="shared" si="31"/>
        <v>144.46993198697831</v>
      </c>
      <c r="I97" s="24">
        <f t="shared" si="33"/>
        <v>11806.954059143154</v>
      </c>
      <c r="J97" s="14">
        <f t="shared" si="34"/>
        <v>11834.336572870467</v>
      </c>
      <c r="K97" s="24">
        <f t="shared" si="32"/>
        <v>508.09631385176567</v>
      </c>
      <c r="L97" s="12">
        <f t="shared" si="35"/>
        <v>2.0624770865439386</v>
      </c>
      <c r="M97" s="3">
        <f t="shared" si="36"/>
        <v>0.35</v>
      </c>
      <c r="N97" s="24">
        <f t="shared" si="51"/>
        <v>283.89273839708636</v>
      </c>
      <c r="O97" s="24">
        <f t="shared" si="37"/>
        <v>8321.3838988904536</v>
      </c>
      <c r="P97" s="24">
        <f t="shared" si="38"/>
        <v>10528.408499941788</v>
      </c>
      <c r="Q97" s="24">
        <f t="shared" si="49"/>
        <v>559.03778892996957</v>
      </c>
      <c r="R97" s="12">
        <f t="shared" si="39"/>
        <v>3.8125001056518495</v>
      </c>
      <c r="S97" s="3">
        <f t="shared" si="50"/>
        <v>0.35</v>
      </c>
      <c r="T97" s="24">
        <f t="shared" si="52"/>
        <v>229.26453050113849</v>
      </c>
      <c r="U97" s="24">
        <f t="shared" si="40"/>
        <v>9687.0890962891499</v>
      </c>
      <c r="V97" s="14">
        <f t="shared" si="41"/>
        <v>11174.171543575972</v>
      </c>
      <c r="W97" s="24">
        <f t="shared" si="53"/>
        <v>540.143773408784</v>
      </c>
      <c r="X97" s="12">
        <f t="shared" si="42"/>
        <v>3.2101862079775105</v>
      </c>
      <c r="Y97" s="3">
        <f t="shared" si="54"/>
        <v>0.35</v>
      </c>
    </row>
    <row r="98" spans="2:25" x14ac:dyDescent="0.25">
      <c r="B98" s="3">
        <f t="shared" si="43"/>
        <v>400</v>
      </c>
      <c r="C98" s="14">
        <f t="shared" si="44"/>
        <v>6.666666666666667</v>
      </c>
      <c r="D98" s="11">
        <f t="shared" si="45"/>
        <v>618.5978906410819</v>
      </c>
      <c r="E98" s="11">
        <f t="shared" si="46"/>
        <v>146.53240907352225</v>
      </c>
      <c r="F98" s="11">
        <f t="shared" si="47"/>
        <v>287.70523850273821</v>
      </c>
      <c r="G98" s="11">
        <f t="shared" si="48"/>
        <v>232.474716709116</v>
      </c>
      <c r="H98" s="24">
        <f t="shared" si="31"/>
        <v>146.53240907352225</v>
      </c>
      <c r="I98" s="24">
        <f t="shared" si="33"/>
        <v>11801.637039188992</v>
      </c>
      <c r="J98" s="14">
        <f t="shared" si="34"/>
        <v>11926.086779415067</v>
      </c>
      <c r="K98" s="24">
        <f t="shared" si="32"/>
        <v>508.96710103730851</v>
      </c>
      <c r="L98" s="12">
        <f t="shared" si="35"/>
        <v>2.0664759833445681</v>
      </c>
      <c r="M98" s="3">
        <f t="shared" si="36"/>
        <v>0.35</v>
      </c>
      <c r="N98" s="24">
        <f t="shared" si="51"/>
        <v>287.70523850273821</v>
      </c>
      <c r="O98" s="24">
        <f t="shared" si="37"/>
        <v>8272.3163034585923</v>
      </c>
      <c r="P98" s="24">
        <f t="shared" si="38"/>
        <v>10579.351864081775</v>
      </c>
      <c r="Q98" s="24">
        <f t="shared" si="49"/>
        <v>560.37598926802855</v>
      </c>
      <c r="R98" s="12">
        <f t="shared" si="39"/>
        <v>3.803774183612477</v>
      </c>
      <c r="S98" s="3">
        <f t="shared" si="50"/>
        <v>0.35</v>
      </c>
      <c r="T98" s="24">
        <f t="shared" si="52"/>
        <v>232.474716709116</v>
      </c>
      <c r="U98" s="24">
        <f t="shared" si="40"/>
        <v>9653.0793482991467</v>
      </c>
      <c r="V98" s="14">
        <f t="shared" si="41"/>
        <v>11245.323373767689</v>
      </c>
      <c r="W98" s="24">
        <f t="shared" si="53"/>
        <v>541.25979338278057</v>
      </c>
      <c r="X98" s="12">
        <f t="shared" si="42"/>
        <v>3.2092708838356443</v>
      </c>
      <c r="Y98" s="3">
        <f t="shared" si="54"/>
        <v>0.35</v>
      </c>
    </row>
    <row r="99" spans="2:25" x14ac:dyDescent="0.25">
      <c r="B99" s="3">
        <f t="shared" si="43"/>
        <v>405</v>
      </c>
      <c r="C99" s="14">
        <f t="shared" si="44"/>
        <v>6.75</v>
      </c>
      <c r="D99" s="11">
        <f t="shared" si="45"/>
        <v>620.42512787551414</v>
      </c>
      <c r="E99" s="11">
        <f t="shared" si="46"/>
        <v>148.59888505686681</v>
      </c>
      <c r="F99" s="11">
        <f t="shared" si="47"/>
        <v>291.50901268635067</v>
      </c>
      <c r="G99" s="11">
        <f t="shared" si="48"/>
        <v>235.68398759295164</v>
      </c>
      <c r="H99" s="24">
        <f t="shared" si="31"/>
        <v>148.59888505686681</v>
      </c>
      <c r="I99" s="24">
        <f t="shared" si="33"/>
        <v>11795.656070466182</v>
      </c>
      <c r="J99" s="14">
        <f t="shared" si="34"/>
        <v>12017.005574438135</v>
      </c>
      <c r="K99" s="24">
        <f t="shared" si="32"/>
        <v>509.83348372660151</v>
      </c>
      <c r="L99" s="12">
        <f t="shared" si="35"/>
        <v>2.0703490956453909</v>
      </c>
      <c r="M99" s="3">
        <f t="shared" si="36"/>
        <v>0.35</v>
      </c>
      <c r="N99" s="24">
        <f t="shared" si="51"/>
        <v>291.50901268635067</v>
      </c>
      <c r="O99" s="24">
        <f t="shared" si="37"/>
        <v>8222.9028797290866</v>
      </c>
      <c r="P99" s="24">
        <f t="shared" si="38"/>
        <v>10628.702268501538</v>
      </c>
      <c r="Q99" s="24">
        <f t="shared" si="49"/>
        <v>561.71767695605354</v>
      </c>
      <c r="R99" s="12">
        <f t="shared" si="39"/>
        <v>3.7946760142917362</v>
      </c>
      <c r="S99" s="3">
        <f t="shared" si="50"/>
        <v>0.35</v>
      </c>
      <c r="T99" s="24">
        <f t="shared" si="52"/>
        <v>235.68398759295164</v>
      </c>
      <c r="U99" s="24">
        <f t="shared" si="40"/>
        <v>9618.5285070640621</v>
      </c>
      <c r="V99" s="14">
        <f t="shared" si="41"/>
        <v>11315.228401146072</v>
      </c>
      <c r="W99" s="24">
        <f t="shared" si="53"/>
        <v>542.37257545227317</v>
      </c>
      <c r="X99" s="12">
        <f t="shared" si="42"/>
        <v>3.2081044844763662</v>
      </c>
      <c r="Y99" s="3">
        <f t="shared" si="54"/>
        <v>0.35</v>
      </c>
    </row>
    <row r="100" spans="2:25" x14ac:dyDescent="0.25">
      <c r="B100" s="3">
        <f t="shared" si="43"/>
        <v>410</v>
      </c>
      <c r="C100" s="14">
        <f t="shared" si="44"/>
        <v>6.833333333333333</v>
      </c>
      <c r="D100" s="11">
        <f t="shared" si="45"/>
        <v>622.23034966763259</v>
      </c>
      <c r="E100" s="11">
        <f t="shared" si="46"/>
        <v>150.66923415251219</v>
      </c>
      <c r="F100" s="11">
        <f t="shared" si="47"/>
        <v>295.3036887006424</v>
      </c>
      <c r="G100" s="11">
        <f t="shared" si="48"/>
        <v>238.892092077428</v>
      </c>
      <c r="H100" s="24">
        <f t="shared" si="31"/>
        <v>150.66923415251219</v>
      </c>
      <c r="I100" s="24">
        <f t="shared" si="33"/>
        <v>11789.02788787801</v>
      </c>
      <c r="J100" s="14">
        <f t="shared" si="34"/>
        <v>12107.101001132845</v>
      </c>
      <c r="K100" s="24">
        <f t="shared" si="32"/>
        <v>510.69549220655261</v>
      </c>
      <c r="L100" s="12">
        <f t="shared" si="35"/>
        <v>2.0740991914747378</v>
      </c>
      <c r="M100" s="3">
        <f t="shared" si="36"/>
        <v>0.35</v>
      </c>
      <c r="N100" s="24">
        <f t="shared" si="51"/>
        <v>295.3036887006424</v>
      </c>
      <c r="O100" s="24">
        <f t="shared" si="37"/>
        <v>8173.1665241747551</v>
      </c>
      <c r="P100" s="24">
        <f t="shared" si="38"/>
        <v>10676.467991053916</v>
      </c>
      <c r="Q100" s="24">
        <f t="shared" si="49"/>
        <v>563.06340513016858</v>
      </c>
      <c r="R100" s="12">
        <f t="shared" si="39"/>
        <v>3.7852109694248415</v>
      </c>
      <c r="S100" s="3">
        <f t="shared" si="50"/>
        <v>0.35</v>
      </c>
      <c r="T100" s="24">
        <f t="shared" si="52"/>
        <v>238.892092077428</v>
      </c>
      <c r="U100" s="24">
        <f t="shared" si="40"/>
        <v>9583.4564397551148</v>
      </c>
      <c r="V100" s="14">
        <f t="shared" si="41"/>
        <v>11383.891951567037</v>
      </c>
      <c r="W100" s="24">
        <f t="shared" si="53"/>
        <v>543.48247542267814</v>
      </c>
      <c r="X100" s="12">
        <f t="shared" si="42"/>
        <v>3.2066902848948238</v>
      </c>
      <c r="Y100" s="3">
        <f t="shared" si="54"/>
        <v>0.35</v>
      </c>
    </row>
    <row r="101" spans="2:25" x14ac:dyDescent="0.25">
      <c r="B101" s="3">
        <f t="shared" si="43"/>
        <v>415</v>
      </c>
      <c r="C101" s="14">
        <f t="shared" si="44"/>
        <v>6.916666666666667</v>
      </c>
      <c r="D101" s="11">
        <f t="shared" si="45"/>
        <v>624.01408021343377</v>
      </c>
      <c r="E101" s="11">
        <f t="shared" si="46"/>
        <v>152.74333334398693</v>
      </c>
      <c r="F101" s="11">
        <f t="shared" si="47"/>
        <v>299.08889967006724</v>
      </c>
      <c r="G101" s="11">
        <f t="shared" si="48"/>
        <v>242.09878236232282</v>
      </c>
      <c r="H101" s="24">
        <f t="shared" si="31"/>
        <v>152.74333334398693</v>
      </c>
      <c r="I101" s="24">
        <f t="shared" si="33"/>
        <v>11781.76867173617</v>
      </c>
      <c r="J101" s="14">
        <f t="shared" si="34"/>
        <v>12196.380833648451</v>
      </c>
      <c r="K101" s="24">
        <f t="shared" si="32"/>
        <v>511.55316062361356</v>
      </c>
      <c r="L101" s="12">
        <f t="shared" si="35"/>
        <v>2.0777289258970852</v>
      </c>
      <c r="M101" s="3">
        <f t="shared" si="36"/>
        <v>0.35</v>
      </c>
      <c r="N101" s="24">
        <f t="shared" si="51"/>
        <v>299.08889967006724</v>
      </c>
      <c r="O101" s="24">
        <f t="shared" si="37"/>
        <v>8123.1295135841638</v>
      </c>
      <c r="P101" s="24">
        <f t="shared" si="38"/>
        <v>10722.657487256985</v>
      </c>
      <c r="Q101" s="24">
        <f t="shared" si="49"/>
        <v>564.41371563472239</v>
      </c>
      <c r="R101" s="12">
        <f t="shared" si="39"/>
        <v>3.7753844087062469</v>
      </c>
      <c r="S101" s="3">
        <f t="shared" si="50"/>
        <v>0.35</v>
      </c>
      <c r="T101" s="24">
        <f t="shared" si="52"/>
        <v>242.09878236232282</v>
      </c>
      <c r="U101" s="24">
        <f t="shared" si="40"/>
        <v>9547.8824462777739</v>
      </c>
      <c r="V101" s="14">
        <f t="shared" si="41"/>
        <v>11451.319215099211</v>
      </c>
      <c r="W101" s="24">
        <f t="shared" si="53"/>
        <v>544.58985004445583</v>
      </c>
      <c r="X101" s="12">
        <f t="shared" si="42"/>
        <v>3.2050314159861721</v>
      </c>
      <c r="Y101" s="3">
        <f t="shared" si="54"/>
        <v>0.35</v>
      </c>
    </row>
    <row r="102" spans="2:25" x14ac:dyDescent="0.25">
      <c r="B102" s="3">
        <f t="shared" si="43"/>
        <v>420</v>
      </c>
      <c r="C102" s="14">
        <f t="shared" si="44"/>
        <v>7</v>
      </c>
      <c r="D102" s="11">
        <f t="shared" si="45"/>
        <v>625.77682520700944</v>
      </c>
      <c r="E102" s="11">
        <f t="shared" si="46"/>
        <v>154.82106226988401</v>
      </c>
      <c r="F102" s="11">
        <f t="shared" si="47"/>
        <v>302.86428407877349</v>
      </c>
      <c r="G102" s="11">
        <f t="shared" si="48"/>
        <v>245.30381377830901</v>
      </c>
      <c r="H102" s="24">
        <f t="shared" si="31"/>
        <v>154.82106226988401</v>
      </c>
      <c r="I102" s="24">
        <f t="shared" si="33"/>
        <v>11773.894073428135</v>
      </c>
      <c r="J102" s="14">
        <f t="shared" si="34"/>
        <v>12284.8525872681</v>
      </c>
      <c r="K102" s="24">
        <f t="shared" si="32"/>
        <v>512.40652684008876</v>
      </c>
      <c r="L102" s="12">
        <f t="shared" si="35"/>
        <v>2.0812408458132761</v>
      </c>
      <c r="M102" s="3">
        <f t="shared" si="36"/>
        <v>0.35</v>
      </c>
      <c r="N102" s="24">
        <f t="shared" si="51"/>
        <v>302.86428407877349</v>
      </c>
      <c r="O102" s="24">
        <f t="shared" si="37"/>
        <v>8072.8135282058984</v>
      </c>
      <c r="P102" s="24">
        <f t="shared" si="38"/>
        <v>10767.27940511634</v>
      </c>
      <c r="Q102" s="24">
        <f t="shared" si="49"/>
        <v>565.76913845144998</v>
      </c>
      <c r="R102" s="12">
        <f t="shared" si="39"/>
        <v>3.7652016934549875</v>
      </c>
      <c r="S102" s="3">
        <f t="shared" si="50"/>
        <v>0.35</v>
      </c>
      <c r="T102" s="24">
        <f t="shared" si="52"/>
        <v>245.30381377830901</v>
      </c>
      <c r="U102" s="24">
        <f t="shared" si="40"/>
        <v>9511.8252857175103</v>
      </c>
      <c r="V102" s="14">
        <f t="shared" si="41"/>
        <v>11517.515260227548</v>
      </c>
      <c r="W102" s="24">
        <f t="shared" si="53"/>
        <v>545.69505661262281</v>
      </c>
      <c r="X102" s="12">
        <f t="shared" si="42"/>
        <v>3.2031308763309809</v>
      </c>
      <c r="Y102" s="3">
        <f t="shared" si="54"/>
        <v>0.35</v>
      </c>
    </row>
    <row r="103" spans="2:25" x14ac:dyDescent="0.25">
      <c r="B103" s="3">
        <f t="shared" si="43"/>
        <v>425</v>
      </c>
      <c r="C103" s="14">
        <f t="shared" si="44"/>
        <v>7.083333333333333</v>
      </c>
      <c r="D103" s="11">
        <f t="shared" si="45"/>
        <v>627.51907270115089</v>
      </c>
      <c r="E103" s="11">
        <f t="shared" si="46"/>
        <v>156.90230311569729</v>
      </c>
      <c r="F103" s="11">
        <f t="shared" si="47"/>
        <v>306.62948577222846</v>
      </c>
      <c r="G103" s="11">
        <f t="shared" si="48"/>
        <v>248.50694465463999</v>
      </c>
      <c r="H103" s="24">
        <f t="shared" si="31"/>
        <v>156.90230311569729</v>
      </c>
      <c r="I103" s="24">
        <f t="shared" si="33"/>
        <v>11765.41923963634</v>
      </c>
      <c r="J103" s="14">
        <f t="shared" si="34"/>
        <v>12372.523528139769</v>
      </c>
      <c r="K103" s="24">
        <f t="shared" si="32"/>
        <v>513.25563229544844</v>
      </c>
      <c r="L103" s="12">
        <f t="shared" si="35"/>
        <v>2.0846373945304211</v>
      </c>
      <c r="M103" s="3">
        <f t="shared" si="36"/>
        <v>0.35</v>
      </c>
      <c r="N103" s="24">
        <f t="shared" si="51"/>
        <v>306.62948577222846</v>
      </c>
      <c r="O103" s="24">
        <f t="shared" si="37"/>
        <v>8022.2396732230609</v>
      </c>
      <c r="P103" s="24">
        <f t="shared" si="38"/>
        <v>10810.342598904104</v>
      </c>
      <c r="Q103" s="24">
        <f t="shared" si="49"/>
        <v>567.13019115939915</v>
      </c>
      <c r="R103" s="12">
        <f t="shared" si="39"/>
        <v>3.7546681990673227</v>
      </c>
      <c r="S103" s="3">
        <f t="shared" si="50"/>
        <v>0.35</v>
      </c>
      <c r="T103" s="24">
        <f t="shared" si="52"/>
        <v>248.50694465463999</v>
      </c>
      <c r="U103" s="24">
        <f t="shared" si="40"/>
        <v>9475.3032011627729</v>
      </c>
      <c r="V103" s="14">
        <f t="shared" si="41"/>
        <v>11582.485047556736</v>
      </c>
      <c r="W103" s="24">
        <f t="shared" si="53"/>
        <v>546.79845257808779</v>
      </c>
      <c r="X103" s="12">
        <f t="shared" si="42"/>
        <v>3.2009915433930276</v>
      </c>
      <c r="Y103" s="3">
        <f t="shared" si="54"/>
        <v>0.35</v>
      </c>
    </row>
    <row r="104" spans="2:25" x14ac:dyDescent="0.25">
      <c r="B104" s="3">
        <f t="shared" si="43"/>
        <v>430</v>
      </c>
      <c r="C104" s="14">
        <f t="shared" si="44"/>
        <v>7.166666666666667</v>
      </c>
      <c r="D104" s="11">
        <f t="shared" si="45"/>
        <v>629.24129391848794</v>
      </c>
      <c r="E104" s="11">
        <f t="shared" si="46"/>
        <v>158.98694051022773</v>
      </c>
      <c r="F104" s="11">
        <f t="shared" si="47"/>
        <v>310.3841539712958</v>
      </c>
      <c r="G104" s="11">
        <f t="shared" si="48"/>
        <v>251.70793619803302</v>
      </c>
      <c r="H104" s="24">
        <f t="shared" si="31"/>
        <v>158.98694051022773</v>
      </c>
      <c r="I104" s="24">
        <f t="shared" si="33"/>
        <v>11756.358835206505</v>
      </c>
      <c r="J104" s="14">
        <f t="shared" si="34"/>
        <v>12459.400682585663</v>
      </c>
      <c r="K104" s="24">
        <f t="shared" si="32"/>
        <v>514.10052187240717</v>
      </c>
      <c r="L104" s="12">
        <f t="shared" si="35"/>
        <v>2.0879209161152299</v>
      </c>
      <c r="M104" s="3">
        <f t="shared" si="36"/>
        <v>0.35</v>
      </c>
      <c r="N104" s="24">
        <f t="shared" si="51"/>
        <v>310.3841539712958</v>
      </c>
      <c r="O104" s="24">
        <f t="shared" si="37"/>
        <v>7971.4284986798039</v>
      </c>
      <c r="P104" s="24">
        <f t="shared" si="38"/>
        <v>10851.856141903334</v>
      </c>
      <c r="Q104" s="24">
        <f t="shared" si="49"/>
        <v>568.49737842549803</v>
      </c>
      <c r="R104" s="12">
        <f t="shared" si="39"/>
        <v>3.7437893263016866</v>
      </c>
      <c r="S104" s="3">
        <f t="shared" si="50"/>
        <v>0.35</v>
      </c>
      <c r="T104" s="24">
        <f t="shared" si="52"/>
        <v>251.70793619803302</v>
      </c>
      <c r="U104" s="24">
        <f t="shared" si="40"/>
        <v>9438.333943011372</v>
      </c>
      <c r="V104" s="14">
        <f t="shared" si="41"/>
        <v>11646.233443032959</v>
      </c>
      <c r="W104" s="24">
        <f t="shared" si="53"/>
        <v>547.90039517034688</v>
      </c>
      <c r="X104" s="12">
        <f t="shared" si="42"/>
        <v>3.1986161841598593</v>
      </c>
      <c r="Y104" s="3">
        <f t="shared" si="54"/>
        <v>0.35</v>
      </c>
    </row>
    <row r="105" spans="2:25" x14ac:dyDescent="0.25">
      <c r="B105" s="3">
        <f t="shared" si="43"/>
        <v>435</v>
      </c>
      <c r="C105" s="14">
        <f t="shared" si="44"/>
        <v>7.25</v>
      </c>
      <c r="D105" s="11">
        <f t="shared" si="45"/>
        <v>630.94394401653972</v>
      </c>
      <c r="E105" s="11">
        <f t="shared" si="46"/>
        <v>161.07486142634295</v>
      </c>
      <c r="F105" s="11">
        <f t="shared" si="47"/>
        <v>314.12794329759748</v>
      </c>
      <c r="G105" s="11">
        <f t="shared" si="48"/>
        <v>254.90655238219287</v>
      </c>
      <c r="H105" s="24">
        <f t="shared" si="31"/>
        <v>161.07486142634295</v>
      </c>
      <c r="I105" s="24">
        <f t="shared" si="33"/>
        <v>11746.727064754919</v>
      </c>
      <c r="J105" s="14">
        <f t="shared" si="34"/>
        <v>12545.490846014123</v>
      </c>
      <c r="K105" s="24">
        <f t="shared" si="32"/>
        <v>514.94124376754291</v>
      </c>
      <c r="L105" s="12">
        <f t="shared" si="35"/>
        <v>2.0910936595436067</v>
      </c>
      <c r="M105" s="3">
        <f t="shared" si="36"/>
        <v>0.35</v>
      </c>
      <c r="N105" s="24">
        <f t="shared" si="51"/>
        <v>314.12794329759748</v>
      </c>
      <c r="O105" s="24">
        <f t="shared" si="37"/>
        <v>7920.4000179735558</v>
      </c>
      <c r="P105" s="24">
        <f t="shared" si="38"/>
        <v>10891.82933812696</v>
      </c>
      <c r="Q105" s="24">
        <f t="shared" si="49"/>
        <v>569.87119152566299</v>
      </c>
      <c r="R105" s="12">
        <f t="shared" si="39"/>
        <v>3.7325705114389605</v>
      </c>
      <c r="S105" s="3">
        <f t="shared" si="50"/>
        <v>0.35</v>
      </c>
      <c r="T105" s="24">
        <f t="shared" si="52"/>
        <v>254.90655238219287</v>
      </c>
      <c r="U105" s="24">
        <f t="shared" si="40"/>
        <v>9400.9347908586697</v>
      </c>
      <c r="V105" s="14">
        <f t="shared" si="41"/>
        <v>11708.765230701336</v>
      </c>
      <c r="W105" s="24">
        <f t="shared" si="53"/>
        <v>549.00124103111375</v>
      </c>
      <c r="X105" s="12">
        <f t="shared" si="42"/>
        <v>3.1960074652542554</v>
      </c>
      <c r="Y105" s="3">
        <f t="shared" si="54"/>
        <v>0.35</v>
      </c>
    </row>
    <row r="106" spans="2:25" x14ac:dyDescent="0.25">
      <c r="B106" s="3">
        <f t="shared" si="43"/>
        <v>440</v>
      </c>
      <c r="C106" s="14">
        <f t="shared" si="44"/>
        <v>7.333333333333333</v>
      </c>
      <c r="D106" s="11">
        <f t="shared" si="45"/>
        <v>632.62746280977956</v>
      </c>
      <c r="E106" s="11">
        <f t="shared" si="46"/>
        <v>163.16595508588657</v>
      </c>
      <c r="F106" s="11">
        <f t="shared" si="47"/>
        <v>317.86051380903643</v>
      </c>
      <c r="G106" s="11">
        <f t="shared" si="48"/>
        <v>258.10255984744714</v>
      </c>
      <c r="H106" s="24">
        <f t="shared" si="31"/>
        <v>163.16595508588657</v>
      </c>
      <c r="I106" s="24">
        <f t="shared" si="33"/>
        <v>11736.537693097323</v>
      </c>
      <c r="J106" s="14">
        <f t="shared" si="34"/>
        <v>12630.8005914561</v>
      </c>
      <c r="K106" s="24">
        <f t="shared" si="32"/>
        <v>515.77784936624096</v>
      </c>
      <c r="L106" s="12">
        <f t="shared" si="35"/>
        <v>2.0941577826583879</v>
      </c>
      <c r="M106" s="3">
        <f t="shared" si="36"/>
        <v>0.35</v>
      </c>
      <c r="N106" s="24">
        <f t="shared" si="51"/>
        <v>317.86051380903643</v>
      </c>
      <c r="O106" s="24">
        <f t="shared" si="37"/>
        <v>7869.1737250185779</v>
      </c>
      <c r="P106" s="24">
        <f t="shared" si="38"/>
        <v>10930.271733019945</v>
      </c>
      <c r="Q106" s="24">
        <f t="shared" si="49"/>
        <v>571.25210789636947</v>
      </c>
      <c r="R106" s="12">
        <f t="shared" si="39"/>
        <v>3.7210172353589925</v>
      </c>
      <c r="S106" s="3">
        <f t="shared" si="50"/>
        <v>0.35</v>
      </c>
      <c r="T106" s="24">
        <f t="shared" si="52"/>
        <v>258.10255984744714</v>
      </c>
      <c r="U106" s="24">
        <f t="shared" si="40"/>
        <v>9363.1225740583104</v>
      </c>
      <c r="V106" s="14">
        <f t="shared" si="41"/>
        <v>11770.085125014104</v>
      </c>
      <c r="W106" s="24">
        <f t="shared" si="53"/>
        <v>550.10134585851279</v>
      </c>
      <c r="X106" s="12">
        <f t="shared" si="42"/>
        <v>3.1931679625422338</v>
      </c>
      <c r="Y106" s="3">
        <f t="shared" si="54"/>
        <v>0.35</v>
      </c>
    </row>
    <row r="107" spans="2:25" x14ac:dyDescent="0.25">
      <c r="B107" s="3">
        <f t="shared" si="43"/>
        <v>445</v>
      </c>
      <c r="C107" s="14">
        <f t="shared" si="44"/>
        <v>7.416666666666667</v>
      </c>
      <c r="D107" s="11">
        <f t="shared" si="45"/>
        <v>634.29227545158506</v>
      </c>
      <c r="E107" s="11">
        <f t="shared" si="46"/>
        <v>165.26011286854495</v>
      </c>
      <c r="F107" s="11">
        <f t="shared" si="47"/>
        <v>321.58153104439543</v>
      </c>
      <c r="G107" s="11">
        <f t="shared" si="48"/>
        <v>261.29572780998939</v>
      </c>
      <c r="H107" s="24">
        <f t="shared" ref="H107:H114" si="55">H106+L106</f>
        <v>165.26011286854495</v>
      </c>
      <c r="I107" s="24">
        <f t="shared" si="33"/>
        <v>11725.804064576001</v>
      </c>
      <c r="J107" s="14">
        <f t="shared" si="34"/>
        <v>12715.336277747301</v>
      </c>
      <c r="K107" s="24">
        <f t="shared" ref="K107:K114" si="56">IF(H107&lt;600,425+0.773*H107-1.69/1000*H107^2+2.22/1000^2*H107^3,IF(H107&lt;735,666+13002/(738-H107),IF(H107&lt;900,545+17820/(H107-731),650)))</f>
        <v>516.6103931217624</v>
      </c>
      <c r="L107" s="12">
        <f t="shared" si="35"/>
        <v>2.097115355946336</v>
      </c>
      <c r="M107" s="3">
        <f t="shared" si="36"/>
        <v>0.35</v>
      </c>
      <c r="N107" s="24">
        <f t="shared" si="51"/>
        <v>321.58153104439543</v>
      </c>
      <c r="O107" s="24">
        <f t="shared" si="37"/>
        <v>7817.7686101797408</v>
      </c>
      <c r="P107" s="24">
        <f t="shared" si="38"/>
        <v>10967.193123154217</v>
      </c>
      <c r="Q107" s="24">
        <f t="shared" si="49"/>
        <v>572.64059071661711</v>
      </c>
      <c r="R107" s="12">
        <f t="shared" si="39"/>
        <v>3.7091350315729694</v>
      </c>
      <c r="S107" s="3">
        <f t="shared" si="50"/>
        <v>0.35</v>
      </c>
      <c r="T107" s="24">
        <f t="shared" si="52"/>
        <v>261.29572780998939</v>
      </c>
      <c r="U107" s="24">
        <f t="shared" si="40"/>
        <v>9324.913691039892</v>
      </c>
      <c r="V107" s="14">
        <f t="shared" si="41"/>
        <v>11830.19778270381</v>
      </c>
      <c r="W107" s="24">
        <f t="shared" si="53"/>
        <v>551.20106406149716</v>
      </c>
      <c r="X107" s="12">
        <f t="shared" si="42"/>
        <v>3.1901001702613683</v>
      </c>
      <c r="Y107" s="3">
        <f t="shared" si="54"/>
        <v>0.35</v>
      </c>
    </row>
    <row r="108" spans="2:25" x14ac:dyDescent="0.25">
      <c r="B108" s="3">
        <f t="shared" si="43"/>
        <v>450</v>
      </c>
      <c r="C108" s="14">
        <f t="shared" si="44"/>
        <v>7.5</v>
      </c>
      <c r="D108" s="11">
        <f t="shared" si="45"/>
        <v>635.93879307871464</v>
      </c>
      <c r="E108" s="11">
        <f t="shared" si="46"/>
        <v>167.35722822449128</v>
      </c>
      <c r="F108" s="11">
        <f t="shared" si="47"/>
        <v>325.29066607596837</v>
      </c>
      <c r="G108" s="11">
        <f t="shared" si="48"/>
        <v>264.48582798025075</v>
      </c>
      <c r="H108" s="24">
        <f t="shared" si="55"/>
        <v>167.35722822449128</v>
      </c>
      <c r="I108" s="24">
        <f t="shared" si="33"/>
        <v>11714.539121355583</v>
      </c>
      <c r="J108" s="14">
        <f t="shared" si="34"/>
        <v>12799.104057375336</v>
      </c>
      <c r="K108" s="24">
        <f t="shared" si="56"/>
        <v>517.43893243823959</v>
      </c>
      <c r="L108" s="12">
        <f t="shared" si="35"/>
        <v>2.0999683661447133</v>
      </c>
      <c r="M108" s="3">
        <f t="shared" si="36"/>
        <v>0.35</v>
      </c>
      <c r="N108" s="24">
        <f t="shared" si="51"/>
        <v>325.29066607596837</v>
      </c>
      <c r="O108" s="24">
        <f t="shared" si="37"/>
        <v>7766.2031750686565</v>
      </c>
      <c r="P108" s="24">
        <f t="shared" si="38"/>
        <v>11002.603564925979</v>
      </c>
      <c r="Q108" s="24">
        <f t="shared" si="49"/>
        <v>574.03708852022692</v>
      </c>
      <c r="R108" s="12">
        <f t="shared" si="39"/>
        <v>3.6969294932498435</v>
      </c>
      <c r="S108" s="3">
        <f t="shared" si="50"/>
        <v>0.35</v>
      </c>
      <c r="T108" s="24">
        <f t="shared" si="52"/>
        <v>264.48582798025075</v>
      </c>
      <c r="U108" s="24">
        <f t="shared" si="40"/>
        <v>9286.3241274615975</v>
      </c>
      <c r="V108" s="14">
        <f t="shared" si="41"/>
        <v>11889.107814233847</v>
      </c>
      <c r="W108" s="24">
        <f t="shared" si="53"/>
        <v>552.30074842420072</v>
      </c>
      <c r="X108" s="12">
        <f t="shared" si="42"/>
        <v>3.1868065096911526</v>
      </c>
      <c r="Y108" s="3">
        <f t="shared" si="54"/>
        <v>0.35</v>
      </c>
    </row>
    <row r="109" spans="2:25" x14ac:dyDescent="0.25">
      <c r="B109" s="3">
        <f t="shared" si="43"/>
        <v>455</v>
      </c>
      <c r="C109" s="14">
        <f t="shared" si="44"/>
        <v>7.583333333333333</v>
      </c>
      <c r="D109" s="11">
        <f t="shared" si="45"/>
        <v>637.56741342075622</v>
      </c>
      <c r="E109" s="11">
        <f t="shared" si="46"/>
        <v>169.45719659063599</v>
      </c>
      <c r="F109" s="11">
        <f t="shared" si="47"/>
        <v>328.98759556921823</v>
      </c>
      <c r="G109" s="11">
        <f t="shared" si="48"/>
        <v>267.67263448994191</v>
      </c>
      <c r="H109" s="24">
        <f t="shared" si="55"/>
        <v>169.45719659063599</v>
      </c>
      <c r="I109" s="24">
        <f t="shared" si="33"/>
        <v>11702.755420753007</v>
      </c>
      <c r="J109" s="14">
        <f t="shared" si="34"/>
        <v>12882.109884010155</v>
      </c>
      <c r="K109" s="24">
        <f t="shared" si="56"/>
        <v>518.26352755742062</v>
      </c>
      <c r="L109" s="12">
        <f t="shared" si="35"/>
        <v>2.1027187196870747</v>
      </c>
      <c r="M109" s="3">
        <f t="shared" si="36"/>
        <v>0.35</v>
      </c>
      <c r="N109" s="24">
        <f t="shared" si="51"/>
        <v>328.98759556921823</v>
      </c>
      <c r="O109" s="24">
        <f t="shared" si="37"/>
        <v>7714.4954462884498</v>
      </c>
      <c r="P109" s="24">
        <f t="shared" si="38"/>
        <v>11036.513382265824</v>
      </c>
      <c r="Q109" s="24">
        <f t="shared" si="49"/>
        <v>575.44203483840147</v>
      </c>
      <c r="R109" s="12">
        <f t="shared" si="39"/>
        <v>3.684406279274155</v>
      </c>
      <c r="S109" s="3">
        <f t="shared" si="50"/>
        <v>0.35</v>
      </c>
      <c r="T109" s="24">
        <f t="shared" si="52"/>
        <v>267.67263448994191</v>
      </c>
      <c r="U109" s="24">
        <f t="shared" si="40"/>
        <v>9247.369473270357</v>
      </c>
      <c r="V109" s="14">
        <f t="shared" si="41"/>
        <v>11946.819794837667</v>
      </c>
      <c r="W109" s="24">
        <f t="shared" si="53"/>
        <v>553.40074977996142</v>
      </c>
      <c r="X109" s="12">
        <f t="shared" si="42"/>
        <v>3.1832893373854381</v>
      </c>
      <c r="Y109" s="3">
        <f t="shared" si="54"/>
        <v>0.35</v>
      </c>
    </row>
    <row r="110" spans="2:25" x14ac:dyDescent="0.25">
      <c r="B110" s="3">
        <f t="shared" si="43"/>
        <v>460</v>
      </c>
      <c r="C110" s="14">
        <f t="shared" si="44"/>
        <v>7.666666666666667</v>
      </c>
      <c r="D110" s="11">
        <f t="shared" si="45"/>
        <v>639.17852137680859</v>
      </c>
      <c r="E110" s="11">
        <f t="shared" si="46"/>
        <v>171.55991531032305</v>
      </c>
      <c r="F110" s="11">
        <f t="shared" si="47"/>
        <v>332.67200184849236</v>
      </c>
      <c r="G110" s="11">
        <f t="shared" si="48"/>
        <v>270.85592382732733</v>
      </c>
      <c r="H110" s="24">
        <f t="shared" si="55"/>
        <v>171.55991531032305</v>
      </c>
      <c r="I110" s="24">
        <f t="shared" si="33"/>
        <v>11690.465151662138</v>
      </c>
      <c r="J110" s="14">
        <f t="shared" si="34"/>
        <v>12964.359519735001</v>
      </c>
      <c r="K110" s="24">
        <f t="shared" si="56"/>
        <v>519.08424144898277</v>
      </c>
      <c r="L110" s="12">
        <f t="shared" si="35"/>
        <v>2.1053682459972878</v>
      </c>
      <c r="M110" s="3">
        <f t="shared" si="36"/>
        <v>0.35</v>
      </c>
      <c r="N110" s="24">
        <f t="shared" si="51"/>
        <v>332.67200184849236</v>
      </c>
      <c r="O110" s="24">
        <f t="shared" si="37"/>
        <v>7662.662988207906</v>
      </c>
      <c r="P110" s="24">
        <f t="shared" si="38"/>
        <v>11068.933173372978</v>
      </c>
      <c r="Q110" s="24">
        <f t="shared" si="49"/>
        <v>576.85584787246887</v>
      </c>
      <c r="R110" s="12">
        <f t="shared" si="39"/>
        <v>3.6715711193718428</v>
      </c>
      <c r="S110" s="3">
        <f t="shared" si="50"/>
        <v>0.35</v>
      </c>
      <c r="T110" s="24">
        <f t="shared" si="52"/>
        <v>270.85592382732733</v>
      </c>
      <c r="U110" s="24">
        <f t="shared" si="40"/>
        <v>9208.0649387370322</v>
      </c>
      <c r="V110" s="14">
        <f t="shared" si="41"/>
        <v>12003.338275156962</v>
      </c>
      <c r="W110" s="24">
        <f t="shared" si="53"/>
        <v>554.50141669479297</v>
      </c>
      <c r="X110" s="12">
        <f t="shared" si="42"/>
        <v>3.1795509529854522</v>
      </c>
      <c r="Y110" s="3">
        <f t="shared" si="54"/>
        <v>0.35</v>
      </c>
    </row>
    <row r="111" spans="2:25" x14ac:dyDescent="0.25">
      <c r="B111" s="3">
        <f t="shared" si="43"/>
        <v>465</v>
      </c>
      <c r="C111" s="14">
        <f t="shared" si="44"/>
        <v>7.75</v>
      </c>
      <c r="D111" s="11">
        <f t="shared" si="45"/>
        <v>640.7724895614856</v>
      </c>
      <c r="E111" s="11">
        <f t="shared" si="46"/>
        <v>173.66528355632033</v>
      </c>
      <c r="F111" s="11">
        <f t="shared" si="47"/>
        <v>336.34357296786419</v>
      </c>
      <c r="G111" s="11">
        <f t="shared" si="48"/>
        <v>274.03547478031277</v>
      </c>
      <c r="H111" s="24">
        <f t="shared" si="55"/>
        <v>173.66528355632033</v>
      </c>
      <c r="I111" s="24">
        <f t="shared" si="33"/>
        <v>11677.680150129132</v>
      </c>
      <c r="J111" s="14">
        <f t="shared" si="34"/>
        <v>13045.858541993754</v>
      </c>
      <c r="K111" s="24">
        <f t="shared" si="56"/>
        <v>519.90113970425466</v>
      </c>
      <c r="L111" s="12">
        <f t="shared" si="35"/>
        <v>2.1079187006401723</v>
      </c>
      <c r="M111" s="3">
        <f t="shared" si="36"/>
        <v>0.35</v>
      </c>
      <c r="N111" s="24">
        <f t="shared" si="51"/>
        <v>336.34357296786419</v>
      </c>
      <c r="O111" s="24">
        <f t="shared" si="37"/>
        <v>7610.7229148405349</v>
      </c>
      <c r="P111" s="24">
        <f t="shared" si="38"/>
        <v>11099.873816485644</v>
      </c>
      <c r="Q111" s="24">
        <f t="shared" si="49"/>
        <v>578.27893019672092</v>
      </c>
      <c r="R111" s="12">
        <f t="shared" si="39"/>
        <v>3.658429818340021</v>
      </c>
      <c r="S111" s="3">
        <f t="shared" si="50"/>
        <v>0.35</v>
      </c>
      <c r="T111" s="24">
        <f t="shared" si="52"/>
        <v>274.03547478031277</v>
      </c>
      <c r="U111" s="24">
        <f t="shared" si="40"/>
        <v>9168.425369529321</v>
      </c>
      <c r="V111" s="14">
        <f t="shared" si="41"/>
        <v>12058.66779148774</v>
      </c>
      <c r="W111" s="24">
        <f t="shared" si="53"/>
        <v>555.60309516010943</v>
      </c>
      <c r="X111" s="12">
        <f t="shared" si="42"/>
        <v>3.1755936066303359</v>
      </c>
      <c r="Y111" s="3">
        <f t="shared" si="54"/>
        <v>0.35</v>
      </c>
    </row>
    <row r="112" spans="2:25" x14ac:dyDescent="0.25">
      <c r="B112" s="3">
        <f t="shared" si="43"/>
        <v>470</v>
      </c>
      <c r="C112" s="14">
        <f t="shared" si="44"/>
        <v>7.833333333333333</v>
      </c>
      <c r="D112" s="11">
        <f t="shared" si="45"/>
        <v>642.34967882218234</v>
      </c>
      <c r="E112" s="11">
        <f t="shared" si="46"/>
        <v>175.7732022569605</v>
      </c>
      <c r="F112" s="11">
        <f t="shared" si="47"/>
        <v>340.00200278620423</v>
      </c>
      <c r="G112" s="11">
        <f t="shared" si="48"/>
        <v>277.21106838694311</v>
      </c>
      <c r="H112" s="24">
        <f t="shared" si="55"/>
        <v>175.7732022569605</v>
      </c>
      <c r="I112" s="24">
        <f t="shared" si="33"/>
        <v>11664.411914130545</v>
      </c>
      <c r="J112" s="14">
        <f t="shared" si="34"/>
        <v>13126.612350269879</v>
      </c>
      <c r="K112" s="24">
        <f t="shared" si="56"/>
        <v>520.71429043318687</v>
      </c>
      <c r="L112" s="12">
        <f t="shared" si="35"/>
        <v>2.1103717683366394</v>
      </c>
      <c r="M112" s="3">
        <f t="shared" si="36"/>
        <v>0.35</v>
      </c>
      <c r="N112" s="24">
        <f t="shared" si="51"/>
        <v>340.00200278620423</v>
      </c>
      <c r="O112" s="24">
        <f t="shared" si="37"/>
        <v>7558.6919008994528</v>
      </c>
      <c r="P112" s="24">
        <f t="shared" si="38"/>
        <v>11129.346474700773</v>
      </c>
      <c r="Q112" s="24">
        <f t="shared" si="49"/>
        <v>579.71166849122153</v>
      </c>
      <c r="R112" s="12">
        <f t="shared" si="39"/>
        <v>3.6449882594164746</v>
      </c>
      <c r="S112" s="3">
        <f t="shared" si="50"/>
        <v>0.35</v>
      </c>
      <c r="T112" s="24">
        <f t="shared" si="52"/>
        <v>277.21106838694311</v>
      </c>
      <c r="U112" s="24">
        <f t="shared" si="40"/>
        <v>9128.4652608809811</v>
      </c>
      <c r="V112" s="14">
        <f t="shared" si="41"/>
        <v>12112.812875642665</v>
      </c>
      <c r="W112" s="24">
        <f t="shared" si="53"/>
        <v>556.70612829453569</v>
      </c>
      <c r="X112" s="12">
        <f t="shared" si="42"/>
        <v>3.1714195059809289</v>
      </c>
      <c r="Y112" s="3">
        <f t="shared" si="54"/>
        <v>0.35</v>
      </c>
    </row>
    <row r="113" spans="2:25" x14ac:dyDescent="0.25">
      <c r="B113" s="3">
        <f t="shared" si="43"/>
        <v>475</v>
      </c>
      <c r="C113" s="14">
        <f t="shared" si="44"/>
        <v>7.916666666666667</v>
      </c>
      <c r="D113" s="11">
        <f t="shared" si="45"/>
        <v>643.91043872939827</v>
      </c>
      <c r="E113" s="11">
        <f t="shared" si="46"/>
        <v>177.88357402529715</v>
      </c>
      <c r="F113" s="11">
        <f t="shared" si="47"/>
        <v>343.64699104562072</v>
      </c>
      <c r="G113" s="11">
        <f t="shared" si="48"/>
        <v>280.38248789292402</v>
      </c>
      <c r="H113" s="24">
        <f t="shared" si="55"/>
        <v>177.88357402529715</v>
      </c>
      <c r="I113" s="24">
        <f t="shared" si="33"/>
        <v>11650.671617602527</v>
      </c>
      <c r="J113" s="14">
        <f t="shared" si="34"/>
        <v>13206.626172510914</v>
      </c>
      <c r="K113" s="24">
        <f t="shared" si="56"/>
        <v>521.52376416441962</v>
      </c>
      <c r="L113" s="12">
        <f t="shared" si="35"/>
        <v>2.1127290658506688</v>
      </c>
      <c r="M113" s="3">
        <f t="shared" si="36"/>
        <v>0.35</v>
      </c>
      <c r="N113" s="24">
        <f t="shared" si="51"/>
        <v>343.64699104562072</v>
      </c>
      <c r="O113" s="24">
        <f t="shared" si="37"/>
        <v>7506.586192094439</v>
      </c>
      <c r="P113" s="24">
        <f t="shared" si="38"/>
        <v>11157.362599857324</v>
      </c>
      <c r="Q113" s="24">
        <f t="shared" si="49"/>
        <v>581.15443330444987</v>
      </c>
      <c r="R113" s="12">
        <f t="shared" si="39"/>
        <v>3.6312524068242276</v>
      </c>
      <c r="S113" s="3">
        <f t="shared" si="50"/>
        <v>0.35</v>
      </c>
      <c r="T113" s="24">
        <f t="shared" si="52"/>
        <v>280.38248789292402</v>
      </c>
      <c r="U113" s="24">
        <f t="shared" si="40"/>
        <v>9088.1987709118566</v>
      </c>
      <c r="V113" s="14">
        <f t="shared" si="41"/>
        <v>12165.778064436818</v>
      </c>
      <c r="W113" s="24">
        <f t="shared" si="53"/>
        <v>557.81085605466762</v>
      </c>
      <c r="X113" s="12">
        <f t="shared" si="42"/>
        <v>3.1670308228712418</v>
      </c>
      <c r="Y113" s="3">
        <f t="shared" si="54"/>
        <v>0.35</v>
      </c>
    </row>
    <row r="114" spans="2:25" x14ac:dyDescent="0.25">
      <c r="B114" s="3">
        <f t="shared" si="43"/>
        <v>480</v>
      </c>
      <c r="C114" s="14">
        <f t="shared" si="44"/>
        <v>8</v>
      </c>
      <c r="D114" s="11">
        <f t="shared" si="45"/>
        <v>645.45510804178502</v>
      </c>
      <c r="E114" s="11">
        <f t="shared" si="46"/>
        <v>179.99630309114781</v>
      </c>
      <c r="F114" s="11">
        <f t="shared" si="47"/>
        <v>347.27824345244494</v>
      </c>
      <c r="G114" s="11">
        <f t="shared" si="48"/>
        <v>283.54951871579527</v>
      </c>
      <c r="H114" s="24">
        <f t="shared" si="55"/>
        <v>179.99630309114781</v>
      </c>
      <c r="I114" s="24">
        <f t="shared" si="33"/>
        <v>11636.47012376593</v>
      </c>
      <c r="J114" s="14">
        <f t="shared" si="34"/>
        <v>13285.905071311932</v>
      </c>
      <c r="K114" s="24">
        <f t="shared" si="56"/>
        <v>522.32963374830979</v>
      </c>
      <c r="L114" s="12">
        <f t="shared" si="35"/>
        <v>2.1149921447550226</v>
      </c>
      <c r="M114" s="3">
        <f t="shared" si="36"/>
        <v>0.35</v>
      </c>
      <c r="N114" s="24">
        <f t="shared" si="51"/>
        <v>347.27824345244494</v>
      </c>
      <c r="O114" s="24">
        <f t="shared" si="37"/>
        <v>7454.4216147335019</v>
      </c>
      <c r="P114" s="24">
        <f t="shared" si="38"/>
        <v>11183.933935498704</v>
      </c>
      <c r="Q114" s="24">
        <f t="shared" si="49"/>
        <v>582.60757884559871</v>
      </c>
      <c r="R114" s="12">
        <f t="shared" si="39"/>
        <v>3.6172283075266116</v>
      </c>
      <c r="S114" s="3">
        <f t="shared" si="50"/>
        <v>0.35</v>
      </c>
      <c r="T114" s="24">
        <f t="shared" si="52"/>
        <v>283.54951871579527</v>
      </c>
      <c r="U114" s="24">
        <f t="shared" si="40"/>
        <v>9047.6397331497446</v>
      </c>
      <c r="V114" s="14">
        <f t="shared" si="41"/>
        <v>12217.56790880355</v>
      </c>
      <c r="W114" s="24">
        <f t="shared" si="53"/>
        <v>558.9176149546621</v>
      </c>
      <c r="X114" s="12">
        <f t="shared" si="42"/>
        <v>3.162429699601045</v>
      </c>
      <c r="Y114" s="3">
        <f t="shared" si="54"/>
        <v>0.35</v>
      </c>
    </row>
    <row r="115" spans="2:25" x14ac:dyDescent="0.25">
      <c r="B115" s="3">
        <f t="shared" si="43"/>
        <v>485</v>
      </c>
      <c r="C115" s="14">
        <f t="shared" si="44"/>
        <v>8.0833333333333339</v>
      </c>
      <c r="D115" s="11">
        <f t="shared" si="45"/>
        <v>646.98401514746593</v>
      </c>
      <c r="E115" s="11">
        <f t="shared" si="46"/>
        <v>182.11129523590284</v>
      </c>
      <c r="F115" s="11">
        <f t="shared" si="47"/>
        <v>350.89547175997154</v>
      </c>
      <c r="G115" s="11">
        <f t="shared" si="48"/>
        <v>286.71194841539631</v>
      </c>
      <c r="H115" s="24">
        <f t="shared" ref="H115:H178" si="57">H114+L114</f>
        <v>182.11129523590284</v>
      </c>
      <c r="I115" s="24">
        <f t="shared" si="33"/>
        <v>11621.817997789078</v>
      </c>
      <c r="J115" s="14">
        <f t="shared" si="34"/>
        <v>13364.453949870285</v>
      </c>
      <c r="K115" s="24">
        <f t="shared" ref="K115:K178" si="58">IF(H115&lt;600,425+0.773*H115-1.69/1000*H115^2+2.22/1000^2*H115^3,IF(H115&lt;735,666+13002/(738-H115),IF(H115&lt;900,545+17820/(H115-731),650)))</f>
        <v>523.13197426277702</v>
      </c>
      <c r="L115" s="12">
        <f t="shared" si="35"/>
        <v>2.1171624940821543</v>
      </c>
      <c r="M115" s="3">
        <f t="shared" si="36"/>
        <v>0.35</v>
      </c>
      <c r="N115" s="24">
        <f t="shared" si="51"/>
        <v>350.89547175997154</v>
      </c>
      <c r="O115" s="24">
        <f t="shared" si="37"/>
        <v>7402.2135846873598</v>
      </c>
      <c r="P115" s="24">
        <f t="shared" si="38"/>
        <v>11209.072518930914</v>
      </c>
      <c r="Q115" s="24">
        <f t="shared" si="49"/>
        <v>584.07144280631951</v>
      </c>
      <c r="R115" s="12">
        <f t="shared" si="39"/>
        <v>3.6029220922280922</v>
      </c>
      <c r="S115" s="3">
        <f t="shared" si="50"/>
        <v>0.35</v>
      </c>
      <c r="T115" s="24">
        <f t="shared" si="52"/>
        <v>286.71194841539631</v>
      </c>
      <c r="U115" s="24">
        <f t="shared" si="40"/>
        <v>9006.8016683017413</v>
      </c>
      <c r="V115" s="14">
        <f t="shared" si="41"/>
        <v>12268.186982546255</v>
      </c>
      <c r="W115" s="24">
        <f t="shared" si="53"/>
        <v>560.02673779456757</v>
      </c>
      <c r="X115" s="12">
        <f t="shared" si="42"/>
        <v>3.1576182548819252</v>
      </c>
      <c r="Y115" s="3">
        <f t="shared" si="54"/>
        <v>0.35</v>
      </c>
    </row>
    <row r="116" spans="2:25" x14ac:dyDescent="0.25">
      <c r="B116" s="3">
        <f t="shared" si="43"/>
        <v>490</v>
      </c>
      <c r="C116" s="14">
        <f t="shared" si="44"/>
        <v>8.1666666666666661</v>
      </c>
      <c r="D116" s="11">
        <f t="shared" si="45"/>
        <v>648.49747848306515</v>
      </c>
      <c r="E116" s="11">
        <f t="shared" si="46"/>
        <v>184.228457729985</v>
      </c>
      <c r="F116" s="11">
        <f t="shared" si="47"/>
        <v>354.49839385219963</v>
      </c>
      <c r="G116" s="11">
        <f t="shared" si="48"/>
        <v>289.86956667027823</v>
      </c>
      <c r="H116" s="24">
        <f t="shared" si="57"/>
        <v>184.228457729985</v>
      </c>
      <c r="I116" s="24">
        <f t="shared" si="33"/>
        <v>11606.725518827005</v>
      </c>
      <c r="J116" s="14">
        <f t="shared" si="34"/>
        <v>13442.277557723419</v>
      </c>
      <c r="K116" s="24">
        <f t="shared" si="58"/>
        <v>523.93086292184398</v>
      </c>
      <c r="L116" s="12">
        <f t="shared" si="35"/>
        <v>2.1192415428663414</v>
      </c>
      <c r="M116" s="3">
        <f t="shared" si="36"/>
        <v>0.35</v>
      </c>
      <c r="N116" s="24">
        <f t="shared" si="51"/>
        <v>354.49839385219963</v>
      </c>
      <c r="O116" s="24">
        <f t="shared" si="37"/>
        <v>7349.9771157716377</v>
      </c>
      <c r="P116" s="24">
        <f t="shared" si="38"/>
        <v>11232.790682394587</v>
      </c>
      <c r="Q116" s="24">
        <f t="shared" si="49"/>
        <v>585.54634621166633</v>
      </c>
      <c r="R116" s="12">
        <f t="shared" si="39"/>
        <v>3.5883399756562864</v>
      </c>
      <c r="S116" s="3">
        <f t="shared" si="50"/>
        <v>0.35</v>
      </c>
      <c r="T116" s="24">
        <f t="shared" si="52"/>
        <v>289.86956667027823</v>
      </c>
      <c r="U116" s="24">
        <f t="shared" si="40"/>
        <v>8965.6977953196729</v>
      </c>
      <c r="V116" s="14">
        <f t="shared" si="41"/>
        <v>12317.639890731285</v>
      </c>
      <c r="W116" s="24">
        <f t="shared" si="53"/>
        <v>561.13855339731776</v>
      </c>
      <c r="X116" s="12">
        <f t="shared" si="42"/>
        <v>3.1525985894483664</v>
      </c>
      <c r="Y116" s="3">
        <f t="shared" si="54"/>
        <v>0.35</v>
      </c>
    </row>
    <row r="117" spans="2:25" x14ac:dyDescent="0.25">
      <c r="B117" s="3">
        <f t="shared" si="43"/>
        <v>495</v>
      </c>
      <c r="C117" s="14">
        <f t="shared" si="44"/>
        <v>8.25</v>
      </c>
      <c r="D117" s="11">
        <f t="shared" si="45"/>
        <v>649.99580693178507</v>
      </c>
      <c r="E117" s="11">
        <f t="shared" si="46"/>
        <v>186.34769927285134</v>
      </c>
      <c r="F117" s="11">
        <f t="shared" si="47"/>
        <v>358.08673382785594</v>
      </c>
      <c r="G117" s="11">
        <f t="shared" si="48"/>
        <v>293.02216525972659</v>
      </c>
      <c r="H117" s="24">
        <f t="shared" si="57"/>
        <v>186.34769927285134</v>
      </c>
      <c r="I117" s="24">
        <f t="shared" si="33"/>
        <v>11591.202691473343</v>
      </c>
      <c r="J117" s="14">
        <f t="shared" si="34"/>
        <v>13519.380496280637</v>
      </c>
      <c r="K117" s="24">
        <f t="shared" si="58"/>
        <v>524.72637898674338</v>
      </c>
      <c r="L117" s="12">
        <f t="shared" si="35"/>
        <v>2.1212306625827519</v>
      </c>
      <c r="M117" s="3">
        <f t="shared" si="36"/>
        <v>0.35</v>
      </c>
      <c r="N117" s="24">
        <f t="shared" si="51"/>
        <v>358.08673382785594</v>
      </c>
      <c r="O117" s="24">
        <f t="shared" si="37"/>
        <v>7297.7268275982278</v>
      </c>
      <c r="P117" s="24">
        <f t="shared" si="38"/>
        <v>11255.101053370074</v>
      </c>
      <c r="Q117" s="24">
        <f t="shared" si="49"/>
        <v>587.03259329994887</v>
      </c>
      <c r="R117" s="12">
        <f t="shared" si="39"/>
        <v>3.5734882561606027</v>
      </c>
      <c r="S117" s="3">
        <f t="shared" si="50"/>
        <v>0.35</v>
      </c>
      <c r="T117" s="24">
        <f t="shared" si="52"/>
        <v>293.02216525972659</v>
      </c>
      <c r="U117" s="24">
        <f t="shared" si="40"/>
        <v>8924.3410418014628</v>
      </c>
      <c r="V117" s="14">
        <f t="shared" si="41"/>
        <v>12365.931277726701</v>
      </c>
      <c r="W117" s="24">
        <f t="shared" si="53"/>
        <v>562.25338635433684</v>
      </c>
      <c r="X117" s="12">
        <f t="shared" si="42"/>
        <v>3.1473727913445053</v>
      </c>
      <c r="Y117" s="3">
        <f t="shared" si="54"/>
        <v>0.35</v>
      </c>
    </row>
    <row r="118" spans="2:25" x14ac:dyDescent="0.25">
      <c r="B118" s="3">
        <f t="shared" si="43"/>
        <v>500</v>
      </c>
      <c r="C118" s="14">
        <f t="shared" si="44"/>
        <v>8.3333333333333339</v>
      </c>
      <c r="D118" s="11">
        <f t="shared" si="45"/>
        <v>651.47930020177489</v>
      </c>
      <c r="E118" s="11">
        <f t="shared" si="46"/>
        <v>188.46892993543409</v>
      </c>
      <c r="F118" s="11">
        <f t="shared" si="47"/>
        <v>361.66022208401654</v>
      </c>
      <c r="G118" s="11">
        <f t="shared" si="48"/>
        <v>296.16953805107107</v>
      </c>
      <c r="H118" s="24">
        <f t="shared" si="57"/>
        <v>188.46892993543409</v>
      </c>
      <c r="I118" s="24">
        <f t="shared" si="33"/>
        <v>11575.259256658521</v>
      </c>
      <c r="J118" s="14">
        <f t="shared" si="34"/>
        <v>13595.767224159361</v>
      </c>
      <c r="K118" s="24">
        <f t="shared" si="58"/>
        <v>525.51860367948075</v>
      </c>
      <c r="L118" s="12">
        <f t="shared" si="35"/>
        <v>2.123131169488746</v>
      </c>
      <c r="M118" s="3">
        <f t="shared" si="36"/>
        <v>0.35</v>
      </c>
      <c r="N118" s="24">
        <f t="shared" si="51"/>
        <v>361.66022208401654</v>
      </c>
      <c r="O118" s="24">
        <f t="shared" si="37"/>
        <v>7245.4769529439591</v>
      </c>
      <c r="P118" s="24">
        <f t="shared" si="38"/>
        <v>11276.016554036511</v>
      </c>
      <c r="Q118" s="24">
        <f t="shared" si="49"/>
        <v>588.53047143115828</v>
      </c>
      <c r="R118" s="12">
        <f t="shared" si="39"/>
        <v>3.5583733146631755</v>
      </c>
      <c r="S118" s="3">
        <f t="shared" si="50"/>
        <v>0.35</v>
      </c>
      <c r="T118" s="24">
        <f t="shared" si="52"/>
        <v>296.16953805107107</v>
      </c>
      <c r="U118" s="24">
        <f t="shared" si="40"/>
        <v>8882.7440537675957</v>
      </c>
      <c r="V118" s="14">
        <f t="shared" si="41"/>
        <v>12413.065834891211</v>
      </c>
      <c r="W118" s="24">
        <f t="shared" si="53"/>
        <v>563.37155677971191</v>
      </c>
      <c r="X118" s="12">
        <f t="shared" si="42"/>
        <v>3.1419429408966035</v>
      </c>
      <c r="Y118" s="3">
        <f t="shared" si="54"/>
        <v>0.35</v>
      </c>
    </row>
    <row r="119" spans="2:25" x14ac:dyDescent="0.25">
      <c r="B119" s="3">
        <f t="shared" si="43"/>
        <v>505</v>
      </c>
      <c r="C119" s="14">
        <f t="shared" si="44"/>
        <v>8.4166666666666661</v>
      </c>
      <c r="D119" s="11">
        <f t="shared" si="45"/>
        <v>652.94824918595157</v>
      </c>
      <c r="E119" s="11">
        <f t="shared" si="46"/>
        <v>190.59206110492283</v>
      </c>
      <c r="F119" s="11">
        <f t="shared" si="47"/>
        <v>365.21859539867972</v>
      </c>
      <c r="G119" s="11">
        <f t="shared" si="48"/>
        <v>299.3114809919677</v>
      </c>
      <c r="H119" s="24">
        <f t="shared" si="57"/>
        <v>190.59206110492283</v>
      </c>
      <c r="I119" s="24">
        <f t="shared" si="33"/>
        <v>11558.904702025719</v>
      </c>
      <c r="J119" s="14">
        <f t="shared" si="34"/>
        <v>13671.442062335318</v>
      </c>
      <c r="K119" s="24">
        <f t="shared" si="58"/>
        <v>526.30762009873752</v>
      </c>
      <c r="L119" s="12">
        <f t="shared" si="35"/>
        <v>2.1249443268724275</v>
      </c>
      <c r="M119" s="3">
        <f t="shared" si="36"/>
        <v>0.35</v>
      </c>
      <c r="N119" s="24">
        <f t="shared" si="51"/>
        <v>365.21859539867972</v>
      </c>
      <c r="O119" s="24">
        <f t="shared" si="37"/>
        <v>7193.2413446817964</v>
      </c>
      <c r="P119" s="24">
        <f t="shared" si="38"/>
        <v>11295.550399906637</v>
      </c>
      <c r="Q119" s="24">
        <f t="shared" si="49"/>
        <v>590.04025102359174</v>
      </c>
      <c r="R119" s="12">
        <f t="shared" si="39"/>
        <v>3.5430016129977786</v>
      </c>
      <c r="S119" s="3">
        <f t="shared" si="50"/>
        <v>0.35</v>
      </c>
      <c r="T119" s="24">
        <f t="shared" si="52"/>
        <v>299.3114809919677</v>
      </c>
      <c r="U119" s="24">
        <f t="shared" si="40"/>
        <v>8840.919204849597</v>
      </c>
      <c r="V119" s="14">
        <f t="shared" si="41"/>
        <v>12459.048307916919</v>
      </c>
      <c r="W119" s="24">
        <f t="shared" si="53"/>
        <v>564.4933800729118</v>
      </c>
      <c r="X119" s="12">
        <f t="shared" si="42"/>
        <v>3.136311115380535</v>
      </c>
      <c r="Y119" s="3">
        <f t="shared" si="54"/>
        <v>0.35</v>
      </c>
    </row>
    <row r="120" spans="2:25" x14ac:dyDescent="0.25">
      <c r="B120" s="3">
        <f t="shared" si="43"/>
        <v>510</v>
      </c>
      <c r="C120" s="14">
        <f t="shared" si="44"/>
        <v>8.5</v>
      </c>
      <c r="D120" s="11">
        <f t="shared" si="45"/>
        <v>654.40293630435303</v>
      </c>
      <c r="E120" s="11">
        <f t="shared" si="46"/>
        <v>192.71700543179526</v>
      </c>
      <c r="F120" s="11">
        <f t="shared" si="47"/>
        <v>368.76159701167751</v>
      </c>
      <c r="G120" s="11">
        <f t="shared" si="48"/>
        <v>302.44779210734822</v>
      </c>
      <c r="H120" s="24">
        <f t="shared" si="57"/>
        <v>192.71700543179526</v>
      </c>
      <c r="I120" s="24">
        <f t="shared" si="33"/>
        <v>11542.148271813945</v>
      </c>
      <c r="J120" s="14">
        <f t="shared" si="34"/>
        <v>13746.409199116173</v>
      </c>
      <c r="K120" s="24">
        <f t="shared" si="58"/>
        <v>527.09351313801017</v>
      </c>
      <c r="L120" s="12">
        <f t="shared" si="35"/>
        <v>2.1266713472131693</v>
      </c>
      <c r="M120" s="3">
        <f t="shared" si="36"/>
        <v>0.35</v>
      </c>
      <c r="N120" s="24">
        <f t="shared" si="51"/>
        <v>368.76159701167751</v>
      </c>
      <c r="O120" s="24">
        <f t="shared" si="37"/>
        <v>7141.0334823168878</v>
      </c>
      <c r="P120" s="24">
        <f t="shared" si="38"/>
        <v>11313.716097660981</v>
      </c>
      <c r="Q120" s="24">
        <f t="shared" si="49"/>
        <v>591.56218551824225</v>
      </c>
      <c r="R120" s="12">
        <f t="shared" si="39"/>
        <v>3.5273796916726847</v>
      </c>
      <c r="S120" s="3">
        <f t="shared" si="50"/>
        <v>0.35</v>
      </c>
      <c r="T120" s="24">
        <f t="shared" si="52"/>
        <v>302.44779210734822</v>
      </c>
      <c r="U120" s="24">
        <f t="shared" si="40"/>
        <v>8798.8786049251212</v>
      </c>
      <c r="V120" s="14">
        <f t="shared" si="41"/>
        <v>12503.883503829569</v>
      </c>
      <c r="W120" s="24">
        <f t="shared" si="53"/>
        <v>565.61916669003631</v>
      </c>
      <c r="X120" s="12">
        <f t="shared" si="42"/>
        <v>3.1304793933930926</v>
      </c>
      <c r="Y120" s="3">
        <f t="shared" si="54"/>
        <v>0.35</v>
      </c>
    </row>
    <row r="121" spans="2:25" x14ac:dyDescent="0.25">
      <c r="B121" s="3">
        <f t="shared" si="43"/>
        <v>515</v>
      </c>
      <c r="C121" s="14">
        <f t="shared" si="44"/>
        <v>8.5833333333333339</v>
      </c>
      <c r="D121" s="11">
        <f t="shared" si="45"/>
        <v>655.84363583003005</v>
      </c>
      <c r="E121" s="11">
        <f t="shared" si="46"/>
        <v>194.84367677900843</v>
      </c>
      <c r="F121" s="11">
        <f t="shared" si="47"/>
        <v>372.28897670335022</v>
      </c>
      <c r="G121" s="11">
        <f t="shared" si="48"/>
        <v>305.57827150074132</v>
      </c>
      <c r="H121" s="24">
        <f t="shared" si="57"/>
        <v>194.84367677900843</v>
      </c>
      <c r="I121" s="24">
        <f t="shared" si="33"/>
        <v>11524.998976275541</v>
      </c>
      <c r="J121" s="14">
        <f t="shared" si="34"/>
        <v>13820.672694946816</v>
      </c>
      <c r="K121" s="24">
        <f t="shared" si="58"/>
        <v>527.87636940588538</v>
      </c>
      <c r="L121" s="12">
        <f t="shared" si="35"/>
        <v>2.1283133942584893</v>
      </c>
      <c r="M121" s="3">
        <f t="shared" si="36"/>
        <v>0.35</v>
      </c>
      <c r="N121" s="24">
        <f t="shared" si="51"/>
        <v>372.28897670335022</v>
      </c>
      <c r="O121" s="24">
        <f t="shared" si="37"/>
        <v>7088.8664781669959</v>
      </c>
      <c r="P121" s="24">
        <f t="shared" si="38"/>
        <v>11330.527442205825</v>
      </c>
      <c r="Q121" s="24">
        <f t="shared" si="49"/>
        <v>593.09651137048718</v>
      </c>
      <c r="R121" s="12">
        <f t="shared" si="39"/>
        <v>3.5115141670933609</v>
      </c>
      <c r="S121" s="3">
        <f t="shared" si="50"/>
        <v>0.35</v>
      </c>
      <c r="T121" s="24">
        <f t="shared" si="52"/>
        <v>305.57827150074132</v>
      </c>
      <c r="U121" s="24">
        <f t="shared" si="40"/>
        <v>8756.6341082322178</v>
      </c>
      <c r="V121" s="14">
        <f t="shared" si="41"/>
        <v>12547.576297649202</v>
      </c>
      <c r="W121" s="24">
        <f t="shared" si="53"/>
        <v>566.74922192359361</v>
      </c>
      <c r="X121" s="12">
        <f t="shared" si="42"/>
        <v>3.1244498589353689</v>
      </c>
      <c r="Y121" s="3">
        <f t="shared" si="54"/>
        <v>0.35</v>
      </c>
    </row>
    <row r="122" spans="2:25" x14ac:dyDescent="0.25">
      <c r="B122" s="3">
        <f t="shared" si="43"/>
        <v>520</v>
      </c>
      <c r="C122" s="14">
        <f t="shared" si="44"/>
        <v>8.6666666666666661</v>
      </c>
      <c r="D122" s="11">
        <f t="shared" si="45"/>
        <v>657.27061419942038</v>
      </c>
      <c r="E122" s="11">
        <f t="shared" si="46"/>
        <v>196.97199017326693</v>
      </c>
      <c r="F122" s="11">
        <f t="shared" si="47"/>
        <v>375.80049087044358</v>
      </c>
      <c r="G122" s="11">
        <f t="shared" si="48"/>
        <v>308.70272135967667</v>
      </c>
      <c r="H122" s="24">
        <f t="shared" si="57"/>
        <v>196.97199017326693</v>
      </c>
      <c r="I122" s="24">
        <f t="shared" si="33"/>
        <v>11507.465600653835</v>
      </c>
      <c r="J122" s="14">
        <f t="shared" si="34"/>
        <v>13894.236487054839</v>
      </c>
      <c r="K122" s="24">
        <f t="shared" si="58"/>
        <v>528.65627714835523</v>
      </c>
      <c r="L122" s="12">
        <f t="shared" si="35"/>
        <v>2.1298715850214922</v>
      </c>
      <c r="M122" s="3">
        <f t="shared" si="36"/>
        <v>0.35</v>
      </c>
      <c r="N122" s="24">
        <f t="shared" si="51"/>
        <v>375.80049087044358</v>
      </c>
      <c r="O122" s="24">
        <f t="shared" si="37"/>
        <v>7036.7530832244202</v>
      </c>
      <c r="P122" s="24">
        <f t="shared" si="38"/>
        <v>11345.998512981156</v>
      </c>
      <c r="Q122" s="24">
        <f t="shared" si="49"/>
        <v>594.6434480685482</v>
      </c>
      <c r="R122" s="12">
        <f t="shared" si="39"/>
        <v>3.4954117282811721</v>
      </c>
      <c r="S122" s="3">
        <f t="shared" si="50"/>
        <v>0.35</v>
      </c>
      <c r="T122" s="24">
        <f t="shared" si="52"/>
        <v>308.70272135967667</v>
      </c>
      <c r="U122" s="24">
        <f t="shared" si="40"/>
        <v>8714.1973209935932</v>
      </c>
      <c r="V122" s="14">
        <f t="shared" si="41"/>
        <v>12590.131638714416</v>
      </c>
      <c r="W122" s="24">
        <f t="shared" si="53"/>
        <v>567.88384569081393</v>
      </c>
      <c r="X122" s="12">
        <f t="shared" si="42"/>
        <v>3.118224605216068</v>
      </c>
      <c r="Y122" s="3">
        <f t="shared" si="54"/>
        <v>0.35</v>
      </c>
    </row>
    <row r="123" spans="2:25" x14ac:dyDescent="0.25">
      <c r="B123" s="3">
        <f t="shared" si="43"/>
        <v>525</v>
      </c>
      <c r="C123" s="14">
        <f t="shared" si="44"/>
        <v>8.75</v>
      </c>
      <c r="D123" s="11">
        <f t="shared" si="45"/>
        <v>658.68413030808085</v>
      </c>
      <c r="E123" s="11">
        <f t="shared" si="46"/>
        <v>199.10186175828844</v>
      </c>
      <c r="F123" s="11">
        <f t="shared" si="47"/>
        <v>379.29590259872475</v>
      </c>
      <c r="G123" s="11">
        <f t="shared" si="48"/>
        <v>311.82094596489276</v>
      </c>
      <c r="H123" s="24">
        <f t="shared" si="57"/>
        <v>199.10186175828844</v>
      </c>
      <c r="I123" s="24">
        <f t="shared" si="33"/>
        <v>11489.556713744809</v>
      </c>
      <c r="J123" s="14">
        <f t="shared" si="34"/>
        <v>13967.104393943519</v>
      </c>
      <c r="K123" s="24">
        <f t="shared" si="58"/>
        <v>529.4333261730809</v>
      </c>
      <c r="L123" s="12">
        <f t="shared" si="35"/>
        <v>2.1313469917027477</v>
      </c>
      <c r="M123" s="3">
        <f t="shared" si="36"/>
        <v>0.35</v>
      </c>
      <c r="N123" s="24">
        <f t="shared" si="51"/>
        <v>379.29590259872475</v>
      </c>
      <c r="O123" s="24">
        <f t="shared" si="37"/>
        <v>6984.7056927339027</v>
      </c>
      <c r="P123" s="24">
        <f t="shared" si="38"/>
        <v>11360.14366954553</v>
      </c>
      <c r="Q123" s="24">
        <f t="shared" si="49"/>
        <v>596.20319817815528</v>
      </c>
      <c r="R123" s="12">
        <f t="shared" si="39"/>
        <v>3.4790791331240882</v>
      </c>
      <c r="S123" s="3">
        <f t="shared" si="50"/>
        <v>0.35</v>
      </c>
      <c r="T123" s="24">
        <f t="shared" si="52"/>
        <v>311.82094596489276</v>
      </c>
      <c r="U123" s="24">
        <f t="shared" si="40"/>
        <v>8671.5796085797028</v>
      </c>
      <c r="V123" s="14">
        <f t="shared" si="41"/>
        <v>12631.554556672818</v>
      </c>
      <c r="W123" s="24">
        <f t="shared" si="53"/>
        <v>569.02333233051422</v>
      </c>
      <c r="X123" s="12">
        <f t="shared" si="42"/>
        <v>3.1118057381821815</v>
      </c>
      <c r="Y123" s="3">
        <f t="shared" si="54"/>
        <v>0.35</v>
      </c>
    </row>
    <row r="124" spans="2:25" x14ac:dyDescent="0.25">
      <c r="B124" s="3">
        <f t="shared" si="43"/>
        <v>530</v>
      </c>
      <c r="C124" s="14">
        <f t="shared" si="44"/>
        <v>8.8333333333333339</v>
      </c>
      <c r="D124" s="11">
        <f t="shared" si="45"/>
        <v>660.08443579260029</v>
      </c>
      <c r="E124" s="11">
        <f t="shared" si="46"/>
        <v>201.23320874999118</v>
      </c>
      <c r="F124" s="11">
        <f t="shared" si="47"/>
        <v>382.77498173184881</v>
      </c>
      <c r="G124" s="11">
        <f t="shared" si="48"/>
        <v>314.93275170307493</v>
      </c>
      <c r="H124" s="24">
        <f t="shared" si="57"/>
        <v>201.23320874999118</v>
      </c>
      <c r="I124" s="24">
        <f t="shared" si="33"/>
        <v>11471.280676065229</v>
      </c>
      <c r="J124" s="14">
        <f t="shared" si="34"/>
        <v>14039.28011973976</v>
      </c>
      <c r="K124" s="24">
        <f t="shared" si="58"/>
        <v>530.20760777551914</v>
      </c>
      <c r="L124" s="12">
        <f t="shared" si="35"/>
        <v>2.1327406435403287</v>
      </c>
      <c r="M124" s="3">
        <f t="shared" si="36"/>
        <v>0.35</v>
      </c>
      <c r="N124" s="24">
        <f t="shared" si="51"/>
        <v>382.77498173184881</v>
      </c>
      <c r="O124" s="24">
        <f t="shared" si="37"/>
        <v>6932.7363515187872</v>
      </c>
      <c r="P124" s="24">
        <f t="shared" si="38"/>
        <v>11372.977546466327</v>
      </c>
      <c r="Q124" s="24">
        <f t="shared" si="49"/>
        <v>597.77594741279495</v>
      </c>
      <c r="R124" s="12">
        <f t="shared" si="39"/>
        <v>3.4625232041955183</v>
      </c>
      <c r="S124" s="3">
        <f t="shared" si="50"/>
        <v>0.35</v>
      </c>
      <c r="T124" s="24">
        <f t="shared" si="52"/>
        <v>314.93275170307493</v>
      </c>
      <c r="U124" s="24">
        <f t="shared" si="40"/>
        <v>8628.7921022381342</v>
      </c>
      <c r="V124" s="14">
        <f t="shared" si="41"/>
        <v>12671.850167140296</v>
      </c>
      <c r="W124" s="24">
        <f t="shared" si="53"/>
        <v>570.16797040853021</v>
      </c>
      <c r="X124" s="12">
        <f t="shared" si="42"/>
        <v>3.1051953797841736</v>
      </c>
      <c r="Y124" s="3">
        <f t="shared" si="54"/>
        <v>0.35</v>
      </c>
    </row>
    <row r="125" spans="2:25" x14ac:dyDescent="0.25">
      <c r="B125" s="3">
        <f t="shared" si="43"/>
        <v>535</v>
      </c>
      <c r="C125" s="14">
        <f t="shared" si="44"/>
        <v>8.9166666666666661</v>
      </c>
      <c r="D125" s="11">
        <f t="shared" si="45"/>
        <v>661.47177529945907</v>
      </c>
      <c r="E125" s="11">
        <f t="shared" si="46"/>
        <v>203.36594939353151</v>
      </c>
      <c r="F125" s="11">
        <f t="shared" si="47"/>
        <v>386.23750493604433</v>
      </c>
      <c r="G125" s="11">
        <f t="shared" si="48"/>
        <v>318.03794708285909</v>
      </c>
      <c r="H125" s="24">
        <f t="shared" si="57"/>
        <v>203.36594939353151</v>
      </c>
      <c r="I125" s="24">
        <f t="shared" si="33"/>
        <v>11452.645647648189</v>
      </c>
      <c r="J125" s="14">
        <f t="shared" si="34"/>
        <v>14110.767258403523</v>
      </c>
      <c r="K125" s="24">
        <f t="shared" si="58"/>
        <v>530.97921466682908</v>
      </c>
      <c r="L125" s="12">
        <f t="shared" si="35"/>
        <v>2.1340535285914362</v>
      </c>
      <c r="M125" s="3">
        <f t="shared" si="36"/>
        <v>0.35</v>
      </c>
      <c r="N125" s="24">
        <f t="shared" si="51"/>
        <v>386.23750493604433</v>
      </c>
      <c r="O125" s="24">
        <f t="shared" si="37"/>
        <v>6880.8567590853681</v>
      </c>
      <c r="P125" s="24">
        <f t="shared" si="38"/>
        <v>11384.515047544577</v>
      </c>
      <c r="Q125" s="24">
        <f t="shared" si="49"/>
        <v>599.36186472888267</v>
      </c>
      <c r="R125" s="12">
        <f t="shared" si="39"/>
        <v>3.4457508241771371</v>
      </c>
      <c r="S125" s="3">
        <f t="shared" si="50"/>
        <v>0.35</v>
      </c>
      <c r="T125" s="24">
        <f t="shared" si="52"/>
        <v>318.03794708285909</v>
      </c>
      <c r="U125" s="24">
        <f t="shared" si="40"/>
        <v>8585.8457054149985</v>
      </c>
      <c r="V125" s="14">
        <f t="shared" si="41"/>
        <v>12711.023677031537</v>
      </c>
      <c r="W125" s="24">
        <f t="shared" si="53"/>
        <v>571.31804253174516</v>
      </c>
      <c r="X125" s="12">
        <f t="shared" si="42"/>
        <v>3.0983956709825007</v>
      </c>
      <c r="Y125" s="3">
        <f t="shared" si="54"/>
        <v>0.35</v>
      </c>
    </row>
    <row r="126" spans="2:25" x14ac:dyDescent="0.25">
      <c r="B126" s="3">
        <f t="shared" si="43"/>
        <v>540</v>
      </c>
      <c r="C126" s="14">
        <f t="shared" si="44"/>
        <v>9</v>
      </c>
      <c r="D126" s="11">
        <f t="shared" si="45"/>
        <v>662.84638674155724</v>
      </c>
      <c r="E126" s="11">
        <f t="shared" si="46"/>
        <v>205.50000292212295</v>
      </c>
      <c r="F126" s="11">
        <f t="shared" si="47"/>
        <v>389.68325576022147</v>
      </c>
      <c r="G126" s="11">
        <f t="shared" si="48"/>
        <v>321.13634275384157</v>
      </c>
      <c r="H126" s="24">
        <f t="shared" si="57"/>
        <v>205.50000292212295</v>
      </c>
      <c r="I126" s="24">
        <f t="shared" si="33"/>
        <v>11433.659595485859</v>
      </c>
      <c r="J126" s="14">
        <f t="shared" si="34"/>
        <v>14181.569297805523</v>
      </c>
      <c r="K126" s="24">
        <f t="shared" si="58"/>
        <v>531.74824090348091</v>
      </c>
      <c r="L126" s="12">
        <f t="shared" si="35"/>
        <v>2.1352865954489348</v>
      </c>
      <c r="M126" s="3">
        <f t="shared" si="36"/>
        <v>0.35</v>
      </c>
      <c r="N126" s="24">
        <f t="shared" si="51"/>
        <v>389.68325576022147</v>
      </c>
      <c r="O126" s="24">
        <f t="shared" si="37"/>
        <v>6829.0782745333945</v>
      </c>
      <c r="P126" s="24">
        <f t="shared" si="38"/>
        <v>11394.771339405117</v>
      </c>
      <c r="Q126" s="24">
        <f t="shared" si="49"/>
        <v>600.96110244514523</v>
      </c>
      <c r="R126" s="12">
        <f t="shared" si="39"/>
        <v>3.4287689309215463</v>
      </c>
      <c r="S126" s="3">
        <f t="shared" si="50"/>
        <v>0.35</v>
      </c>
      <c r="T126" s="24">
        <f t="shared" si="52"/>
        <v>321.13634275384157</v>
      </c>
      <c r="U126" s="24">
        <f t="shared" si="40"/>
        <v>8542.7510996928922</v>
      </c>
      <c r="V126" s="14">
        <f t="shared" si="41"/>
        <v>12749.080389564475</v>
      </c>
      <c r="W126" s="24">
        <f t="shared" si="53"/>
        <v>572.4738251707405</v>
      </c>
      <c r="X126" s="12">
        <f t="shared" si="42"/>
        <v>3.0914087745021277</v>
      </c>
      <c r="Y126" s="3">
        <f t="shared" si="54"/>
        <v>0.35</v>
      </c>
    </row>
    <row r="127" spans="2:25" x14ac:dyDescent="0.25">
      <c r="B127" s="3">
        <f t="shared" si="43"/>
        <v>545</v>
      </c>
      <c r="C127" s="14">
        <f t="shared" si="44"/>
        <v>9.0833333333333339</v>
      </c>
      <c r="D127" s="11">
        <f t="shared" si="45"/>
        <v>664.20850154307959</v>
      </c>
      <c r="E127" s="11">
        <f t="shared" si="46"/>
        <v>207.63528951757189</v>
      </c>
      <c r="F127" s="11">
        <f t="shared" si="47"/>
        <v>393.11202469114301</v>
      </c>
      <c r="G127" s="11">
        <f t="shared" si="48"/>
        <v>324.22775152834367</v>
      </c>
      <c r="H127" s="24">
        <f t="shared" si="57"/>
        <v>207.63528951757189</v>
      </c>
      <c r="I127" s="24">
        <f t="shared" si="33"/>
        <v>11414.330300637692</v>
      </c>
      <c r="J127" s="14">
        <f t="shared" si="34"/>
        <v>14251.689623678842</v>
      </c>
      <c r="K127" s="24">
        <f t="shared" si="58"/>
        <v>532.51478181849177</v>
      </c>
      <c r="L127" s="12">
        <f t="shared" si="35"/>
        <v>2.1364407548958408</v>
      </c>
      <c r="M127" s="3">
        <f t="shared" si="36"/>
        <v>0.35</v>
      </c>
      <c r="N127" s="24">
        <f t="shared" si="51"/>
        <v>393.11202469114301</v>
      </c>
      <c r="O127" s="24">
        <f t="shared" si="37"/>
        <v>6777.4119212984151</v>
      </c>
      <c r="P127" s="24">
        <f t="shared" si="38"/>
        <v>11403.761844483015</v>
      </c>
      <c r="Q127" s="24">
        <f t="shared" si="49"/>
        <v>602.5737963854649</v>
      </c>
      <c r="R127" s="12">
        <f t="shared" si="39"/>
        <v>3.4115845121901951</v>
      </c>
      <c r="S127" s="3">
        <f t="shared" si="50"/>
        <v>0.35</v>
      </c>
      <c r="T127" s="24">
        <f t="shared" si="52"/>
        <v>324.22775152834367</v>
      </c>
      <c r="U127" s="24">
        <f t="shared" si="40"/>
        <v>8499.5187503683974</v>
      </c>
      <c r="V127" s="14">
        <f t="shared" si="41"/>
        <v>12786.025708940779</v>
      </c>
      <c r="W127" s="24">
        <f t="shared" si="53"/>
        <v>573.63558849109847</v>
      </c>
      <c r="X127" s="12">
        <f t="shared" si="42"/>
        <v>3.084236877341417</v>
      </c>
      <c r="Y127" s="3">
        <f t="shared" si="54"/>
        <v>0.35</v>
      </c>
    </row>
    <row r="128" spans="2:25" x14ac:dyDescent="0.25">
      <c r="B128" s="3">
        <f t="shared" si="43"/>
        <v>550</v>
      </c>
      <c r="C128" s="14">
        <f t="shared" si="44"/>
        <v>9.1666666666666661</v>
      </c>
      <c r="D128" s="11">
        <f t="shared" si="45"/>
        <v>665.55834487333186</v>
      </c>
      <c r="E128" s="11">
        <f t="shared" si="46"/>
        <v>209.77173027246772</v>
      </c>
      <c r="F128" s="11">
        <f t="shared" si="47"/>
        <v>396.52360920333319</v>
      </c>
      <c r="G128" s="11">
        <f t="shared" si="48"/>
        <v>327.3119884056851</v>
      </c>
      <c r="H128" s="24">
        <f t="shared" si="57"/>
        <v>209.77173027246772</v>
      </c>
      <c r="I128" s="24">
        <f t="shared" si="33"/>
        <v>11394.665365021603</v>
      </c>
      <c r="J128" s="14">
        <f t="shared" si="34"/>
        <v>14321.131523450435</v>
      </c>
      <c r="K128" s="24">
        <f t="shared" si="58"/>
        <v>533.27893395421995</v>
      </c>
      <c r="L128" s="12">
        <f t="shared" si="35"/>
        <v>2.1375168815006833</v>
      </c>
      <c r="M128" s="3">
        <f t="shared" si="36"/>
        <v>0.35</v>
      </c>
      <c r="N128" s="24">
        <f t="shared" si="51"/>
        <v>396.52360920333319</v>
      </c>
      <c r="O128" s="24">
        <f t="shared" si="37"/>
        <v>6725.8683917499666</v>
      </c>
      <c r="P128" s="24">
        <f t="shared" si="38"/>
        <v>11411.502233438676</v>
      </c>
      <c r="Q128" s="24">
        <f t="shared" si="49"/>
        <v>604.20006604438902</v>
      </c>
      <c r="R128" s="12">
        <f t="shared" si="39"/>
        <v>3.394204600101721</v>
      </c>
      <c r="S128" s="3">
        <f t="shared" si="50"/>
        <v>0.35</v>
      </c>
      <c r="T128" s="24">
        <f t="shared" si="52"/>
        <v>327.3119884056851</v>
      </c>
      <c r="U128" s="24">
        <f t="shared" si="40"/>
        <v>8456.1589116911691</v>
      </c>
      <c r="V128" s="14">
        <f t="shared" si="41"/>
        <v>12821.865144705067</v>
      </c>
      <c r="W128" s="24">
        <f t="shared" si="53"/>
        <v>574.80359619338662</v>
      </c>
      <c r="X128" s="12">
        <f t="shared" si="42"/>
        <v>3.0768821930417158</v>
      </c>
      <c r="Y128" s="3">
        <f t="shared" si="54"/>
        <v>0.35</v>
      </c>
    </row>
    <row r="129" spans="2:25" x14ac:dyDescent="0.25">
      <c r="B129" s="3">
        <f t="shared" si="43"/>
        <v>555</v>
      </c>
      <c r="C129" s="14">
        <f t="shared" si="44"/>
        <v>9.25</v>
      </c>
      <c r="D129" s="11">
        <f t="shared" si="45"/>
        <v>666.89613587013639</v>
      </c>
      <c r="E129" s="11">
        <f t="shared" si="46"/>
        <v>211.90924715396841</v>
      </c>
      <c r="F129" s="11">
        <f t="shared" si="47"/>
        <v>399.91781380343491</v>
      </c>
      <c r="G129" s="11">
        <f t="shared" si="48"/>
        <v>330.38887059872684</v>
      </c>
      <c r="H129" s="24">
        <f t="shared" si="57"/>
        <v>211.90924715396841</v>
      </c>
      <c r="I129" s="24">
        <f t="shared" si="33"/>
        <v>11374.672217904199</v>
      </c>
      <c r="J129" s="14">
        <f t="shared" si="34"/>
        <v>14389.898189957763</v>
      </c>
      <c r="K129" s="24">
        <f t="shared" si="58"/>
        <v>534.04079499664772</v>
      </c>
      <c r="L129" s="12">
        <f t="shared" si="35"/>
        <v>2.1385158151564805</v>
      </c>
      <c r="M129" s="3">
        <f t="shared" si="36"/>
        <v>0.35</v>
      </c>
      <c r="N129" s="24">
        <f t="shared" si="51"/>
        <v>399.91781380343491</v>
      </c>
      <c r="O129" s="24">
        <f t="shared" si="37"/>
        <v>6674.4580516675369</v>
      </c>
      <c r="P129" s="24">
        <f t="shared" si="38"/>
        <v>11418.008417034413</v>
      </c>
      <c r="Q129" s="24">
        <f t="shared" si="49"/>
        <v>605.840014774471</v>
      </c>
      <c r="R129" s="12">
        <f t="shared" si="39"/>
        <v>3.3766362653254278</v>
      </c>
      <c r="S129" s="3">
        <f t="shared" si="50"/>
        <v>0.35</v>
      </c>
      <c r="T129" s="24">
        <f t="shared" si="52"/>
        <v>330.38887059872684</v>
      </c>
      <c r="U129" s="24">
        <f t="shared" si="40"/>
        <v>8412.681631785239</v>
      </c>
      <c r="V129" s="14">
        <f t="shared" si="41"/>
        <v>12856.6043157852</v>
      </c>
      <c r="W129" s="24">
        <f t="shared" si="53"/>
        <v>575.97810536185432</v>
      </c>
      <c r="X129" s="12">
        <f t="shared" si="42"/>
        <v>3.0693469637237634</v>
      </c>
      <c r="Y129" s="3">
        <f t="shared" si="54"/>
        <v>0.35</v>
      </c>
    </row>
    <row r="130" spans="2:25" x14ac:dyDescent="0.25">
      <c r="B130" s="3">
        <f t="shared" si="43"/>
        <v>560</v>
      </c>
      <c r="C130" s="14">
        <f t="shared" si="44"/>
        <v>9.3333333333333339</v>
      </c>
      <c r="D130" s="11">
        <f t="shared" si="45"/>
        <v>668.22208785334374</v>
      </c>
      <c r="E130" s="11">
        <f t="shared" si="46"/>
        <v>214.04776296912488</v>
      </c>
      <c r="F130" s="11">
        <f t="shared" si="47"/>
        <v>403.29445006876034</v>
      </c>
      <c r="G130" s="11">
        <f t="shared" si="48"/>
        <v>333.45821756245061</v>
      </c>
      <c r="H130" s="24">
        <f t="shared" si="57"/>
        <v>214.04776296912488</v>
      </c>
      <c r="I130" s="24">
        <f t="shared" si="33"/>
        <v>11354.358122105472</v>
      </c>
      <c r="J130" s="14">
        <f t="shared" si="34"/>
        <v>14457.992725055768</v>
      </c>
      <c r="K130" s="24">
        <f t="shared" si="58"/>
        <v>534.80046371109142</v>
      </c>
      <c r="L130" s="12">
        <f t="shared" si="35"/>
        <v>2.1394383625659268</v>
      </c>
      <c r="M130" s="3">
        <f t="shared" si="36"/>
        <v>0.35</v>
      </c>
      <c r="N130" s="24">
        <f t="shared" si="51"/>
        <v>403.29445006876034</v>
      </c>
      <c r="O130" s="24">
        <f t="shared" si="37"/>
        <v>6623.1909446145846</v>
      </c>
      <c r="P130" s="24">
        <f t="shared" si="38"/>
        <v>11423.296537506088</v>
      </c>
      <c r="Q130" s="24">
        <f t="shared" si="49"/>
        <v>607.49372999457614</v>
      </c>
      <c r="R130" s="12">
        <f t="shared" si="39"/>
        <v>3.3588866110540376</v>
      </c>
      <c r="S130" s="3">
        <f t="shared" si="50"/>
        <v>0.35</v>
      </c>
      <c r="T130" s="24">
        <f t="shared" si="52"/>
        <v>333.45821756245061</v>
      </c>
      <c r="U130" s="24">
        <f t="shared" si="40"/>
        <v>8369.0967572723275</v>
      </c>
      <c r="V130" s="14">
        <f t="shared" si="41"/>
        <v>12890.248954216429</v>
      </c>
      <c r="W130" s="24">
        <f t="shared" si="53"/>
        <v>577.15936632186811</v>
      </c>
      <c r="X130" s="12">
        <f t="shared" si="42"/>
        <v>3.0616334618970455</v>
      </c>
      <c r="Y130" s="3">
        <f t="shared" si="54"/>
        <v>0.35</v>
      </c>
    </row>
    <row r="131" spans="2:25" x14ac:dyDescent="0.25">
      <c r="B131" s="3">
        <f t="shared" si="43"/>
        <v>565</v>
      </c>
      <c r="C131" s="14">
        <f t="shared" si="44"/>
        <v>9.4166666666666661</v>
      </c>
      <c r="D131" s="11">
        <f t="shared" si="45"/>
        <v>669.53640852897774</v>
      </c>
      <c r="E131" s="11">
        <f t="shared" si="46"/>
        <v>216.1872013316908</v>
      </c>
      <c r="F131" s="11">
        <f t="shared" si="47"/>
        <v>406.6533366798144</v>
      </c>
      <c r="G131" s="11">
        <f t="shared" si="48"/>
        <v>336.51985102434764</v>
      </c>
      <c r="H131" s="24">
        <f t="shared" si="57"/>
        <v>216.1872013316908</v>
      </c>
      <c r="I131" s="24">
        <f t="shared" si="33"/>
        <v>11333.730179932174</v>
      </c>
      <c r="J131" s="14">
        <f t="shared" si="34"/>
        <v>14525.418143118739</v>
      </c>
      <c r="K131" s="24">
        <f t="shared" si="58"/>
        <v>535.55803987927868</v>
      </c>
      <c r="L131" s="12">
        <f t="shared" si="35"/>
        <v>2.1402852986751904</v>
      </c>
      <c r="M131" s="3">
        <f t="shared" si="36"/>
        <v>0.35</v>
      </c>
      <c r="N131" s="24">
        <f t="shared" si="51"/>
        <v>406.6533366798144</v>
      </c>
      <c r="O131" s="24">
        <f t="shared" si="37"/>
        <v>6572.0767962290838</v>
      </c>
      <c r="P131" s="24">
        <f t="shared" si="38"/>
        <v>11427.38295946365</v>
      </c>
      <c r="Q131" s="24">
        <f t="shared" si="49"/>
        <v>609.16128341824515</v>
      </c>
      <c r="R131" s="12">
        <f t="shared" si="39"/>
        <v>3.340962766789223</v>
      </c>
      <c r="S131" s="3">
        <f t="shared" si="50"/>
        <v>0.35</v>
      </c>
      <c r="T131" s="24">
        <f t="shared" si="52"/>
        <v>336.51985102434764</v>
      </c>
      <c r="U131" s="24">
        <f t="shared" si="40"/>
        <v>8325.4139376157527</v>
      </c>
      <c r="V131" s="14">
        <f t="shared" si="41"/>
        <v>12922.804908551803</v>
      </c>
      <c r="W131" s="24">
        <f t="shared" si="53"/>
        <v>578.34762250611038</v>
      </c>
      <c r="X131" s="12">
        <f t="shared" si="42"/>
        <v>3.0537439920480636</v>
      </c>
      <c r="Y131" s="3">
        <f t="shared" si="54"/>
        <v>0.35</v>
      </c>
    </row>
    <row r="132" spans="2:25" x14ac:dyDescent="0.25">
      <c r="B132" s="3">
        <f t="shared" si="43"/>
        <v>570</v>
      </c>
      <c r="C132" s="14">
        <f t="shared" si="44"/>
        <v>9.5</v>
      </c>
      <c r="D132" s="11">
        <f t="shared" si="45"/>
        <v>670.83930018450621</v>
      </c>
      <c r="E132" s="11">
        <f t="shared" si="46"/>
        <v>218.327486630366</v>
      </c>
      <c r="F132" s="11">
        <f t="shared" si="47"/>
        <v>409.99429944660363</v>
      </c>
      <c r="G132" s="11">
        <f t="shared" si="48"/>
        <v>339.5735950163957</v>
      </c>
      <c r="H132" s="24">
        <f t="shared" si="57"/>
        <v>218.327486630366</v>
      </c>
      <c r="I132" s="24">
        <f t="shared" si="33"/>
        <v>11312.795338853504</v>
      </c>
      <c r="J132" s="14">
        <f t="shared" si="34"/>
        <v>14592.177374441897</v>
      </c>
      <c r="K132" s="24">
        <f t="shared" si="58"/>
        <v>536.31362423773146</v>
      </c>
      <c r="L132" s="12">
        <f t="shared" si="35"/>
        <v>2.1410573680586826</v>
      </c>
      <c r="M132" s="3">
        <f t="shared" si="36"/>
        <v>0.35</v>
      </c>
      <c r="N132" s="24">
        <f t="shared" si="51"/>
        <v>409.99429944660363</v>
      </c>
      <c r="O132" s="24">
        <f t="shared" si="37"/>
        <v>6521.1250184475648</v>
      </c>
      <c r="P132" s="24">
        <f t="shared" si="38"/>
        <v>11430.284260355244</v>
      </c>
      <c r="Q132" s="24">
        <f t="shared" si="49"/>
        <v>610.8427313011839</v>
      </c>
      <c r="R132" s="12">
        <f t="shared" si="39"/>
        <v>3.3228718819727736</v>
      </c>
      <c r="S132" s="3">
        <f t="shared" si="50"/>
        <v>0.35</v>
      </c>
      <c r="T132" s="24">
        <f t="shared" si="52"/>
        <v>339.5735950163957</v>
      </c>
      <c r="U132" s="24">
        <f t="shared" si="40"/>
        <v>8281.6426292027627</v>
      </c>
      <c r="V132" s="14">
        <f t="shared" si="41"/>
        <v>12954.278146962013</v>
      </c>
      <c r="W132" s="24">
        <f t="shared" si="53"/>
        <v>579.54311032956252</v>
      </c>
      <c r="X132" s="12">
        <f t="shared" si="42"/>
        <v>3.0456808920135563</v>
      </c>
      <c r="Y132" s="3">
        <f t="shared" si="54"/>
        <v>0.35</v>
      </c>
    </row>
    <row r="133" spans="2:25" x14ac:dyDescent="0.25">
      <c r="B133" s="3">
        <f t="shared" si="43"/>
        <v>575</v>
      </c>
      <c r="C133" s="14">
        <f t="shared" si="44"/>
        <v>9.5833333333333339</v>
      </c>
      <c r="D133" s="11">
        <f t="shared" si="45"/>
        <v>672.13095987569295</v>
      </c>
      <c r="E133" s="11">
        <f t="shared" si="46"/>
        <v>220.46854399842468</v>
      </c>
      <c r="F133" s="11">
        <f t="shared" si="47"/>
        <v>413.31717132857642</v>
      </c>
      <c r="G133" s="11">
        <f t="shared" si="48"/>
        <v>342.61927590840924</v>
      </c>
      <c r="H133" s="24">
        <f t="shared" si="57"/>
        <v>220.46854399842468</v>
      </c>
      <c r="I133" s="24">
        <f t="shared" si="33"/>
        <v>11291.560396931705</v>
      </c>
      <c r="J133" s="14">
        <f t="shared" si="34"/>
        <v>14658.273268546691</v>
      </c>
      <c r="K133" s="24">
        <f t="shared" si="58"/>
        <v>537.06731841740748</v>
      </c>
      <c r="L133" s="12">
        <f t="shared" si="35"/>
        <v>2.1417552862569122</v>
      </c>
      <c r="M133" s="3">
        <f t="shared" si="36"/>
        <v>0.35</v>
      </c>
      <c r="N133" s="24">
        <f t="shared" si="51"/>
        <v>413.31717132857642</v>
      </c>
      <c r="O133" s="24">
        <f t="shared" si="37"/>
        <v>6470.3447136779132</v>
      </c>
      <c r="P133" s="24">
        <f t="shared" si="38"/>
        <v>11432.017220529426</v>
      </c>
      <c r="Q133" s="24">
        <f t="shared" si="49"/>
        <v>612.53811470691755</v>
      </c>
      <c r="R133" s="12">
        <f t="shared" si="39"/>
        <v>3.304621119495343</v>
      </c>
      <c r="S133" s="3">
        <f t="shared" si="50"/>
        <v>0.35</v>
      </c>
      <c r="T133" s="24">
        <f t="shared" si="52"/>
        <v>342.61927590840924</v>
      </c>
      <c r="U133" s="24">
        <f t="shared" si="40"/>
        <v>8237.7920991820938</v>
      </c>
      <c r="V133" s="14">
        <f t="shared" si="41"/>
        <v>12984.674760027436</v>
      </c>
      <c r="W133" s="24">
        <f t="shared" si="53"/>
        <v>580.74605907328885</v>
      </c>
      <c r="X133" s="12">
        <f t="shared" si="42"/>
        <v>3.0374465341446402</v>
      </c>
      <c r="Y133" s="3">
        <f t="shared" si="54"/>
        <v>0.35</v>
      </c>
    </row>
    <row r="134" spans="2:25" x14ac:dyDescent="0.25">
      <c r="B134" s="3">
        <f t="shared" si="43"/>
        <v>580</v>
      </c>
      <c r="C134" s="14">
        <f t="shared" si="44"/>
        <v>9.6666666666666661</v>
      </c>
      <c r="D134" s="11">
        <f t="shared" si="45"/>
        <v>673.41157960546536</v>
      </c>
      <c r="E134" s="11">
        <f t="shared" si="46"/>
        <v>222.61029928468159</v>
      </c>
      <c r="F134" s="11">
        <f t="shared" si="47"/>
        <v>416.62179244807174</v>
      </c>
      <c r="G134" s="11">
        <f t="shared" si="48"/>
        <v>345.65672244255387</v>
      </c>
      <c r="H134" s="24">
        <f t="shared" si="57"/>
        <v>222.61029928468159</v>
      </c>
      <c r="I134" s="24">
        <f t="shared" si="33"/>
        <v>11270.032008019594</v>
      </c>
      <c r="J134" s="14">
        <f t="shared" si="34"/>
        <v>14723.70859739405</v>
      </c>
      <c r="K134" s="24">
        <f t="shared" si="58"/>
        <v>537.81922488454302</v>
      </c>
      <c r="L134" s="12">
        <f t="shared" si="35"/>
        <v>2.1423797410695178</v>
      </c>
      <c r="M134" s="3">
        <f t="shared" si="36"/>
        <v>0.35</v>
      </c>
      <c r="N134" s="24">
        <f t="shared" si="51"/>
        <v>416.62179244807174</v>
      </c>
      <c r="O134" s="24">
        <f t="shared" si="37"/>
        <v>6419.7446789348405</v>
      </c>
      <c r="P134" s="24">
        <f t="shared" si="38"/>
        <v>11432.598812930468</v>
      </c>
      <c r="Q134" s="24">
        <f t="shared" si="49"/>
        <v>614.24745978962278</v>
      </c>
      <c r="R134" s="12">
        <f t="shared" si="39"/>
        <v>3.2862176491138895</v>
      </c>
      <c r="S134" s="3">
        <f t="shared" si="50"/>
        <v>0.35</v>
      </c>
      <c r="T134" s="24">
        <f t="shared" si="52"/>
        <v>345.65672244255387</v>
      </c>
      <c r="U134" s="24">
        <f t="shared" si="40"/>
        <v>8193.8714290727876</v>
      </c>
      <c r="V134" s="14">
        <f t="shared" si="41"/>
        <v>13014.000963225719</v>
      </c>
      <c r="W134" s="24">
        <f t="shared" si="53"/>
        <v>581.95669077702973</v>
      </c>
      <c r="X134" s="12">
        <f t="shared" si="42"/>
        <v>3.029043326267868</v>
      </c>
      <c r="Y134" s="3">
        <f t="shared" si="54"/>
        <v>0.35</v>
      </c>
    </row>
    <row r="135" spans="2:25" x14ac:dyDescent="0.25">
      <c r="B135" s="3">
        <f t="shared" si="43"/>
        <v>585</v>
      </c>
      <c r="C135" s="14">
        <f t="shared" si="44"/>
        <v>9.75</v>
      </c>
      <c r="D135" s="11">
        <f t="shared" si="45"/>
        <v>674.68134649520221</v>
      </c>
      <c r="E135" s="11">
        <f t="shared" si="46"/>
        <v>224.75267902575109</v>
      </c>
      <c r="F135" s="11">
        <f t="shared" si="47"/>
        <v>419.90801009718564</v>
      </c>
      <c r="G135" s="11">
        <f t="shared" si="48"/>
        <v>348.68576576882174</v>
      </c>
      <c r="H135" s="24">
        <f t="shared" si="57"/>
        <v>224.75267902575109</v>
      </c>
      <c r="I135" s="24">
        <f t="shared" si="33"/>
        <v>11248.216686736278</v>
      </c>
      <c r="J135" s="14">
        <f t="shared" si="34"/>
        <v>14788.486058509214</v>
      </c>
      <c r="K135" s="24">
        <f t="shared" si="58"/>
        <v>538.56944688264969</v>
      </c>
      <c r="L135" s="12">
        <f t="shared" si="35"/>
        <v>2.1429313938053904</v>
      </c>
      <c r="M135" s="3">
        <f t="shared" si="36"/>
        <v>0.35</v>
      </c>
      <c r="N135" s="24">
        <f t="shared" si="51"/>
        <v>419.90801009718564</v>
      </c>
      <c r="O135" s="24">
        <f t="shared" si="37"/>
        <v>6369.3334099504145</v>
      </c>
      <c r="P135" s="24">
        <f t="shared" si="38"/>
        <v>11432.046192461676</v>
      </c>
      <c r="Q135" s="24">
        <f t="shared" si="49"/>
        <v>615.97077809313157</v>
      </c>
      <c r="R135" s="12">
        <f t="shared" si="39"/>
        <v>3.2676686408079196</v>
      </c>
      <c r="S135" s="3">
        <f t="shared" si="50"/>
        <v>0.35</v>
      </c>
      <c r="T135" s="24">
        <f t="shared" si="52"/>
        <v>348.68576576882174</v>
      </c>
      <c r="U135" s="24">
        <f t="shared" si="40"/>
        <v>8149.8895181595117</v>
      </c>
      <c r="V135" s="14">
        <f t="shared" si="41"/>
        <v>13042.263099118218</v>
      </c>
      <c r="W135" s="24">
        <f t="shared" si="53"/>
        <v>583.17522014060853</v>
      </c>
      <c r="X135" s="12">
        <f t="shared" si="42"/>
        <v>3.0204737124492316</v>
      </c>
      <c r="Y135" s="3">
        <f t="shared" si="54"/>
        <v>0.35</v>
      </c>
    </row>
    <row r="136" spans="2:25" x14ac:dyDescent="0.25">
      <c r="B136" s="3">
        <f t="shared" si="43"/>
        <v>590</v>
      </c>
      <c r="C136" s="14">
        <f t="shared" si="44"/>
        <v>9.8333333333333339</v>
      </c>
      <c r="D136" s="11">
        <f t="shared" si="45"/>
        <v>675.94044294882394</v>
      </c>
      <c r="E136" s="11">
        <f t="shared" si="46"/>
        <v>226.89561041955648</v>
      </c>
      <c r="F136" s="11">
        <f t="shared" si="47"/>
        <v>423.17567873799356</v>
      </c>
      <c r="G136" s="11">
        <f t="shared" si="48"/>
        <v>351.70623948127098</v>
      </c>
      <c r="H136" s="24">
        <f t="shared" si="57"/>
        <v>226.89561041955648</v>
      </c>
      <c r="I136" s="24">
        <f t="shared" si="33"/>
        <v>11226.120813231686</v>
      </c>
      <c r="J136" s="14">
        <f t="shared" si="34"/>
        <v>14852.608278021835</v>
      </c>
      <c r="K136" s="24">
        <f t="shared" si="58"/>
        <v>539.31808837562266</v>
      </c>
      <c r="L136" s="12">
        <f t="shared" si="35"/>
        <v>2.1434108804917185</v>
      </c>
      <c r="M136" s="3">
        <f t="shared" si="36"/>
        <v>0.35</v>
      </c>
      <c r="N136" s="24">
        <f t="shared" si="51"/>
        <v>423.17567873799356</v>
      </c>
      <c r="O136" s="24">
        <f t="shared" si="37"/>
        <v>6319.1191052707591</v>
      </c>
      <c r="P136" s="24">
        <f t="shared" si="38"/>
        <v>11430.37668505158</v>
      </c>
      <c r="Q136" s="24">
        <f t="shared" si="49"/>
        <v>617.70806686508831</v>
      </c>
      <c r="R136" s="12">
        <f t="shared" si="39"/>
        <v>3.248981258103536</v>
      </c>
      <c r="S136" s="3">
        <f t="shared" si="50"/>
        <v>0.35</v>
      </c>
      <c r="T136" s="24">
        <f t="shared" si="52"/>
        <v>351.70623948127098</v>
      </c>
      <c r="U136" s="24">
        <f t="shared" si="40"/>
        <v>8105.8550866888236</v>
      </c>
      <c r="V136" s="14">
        <f t="shared" si="41"/>
        <v>13069.467639238952</v>
      </c>
      <c r="W136" s="24">
        <f t="shared" si="53"/>
        <v>584.4018544341493</v>
      </c>
      <c r="X136" s="12">
        <f t="shared" si="42"/>
        <v>3.0117401735671794</v>
      </c>
      <c r="Y136" s="3">
        <f t="shared" si="54"/>
        <v>0.35</v>
      </c>
    </row>
    <row r="137" spans="2:25" x14ac:dyDescent="0.25">
      <c r="B137" s="3">
        <f t="shared" si="43"/>
        <v>595</v>
      </c>
      <c r="C137" s="14">
        <f t="shared" si="44"/>
        <v>9.9166666666666661</v>
      </c>
      <c r="D137" s="11">
        <f t="shared" si="45"/>
        <v>677.18904681004608</v>
      </c>
      <c r="E137" s="11">
        <f t="shared" si="46"/>
        <v>229.0390213000482</v>
      </c>
      <c r="F137" s="11">
        <f t="shared" si="47"/>
        <v>426.42465999609709</v>
      </c>
      <c r="G137" s="11">
        <f t="shared" si="48"/>
        <v>354.71797965483819</v>
      </c>
      <c r="H137" s="24">
        <f t="shared" si="57"/>
        <v>229.0390213000482</v>
      </c>
      <c r="I137" s="24">
        <f t="shared" si="33"/>
        <v>11203.750637749947</v>
      </c>
      <c r="J137" s="14">
        <f t="shared" si="34"/>
        <v>14916.077813624757</v>
      </c>
      <c r="K137" s="24">
        <f t="shared" si="58"/>
        <v>540.06525399191207</v>
      </c>
      <c r="L137" s="12">
        <f t="shared" si="35"/>
        <v>2.1438188130436888</v>
      </c>
      <c r="M137" s="3">
        <f t="shared" si="36"/>
        <v>0.35</v>
      </c>
      <c r="N137" s="24">
        <f t="shared" si="51"/>
        <v>426.42465999609709</v>
      </c>
      <c r="O137" s="24">
        <f t="shared" si="37"/>
        <v>6269.1096703487246</v>
      </c>
      <c r="P137" s="24">
        <f t="shared" si="38"/>
        <v>11427.607776457829</v>
      </c>
      <c r="Q137" s="24">
        <f t="shared" si="49"/>
        <v>619.4593093852169</v>
      </c>
      <c r="R137" s="12">
        <f t="shared" si="39"/>
        <v>3.2301626513932473</v>
      </c>
      <c r="S137" s="3">
        <f t="shared" si="50"/>
        <v>0.35</v>
      </c>
      <c r="T137" s="24">
        <f t="shared" si="52"/>
        <v>354.71797965483819</v>
      </c>
      <c r="U137" s="24">
        <f t="shared" si="40"/>
        <v>8061.7766788801973</v>
      </c>
      <c r="V137" s="14">
        <f t="shared" si="41"/>
        <v>13095.621185689957</v>
      </c>
      <c r="W137" s="24">
        <f t="shared" si="53"/>
        <v>585.6367934170911</v>
      </c>
      <c r="X137" s="12">
        <f t="shared" si="42"/>
        <v>3.0028452277007682</v>
      </c>
      <c r="Y137" s="3">
        <f t="shared" si="54"/>
        <v>0.35</v>
      </c>
    </row>
    <row r="138" spans="2:25" x14ac:dyDescent="0.25">
      <c r="B138" s="3">
        <f t="shared" si="43"/>
        <v>600</v>
      </c>
      <c r="C138" s="14">
        <f t="shared" si="44"/>
        <v>10</v>
      </c>
      <c r="D138" s="11">
        <f t="shared" si="45"/>
        <v>678.42733151313416</v>
      </c>
      <c r="E138" s="11">
        <f t="shared" si="46"/>
        <v>231.18284011309188</v>
      </c>
      <c r="F138" s="11">
        <f t="shared" si="47"/>
        <v>429.65482264749033</v>
      </c>
      <c r="G138" s="11">
        <f t="shared" si="48"/>
        <v>357.72082488253898</v>
      </c>
      <c r="H138" s="24">
        <f t="shared" si="57"/>
        <v>231.18284011309188</v>
      </c>
      <c r="I138" s="24">
        <f t="shared" si="33"/>
        <v>11181.112285001058</v>
      </c>
      <c r="J138" s="14">
        <f t="shared" si="34"/>
        <v>14978.897157454592</v>
      </c>
      <c r="K138" s="24">
        <f t="shared" si="58"/>
        <v>540.81104896972022</v>
      </c>
      <c r="L138" s="12">
        <f t="shared" si="35"/>
        <v>2.1441557803964617</v>
      </c>
      <c r="M138" s="3">
        <f t="shared" si="36"/>
        <v>0.35</v>
      </c>
      <c r="N138" s="24">
        <f t="shared" si="51"/>
        <v>429.65482264749033</v>
      </c>
      <c r="O138" s="24">
        <f t="shared" si="37"/>
        <v>6219.3127216410958</v>
      </c>
      <c r="P138" s="24">
        <f t="shared" si="38"/>
        <v>11423.757100843117</v>
      </c>
      <c r="Q138" s="24">
        <f t="shared" si="49"/>
        <v>621.22447530665897</v>
      </c>
      <c r="R138" s="12">
        <f t="shared" si="39"/>
        <v>3.2112199512781965</v>
      </c>
      <c r="S138" s="3">
        <f t="shared" si="50"/>
        <v>0.35</v>
      </c>
      <c r="T138" s="24">
        <f t="shared" si="52"/>
        <v>357.72082488253898</v>
      </c>
      <c r="U138" s="24">
        <f t="shared" si="40"/>
        <v>8017.6626657648794</v>
      </c>
      <c r="V138" s="14">
        <f t="shared" si="41"/>
        <v>13120.730472447131</v>
      </c>
      <c r="W138" s="24">
        <f t="shared" si="53"/>
        <v>586.88022926598035</v>
      </c>
      <c r="X138" s="12">
        <f t="shared" si="42"/>
        <v>2.9937914303391482</v>
      </c>
      <c r="Y138" s="3">
        <f t="shared" si="54"/>
        <v>0.35</v>
      </c>
    </row>
    <row r="139" spans="2:25" x14ac:dyDescent="0.25">
      <c r="B139" s="3">
        <f t="shared" si="43"/>
        <v>605</v>
      </c>
      <c r="C139" s="14">
        <f t="shared" si="44"/>
        <v>10.083333333333334</v>
      </c>
      <c r="D139" s="11">
        <f t="shared" si="45"/>
        <v>679.65546622748013</v>
      </c>
      <c r="E139" s="11">
        <f t="shared" si="46"/>
        <v>233.32699589348834</v>
      </c>
      <c r="F139" s="11">
        <f t="shared" si="47"/>
        <v>432.86604259876856</v>
      </c>
      <c r="G139" s="11">
        <f t="shared" si="48"/>
        <v>360.71461631287815</v>
      </c>
      <c r="H139" s="24">
        <f t="shared" si="57"/>
        <v>233.32699589348834</v>
      </c>
      <c r="I139" s="24">
        <f t="shared" si="33"/>
        <v>11158.211758349795</v>
      </c>
      <c r="J139" s="14">
        <f t="shared" si="34"/>
        <v>15041.068738897156</v>
      </c>
      <c r="K139" s="24">
        <f t="shared" si="58"/>
        <v>541.55557910318475</v>
      </c>
      <c r="L139" s="12">
        <f t="shared" si="35"/>
        <v>2.1444223496009589</v>
      </c>
      <c r="M139" s="3">
        <f t="shared" si="36"/>
        <v>0.35</v>
      </c>
      <c r="N139" s="24">
        <f t="shared" si="51"/>
        <v>432.86604259876856</v>
      </c>
      <c r="O139" s="24">
        <f t="shared" si="37"/>
        <v>6169.7355907177898</v>
      </c>
      <c r="P139" s="24">
        <f t="shared" si="38"/>
        <v>11418.842429157281</v>
      </c>
      <c r="Q139" s="24">
        <f t="shared" si="49"/>
        <v>623.00352100932855</v>
      </c>
      <c r="R139" s="12">
        <f t="shared" si="39"/>
        <v>3.1921602619582417</v>
      </c>
      <c r="S139" s="3">
        <f t="shared" si="50"/>
        <v>0.35</v>
      </c>
      <c r="T139" s="24">
        <f t="shared" si="52"/>
        <v>360.71461631287815</v>
      </c>
      <c r="U139" s="24">
        <f t="shared" si="40"/>
        <v>7973.5212478650492</v>
      </c>
      <c r="V139" s="14">
        <f t="shared" si="41"/>
        <v>13144.802366380893</v>
      </c>
      <c r="W139" s="24">
        <f t="shared" si="53"/>
        <v>588.13234651101232</v>
      </c>
      <c r="X139" s="12">
        <f t="shared" si="42"/>
        <v>2.9845813744186112</v>
      </c>
      <c r="Y139" s="3">
        <f t="shared" si="54"/>
        <v>0.35</v>
      </c>
    </row>
    <row r="140" spans="2:25" x14ac:dyDescent="0.25">
      <c r="B140" s="3">
        <f t="shared" si="43"/>
        <v>610</v>
      </c>
      <c r="C140" s="14">
        <f t="shared" si="44"/>
        <v>10.166666666666666</v>
      </c>
      <c r="D140" s="11">
        <f t="shared" si="45"/>
        <v>680.87361599630106</v>
      </c>
      <c r="E140" s="11">
        <f t="shared" si="46"/>
        <v>235.47141824308932</v>
      </c>
      <c r="F140" s="11">
        <f t="shared" si="47"/>
        <v>436.05820286072679</v>
      </c>
      <c r="G140" s="11">
        <f t="shared" si="48"/>
        <v>363.69919768729676</v>
      </c>
      <c r="H140" s="24">
        <f t="shared" si="57"/>
        <v>235.47141824308932</v>
      </c>
      <c r="I140" s="24">
        <f t="shared" si="33"/>
        <v>11135.054943830293</v>
      </c>
      <c r="J140" s="14">
        <f t="shared" si="34"/>
        <v>15102.594927320615</v>
      </c>
      <c r="K140" s="24">
        <f t="shared" si="58"/>
        <v>542.29895068951146</v>
      </c>
      <c r="L140" s="12">
        <f t="shared" si="35"/>
        <v>2.1446190668849296</v>
      </c>
      <c r="M140" s="3">
        <f t="shared" si="36"/>
        <v>0.35</v>
      </c>
      <c r="N140" s="24">
        <f t="shared" si="51"/>
        <v>436.05820286072679</v>
      </c>
      <c r="O140" s="24">
        <f t="shared" si="37"/>
        <v>6120.3853283893568</v>
      </c>
      <c r="P140" s="24">
        <f t="shared" si="38"/>
        <v>11412.881657359076</v>
      </c>
      <c r="Q140" s="24">
        <f t="shared" si="49"/>
        <v>624.79638996422909</v>
      </c>
      <c r="R140" s="12">
        <f t="shared" si="39"/>
        <v>3.1729906546940048</v>
      </c>
      <c r="S140" s="3">
        <f t="shared" si="50"/>
        <v>0.35</v>
      </c>
      <c r="T140" s="24">
        <f t="shared" si="52"/>
        <v>363.69919768729676</v>
      </c>
      <c r="U140" s="24">
        <f t="shared" si="40"/>
        <v>7929.3604577251072</v>
      </c>
      <c r="V140" s="14">
        <f t="shared" si="41"/>
        <v>13167.843867996426</v>
      </c>
      <c r="W140" s="24">
        <f t="shared" si="53"/>
        <v>589.39332198127863</v>
      </c>
      <c r="X140" s="12">
        <f t="shared" si="42"/>
        <v>2.9752176901935701</v>
      </c>
      <c r="Y140" s="3">
        <f t="shared" si="54"/>
        <v>0.35</v>
      </c>
    </row>
    <row r="141" spans="2:25" x14ac:dyDescent="0.25">
      <c r="B141" s="3">
        <f t="shared" si="43"/>
        <v>615</v>
      </c>
      <c r="C141" s="14">
        <f t="shared" si="44"/>
        <v>10.25</v>
      </c>
      <c r="D141" s="11">
        <f t="shared" si="45"/>
        <v>682.08194186974549</v>
      </c>
      <c r="E141" s="11">
        <f t="shared" si="46"/>
        <v>237.61603730997425</v>
      </c>
      <c r="F141" s="11">
        <f t="shared" si="47"/>
        <v>439.23119351542078</v>
      </c>
      <c r="G141" s="11">
        <f t="shared" si="48"/>
        <v>366.67441537749033</v>
      </c>
      <c r="H141" s="24">
        <f t="shared" si="57"/>
        <v>237.61603730997425</v>
      </c>
      <c r="I141" s="24">
        <f t="shared" si="33"/>
        <v>11111.647613994282</v>
      </c>
      <c r="J141" s="14">
        <f t="shared" si="34"/>
        <v>15163.478034739044</v>
      </c>
      <c r="K141" s="24">
        <f t="shared" si="58"/>
        <v>543.04127047702241</v>
      </c>
      <c r="L141" s="12">
        <f t="shared" si="35"/>
        <v>2.1447464586806464</v>
      </c>
      <c r="M141" s="3">
        <f t="shared" si="36"/>
        <v>0.35</v>
      </c>
      <c r="N141" s="24">
        <f t="shared" si="51"/>
        <v>439.23119351542078</v>
      </c>
      <c r="O141" s="24">
        <f t="shared" si="37"/>
        <v>6071.2687088581179</v>
      </c>
      <c r="P141" s="24">
        <f t="shared" si="38"/>
        <v>11405.892794510708</v>
      </c>
      <c r="Q141" s="24">
        <f t="shared" si="49"/>
        <v>626.60301310768273</v>
      </c>
      <c r="R141" s="12">
        <f t="shared" si="39"/>
        <v>3.153718161363642</v>
      </c>
      <c r="S141" s="3">
        <f t="shared" si="50"/>
        <v>0.35</v>
      </c>
      <c r="T141" s="24">
        <f t="shared" si="52"/>
        <v>366.67441537749033</v>
      </c>
      <c r="U141" s="24">
        <f t="shared" si="40"/>
        <v>7885.1881623063791</v>
      </c>
      <c r="V141" s="14">
        <f t="shared" si="41"/>
        <v>13189.862111898223</v>
      </c>
      <c r="W141" s="24">
        <f t="shared" si="53"/>
        <v>590.66332475867705</v>
      </c>
      <c r="X141" s="12">
        <f t="shared" si="42"/>
        <v>2.9657030449478388</v>
      </c>
      <c r="Y141" s="3">
        <f t="shared" si="54"/>
        <v>0.35</v>
      </c>
    </row>
    <row r="142" spans="2:25" x14ac:dyDescent="0.25">
      <c r="B142" s="3">
        <f t="shared" si="43"/>
        <v>620</v>
      </c>
      <c r="C142" s="14">
        <f t="shared" si="44"/>
        <v>10.333333333333334</v>
      </c>
      <c r="D142" s="11">
        <f t="shared" si="45"/>
        <v>683.28060103267455</v>
      </c>
      <c r="E142" s="11">
        <f t="shared" si="46"/>
        <v>239.7607837686549</v>
      </c>
      <c r="F142" s="11">
        <f t="shared" si="47"/>
        <v>442.38491167678444</v>
      </c>
      <c r="G142" s="11">
        <f t="shared" si="48"/>
        <v>369.64011842243815</v>
      </c>
      <c r="H142" s="24">
        <f t="shared" si="57"/>
        <v>239.7607837686549</v>
      </c>
      <c r="I142" s="24">
        <f t="shared" si="33"/>
        <v>11087.995431600491</v>
      </c>
      <c r="J142" s="14">
        <f t="shared" si="34"/>
        <v>15223.720318408839</v>
      </c>
      <c r="K142" s="24">
        <f t="shared" si="58"/>
        <v>543.78264561408866</v>
      </c>
      <c r="L142" s="12">
        <f t="shared" si="35"/>
        <v>2.1448050326205363</v>
      </c>
      <c r="M142" s="3">
        <f t="shared" si="36"/>
        <v>0.35</v>
      </c>
      <c r="N142" s="24">
        <f t="shared" si="51"/>
        <v>442.38491167678444</v>
      </c>
      <c r="O142" s="24">
        <f t="shared" si="37"/>
        <v>6022.3922338972525</v>
      </c>
      <c r="P142" s="24">
        <f t="shared" si="38"/>
        <v>11397.893950777199</v>
      </c>
      <c r="Q142" s="24">
        <f t="shared" si="49"/>
        <v>628.42330922442238</v>
      </c>
      <c r="R142" s="12">
        <f t="shared" si="39"/>
        <v>3.1343497681356194</v>
      </c>
      <c r="S142" s="3">
        <f t="shared" si="50"/>
        <v>0.35</v>
      </c>
      <c r="T142" s="24">
        <f t="shared" si="52"/>
        <v>369.64011842243815</v>
      </c>
      <c r="U142" s="24">
        <f t="shared" si="40"/>
        <v>7841.0120652559099</v>
      </c>
      <c r="V142" s="14">
        <f t="shared" si="41"/>
        <v>13210.864366984284</v>
      </c>
      <c r="W142" s="24">
        <f t="shared" si="53"/>
        <v>591.94251614042037</v>
      </c>
      <c r="X142" s="12">
        <f t="shared" si="42"/>
        <v>2.9560401425527201</v>
      </c>
      <c r="Y142" s="3">
        <f t="shared" si="54"/>
        <v>0.35</v>
      </c>
    </row>
    <row r="143" spans="2:25" x14ac:dyDescent="0.25">
      <c r="B143" s="3">
        <f t="shared" si="43"/>
        <v>625</v>
      </c>
      <c r="C143" s="14">
        <f t="shared" si="44"/>
        <v>10.416666666666666</v>
      </c>
      <c r="D143" s="11">
        <f t="shared" si="45"/>
        <v>684.46974692737354</v>
      </c>
      <c r="E143" s="11">
        <f t="shared" si="46"/>
        <v>241.90558880127543</v>
      </c>
      <c r="F143" s="11">
        <f t="shared" si="47"/>
        <v>445.51926144492006</v>
      </c>
      <c r="G143" s="11">
        <f t="shared" si="48"/>
        <v>372.59615856499084</v>
      </c>
      <c r="H143" s="24">
        <f t="shared" si="57"/>
        <v>241.90558880127543</v>
      </c>
      <c r="I143" s="24">
        <f t="shared" si="33"/>
        <v>11064.103953152453</v>
      </c>
      <c r="J143" s="14">
        <f t="shared" si="34"/>
        <v>15283.323983360571</v>
      </c>
      <c r="K143" s="24">
        <f t="shared" si="58"/>
        <v>544.52318359891535</v>
      </c>
      <c r="L143" s="12">
        <f t="shared" si="35"/>
        <v>2.1447952785019768</v>
      </c>
      <c r="M143" s="3">
        <f t="shared" si="36"/>
        <v>0.35</v>
      </c>
      <c r="N143" s="24">
        <f t="shared" si="51"/>
        <v>445.51926144492006</v>
      </c>
      <c r="O143" s="24">
        <f t="shared" si="37"/>
        <v>5973.7621370613369</v>
      </c>
      <c r="P143" s="24">
        <f t="shared" si="38"/>
        <v>11388.903325362455</v>
      </c>
      <c r="Q143" s="24">
        <f t="shared" si="49"/>
        <v>630.25718533850772</v>
      </c>
      <c r="R143" s="12">
        <f t="shared" si="39"/>
        <v>3.1148924092774886</v>
      </c>
      <c r="S143" s="3">
        <f t="shared" si="50"/>
        <v>0.35</v>
      </c>
      <c r="T143" s="24">
        <f t="shared" si="52"/>
        <v>372.59615856499084</v>
      </c>
      <c r="U143" s="24">
        <f t="shared" si="40"/>
        <v>7796.8397090595672</v>
      </c>
      <c r="V143" s="14">
        <f t="shared" si="41"/>
        <v>13230.858036375401</v>
      </c>
      <c r="W143" s="24">
        <f t="shared" si="53"/>
        <v>593.23104961007482</v>
      </c>
      <c r="X143" s="12">
        <f t="shared" si="42"/>
        <v>2.9462317228784709</v>
      </c>
      <c r="Y143" s="3">
        <f t="shared" si="54"/>
        <v>0.35</v>
      </c>
    </row>
    <row r="144" spans="2:25" x14ac:dyDescent="0.25">
      <c r="B144" s="3">
        <f t="shared" si="43"/>
        <v>630</v>
      </c>
      <c r="C144" s="14">
        <f t="shared" si="44"/>
        <v>10.5</v>
      </c>
      <c r="D144" s="11">
        <f t="shared" si="45"/>
        <v>685.64952937143096</v>
      </c>
      <c r="E144" s="11">
        <f t="shared" si="46"/>
        <v>244.05038407977742</v>
      </c>
      <c r="F144" s="11">
        <f t="shared" si="47"/>
        <v>448.63415385419756</v>
      </c>
      <c r="G144" s="11">
        <f t="shared" si="48"/>
        <v>375.5423902878693</v>
      </c>
      <c r="H144" s="24">
        <f t="shared" si="57"/>
        <v>244.05038407977742</v>
      </c>
      <c r="I144" s="24">
        <f t="shared" si="33"/>
        <v>11039.978632291339</v>
      </c>
      <c r="J144" s="14">
        <f t="shared" si="34"/>
        <v>15342.291184868302</v>
      </c>
      <c r="K144" s="24">
        <f t="shared" si="58"/>
        <v>545.2629922301536</v>
      </c>
      <c r="L144" s="12">
        <f t="shared" si="35"/>
        <v>2.1447176692223868</v>
      </c>
      <c r="M144" s="3">
        <f t="shared" si="36"/>
        <v>0.35</v>
      </c>
      <c r="N144" s="24">
        <f t="shared" si="51"/>
        <v>448.63415385419756</v>
      </c>
      <c r="O144" s="24">
        <f t="shared" si="37"/>
        <v>5925.3843879308351</v>
      </c>
      <c r="P144" s="24">
        <f t="shared" si="38"/>
        <v>11378.939194412254</v>
      </c>
      <c r="Q144" s="24">
        <f t="shared" si="49"/>
        <v>632.10453711103878</v>
      </c>
      <c r="R144" s="12">
        <f t="shared" si="39"/>
        <v>3.0953529611189929</v>
      </c>
      <c r="S144" s="3">
        <f t="shared" si="50"/>
        <v>0.35</v>
      </c>
      <c r="T144" s="24">
        <f t="shared" si="52"/>
        <v>375.5423902878693</v>
      </c>
      <c r="U144" s="24">
        <f t="shared" si="40"/>
        <v>7752.6784770890417</v>
      </c>
      <c r="V144" s="14">
        <f t="shared" si="41"/>
        <v>13249.850657085142</v>
      </c>
      <c r="W144" s="24">
        <f t="shared" si="53"/>
        <v>594.52907081704757</v>
      </c>
      <c r="X144" s="12">
        <f t="shared" si="42"/>
        <v>2.9362805610657445</v>
      </c>
      <c r="Y144" s="3">
        <f t="shared" si="54"/>
        <v>0.35</v>
      </c>
    </row>
    <row r="145" spans="2:25" x14ac:dyDescent="0.25">
      <c r="B145" s="3">
        <f t="shared" si="43"/>
        <v>635</v>
      </c>
      <c r="C145" s="14">
        <f t="shared" si="44"/>
        <v>10.583333333333334</v>
      </c>
      <c r="D145" s="11">
        <f t="shared" si="45"/>
        <v>686.82009467101307</v>
      </c>
      <c r="E145" s="11">
        <f t="shared" si="46"/>
        <v>246.1951017489998</v>
      </c>
      <c r="F145" s="11">
        <f t="shared" si="47"/>
        <v>451.72950681531654</v>
      </c>
      <c r="G145" s="11">
        <f t="shared" si="48"/>
        <v>378.47867084893505</v>
      </c>
      <c r="H145" s="24">
        <f t="shared" si="57"/>
        <v>246.1951017489998</v>
      </c>
      <c r="I145" s="24">
        <f t="shared" si="33"/>
        <v>11015.624823050332</v>
      </c>
      <c r="J145" s="14">
        <f t="shared" si="34"/>
        <v>15400.624030858669</v>
      </c>
      <c r="K145" s="24">
        <f t="shared" si="58"/>
        <v>546.00217955831135</v>
      </c>
      <c r="L145" s="12">
        <f t="shared" si="35"/>
        <v>2.1445726616857197</v>
      </c>
      <c r="M145" s="3">
        <f t="shared" si="36"/>
        <v>0.35</v>
      </c>
      <c r="N145" s="24">
        <f t="shared" si="51"/>
        <v>451.72950681531654</v>
      </c>
      <c r="O145" s="24">
        <f t="shared" si="37"/>
        <v>5877.2646963924135</v>
      </c>
      <c r="P145" s="24">
        <f t="shared" si="38"/>
        <v>11368.019898914226</v>
      </c>
      <c r="Q145" s="24">
        <f t="shared" si="49"/>
        <v>633.96524924365212</v>
      </c>
      <c r="R145" s="12">
        <f t="shared" si="39"/>
        <v>3.0757382361865693</v>
      </c>
      <c r="S145" s="3">
        <f t="shared" si="50"/>
        <v>0.35</v>
      </c>
      <c r="T145" s="24">
        <f t="shared" si="52"/>
        <v>378.47867084893505</v>
      </c>
      <c r="U145" s="24">
        <f t="shared" si="40"/>
        <v>7708.5355955519499</v>
      </c>
      <c r="V145" s="14">
        <f t="shared" si="41"/>
        <v>13267.8498994367</v>
      </c>
      <c r="W145" s="24">
        <f t="shared" si="53"/>
        <v>595.83671756443323</v>
      </c>
      <c r="X145" s="12">
        <f t="shared" si="42"/>
        <v>2.92618946666374</v>
      </c>
      <c r="Y145" s="3">
        <f t="shared" si="54"/>
        <v>0.35</v>
      </c>
    </row>
    <row r="146" spans="2:25" x14ac:dyDescent="0.25">
      <c r="B146" s="3">
        <f t="shared" si="43"/>
        <v>640</v>
      </c>
      <c r="C146" s="14">
        <f t="shared" si="44"/>
        <v>10.666666666666666</v>
      </c>
      <c r="D146" s="11">
        <f t="shared" si="45"/>
        <v>687.9815857297483</v>
      </c>
      <c r="E146" s="11">
        <f t="shared" si="46"/>
        <v>248.33967441068552</v>
      </c>
      <c r="F146" s="11">
        <f t="shared" si="47"/>
        <v>454.80524505150311</v>
      </c>
      <c r="G146" s="11">
        <f t="shared" si="48"/>
        <v>381.4048603155988</v>
      </c>
      <c r="H146" s="24">
        <f t="shared" si="57"/>
        <v>248.33967441068552</v>
      </c>
      <c r="I146" s="24">
        <f t="shared" ref="I146:I209" si="59">AlphaC*(D146-H146)</f>
        <v>10991.04778297657</v>
      </c>
      <c r="J146" s="14">
        <f t="shared" ref="J146:J209" si="60">Phi*EpsilonF*Botzman/10^8*M146*((D146+273)^4-(H146+273)^4)</f>
        <v>15458.324584261649</v>
      </c>
      <c r="K146" s="24">
        <f t="shared" si="58"/>
        <v>546.7408538379384</v>
      </c>
      <c r="L146" s="12">
        <f t="shared" ref="L146:L209" si="61">ksh*MassivSS/(K146*RhoA)*DeltaT*(I146+J146)</f>
        <v>2.1443606976813885</v>
      </c>
      <c r="M146" s="3">
        <f t="shared" ref="M146:M209" si="62">IF(H146&lt;=500,IF(Galva=Oui,0.35,0.7),0.7)</f>
        <v>0.35</v>
      </c>
      <c r="N146" s="24">
        <f t="shared" si="51"/>
        <v>454.80524505150311</v>
      </c>
      <c r="O146" s="24">
        <f t="shared" ref="O146:O209" si="63">AlphaC*(D146-N146)</f>
        <v>5829.4085169561295</v>
      </c>
      <c r="P146" s="24">
        <f t="shared" ref="P146:P209" si="64">Phi*EpsilonF*Botzman/10^8*S146*((D146+273)^4-(N146+273)^4)</f>
        <v>11356.163832623315</v>
      </c>
      <c r="Q146" s="24">
        <f t="shared" si="49"/>
        <v>635.8391958868059</v>
      </c>
      <c r="R146" s="12">
        <f t="shared" ref="R146:R209" si="65">ksh*MassivW/(Q146*RhoA)*DeltaT*(O146+P146)</f>
        <v>3.0560549775246688</v>
      </c>
      <c r="S146" s="3">
        <f t="shared" si="50"/>
        <v>0.35</v>
      </c>
      <c r="T146" s="24">
        <f t="shared" si="52"/>
        <v>381.4048603155988</v>
      </c>
      <c r="U146" s="24">
        <f t="shared" ref="U146:U209" si="66">AlphaC*(D146-T146)</f>
        <v>7664.4181353537379</v>
      </c>
      <c r="V146" s="14">
        <f t="shared" ref="V146:V209" si="67">Phi*EpsilonF*Botzman/10^8*Y146*((D146+273)^4-(T146+273)^4)</f>
        <v>13284.86356623282</v>
      </c>
      <c r="W146" s="24">
        <f t="shared" si="53"/>
        <v>597.15411980511192</v>
      </c>
      <c r="X146" s="12">
        <f t="shared" ref="X146:X209" si="68">ksh*MassivSI/(W146*RhoA)*DeltaT*(U146+V146)</f>
        <v>2.9159612826418115</v>
      </c>
      <c r="Y146" s="3">
        <f t="shared" si="54"/>
        <v>0.35</v>
      </c>
    </row>
    <row r="147" spans="2:25" x14ac:dyDescent="0.25">
      <c r="B147" s="3">
        <f t="shared" ref="B147:B210" si="69">B146+DeltaT</f>
        <v>645</v>
      </c>
      <c r="C147" s="14">
        <f t="shared" ref="C147:C210" si="70">B147/60</f>
        <v>10.75</v>
      </c>
      <c r="D147" s="11">
        <f t="shared" ref="D147:D210" si="71">20+345*LOG(8*C147+1,10)</f>
        <v>689.13414215342334</v>
      </c>
      <c r="E147" s="11">
        <f t="shared" ref="E147:E210" si="72">H147</f>
        <v>250.4840351083669</v>
      </c>
      <c r="F147" s="11">
        <f t="shared" ref="F147:F210" si="73">N147</f>
        <v>457.8613000290278</v>
      </c>
      <c r="G147" s="11">
        <f t="shared" ref="G147:G210" si="74">T147</f>
        <v>384.32082159824063</v>
      </c>
      <c r="H147" s="24">
        <f t="shared" si="57"/>
        <v>250.4840351083669</v>
      </c>
      <c r="I147" s="24">
        <f t="shared" si="59"/>
        <v>10966.252676126411</v>
      </c>
      <c r="J147" s="14">
        <f t="shared" si="60"/>
        <v>15515.394865304959</v>
      </c>
      <c r="K147" s="24">
        <f t="shared" si="58"/>
        <v>547.47912348056377</v>
      </c>
      <c r="L147" s="12">
        <f t="shared" si="61"/>
        <v>2.1440822047365771</v>
      </c>
      <c r="M147" s="3">
        <f t="shared" si="62"/>
        <v>0.35</v>
      </c>
      <c r="N147" s="24">
        <f t="shared" si="51"/>
        <v>457.8613000290278</v>
      </c>
      <c r="O147" s="24">
        <f t="shared" si="63"/>
        <v>5781.8210531098885</v>
      </c>
      <c r="P147" s="24">
        <f t="shared" si="64"/>
        <v>11343.389430040494</v>
      </c>
      <c r="Q147" s="24">
        <f t="shared" ref="Q147:Q210" si="75">IF(N147&lt;600,425+0.773*N147-1.69/1000*N147^2+2.22/1000^2*N147^3,IF(N147&lt;735,666+13002/(738-N147),IF(N147&lt;900,545+17820/(N147-731),650)))</f>
        <v>637.72624105187742</v>
      </c>
      <c r="R147" s="12">
        <f t="shared" si="65"/>
        <v>3.0363098532179693</v>
      </c>
      <c r="S147" s="3">
        <f t="shared" ref="S147:S210" si="76">IF(N147&lt;=500,IF(Galva=Oui,0.35,0.7),0.7)</f>
        <v>0.35</v>
      </c>
      <c r="T147" s="24">
        <f t="shared" si="52"/>
        <v>384.32082159824063</v>
      </c>
      <c r="U147" s="24">
        <f t="shared" si="66"/>
        <v>7620.3330138795682</v>
      </c>
      <c r="V147" s="14">
        <f t="shared" si="67"/>
        <v>13300.899591685353</v>
      </c>
      <c r="W147" s="24">
        <f t="shared" si="53"/>
        <v>598.48139964599022</v>
      </c>
      <c r="X147" s="12">
        <f t="shared" si="68"/>
        <v>2.9055988842813472</v>
      </c>
      <c r="Y147" s="3">
        <f t="shared" si="54"/>
        <v>0.35</v>
      </c>
    </row>
    <row r="148" spans="2:25" x14ac:dyDescent="0.25">
      <c r="B148" s="3">
        <f t="shared" si="69"/>
        <v>650</v>
      </c>
      <c r="C148" s="14">
        <f t="shared" si="70"/>
        <v>10.833333333333334</v>
      </c>
      <c r="D148" s="11">
        <f t="shared" si="71"/>
        <v>690.2779003506829</v>
      </c>
      <c r="E148" s="11">
        <f t="shared" si="72"/>
        <v>252.62811731310347</v>
      </c>
      <c r="F148" s="11">
        <f t="shared" si="73"/>
        <v>460.89760988224577</v>
      </c>
      <c r="G148" s="11">
        <f t="shared" si="74"/>
        <v>387.22642048252197</v>
      </c>
      <c r="H148" s="24">
        <f t="shared" si="57"/>
        <v>252.62811731310347</v>
      </c>
      <c r="I148" s="24">
        <f t="shared" si="59"/>
        <v>10941.244575939485</v>
      </c>
      <c r="J148" s="14">
        <f t="shared" si="60"/>
        <v>15571.836853753784</v>
      </c>
      <c r="K148" s="24">
        <f t="shared" si="58"/>
        <v>548.21709700836618</v>
      </c>
      <c r="L148" s="12">
        <f t="shared" si="61"/>
        <v>2.1437375969428549</v>
      </c>
      <c r="M148" s="3">
        <f t="shared" si="62"/>
        <v>0.35</v>
      </c>
      <c r="N148" s="24">
        <f t="shared" ref="N148:N211" si="77">N147+R147</f>
        <v>460.89760988224577</v>
      </c>
      <c r="O148" s="24">
        <f t="shared" si="63"/>
        <v>5734.5072617109281</v>
      </c>
      <c r="P148" s="24">
        <f t="shared" si="64"/>
        <v>11329.715154471111</v>
      </c>
      <c r="Q148" s="24">
        <f t="shared" si="75"/>
        <v>639.62623902612359</v>
      </c>
      <c r="R148" s="12">
        <f t="shared" si="65"/>
        <v>3.016509451126963</v>
      </c>
      <c r="S148" s="3">
        <f t="shared" si="76"/>
        <v>0.35</v>
      </c>
      <c r="T148" s="24">
        <f t="shared" ref="T148:T211" si="78">T147+X147</f>
        <v>387.22642048252197</v>
      </c>
      <c r="U148" s="24">
        <f t="shared" si="66"/>
        <v>7576.2869967040233</v>
      </c>
      <c r="V148" s="14">
        <f t="shared" si="67"/>
        <v>13315.966040111212</v>
      </c>
      <c r="W148" s="24">
        <f t="shared" ref="W148:W211" si="79">IF(T148&lt;600,425+0.773*T148-1.69/1000*T148^2+2.22/1000^2*T148^3,IF(T148&lt;735,666+13002/(738-T148),IF(T148&lt;900,545+17820/(T148-731),650)))</f>
        <v>599.81867136025699</v>
      </c>
      <c r="X148" s="12">
        <f t="shared" si="68"/>
        <v>2.8951051779547736</v>
      </c>
      <c r="Y148" s="3">
        <f t="shared" ref="Y148:Y211" si="80">IF(T148&lt;=500,IF(Galva=Oui,0.35,0.7),0.7)</f>
        <v>0.35</v>
      </c>
    </row>
    <row r="149" spans="2:25" x14ac:dyDescent="0.25">
      <c r="B149" s="3">
        <f t="shared" si="69"/>
        <v>655</v>
      </c>
      <c r="C149" s="14">
        <f t="shared" si="70"/>
        <v>10.916666666666666</v>
      </c>
      <c r="D149" s="11">
        <f t="shared" si="71"/>
        <v>691.41299362991504</v>
      </c>
      <c r="E149" s="11">
        <f t="shared" si="72"/>
        <v>254.77185491004633</v>
      </c>
      <c r="F149" s="11">
        <f t="shared" si="73"/>
        <v>463.91411933337275</v>
      </c>
      <c r="G149" s="11">
        <f t="shared" si="74"/>
        <v>390.12152566047672</v>
      </c>
      <c r="H149" s="24">
        <f t="shared" si="57"/>
        <v>254.77185491004633</v>
      </c>
      <c r="I149" s="24">
        <f t="shared" si="59"/>
        <v>10916.028467996717</v>
      </c>
      <c r="J149" s="14">
        <f t="shared" si="60"/>
        <v>15627.65249109758</v>
      </c>
      <c r="K149" s="24">
        <f t="shared" si="58"/>
        <v>548.95488300855254</v>
      </c>
      <c r="L149" s="12">
        <f t="shared" si="61"/>
        <v>2.1433272757579722</v>
      </c>
      <c r="M149" s="3">
        <f t="shared" si="62"/>
        <v>0.35</v>
      </c>
      <c r="N149" s="24">
        <f t="shared" si="77"/>
        <v>463.91411933337275</v>
      </c>
      <c r="O149" s="24">
        <f t="shared" si="63"/>
        <v>5687.4718574135568</v>
      </c>
      <c r="P149" s="24">
        <f t="shared" si="64"/>
        <v>11315.159486188244</v>
      </c>
      <c r="Q149" s="24">
        <f t="shared" si="75"/>
        <v>641.53903478957591</v>
      </c>
      <c r="R149" s="12">
        <f t="shared" si="65"/>
        <v>2.9966602738480557</v>
      </c>
      <c r="S149" s="3">
        <f t="shared" si="76"/>
        <v>0.35</v>
      </c>
      <c r="T149" s="24">
        <f t="shared" si="78"/>
        <v>390.12152566047672</v>
      </c>
      <c r="U149" s="24">
        <f t="shared" si="66"/>
        <v>7532.2866992359577</v>
      </c>
      <c r="V149" s="14">
        <f t="shared" si="67"/>
        <v>13330.071104401808</v>
      </c>
      <c r="W149" s="24">
        <f t="shared" si="79"/>
        <v>601.16604140752042</v>
      </c>
      <c r="X149" s="12">
        <f t="shared" si="68"/>
        <v>2.8844830997985831</v>
      </c>
      <c r="Y149" s="3">
        <f t="shared" si="80"/>
        <v>0.35</v>
      </c>
    </row>
    <row r="150" spans="2:25" x14ac:dyDescent="0.25">
      <c r="B150" s="3">
        <f t="shared" si="69"/>
        <v>660</v>
      </c>
      <c r="C150" s="14">
        <f t="shared" si="70"/>
        <v>11</v>
      </c>
      <c r="D150" s="11">
        <f t="shared" si="71"/>
        <v>692.53955229249482</v>
      </c>
      <c r="E150" s="11">
        <f t="shared" si="72"/>
        <v>256.91518218580433</v>
      </c>
      <c r="F150" s="11">
        <f t="shared" si="73"/>
        <v>466.91077960722083</v>
      </c>
      <c r="G150" s="11">
        <f t="shared" si="74"/>
        <v>393.00600876027528</v>
      </c>
      <c r="H150" s="24">
        <f t="shared" si="57"/>
        <v>256.91518218580433</v>
      </c>
      <c r="I150" s="24">
        <f t="shared" si="59"/>
        <v>10890.609252667262</v>
      </c>
      <c r="J150" s="14">
        <f t="shared" si="60"/>
        <v>15682.843682685556</v>
      </c>
      <c r="K150" s="24">
        <f t="shared" si="58"/>
        <v>549.69259008843358</v>
      </c>
      <c r="L150" s="12">
        <f t="shared" si="61"/>
        <v>2.1428516307836318</v>
      </c>
      <c r="M150" s="3">
        <f t="shared" si="62"/>
        <v>0.35</v>
      </c>
      <c r="N150" s="24">
        <f t="shared" si="77"/>
        <v>466.91077960722083</v>
      </c>
      <c r="O150" s="24">
        <f t="shared" si="63"/>
        <v>5640.7193171318495</v>
      </c>
      <c r="P150" s="24">
        <f t="shared" si="64"/>
        <v>11299.74091072525</v>
      </c>
      <c r="Q150" s="24">
        <f t="shared" si="75"/>
        <v>643.46446443297418</v>
      </c>
      <c r="R150" s="12">
        <f t="shared" si="65"/>
        <v>2.976768733907825</v>
      </c>
      <c r="S150" s="3">
        <f t="shared" si="76"/>
        <v>0.35</v>
      </c>
      <c r="T150" s="24">
        <f t="shared" si="78"/>
        <v>393.00600876027528</v>
      </c>
      <c r="U150" s="24">
        <f t="shared" si="66"/>
        <v>7488.3385883054889</v>
      </c>
      <c r="V150" s="14">
        <f t="shared" si="67"/>
        <v>13343.223104273316</v>
      </c>
      <c r="W150" s="24">
        <f t="shared" si="79"/>
        <v>602.52360846167744</v>
      </c>
      <c r="X150" s="12">
        <f t="shared" si="68"/>
        <v>2.8737356142873156</v>
      </c>
      <c r="Y150" s="3">
        <f t="shared" si="80"/>
        <v>0.35</v>
      </c>
    </row>
    <row r="151" spans="2:25" x14ac:dyDescent="0.25">
      <c r="B151" s="3">
        <f t="shared" si="69"/>
        <v>665</v>
      </c>
      <c r="C151" s="14">
        <f t="shared" si="70"/>
        <v>11.083333333333334</v>
      </c>
      <c r="D151" s="11">
        <f t="shared" si="71"/>
        <v>693.65770372254713</v>
      </c>
      <c r="E151" s="11">
        <f t="shared" si="72"/>
        <v>259.05803381658797</v>
      </c>
      <c r="F151" s="11">
        <f t="shared" si="73"/>
        <v>469.88754834112865</v>
      </c>
      <c r="G151" s="11">
        <f t="shared" si="74"/>
        <v>395.87974437456262</v>
      </c>
      <c r="H151" s="24">
        <f t="shared" si="57"/>
        <v>259.05803381658797</v>
      </c>
      <c r="I151" s="24">
        <f t="shared" si="59"/>
        <v>10864.991747648979</v>
      </c>
      <c r="J151" s="14">
        <f t="shared" si="60"/>
        <v>15737.412299812142</v>
      </c>
      <c r="K151" s="24">
        <f t="shared" si="58"/>
        <v>550.43032683117497</v>
      </c>
      <c r="L151" s="12">
        <f t="shared" si="61"/>
        <v>2.1423110405200054</v>
      </c>
      <c r="M151" s="3">
        <f t="shared" si="62"/>
        <v>0.35</v>
      </c>
      <c r="N151" s="24">
        <f t="shared" si="77"/>
        <v>469.88754834112865</v>
      </c>
      <c r="O151" s="24">
        <f t="shared" si="63"/>
        <v>5594.253884535462</v>
      </c>
      <c r="P151" s="24">
        <f t="shared" si="64"/>
        <v>11283.477907320064</v>
      </c>
      <c r="Q151" s="24">
        <f t="shared" si="75"/>
        <v>645.40235557586709</v>
      </c>
      <c r="R151" s="12">
        <f t="shared" si="65"/>
        <v>2.9568411491996738</v>
      </c>
      <c r="S151" s="3">
        <f t="shared" si="76"/>
        <v>0.35</v>
      </c>
      <c r="T151" s="24">
        <f t="shared" si="78"/>
        <v>395.87974437456262</v>
      </c>
      <c r="U151" s="24">
        <f t="shared" si="66"/>
        <v>7444.4489836996127</v>
      </c>
      <c r="V151" s="14">
        <f t="shared" si="67"/>
        <v>13355.430484305049</v>
      </c>
      <c r="W151" s="24">
        <f t="shared" si="79"/>
        <v>603.89146344636197</v>
      </c>
      <c r="X151" s="12">
        <f t="shared" si="68"/>
        <v>2.8628657127153705</v>
      </c>
      <c r="Y151" s="3">
        <f t="shared" si="80"/>
        <v>0.35</v>
      </c>
    </row>
    <row r="152" spans="2:25" x14ac:dyDescent="0.25">
      <c r="B152" s="3">
        <f t="shared" si="69"/>
        <v>670</v>
      </c>
      <c r="C152" s="14">
        <f t="shared" si="70"/>
        <v>11.166666666666666</v>
      </c>
      <c r="D152" s="11">
        <f t="shared" si="71"/>
        <v>694.76757247338639</v>
      </c>
      <c r="E152" s="11">
        <f t="shared" si="72"/>
        <v>261.20034485710795</v>
      </c>
      <c r="F152" s="11">
        <f t="shared" si="73"/>
        <v>472.8443894903283</v>
      </c>
      <c r="G152" s="11">
        <f t="shared" si="74"/>
        <v>398.74261008727797</v>
      </c>
      <c r="H152" s="24">
        <f t="shared" si="57"/>
        <v>261.20034485710795</v>
      </c>
      <c r="I152" s="24">
        <f t="shared" si="59"/>
        <v>10839.180690406962</v>
      </c>
      <c r="J152" s="14">
        <f t="shared" si="60"/>
        <v>15791.360181754122</v>
      </c>
      <c r="K152" s="24">
        <f t="shared" si="58"/>
        <v>551.16820175220948</v>
      </c>
      <c r="L152" s="12">
        <f t="shared" si="61"/>
        <v>2.1417058730977372</v>
      </c>
      <c r="M152" s="3">
        <f t="shared" si="62"/>
        <v>0.35</v>
      </c>
      <c r="N152" s="24">
        <f t="shared" si="77"/>
        <v>472.8443894903283</v>
      </c>
      <c r="O152" s="24">
        <f t="shared" si="63"/>
        <v>5548.0795745764526</v>
      </c>
      <c r="P152" s="24">
        <f t="shared" si="64"/>
        <v>11266.388937533186</v>
      </c>
      <c r="Q152" s="24">
        <f t="shared" si="75"/>
        <v>647.35252778404674</v>
      </c>
      <c r="R152" s="12">
        <f t="shared" si="65"/>
        <v>2.9368837386698061</v>
      </c>
      <c r="S152" s="3">
        <f t="shared" si="76"/>
        <v>0.35</v>
      </c>
      <c r="T152" s="24">
        <f t="shared" si="78"/>
        <v>398.74261008727797</v>
      </c>
      <c r="U152" s="24">
        <f t="shared" si="66"/>
        <v>7400.6240596527105</v>
      </c>
      <c r="V152" s="14">
        <f t="shared" si="67"/>
        <v>13366.701811773923</v>
      </c>
      <c r="W152" s="24">
        <f t="shared" si="79"/>
        <v>605.26968957780355</v>
      </c>
      <c r="X152" s="12">
        <f t="shared" si="68"/>
        <v>2.8518764115936288</v>
      </c>
      <c r="Y152" s="3">
        <f t="shared" si="80"/>
        <v>0.35</v>
      </c>
    </row>
    <row r="153" spans="2:25" x14ac:dyDescent="0.25">
      <c r="B153" s="3">
        <f t="shared" si="69"/>
        <v>675</v>
      </c>
      <c r="C153" s="14">
        <f t="shared" si="70"/>
        <v>11.25</v>
      </c>
      <c r="D153" s="11">
        <f t="shared" si="71"/>
        <v>695.8692803507771</v>
      </c>
      <c r="E153" s="11">
        <f t="shared" si="72"/>
        <v>263.3420507302057</v>
      </c>
      <c r="F153" s="11">
        <f t="shared" si="73"/>
        <v>475.78127322899809</v>
      </c>
      <c r="G153" s="11">
        <f t="shared" si="74"/>
        <v>401.59448649887162</v>
      </c>
      <c r="H153" s="24">
        <f t="shared" si="57"/>
        <v>263.3420507302057</v>
      </c>
      <c r="I153" s="24">
        <f t="shared" si="59"/>
        <v>10813.180740514284</v>
      </c>
      <c r="J153" s="14">
        <f t="shared" si="60"/>
        <v>15844.689137760466</v>
      </c>
      <c r="K153" s="24">
        <f t="shared" si="58"/>
        <v>551.90632325630088</v>
      </c>
      <c r="L153" s="12">
        <f t="shared" si="61"/>
        <v>2.1410364869880802</v>
      </c>
      <c r="M153" s="3">
        <f t="shared" si="62"/>
        <v>0.35</v>
      </c>
      <c r="N153" s="24">
        <f t="shared" si="77"/>
        <v>475.78127322899809</v>
      </c>
      <c r="O153" s="24">
        <f t="shared" si="63"/>
        <v>5502.2001780444753</v>
      </c>
      <c r="P153" s="24">
        <f t="shared" si="64"/>
        <v>11248.492434059201</v>
      </c>
      <c r="Q153" s="24">
        <f t="shared" si="75"/>
        <v>649.31479298551062</v>
      </c>
      <c r="R153" s="12">
        <f t="shared" si="65"/>
        <v>2.9169026182580553</v>
      </c>
      <c r="S153" s="3">
        <f t="shared" si="76"/>
        <v>0.35</v>
      </c>
      <c r="T153" s="24">
        <f t="shared" si="78"/>
        <v>401.59448649887162</v>
      </c>
      <c r="U153" s="24">
        <f t="shared" si="66"/>
        <v>7356.8698462976372</v>
      </c>
      <c r="V153" s="14">
        <f t="shared" si="67"/>
        <v>13377.04577429277</v>
      </c>
      <c r="W153" s="24">
        <f t="shared" si="79"/>
        <v>606.65836241491957</v>
      </c>
      <c r="X153" s="12">
        <f t="shared" si="68"/>
        <v>2.8407707509677538</v>
      </c>
      <c r="Y153" s="3">
        <f t="shared" si="80"/>
        <v>0.35</v>
      </c>
    </row>
    <row r="154" spans="2:25" x14ac:dyDescent="0.25">
      <c r="B154" s="3">
        <f t="shared" si="69"/>
        <v>680</v>
      </c>
      <c r="C154" s="14">
        <f t="shared" si="70"/>
        <v>11.333333333333334</v>
      </c>
      <c r="D154" s="11">
        <f t="shared" si="71"/>
        <v>696.96294649315701</v>
      </c>
      <c r="E154" s="11">
        <f t="shared" si="72"/>
        <v>265.48308721719377</v>
      </c>
      <c r="F154" s="11">
        <f t="shared" si="73"/>
        <v>478.69817584725615</v>
      </c>
      <c r="G154" s="11">
        <f t="shared" si="74"/>
        <v>404.43525724983937</v>
      </c>
      <c r="H154" s="24">
        <f t="shared" si="57"/>
        <v>265.48308721719377</v>
      </c>
      <c r="I154" s="24">
        <f t="shared" si="59"/>
        <v>10786.996481899081</v>
      </c>
      <c r="J154" s="14">
        <f t="shared" si="60"/>
        <v>15897.400948996334</v>
      </c>
      <c r="K154" s="24">
        <f t="shared" si="58"/>
        <v>552.6447995952401</v>
      </c>
      <c r="L154" s="12">
        <f t="shared" si="61"/>
        <v>2.1403032316918482</v>
      </c>
      <c r="M154" s="3">
        <f t="shared" si="62"/>
        <v>0.35</v>
      </c>
      <c r="N154" s="24">
        <f t="shared" si="77"/>
        <v>478.69817584725615</v>
      </c>
      <c r="O154" s="24">
        <f t="shared" si="63"/>
        <v>5456.6192661475216</v>
      </c>
      <c r="P154" s="24">
        <f t="shared" si="64"/>
        <v>11229.806789751081</v>
      </c>
      <c r="Q154" s="24">
        <f t="shared" si="75"/>
        <v>651.28895588418504</v>
      </c>
      <c r="R154" s="12">
        <f t="shared" si="65"/>
        <v>2.8969037970978775</v>
      </c>
      <c r="S154" s="3">
        <f t="shared" si="76"/>
        <v>0.35</v>
      </c>
      <c r="T154" s="24">
        <f t="shared" si="78"/>
        <v>404.43525724983937</v>
      </c>
      <c r="U154" s="24">
        <f t="shared" si="66"/>
        <v>7313.1922310829414</v>
      </c>
      <c r="V154" s="14">
        <f t="shared" si="67"/>
        <v>13386.471177260688</v>
      </c>
      <c r="W154" s="24">
        <f t="shared" si="79"/>
        <v>608.05754991645495</v>
      </c>
      <c r="X154" s="12">
        <f t="shared" si="68"/>
        <v>2.8295517926650877</v>
      </c>
      <c r="Y154" s="3">
        <f t="shared" si="80"/>
        <v>0.35</v>
      </c>
    </row>
    <row r="155" spans="2:25" x14ac:dyDescent="0.25">
      <c r="B155" s="3">
        <f t="shared" si="69"/>
        <v>685</v>
      </c>
      <c r="C155" s="14">
        <f t="shared" si="70"/>
        <v>11.416666666666666</v>
      </c>
      <c r="D155" s="11">
        <f t="shared" si="71"/>
        <v>698.04868744895111</v>
      </c>
      <c r="E155" s="11">
        <f t="shared" si="72"/>
        <v>267.62339044888563</v>
      </c>
      <c r="F155" s="11">
        <f t="shared" si="73"/>
        <v>481.59507964435403</v>
      </c>
      <c r="G155" s="11">
        <f t="shared" si="74"/>
        <v>407.26480904250445</v>
      </c>
      <c r="H155" s="24">
        <f t="shared" si="57"/>
        <v>267.62339044888563</v>
      </c>
      <c r="I155" s="24">
        <f t="shared" si="59"/>
        <v>10760.632425001637</v>
      </c>
      <c r="J155" s="14">
        <f t="shared" si="60"/>
        <v>15949.497370442086</v>
      </c>
      <c r="K155" s="24">
        <f t="shared" si="58"/>
        <v>553.38373882616827</v>
      </c>
      <c r="L155" s="12">
        <f t="shared" si="61"/>
        <v>2.1395064484077406</v>
      </c>
      <c r="M155" s="3">
        <f t="shared" si="62"/>
        <v>0.35</v>
      </c>
      <c r="N155" s="24">
        <f t="shared" si="77"/>
        <v>481.59507964435403</v>
      </c>
      <c r="O155" s="24">
        <f t="shared" si="63"/>
        <v>5411.3401951149272</v>
      </c>
      <c r="P155" s="24">
        <f t="shared" si="64"/>
        <v>11210.350346874422</v>
      </c>
      <c r="Q155" s="24">
        <f t="shared" si="75"/>
        <v>653.27481437067286</v>
      </c>
      <c r="R155" s="12">
        <f t="shared" si="65"/>
        <v>2.8768931739785044</v>
      </c>
      <c r="S155" s="3">
        <f t="shared" si="76"/>
        <v>0.35</v>
      </c>
      <c r="T155" s="24">
        <f t="shared" si="78"/>
        <v>407.26480904250445</v>
      </c>
      <c r="U155" s="24">
        <f t="shared" si="66"/>
        <v>7269.5969601611669</v>
      </c>
      <c r="V155" s="14">
        <f t="shared" si="67"/>
        <v>13394.986941133418</v>
      </c>
      <c r="W155" s="24">
        <f t="shared" si="79"/>
        <v>609.46731250497567</v>
      </c>
      <c r="X155" s="12">
        <f t="shared" si="68"/>
        <v>2.8182226184769039</v>
      </c>
      <c r="Y155" s="3">
        <f t="shared" si="80"/>
        <v>0.35</v>
      </c>
    </row>
    <row r="156" spans="2:25" x14ac:dyDescent="0.25">
      <c r="B156" s="3">
        <f t="shared" si="69"/>
        <v>690</v>
      </c>
      <c r="C156" s="14">
        <f t="shared" si="70"/>
        <v>11.5</v>
      </c>
      <c r="D156" s="11">
        <f t="shared" si="71"/>
        <v>699.12661725110763</v>
      </c>
      <c r="E156" s="11">
        <f t="shared" si="72"/>
        <v>269.76289689729339</v>
      </c>
      <c r="F156" s="11">
        <f t="shared" si="73"/>
        <v>484.47197281833252</v>
      </c>
      <c r="G156" s="11">
        <f t="shared" si="74"/>
        <v>410.08303166098136</v>
      </c>
      <c r="H156" s="24">
        <f t="shared" si="57"/>
        <v>269.76289689729339</v>
      </c>
      <c r="I156" s="24">
        <f t="shared" si="59"/>
        <v>10734.093008845357</v>
      </c>
      <c r="J156" s="14">
        <f t="shared" si="60"/>
        <v>16000.980132748864</v>
      </c>
      <c r="K156" s="24">
        <f t="shared" si="58"/>
        <v>554.12324877051367</v>
      </c>
      <c r="L156" s="12">
        <f t="shared" si="61"/>
        <v>2.1386464706806643</v>
      </c>
      <c r="M156" s="3">
        <f t="shared" si="62"/>
        <v>0.35</v>
      </c>
      <c r="N156" s="24">
        <f t="shared" si="77"/>
        <v>484.47197281833252</v>
      </c>
      <c r="O156" s="24">
        <f t="shared" si="63"/>
        <v>5366.3661108193783</v>
      </c>
      <c r="P156" s="24">
        <f t="shared" si="64"/>
        <v>11190.141386608337</v>
      </c>
      <c r="Q156" s="24">
        <f t="shared" si="75"/>
        <v>655.27215992933543</v>
      </c>
      <c r="R156" s="12">
        <f t="shared" si="65"/>
        <v>2.856876534071203</v>
      </c>
      <c r="S156" s="3">
        <f t="shared" si="76"/>
        <v>0.35</v>
      </c>
      <c r="T156" s="24">
        <f t="shared" si="78"/>
        <v>410.08303166098136</v>
      </c>
      <c r="U156" s="24">
        <f t="shared" si="66"/>
        <v>7226.0896397531569</v>
      </c>
      <c r="V156" s="14">
        <f t="shared" si="67"/>
        <v>13402.602098522617</v>
      </c>
      <c r="W156" s="24">
        <f t="shared" si="79"/>
        <v>610.88770313751013</v>
      </c>
      <c r="X156" s="12">
        <f t="shared" si="68"/>
        <v>2.8067863282829064</v>
      </c>
      <c r="Y156" s="3">
        <f t="shared" si="80"/>
        <v>0.35</v>
      </c>
    </row>
    <row r="157" spans="2:25" x14ac:dyDescent="0.25">
      <c r="B157" s="3">
        <f t="shared" si="69"/>
        <v>695</v>
      </c>
      <c r="C157" s="14">
        <f t="shared" si="70"/>
        <v>11.583333333333334</v>
      </c>
      <c r="D157" s="11">
        <f t="shared" si="71"/>
        <v>700.19684748896907</v>
      </c>
      <c r="E157" s="11">
        <f t="shared" si="72"/>
        <v>271.90154336797406</v>
      </c>
      <c r="F157" s="11">
        <f t="shared" si="73"/>
        <v>487.32884935240372</v>
      </c>
      <c r="G157" s="11">
        <f t="shared" si="74"/>
        <v>412.88981798926426</v>
      </c>
      <c r="H157" s="24">
        <f t="shared" si="57"/>
        <v>271.90154336797406</v>
      </c>
      <c r="I157" s="24">
        <f t="shared" si="59"/>
        <v>10707.382603024875</v>
      </c>
      <c r="J157" s="14">
        <f t="shared" si="60"/>
        <v>16051.850944051237</v>
      </c>
      <c r="K157" s="24">
        <f t="shared" si="58"/>
        <v>554.86343697353504</v>
      </c>
      <c r="L157" s="12">
        <f t="shared" si="61"/>
        <v>2.137723625030532</v>
      </c>
      <c r="M157" s="3">
        <f t="shared" si="62"/>
        <v>0.35</v>
      </c>
      <c r="N157" s="24">
        <f t="shared" si="77"/>
        <v>487.32884935240372</v>
      </c>
      <c r="O157" s="24">
        <f t="shared" si="63"/>
        <v>5321.6999534141341</v>
      </c>
      <c r="P157" s="24">
        <f t="shared" si="64"/>
        <v>11169.19811880741</v>
      </c>
      <c r="Q157" s="24">
        <f t="shared" si="75"/>
        <v>657.28077804104521</v>
      </c>
      <c r="R157" s="12">
        <f t="shared" si="65"/>
        <v>2.8368595459203032</v>
      </c>
      <c r="S157" s="3">
        <f t="shared" si="76"/>
        <v>0.35</v>
      </c>
      <c r="T157" s="24">
        <f t="shared" si="78"/>
        <v>412.88981798926426</v>
      </c>
      <c r="U157" s="24">
        <f t="shared" si="66"/>
        <v>7182.6757374926201</v>
      </c>
      <c r="V157" s="14">
        <f t="shared" si="67"/>
        <v>13409.32579113208</v>
      </c>
      <c r="W157" s="24">
        <f t="shared" si="79"/>
        <v>612.31876738262758</v>
      </c>
      <c r="X157" s="12">
        <f t="shared" si="68"/>
        <v>2.7952460381245787</v>
      </c>
      <c r="Y157" s="3">
        <f t="shared" si="80"/>
        <v>0.35</v>
      </c>
    </row>
    <row r="158" spans="2:25" x14ac:dyDescent="0.25">
      <c r="B158" s="3">
        <f t="shared" si="69"/>
        <v>700</v>
      </c>
      <c r="C158" s="14">
        <f t="shared" si="70"/>
        <v>11.666666666666666</v>
      </c>
      <c r="D158" s="11">
        <f t="shared" si="71"/>
        <v>701.25948737759654</v>
      </c>
      <c r="E158" s="11">
        <f t="shared" si="72"/>
        <v>274.03926699300462</v>
      </c>
      <c r="F158" s="11">
        <f t="shared" si="73"/>
        <v>490.165708898324</v>
      </c>
      <c r="G158" s="11">
        <f t="shared" si="74"/>
        <v>415.68506402738882</v>
      </c>
      <c r="H158" s="24">
        <f t="shared" si="57"/>
        <v>274.03926699300462</v>
      </c>
      <c r="I158" s="24">
        <f t="shared" si="59"/>
        <v>10680.505509614799</v>
      </c>
      <c r="J158" s="14">
        <f t="shared" si="60"/>
        <v>16102.111491738258</v>
      </c>
      <c r="K158" s="24">
        <f t="shared" si="58"/>
        <v>555.60441066446185</v>
      </c>
      <c r="L158" s="12">
        <f t="shared" si="61"/>
        <v>2.1367382315620915</v>
      </c>
      <c r="M158" s="3">
        <f t="shared" si="62"/>
        <v>0.35</v>
      </c>
      <c r="N158" s="24">
        <f t="shared" si="77"/>
        <v>490.165708898324</v>
      </c>
      <c r="O158" s="24">
        <f t="shared" si="63"/>
        <v>5277.3444619818138</v>
      </c>
      <c r="P158" s="24">
        <f t="shared" si="64"/>
        <v>11147.538672038612</v>
      </c>
      <c r="Q158" s="24">
        <f t="shared" si="75"/>
        <v>659.30044858099063</v>
      </c>
      <c r="R158" s="12">
        <f t="shared" si="65"/>
        <v>2.8168477586987466</v>
      </c>
      <c r="S158" s="3">
        <f t="shared" si="76"/>
        <v>0.35</v>
      </c>
      <c r="T158" s="24">
        <f t="shared" si="78"/>
        <v>415.68506402738882</v>
      </c>
      <c r="U158" s="24">
        <f t="shared" si="66"/>
        <v>7139.3605837551931</v>
      </c>
      <c r="V158" s="14">
        <f t="shared" si="67"/>
        <v>13415.167266539878</v>
      </c>
      <c r="W158" s="24">
        <f t="shared" si="79"/>
        <v>613.76054350373511</v>
      </c>
      <c r="X158" s="12">
        <f t="shared" si="68"/>
        <v>2.7836048782340654</v>
      </c>
      <c r="Y158" s="3">
        <f t="shared" si="80"/>
        <v>0.35</v>
      </c>
    </row>
    <row r="159" spans="2:25" x14ac:dyDescent="0.25">
      <c r="B159" s="3">
        <f t="shared" si="69"/>
        <v>705</v>
      </c>
      <c r="C159" s="14">
        <f t="shared" si="70"/>
        <v>11.75</v>
      </c>
      <c r="D159" s="11">
        <f t="shared" si="71"/>
        <v>702.31464382465242</v>
      </c>
      <c r="E159" s="11">
        <f t="shared" si="72"/>
        <v>276.17600522456672</v>
      </c>
      <c r="F159" s="11">
        <f t="shared" si="73"/>
        <v>492.98255665702277</v>
      </c>
      <c r="G159" s="11">
        <f t="shared" si="74"/>
        <v>418.46866890562291</v>
      </c>
      <c r="H159" s="24">
        <f t="shared" si="57"/>
        <v>276.17600522456672</v>
      </c>
      <c r="I159" s="24">
        <f t="shared" si="59"/>
        <v>10653.465965002142</v>
      </c>
      <c r="J159" s="14">
        <f t="shared" si="60"/>
        <v>16151.763444183664</v>
      </c>
      <c r="K159" s="24">
        <f t="shared" si="58"/>
        <v>556.34627671722774</v>
      </c>
      <c r="L159" s="12">
        <f t="shared" si="61"/>
        <v>2.1356906045562183</v>
      </c>
      <c r="M159" s="3">
        <f t="shared" si="62"/>
        <v>0.35</v>
      </c>
      <c r="N159" s="24">
        <f t="shared" si="77"/>
        <v>492.98255665702277</v>
      </c>
      <c r="O159" s="24">
        <f t="shared" si="63"/>
        <v>5233.3021791907413</v>
      </c>
      <c r="P159" s="24">
        <f t="shared" si="64"/>
        <v>11125.181083905238</v>
      </c>
      <c r="Q159" s="24">
        <f t="shared" si="75"/>
        <v>661.3309462109537</v>
      </c>
      <c r="R159" s="12">
        <f t="shared" si="65"/>
        <v>2.7968465997267793</v>
      </c>
      <c r="S159" s="3">
        <f t="shared" si="76"/>
        <v>0.35</v>
      </c>
      <c r="T159" s="24">
        <f t="shared" si="78"/>
        <v>418.46866890562291</v>
      </c>
      <c r="U159" s="24">
        <f t="shared" si="66"/>
        <v>7096.1493729757376</v>
      </c>
      <c r="V159" s="14">
        <f t="shared" si="67"/>
        <v>13420.135874834979</v>
      </c>
      <c r="W159" s="24">
        <f t="shared" si="79"/>
        <v>615.21306254836463</v>
      </c>
      <c r="X159" s="12">
        <f t="shared" si="68"/>
        <v>2.7718659910250789</v>
      </c>
      <c r="Y159" s="3">
        <f t="shared" si="80"/>
        <v>0.35</v>
      </c>
    </row>
    <row r="160" spans="2:25" x14ac:dyDescent="0.25">
      <c r="B160" s="3">
        <f t="shared" si="69"/>
        <v>710</v>
      </c>
      <c r="C160" s="14">
        <f t="shared" si="70"/>
        <v>11.833333333333334</v>
      </c>
      <c r="D160" s="11">
        <f t="shared" si="71"/>
        <v>703.36242149494376</v>
      </c>
      <c r="E160" s="11">
        <f t="shared" si="72"/>
        <v>278.31169582912293</v>
      </c>
      <c r="F160" s="11">
        <f t="shared" si="73"/>
        <v>495.77940325674956</v>
      </c>
      <c r="G160" s="11">
        <f t="shared" si="74"/>
        <v>421.240534896648</v>
      </c>
      <c r="H160" s="24">
        <f t="shared" si="57"/>
        <v>278.31169582912293</v>
      </c>
      <c r="I160" s="24">
        <f t="shared" si="59"/>
        <v>10626.268141645522</v>
      </c>
      <c r="J160" s="14">
        <f t="shared" si="60"/>
        <v>16200.808452436011</v>
      </c>
      <c r="K160" s="24">
        <f t="shared" si="58"/>
        <v>557.08914161178689</v>
      </c>
      <c r="L160" s="12">
        <f t="shared" si="61"/>
        <v>2.1345810530431568</v>
      </c>
      <c r="M160" s="3">
        <f t="shared" si="62"/>
        <v>0.35</v>
      </c>
      <c r="N160" s="24">
        <f t="shared" si="77"/>
        <v>495.77940325674956</v>
      </c>
      <c r="O160" s="24">
        <f t="shared" si="63"/>
        <v>5189.575455954855</v>
      </c>
      <c r="P160" s="24">
        <f t="shared" si="64"/>
        <v>11102.143291668792</v>
      </c>
      <c r="Q160" s="24">
        <f t="shared" si="75"/>
        <v>663.37204076551347</v>
      </c>
      <c r="R160" s="12">
        <f t="shared" si="65"/>
        <v>2.7768613722515534</v>
      </c>
      <c r="S160" s="3">
        <f t="shared" si="76"/>
        <v>0.35</v>
      </c>
      <c r="T160" s="24">
        <f t="shared" si="78"/>
        <v>421.240534896648</v>
      </c>
      <c r="U160" s="24">
        <f t="shared" si="66"/>
        <v>7053.0471649573938</v>
      </c>
      <c r="V160" s="14">
        <f t="shared" si="67"/>
        <v>13424.241065117207</v>
      </c>
      <c r="W160" s="24">
        <f t="shared" si="79"/>
        <v>616.6763484432181</v>
      </c>
      <c r="X160" s="12">
        <f t="shared" si="68"/>
        <v>2.7600325290522578</v>
      </c>
      <c r="Y160" s="3">
        <f t="shared" si="80"/>
        <v>0.35</v>
      </c>
    </row>
    <row r="161" spans="2:25" x14ac:dyDescent="0.25">
      <c r="B161" s="3">
        <f t="shared" si="69"/>
        <v>715</v>
      </c>
      <c r="C161" s="14">
        <f t="shared" si="70"/>
        <v>11.916666666666666</v>
      </c>
      <c r="D161" s="11">
        <f t="shared" si="71"/>
        <v>704.40292287272541</v>
      </c>
      <c r="E161" s="11">
        <f t="shared" si="72"/>
        <v>280.4462768821661</v>
      </c>
      <c r="F161" s="11">
        <f t="shared" si="73"/>
        <v>498.55626462900113</v>
      </c>
      <c r="G161" s="11">
        <f t="shared" si="74"/>
        <v>424.00056742570024</v>
      </c>
      <c r="H161" s="24">
        <f t="shared" si="57"/>
        <v>280.4462768821661</v>
      </c>
      <c r="I161" s="24">
        <f t="shared" si="59"/>
        <v>10598.916149763983</v>
      </c>
      <c r="J161" s="14">
        <f t="shared" si="60"/>
        <v>16249.248151869626</v>
      </c>
      <c r="K161" s="24">
        <f t="shared" si="58"/>
        <v>557.83311139601392</v>
      </c>
      <c r="L161" s="12">
        <f t="shared" si="61"/>
        <v>2.1334098813580953</v>
      </c>
      <c r="M161" s="3">
        <f t="shared" si="62"/>
        <v>0.35</v>
      </c>
      <c r="N161" s="24">
        <f t="shared" si="77"/>
        <v>498.55626462900113</v>
      </c>
      <c r="O161" s="24">
        <f t="shared" si="63"/>
        <v>5146.1664560931067</v>
      </c>
      <c r="P161" s="24">
        <f t="shared" si="64"/>
        <v>11078.443123178633</v>
      </c>
      <c r="Q161" s="24">
        <f t="shared" si="75"/>
        <v>665.42349763167567</v>
      </c>
      <c r="R161" s="12">
        <f t="shared" si="65"/>
        <v>2.7568972534845071</v>
      </c>
      <c r="S161" s="3">
        <f t="shared" si="76"/>
        <v>0.35</v>
      </c>
      <c r="T161" s="24">
        <f t="shared" si="78"/>
        <v>424.00056742570024</v>
      </c>
      <c r="U161" s="24">
        <f t="shared" si="66"/>
        <v>7010.0588861756296</v>
      </c>
      <c r="V161" s="14">
        <f t="shared" si="67"/>
        <v>13427.492381869341</v>
      </c>
      <c r="W161" s="24">
        <f t="shared" si="79"/>
        <v>618.15041809473291</v>
      </c>
      <c r="X161" s="12">
        <f t="shared" si="68"/>
        <v>2.7481076529452264</v>
      </c>
      <c r="Y161" s="3">
        <f t="shared" si="80"/>
        <v>0.35</v>
      </c>
    </row>
    <row r="162" spans="2:25" x14ac:dyDescent="0.25">
      <c r="B162" s="3">
        <f t="shared" si="69"/>
        <v>720</v>
      </c>
      <c r="C162" s="14">
        <f t="shared" si="70"/>
        <v>12</v>
      </c>
      <c r="D162" s="11">
        <f t="shared" si="71"/>
        <v>705.43624832185446</v>
      </c>
      <c r="E162" s="11">
        <f t="shared" si="72"/>
        <v>282.57968676352419</v>
      </c>
      <c r="F162" s="11">
        <f t="shared" si="73"/>
        <v>501.31316188248564</v>
      </c>
      <c r="G162" s="11">
        <f t="shared" si="74"/>
        <v>426.74867507864548</v>
      </c>
      <c r="H162" s="24">
        <f t="shared" si="57"/>
        <v>282.57968676352419</v>
      </c>
      <c r="I162" s="24">
        <f t="shared" si="59"/>
        <v>10571.414038958257</v>
      </c>
      <c r="J162" s="14">
        <f t="shared" si="60"/>
        <v>16297.084163797119</v>
      </c>
      <c r="K162" s="24">
        <f t="shared" si="58"/>
        <v>558.57829164817838</v>
      </c>
      <c r="L162" s="12">
        <f t="shared" si="61"/>
        <v>2.1321773896795055</v>
      </c>
      <c r="M162" s="3">
        <f t="shared" si="62"/>
        <v>0.35</v>
      </c>
      <c r="N162" s="24">
        <f t="shared" si="77"/>
        <v>501.31316188248564</v>
      </c>
      <c r="O162" s="24">
        <f t="shared" si="63"/>
        <v>5103.0771609842204</v>
      </c>
      <c r="P162" s="24">
        <f t="shared" si="64"/>
        <v>22108.196576235277</v>
      </c>
      <c r="Q162" s="24">
        <f t="shared" si="75"/>
        <v>667.48507812145908</v>
      </c>
      <c r="R162" s="12">
        <f t="shared" si="65"/>
        <v>4.6094782322034096</v>
      </c>
      <c r="S162" s="3">
        <f t="shared" si="76"/>
        <v>0.7</v>
      </c>
      <c r="T162" s="24">
        <f t="shared" si="78"/>
        <v>426.74867507864548</v>
      </c>
      <c r="U162" s="24">
        <f t="shared" si="66"/>
        <v>6967.1893310802243</v>
      </c>
      <c r="V162" s="14">
        <f t="shared" si="67"/>
        <v>13429.899461210398</v>
      </c>
      <c r="W162" s="24">
        <f t="shared" si="79"/>
        <v>619.6352814949206</v>
      </c>
      <c r="X162" s="12">
        <f t="shared" si="68"/>
        <v>2.736094529323541</v>
      </c>
      <c r="Y162" s="3">
        <f t="shared" si="80"/>
        <v>0.35</v>
      </c>
    </row>
    <row r="163" spans="2:25" x14ac:dyDescent="0.25">
      <c r="B163" s="3">
        <f t="shared" si="69"/>
        <v>725</v>
      </c>
      <c r="C163" s="14">
        <f t="shared" si="70"/>
        <v>12.083333333333334</v>
      </c>
      <c r="D163" s="11">
        <f t="shared" si="71"/>
        <v>706.46249614388421</v>
      </c>
      <c r="E163" s="11">
        <f t="shared" si="72"/>
        <v>284.71186415320369</v>
      </c>
      <c r="F163" s="11">
        <f t="shared" si="73"/>
        <v>505.92264011468905</v>
      </c>
      <c r="G163" s="11">
        <f t="shared" si="74"/>
        <v>429.48476960796904</v>
      </c>
      <c r="H163" s="24">
        <f t="shared" si="57"/>
        <v>284.71186415320369</v>
      </c>
      <c r="I163" s="24">
        <f t="shared" si="59"/>
        <v>10543.765799767012</v>
      </c>
      <c r="J163" s="14">
        <f t="shared" si="60"/>
        <v>16344.318097043997</v>
      </c>
      <c r="K163" s="24">
        <f t="shared" si="58"/>
        <v>559.32478743999366</v>
      </c>
      <c r="L163" s="12">
        <f t="shared" si="61"/>
        <v>2.1308838745505896</v>
      </c>
      <c r="M163" s="3">
        <f t="shared" si="62"/>
        <v>0.35</v>
      </c>
      <c r="N163" s="24">
        <f t="shared" si="77"/>
        <v>505.92264011468905</v>
      </c>
      <c r="O163" s="24">
        <f t="shared" si="63"/>
        <v>5013.4964007298795</v>
      </c>
      <c r="P163" s="24">
        <f t="shared" si="64"/>
        <v>21918.266959239805</v>
      </c>
      <c r="Q163" s="24">
        <f t="shared" si="75"/>
        <v>670.98812338821836</v>
      </c>
      <c r="R163" s="12">
        <f t="shared" si="65"/>
        <v>4.5383126867800412</v>
      </c>
      <c r="S163" s="3">
        <f t="shared" si="76"/>
        <v>0.7</v>
      </c>
      <c r="T163" s="24">
        <f t="shared" si="78"/>
        <v>429.48476960796904</v>
      </c>
      <c r="U163" s="24">
        <f t="shared" si="66"/>
        <v>6924.4431633978793</v>
      </c>
      <c r="V163" s="14">
        <f t="shared" si="67"/>
        <v>13431.472027038784</v>
      </c>
      <c r="W163" s="24">
        <f t="shared" si="79"/>
        <v>621.13094183223325</v>
      </c>
      <c r="X163" s="12">
        <f t="shared" si="68"/>
        <v>2.7239963286984619</v>
      </c>
      <c r="Y163" s="3">
        <f t="shared" si="80"/>
        <v>0.35</v>
      </c>
    </row>
    <row r="164" spans="2:25" x14ac:dyDescent="0.25">
      <c r="B164" s="3">
        <f t="shared" si="69"/>
        <v>730</v>
      </c>
      <c r="C164" s="14">
        <f t="shared" si="70"/>
        <v>12.166666666666666</v>
      </c>
      <c r="D164" s="11">
        <f t="shared" si="71"/>
        <v>707.48176263418259</v>
      </c>
      <c r="E164" s="11">
        <f t="shared" si="72"/>
        <v>286.84274802775428</v>
      </c>
      <c r="F164" s="11">
        <f t="shared" si="73"/>
        <v>510.46095280146909</v>
      </c>
      <c r="G164" s="11">
        <f t="shared" si="74"/>
        <v>432.20876593666753</v>
      </c>
      <c r="H164" s="24">
        <f t="shared" si="57"/>
        <v>286.84274802775428</v>
      </c>
      <c r="I164" s="24">
        <f t="shared" si="59"/>
        <v>10515.975365160708</v>
      </c>
      <c r="J164" s="14">
        <f t="shared" si="60"/>
        <v>16390.951549486203</v>
      </c>
      <c r="K164" s="24">
        <f t="shared" si="58"/>
        <v>560.07270330023766</v>
      </c>
      <c r="L164" s="12">
        <f t="shared" si="61"/>
        <v>2.1295296293842076</v>
      </c>
      <c r="M164" s="3">
        <f t="shared" si="62"/>
        <v>0.35</v>
      </c>
      <c r="N164" s="24">
        <f t="shared" si="77"/>
        <v>510.46095280146909</v>
      </c>
      <c r="O164" s="24">
        <f t="shared" si="63"/>
        <v>4925.5202458178373</v>
      </c>
      <c r="P164" s="24">
        <f t="shared" si="64"/>
        <v>21727.068025408851</v>
      </c>
      <c r="Q164" s="24">
        <f t="shared" si="75"/>
        <v>674.50680177346067</v>
      </c>
      <c r="R164" s="12">
        <f t="shared" si="65"/>
        <v>4.4678390063278082</v>
      </c>
      <c r="S164" s="3">
        <f t="shared" si="76"/>
        <v>0.7</v>
      </c>
      <c r="T164" s="24">
        <f t="shared" si="78"/>
        <v>432.20876593666753</v>
      </c>
      <c r="U164" s="24">
        <f t="shared" si="66"/>
        <v>6881.8249174378761</v>
      </c>
      <c r="V164" s="14">
        <f t="shared" si="67"/>
        <v>13432.21988707439</v>
      </c>
      <c r="W164" s="24">
        <f t="shared" si="79"/>
        <v>622.63739560720296</v>
      </c>
      <c r="X164" s="12">
        <f t="shared" si="68"/>
        <v>2.7118162233674021</v>
      </c>
      <c r="Y164" s="3">
        <f t="shared" si="80"/>
        <v>0.35</v>
      </c>
    </row>
    <row r="165" spans="2:25" x14ac:dyDescent="0.25">
      <c r="B165" s="3">
        <f t="shared" si="69"/>
        <v>735</v>
      </c>
      <c r="C165" s="14">
        <f t="shared" si="70"/>
        <v>12.25</v>
      </c>
      <c r="D165" s="11">
        <f t="shared" si="71"/>
        <v>708.49414213615466</v>
      </c>
      <c r="E165" s="11">
        <f t="shared" si="72"/>
        <v>288.97227765713848</v>
      </c>
      <c r="F165" s="11">
        <f t="shared" si="73"/>
        <v>514.92879180779687</v>
      </c>
      <c r="G165" s="11">
        <f t="shared" si="74"/>
        <v>434.92058216003494</v>
      </c>
      <c r="H165" s="24">
        <f t="shared" si="57"/>
        <v>288.97227765713848</v>
      </c>
      <c r="I165" s="24">
        <f t="shared" si="59"/>
        <v>10488.046611975406</v>
      </c>
      <c r="J165" s="14">
        <f t="shared" si="60"/>
        <v>16436.986109551039</v>
      </c>
      <c r="K165" s="24">
        <f t="shared" si="58"/>
        <v>560.82214317894352</v>
      </c>
      <c r="L165" s="12">
        <f t="shared" si="61"/>
        <v>2.1281149449516086</v>
      </c>
      <c r="M165" s="3">
        <f t="shared" si="62"/>
        <v>0.35</v>
      </c>
      <c r="N165" s="24">
        <f t="shared" si="77"/>
        <v>514.92879180779687</v>
      </c>
      <c r="O165" s="24">
        <f t="shared" si="63"/>
        <v>4839.1337582089445</v>
      </c>
      <c r="P165" s="24">
        <f t="shared" si="64"/>
        <v>21534.763475516873</v>
      </c>
      <c r="Q165" s="24">
        <f t="shared" si="75"/>
        <v>678.03962744524665</v>
      </c>
      <c r="R165" s="12">
        <f t="shared" si="65"/>
        <v>4.3980857394464516</v>
      </c>
      <c r="S165" s="3">
        <f t="shared" si="76"/>
        <v>0.7</v>
      </c>
      <c r="T165" s="24">
        <f t="shared" si="78"/>
        <v>434.92058216003494</v>
      </c>
      <c r="U165" s="24">
        <f t="shared" si="66"/>
        <v>6839.3389994029931</v>
      </c>
      <c r="V165" s="14">
        <f t="shared" si="67"/>
        <v>13432.1529288084</v>
      </c>
      <c r="W165" s="24">
        <f t="shared" si="79"/>
        <v>624.15463275259799</v>
      </c>
      <c r="X165" s="12">
        <f t="shared" si="68"/>
        <v>2.6995573853066928</v>
      </c>
      <c r="Y165" s="3">
        <f t="shared" si="80"/>
        <v>0.35</v>
      </c>
    </row>
    <row r="166" spans="2:25" x14ac:dyDescent="0.25">
      <c r="B166" s="3">
        <f t="shared" si="69"/>
        <v>740</v>
      </c>
      <c r="C166" s="14">
        <f t="shared" si="70"/>
        <v>12.333333333333334</v>
      </c>
      <c r="D166" s="11">
        <f t="shared" si="71"/>
        <v>709.49972709364465</v>
      </c>
      <c r="E166" s="11">
        <f t="shared" si="72"/>
        <v>291.1003926020901</v>
      </c>
      <c r="F166" s="11">
        <f t="shared" si="73"/>
        <v>519.32687754724327</v>
      </c>
      <c r="G166" s="11">
        <f t="shared" si="74"/>
        <v>437.62013954534166</v>
      </c>
      <c r="H166" s="24">
        <f t="shared" si="57"/>
        <v>291.1003926020901</v>
      </c>
      <c r="I166" s="24">
        <f t="shared" si="59"/>
        <v>10459.983362288864</v>
      </c>
      <c r="J166" s="14">
        <f t="shared" si="60"/>
        <v>16482.423357682059</v>
      </c>
      <c r="K166" s="24">
        <f t="shared" si="58"/>
        <v>561.57321041215857</v>
      </c>
      <c r="L166" s="12">
        <f t="shared" si="61"/>
        <v>2.1266401098552641</v>
      </c>
      <c r="M166" s="3">
        <f t="shared" si="62"/>
        <v>0.35</v>
      </c>
      <c r="N166" s="24">
        <f t="shared" si="77"/>
        <v>519.32687754724327</v>
      </c>
      <c r="O166" s="24">
        <f t="shared" si="63"/>
        <v>4754.3212386600344</v>
      </c>
      <c r="P166" s="24">
        <f t="shared" si="64"/>
        <v>21341.512680841264</v>
      </c>
      <c r="Q166" s="24">
        <f t="shared" si="75"/>
        <v>681.58511712314112</v>
      </c>
      <c r="R166" s="12">
        <f t="shared" si="65"/>
        <v>4.3290792823378039</v>
      </c>
      <c r="S166" s="3">
        <f t="shared" si="76"/>
        <v>0.7</v>
      </c>
      <c r="T166" s="24">
        <f t="shared" si="78"/>
        <v>437.62013954534166</v>
      </c>
      <c r="U166" s="24">
        <f t="shared" si="66"/>
        <v>6796.9896887075747</v>
      </c>
      <c r="V166" s="14">
        <f t="shared" si="67"/>
        <v>13431.281115369642</v>
      </c>
      <c r="W166" s="24">
        <f t="shared" si="79"/>
        <v>625.68263675783771</v>
      </c>
      <c r="X166" s="12">
        <f t="shared" si="68"/>
        <v>2.6872229840681094</v>
      </c>
      <c r="Y166" s="3">
        <f t="shared" si="80"/>
        <v>0.35</v>
      </c>
    </row>
    <row r="167" spans="2:25" x14ac:dyDescent="0.25">
      <c r="B167" s="3">
        <f t="shared" si="69"/>
        <v>745</v>
      </c>
      <c r="C167" s="14">
        <f t="shared" si="70"/>
        <v>12.416666666666666</v>
      </c>
      <c r="D167" s="11">
        <f t="shared" si="71"/>
        <v>710.49860810159248</v>
      </c>
      <c r="E167" s="11">
        <f t="shared" si="72"/>
        <v>293.22703271194536</v>
      </c>
      <c r="F167" s="11">
        <f t="shared" si="73"/>
        <v>523.6559568295811</v>
      </c>
      <c r="G167" s="11">
        <f t="shared" si="74"/>
        <v>440.30736252940977</v>
      </c>
      <c r="H167" s="24">
        <f t="shared" si="57"/>
        <v>293.22703271194536</v>
      </c>
      <c r="I167" s="24">
        <f t="shared" si="59"/>
        <v>10431.789384741178</v>
      </c>
      <c r="J167" s="14">
        <f t="shared" si="60"/>
        <v>16527.264867768568</v>
      </c>
      <c r="K167" s="24">
        <f t="shared" si="58"/>
        <v>562.32600768727343</v>
      </c>
      <c r="L167" s="12">
        <f t="shared" si="61"/>
        <v>2.1251054109861345</v>
      </c>
      <c r="M167" s="3">
        <f t="shared" si="62"/>
        <v>0.35</v>
      </c>
      <c r="N167" s="24">
        <f t="shared" si="77"/>
        <v>523.6559568295811</v>
      </c>
      <c r="O167" s="24">
        <f t="shared" si="63"/>
        <v>4671.0662818002847</v>
      </c>
      <c r="P167" s="24">
        <f t="shared" si="64"/>
        <v>21147.470524180102</v>
      </c>
      <c r="Q167" s="24">
        <f t="shared" si="75"/>
        <v>685.14179505442485</v>
      </c>
      <c r="R167" s="12">
        <f t="shared" si="65"/>
        <v>4.260843898196395</v>
      </c>
      <c r="S167" s="3">
        <f t="shared" si="76"/>
        <v>0.7</v>
      </c>
      <c r="T167" s="24">
        <f t="shared" si="78"/>
        <v>440.30736252940977</v>
      </c>
      <c r="U167" s="24">
        <f t="shared" si="66"/>
        <v>6754.7811393045677</v>
      </c>
      <c r="V167" s="14">
        <f t="shared" si="67"/>
        <v>13429.614481316381</v>
      </c>
      <c r="W167" s="24">
        <f t="shared" si="79"/>
        <v>627.22138479740522</v>
      </c>
      <c r="X167" s="12">
        <f t="shared" si="68"/>
        <v>2.6748161846844485</v>
      </c>
      <c r="Y167" s="3">
        <f t="shared" si="80"/>
        <v>0.35</v>
      </c>
    </row>
    <row r="168" spans="2:25" x14ac:dyDescent="0.25">
      <c r="B168" s="3">
        <f t="shared" si="69"/>
        <v>750</v>
      </c>
      <c r="C168" s="14">
        <f t="shared" si="70"/>
        <v>12.5</v>
      </c>
      <c r="D168" s="11">
        <f t="shared" si="71"/>
        <v>711.49087395501169</v>
      </c>
      <c r="E168" s="11">
        <f t="shared" si="72"/>
        <v>295.35213812293148</v>
      </c>
      <c r="F168" s="11">
        <f t="shared" si="73"/>
        <v>527.91680072777751</v>
      </c>
      <c r="G168" s="11">
        <f t="shared" si="74"/>
        <v>442.98217871409423</v>
      </c>
      <c r="H168" s="24">
        <f t="shared" si="57"/>
        <v>295.35213812293148</v>
      </c>
      <c r="I168" s="24">
        <f t="shared" si="59"/>
        <v>10403.468395802005</v>
      </c>
      <c r="J168" s="14">
        <f t="shared" si="60"/>
        <v>16571.512208539923</v>
      </c>
      <c r="K168" s="24">
        <f t="shared" si="58"/>
        <v>563.08063700892058</v>
      </c>
      <c r="L168" s="12">
        <f t="shared" si="61"/>
        <v>2.1235111339655912</v>
      </c>
      <c r="M168" s="3">
        <f t="shared" si="62"/>
        <v>0.35</v>
      </c>
      <c r="N168" s="24">
        <f t="shared" si="77"/>
        <v>527.91680072777751</v>
      </c>
      <c r="O168" s="24">
        <f t="shared" si="63"/>
        <v>4589.3518306808546</v>
      </c>
      <c r="P168" s="24">
        <f t="shared" si="64"/>
        <v>20952.787265603441</v>
      </c>
      <c r="Q168" s="24">
        <f t="shared" si="75"/>
        <v>688.70819758504194</v>
      </c>
      <c r="R168" s="12">
        <f t="shared" si="65"/>
        <v>4.1934017470051588</v>
      </c>
      <c r="S168" s="3">
        <f t="shared" si="76"/>
        <v>0.7</v>
      </c>
      <c r="T168" s="24">
        <f t="shared" si="78"/>
        <v>442.98217871409423</v>
      </c>
      <c r="U168" s="24">
        <f t="shared" si="66"/>
        <v>6712.7173810229369</v>
      </c>
      <c r="V168" s="14">
        <f t="shared" si="67"/>
        <v>13427.163128361941</v>
      </c>
      <c r="W168" s="24">
        <f t="shared" si="79"/>
        <v>628.77084786299383</v>
      </c>
      <c r="X168" s="12">
        <f t="shared" si="68"/>
        <v>2.6623401455891802</v>
      </c>
      <c r="Y168" s="3">
        <f t="shared" si="80"/>
        <v>0.35</v>
      </c>
    </row>
    <row r="169" spans="2:25" x14ac:dyDescent="0.25">
      <c r="B169" s="3">
        <f t="shared" si="69"/>
        <v>755</v>
      </c>
      <c r="C169" s="14">
        <f t="shared" si="70"/>
        <v>12.583333333333334</v>
      </c>
      <c r="D169" s="11">
        <f t="shared" si="71"/>
        <v>712.47661169635751</v>
      </c>
      <c r="E169" s="11">
        <f t="shared" si="72"/>
        <v>297.47564925689704</v>
      </c>
      <c r="F169" s="11">
        <f t="shared" si="73"/>
        <v>532.11020247478268</v>
      </c>
      <c r="G169" s="11">
        <f t="shared" si="74"/>
        <v>445.64451885968339</v>
      </c>
      <c r="H169" s="24">
        <f t="shared" si="57"/>
        <v>297.47564925689704</v>
      </c>
      <c r="I169" s="24">
        <f t="shared" si="59"/>
        <v>10375.024060986512</v>
      </c>
      <c r="J169" s="14">
        <f t="shared" si="60"/>
        <v>16615.166944925542</v>
      </c>
      <c r="K169" s="24">
        <f t="shared" si="58"/>
        <v>563.83719966544311</v>
      </c>
      <c r="L169" s="12">
        <f t="shared" si="61"/>
        <v>2.1218575635723234</v>
      </c>
      <c r="M169" s="3">
        <f t="shared" si="62"/>
        <v>0.35</v>
      </c>
      <c r="N169" s="24">
        <f t="shared" si="77"/>
        <v>532.11020247478268</v>
      </c>
      <c r="O169" s="24">
        <f t="shared" si="63"/>
        <v>4509.1602305393708</v>
      </c>
      <c r="P169" s="24">
        <f t="shared" si="64"/>
        <v>20757.608431906639</v>
      </c>
      <c r="Q169" s="24">
        <f t="shared" si="75"/>
        <v>692.28287733448167</v>
      </c>
      <c r="R169" s="12">
        <f t="shared" si="65"/>
        <v>4.1267729245296652</v>
      </c>
      <c r="S169" s="3">
        <f t="shared" si="76"/>
        <v>0.7</v>
      </c>
      <c r="T169" s="24">
        <f t="shared" si="78"/>
        <v>445.64451885968339</v>
      </c>
      <c r="U169" s="24">
        <f t="shared" si="66"/>
        <v>6670.8023209168532</v>
      </c>
      <c r="V169" s="14">
        <f t="shared" si="67"/>
        <v>13423.937221043152</v>
      </c>
      <c r="W169" s="24">
        <f t="shared" si="79"/>
        <v>630.33099089912582</v>
      </c>
      <c r="X169" s="12">
        <f t="shared" si="68"/>
        <v>2.6497980165550583</v>
      </c>
      <c r="Y169" s="3">
        <f t="shared" si="80"/>
        <v>0.35</v>
      </c>
    </row>
    <row r="170" spans="2:25" x14ac:dyDescent="0.25">
      <c r="B170" s="3">
        <f t="shared" si="69"/>
        <v>760</v>
      </c>
      <c r="C170" s="14">
        <f t="shared" si="70"/>
        <v>12.666666666666666</v>
      </c>
      <c r="D170" s="11">
        <f t="shared" si="71"/>
        <v>713.45590666134581</v>
      </c>
      <c r="E170" s="11">
        <f t="shared" si="72"/>
        <v>299.59750682046939</v>
      </c>
      <c r="F170" s="11">
        <f t="shared" si="73"/>
        <v>536.23697539931231</v>
      </c>
      <c r="G170" s="11">
        <f t="shared" si="74"/>
        <v>448.29431687623844</v>
      </c>
      <c r="H170" s="24">
        <f t="shared" si="57"/>
        <v>299.59750682046939</v>
      </c>
      <c r="I170" s="24">
        <f t="shared" si="59"/>
        <v>10346.459996021911</v>
      </c>
      <c r="J170" s="14">
        <f t="shared" si="60"/>
        <v>16658.230639380512</v>
      </c>
      <c r="K170" s="24">
        <f t="shared" si="58"/>
        <v>564.59579619593683</v>
      </c>
      <c r="L170" s="12">
        <f t="shared" si="61"/>
        <v>2.1201449841544098</v>
      </c>
      <c r="M170" s="3">
        <f t="shared" si="62"/>
        <v>0.35</v>
      </c>
      <c r="N170" s="24">
        <f t="shared" si="77"/>
        <v>536.23697539931231</v>
      </c>
      <c r="O170" s="24">
        <f t="shared" si="63"/>
        <v>4430.4732815508378</v>
      </c>
      <c r="P170" s="24">
        <f t="shared" si="64"/>
        <v>20562.074728648236</v>
      </c>
      <c r="Q170" s="24">
        <f t="shared" si="75"/>
        <v>695.8644069856839</v>
      </c>
      <c r="R170" s="12">
        <f t="shared" si="65"/>
        <v>4.0609755093472666</v>
      </c>
      <c r="S170" s="3">
        <f t="shared" si="76"/>
        <v>0.7</v>
      </c>
      <c r="T170" s="24">
        <f t="shared" si="78"/>
        <v>448.29431687623844</v>
      </c>
      <c r="U170" s="24">
        <f t="shared" si="66"/>
        <v>6629.0397446276838</v>
      </c>
      <c r="V170" s="14">
        <f t="shared" si="67"/>
        <v>13419.946982339652</v>
      </c>
      <c r="W170" s="24">
        <f t="shared" si="79"/>
        <v>631.90177294197986</v>
      </c>
      <c r="X170" s="12">
        <f t="shared" si="68"/>
        <v>2.6371929366562665</v>
      </c>
      <c r="Y170" s="3">
        <f t="shared" si="80"/>
        <v>0.35</v>
      </c>
    </row>
    <row r="171" spans="2:25" x14ac:dyDescent="0.25">
      <c r="B171" s="3">
        <f t="shared" si="69"/>
        <v>765</v>
      </c>
      <c r="C171" s="14">
        <f t="shared" si="70"/>
        <v>12.75</v>
      </c>
      <c r="D171" s="11">
        <f t="shared" si="71"/>
        <v>714.42884252328429</v>
      </c>
      <c r="E171" s="11">
        <f t="shared" si="72"/>
        <v>301.71765180462381</v>
      </c>
      <c r="F171" s="11">
        <f t="shared" si="73"/>
        <v>540.29795090865957</v>
      </c>
      <c r="G171" s="11">
        <f t="shared" si="74"/>
        <v>450.93150981289472</v>
      </c>
      <c r="H171" s="24">
        <f t="shared" si="57"/>
        <v>301.71765180462381</v>
      </c>
      <c r="I171" s="24">
        <f t="shared" si="59"/>
        <v>10317.779767966513</v>
      </c>
      <c r="J171" s="14">
        <f t="shared" si="60"/>
        <v>16700.704853177591</v>
      </c>
      <c r="K171" s="24">
        <f t="shared" si="58"/>
        <v>565.35652635786698</v>
      </c>
      <c r="L171" s="12">
        <f t="shared" si="61"/>
        <v>2.1183736800268362</v>
      </c>
      <c r="M171" s="3">
        <f t="shared" si="62"/>
        <v>0.35</v>
      </c>
      <c r="N171" s="24">
        <f t="shared" si="77"/>
        <v>540.29795090865957</v>
      </c>
      <c r="O171" s="24">
        <f t="shared" si="63"/>
        <v>4353.2722903656177</v>
      </c>
      <c r="P171" s="24">
        <f t="shared" si="64"/>
        <v>20366.321973590675</v>
      </c>
      <c r="Q171" s="24">
        <f t="shared" si="75"/>
        <v>699.4513827026683</v>
      </c>
      <c r="R171" s="12">
        <f t="shared" si="65"/>
        <v>3.996025616799165</v>
      </c>
      <c r="S171" s="3">
        <f t="shared" si="76"/>
        <v>0.7</v>
      </c>
      <c r="T171" s="24">
        <f t="shared" si="78"/>
        <v>450.93150981289472</v>
      </c>
      <c r="U171" s="24">
        <f t="shared" si="66"/>
        <v>6587.4333177597391</v>
      </c>
      <c r="V171" s="14">
        <f t="shared" si="67"/>
        <v>13415.202689252679</v>
      </c>
      <c r="W171" s="24">
        <f t="shared" si="79"/>
        <v>633.48314726116348</v>
      </c>
      <c r="X171" s="12">
        <f t="shared" si="68"/>
        <v>2.6245280322585303</v>
      </c>
      <c r="Y171" s="3">
        <f t="shared" si="80"/>
        <v>0.35</v>
      </c>
    </row>
    <row r="172" spans="2:25" x14ac:dyDescent="0.25">
      <c r="B172" s="3">
        <f t="shared" si="69"/>
        <v>770</v>
      </c>
      <c r="C172" s="14">
        <f t="shared" si="70"/>
        <v>12.833333333333334</v>
      </c>
      <c r="D172" s="11">
        <f t="shared" si="71"/>
        <v>715.39550133597538</v>
      </c>
      <c r="E172" s="11">
        <f t="shared" si="72"/>
        <v>303.83602548465063</v>
      </c>
      <c r="F172" s="11">
        <f t="shared" si="73"/>
        <v>544.29397652545879</v>
      </c>
      <c r="G172" s="11">
        <f t="shared" si="74"/>
        <v>453.55603784515324</v>
      </c>
      <c r="H172" s="24">
        <f t="shared" si="57"/>
        <v>303.83602548465063</v>
      </c>
      <c r="I172" s="24">
        <f t="shared" si="59"/>
        <v>10288.986896283119</v>
      </c>
      <c r="J172" s="14">
        <f t="shared" si="60"/>
        <v>16742.591147665873</v>
      </c>
      <c r="K172" s="24">
        <f t="shared" si="58"/>
        <v>566.11948909526132</v>
      </c>
      <c r="L172" s="12">
        <f t="shared" si="61"/>
        <v>2.1165439358546756</v>
      </c>
      <c r="M172" s="3">
        <f t="shared" si="62"/>
        <v>0.35</v>
      </c>
      <c r="N172" s="24">
        <f t="shared" si="77"/>
        <v>544.29397652545879</v>
      </c>
      <c r="O172" s="24">
        <f t="shared" si="63"/>
        <v>4277.5381202629151</v>
      </c>
      <c r="P172" s="24">
        <f t="shared" si="64"/>
        <v>20170.481050313785</v>
      </c>
      <c r="Q172" s="24">
        <f t="shared" si="75"/>
        <v>703.04242718992873</v>
      </c>
      <c r="R172" s="12">
        <f t="shared" si="65"/>
        <v>3.9319374588115088</v>
      </c>
      <c r="S172" s="3">
        <f t="shared" si="76"/>
        <v>0.7</v>
      </c>
      <c r="T172" s="24">
        <f t="shared" si="78"/>
        <v>453.55603784515324</v>
      </c>
      <c r="U172" s="24">
        <f t="shared" si="66"/>
        <v>6545.9865872705532</v>
      </c>
      <c r="V172" s="14">
        <f t="shared" si="67"/>
        <v>13409.714668351526</v>
      </c>
      <c r="W172" s="24">
        <f t="shared" si="79"/>
        <v>635.07506150416759</v>
      </c>
      <c r="X172" s="12">
        <f t="shared" si="68"/>
        <v>2.6118064150413769</v>
      </c>
      <c r="Y172" s="3">
        <f t="shared" si="80"/>
        <v>0.35</v>
      </c>
    </row>
    <row r="173" spans="2:25" x14ac:dyDescent="0.25">
      <c r="B173" s="3">
        <f t="shared" si="69"/>
        <v>775</v>
      </c>
      <c r="C173" s="14">
        <f t="shared" si="70"/>
        <v>12.916666666666666</v>
      </c>
      <c r="D173" s="11">
        <f t="shared" si="71"/>
        <v>716.35596357524128</v>
      </c>
      <c r="E173" s="11">
        <f t="shared" si="72"/>
        <v>305.95256942050531</v>
      </c>
      <c r="F173" s="11">
        <f t="shared" si="73"/>
        <v>548.22591398427028</v>
      </c>
      <c r="G173" s="11">
        <f t="shared" si="74"/>
        <v>456.16784426019461</v>
      </c>
      <c r="H173" s="24">
        <f t="shared" si="57"/>
        <v>305.95256942050531</v>
      </c>
      <c r="I173" s="24">
        <f t="shared" si="59"/>
        <v>10260.084853868399</v>
      </c>
      <c r="J173" s="14">
        <f t="shared" si="60"/>
        <v>16783.891085496238</v>
      </c>
      <c r="K173" s="24">
        <f t="shared" si="58"/>
        <v>566.88478250748631</v>
      </c>
      <c r="L173" s="12">
        <f t="shared" si="61"/>
        <v>2.1146560370221086</v>
      </c>
      <c r="M173" s="3">
        <f t="shared" si="62"/>
        <v>0.35</v>
      </c>
      <c r="N173" s="24">
        <f t="shared" si="77"/>
        <v>548.22591398427028</v>
      </c>
      <c r="O173" s="24">
        <f t="shared" si="63"/>
        <v>4203.2512397742748</v>
      </c>
      <c r="P173" s="24">
        <f t="shared" si="64"/>
        <v>19974.677880738767</v>
      </c>
      <c r="Q173" s="24">
        <f t="shared" si="75"/>
        <v>706.63619240871344</v>
      </c>
      <c r="R173" s="12">
        <f t="shared" si="65"/>
        <v>3.8687234085945454</v>
      </c>
      <c r="S173" s="3">
        <f t="shared" si="76"/>
        <v>0.7</v>
      </c>
      <c r="T173" s="24">
        <f t="shared" si="78"/>
        <v>456.16784426019461</v>
      </c>
      <c r="U173" s="24">
        <f t="shared" si="66"/>
        <v>6504.702982876167</v>
      </c>
      <c r="V173" s="14">
        <f t="shared" si="67"/>
        <v>13403.493291295357</v>
      </c>
      <c r="W173" s="24">
        <f t="shared" si="79"/>
        <v>636.677457843247</v>
      </c>
      <c r="X173" s="12">
        <f t="shared" si="68"/>
        <v>2.5990311800563899</v>
      </c>
      <c r="Y173" s="3">
        <f t="shared" si="80"/>
        <v>0.35</v>
      </c>
    </row>
    <row r="174" spans="2:25" x14ac:dyDescent="0.25">
      <c r="B174" s="3">
        <f t="shared" si="69"/>
        <v>780</v>
      </c>
      <c r="C174" s="14">
        <f t="shared" si="70"/>
        <v>13</v>
      </c>
      <c r="D174" s="11">
        <f t="shared" si="71"/>
        <v>717.31030817912858</v>
      </c>
      <c r="E174" s="11">
        <f t="shared" si="72"/>
        <v>308.0672254575274</v>
      </c>
      <c r="F174" s="11">
        <f t="shared" si="73"/>
        <v>552.0946373928648</v>
      </c>
      <c r="G174" s="11">
        <f t="shared" si="74"/>
        <v>458.766875440251</v>
      </c>
      <c r="H174" s="24">
        <f t="shared" si="57"/>
        <v>308.0672254575274</v>
      </c>
      <c r="I174" s="24">
        <f t="shared" si="59"/>
        <v>10231.077068040029</v>
      </c>
      <c r="J174" s="14">
        <f t="shared" si="60"/>
        <v>16824.606231814203</v>
      </c>
      <c r="K174" s="24">
        <f t="shared" si="58"/>
        <v>567.65250381860506</v>
      </c>
      <c r="L174" s="12">
        <f t="shared" si="61"/>
        <v>2.1127102699875246</v>
      </c>
      <c r="M174" s="3">
        <f t="shared" si="62"/>
        <v>0.35</v>
      </c>
      <c r="N174" s="24">
        <f t="shared" si="77"/>
        <v>552.0946373928648</v>
      </c>
      <c r="O174" s="24">
        <f t="shared" si="63"/>
        <v>4130.391769656595</v>
      </c>
      <c r="P174" s="24">
        <f t="shared" si="64"/>
        <v>19779.03341528491</v>
      </c>
      <c r="Q174" s="24">
        <f t="shared" si="75"/>
        <v>710.23136196616122</v>
      </c>
      <c r="R174" s="12">
        <f t="shared" si="65"/>
        <v>3.8063940692956213</v>
      </c>
      <c r="S174" s="3">
        <f t="shared" si="76"/>
        <v>0.7</v>
      </c>
      <c r="T174" s="24">
        <f t="shared" si="78"/>
        <v>458.766875440251</v>
      </c>
      <c r="U174" s="24">
        <f t="shared" si="66"/>
        <v>6463.58581847194</v>
      </c>
      <c r="V174" s="14">
        <f t="shared" si="67"/>
        <v>13396.548970338699</v>
      </c>
      <c r="W174" s="24">
        <f t="shared" si="79"/>
        <v>638.29027312446317</v>
      </c>
      <c r="X174" s="12">
        <f t="shared" si="68"/>
        <v>2.5862054038252609</v>
      </c>
      <c r="Y174" s="3">
        <f t="shared" si="80"/>
        <v>0.35</v>
      </c>
    </row>
    <row r="175" spans="2:25" x14ac:dyDescent="0.25">
      <c r="B175" s="3">
        <f t="shared" si="69"/>
        <v>785</v>
      </c>
      <c r="C175" s="14">
        <f t="shared" si="70"/>
        <v>13.083333333333334</v>
      </c>
      <c r="D175" s="11">
        <f t="shared" si="71"/>
        <v>718.25861258684074</v>
      </c>
      <c r="E175" s="11">
        <f t="shared" si="72"/>
        <v>310.17993572751493</v>
      </c>
      <c r="F175" s="11">
        <f t="shared" si="73"/>
        <v>555.9010314621604</v>
      </c>
      <c r="G175" s="11">
        <f t="shared" si="74"/>
        <v>461.35308084407626</v>
      </c>
      <c r="H175" s="24">
        <f t="shared" si="57"/>
        <v>310.17993572751493</v>
      </c>
      <c r="I175" s="24">
        <f t="shared" si="59"/>
        <v>10201.966921483145</v>
      </c>
      <c r="J175" s="14">
        <f t="shared" si="60"/>
        <v>16864.738155420426</v>
      </c>
      <c r="K175" s="24">
        <f t="shared" si="58"/>
        <v>568.42274934732461</v>
      </c>
      <c r="L175" s="12">
        <f t="shared" si="61"/>
        <v>2.1107069226248973</v>
      </c>
      <c r="M175" s="3">
        <f t="shared" si="62"/>
        <v>0.35</v>
      </c>
      <c r="N175" s="24">
        <f t="shared" si="77"/>
        <v>555.9010314621604</v>
      </c>
      <c r="O175" s="24">
        <f t="shared" si="63"/>
        <v>4058.9395281170082</v>
      </c>
      <c r="P175" s="24">
        <f t="shared" si="64"/>
        <v>19583.663639376606</v>
      </c>
      <c r="Q175" s="24">
        <f t="shared" si="75"/>
        <v>713.82665319386797</v>
      </c>
      <c r="R175" s="12">
        <f t="shared" si="65"/>
        <v>3.7449583457503337</v>
      </c>
      <c r="S175" s="3">
        <f t="shared" si="76"/>
        <v>0.7</v>
      </c>
      <c r="T175" s="24">
        <f t="shared" si="78"/>
        <v>461.35308084407626</v>
      </c>
      <c r="U175" s="24">
        <f t="shared" si="66"/>
        <v>6422.6382935691117</v>
      </c>
      <c r="V175" s="14">
        <f t="shared" si="67"/>
        <v>13388.892153827974</v>
      </c>
      <c r="W175" s="24">
        <f t="shared" si="79"/>
        <v>639.91343901863922</v>
      </c>
      <c r="X175" s="12">
        <f t="shared" si="68"/>
        <v>2.5733321424810112</v>
      </c>
      <c r="Y175" s="3">
        <f t="shared" si="80"/>
        <v>0.35</v>
      </c>
    </row>
    <row r="176" spans="2:25" x14ac:dyDescent="0.25">
      <c r="B176" s="3">
        <f t="shared" si="69"/>
        <v>790</v>
      </c>
      <c r="C176" s="14">
        <f t="shared" si="70"/>
        <v>13.166666666666666</v>
      </c>
      <c r="D176" s="11">
        <f t="shared" si="71"/>
        <v>719.20095277644396</v>
      </c>
      <c r="E176" s="11">
        <f t="shared" si="72"/>
        <v>312.29064265013983</v>
      </c>
      <c r="F176" s="11">
        <f t="shared" si="73"/>
        <v>559.64598980791072</v>
      </c>
      <c r="G176" s="11">
        <f t="shared" si="74"/>
        <v>463.9264129865573</v>
      </c>
      <c r="H176" s="24">
        <f t="shared" si="57"/>
        <v>312.29064265013983</v>
      </c>
      <c r="I176" s="24">
        <f t="shared" si="59"/>
        <v>10172.757753157603</v>
      </c>
      <c r="J176" s="14">
        <f t="shared" si="60"/>
        <v>16904.288429898799</v>
      </c>
      <c r="K176" s="24">
        <f t="shared" si="58"/>
        <v>569.19561447753586</v>
      </c>
      <c r="L176" s="12">
        <f t="shared" si="61"/>
        <v>2.1086462845515519</v>
      </c>
      <c r="M176" s="3">
        <f t="shared" si="62"/>
        <v>0.35</v>
      </c>
      <c r="N176" s="24">
        <f t="shared" si="77"/>
        <v>559.64598980791072</v>
      </c>
      <c r="O176" s="24">
        <f t="shared" si="63"/>
        <v>3988.8740742133309</v>
      </c>
      <c r="P176" s="24">
        <f t="shared" si="64"/>
        <v>19388.679595026249</v>
      </c>
      <c r="Q176" s="24">
        <f t="shared" si="75"/>
        <v>717.42081893288832</v>
      </c>
      <c r="R176" s="12">
        <f t="shared" si="65"/>
        <v>3.6844235185454757</v>
      </c>
      <c r="S176" s="3">
        <f t="shared" si="76"/>
        <v>0.7</v>
      </c>
      <c r="T176" s="24">
        <f t="shared" si="78"/>
        <v>463.9264129865573</v>
      </c>
      <c r="U176" s="24">
        <f t="shared" si="66"/>
        <v>6381.8634947471664</v>
      </c>
      <c r="V176" s="14">
        <f t="shared" si="67"/>
        <v>13380.533321696443</v>
      </c>
      <c r="W176" s="24">
        <f t="shared" si="79"/>
        <v>641.54688217397074</v>
      </c>
      <c r="X176" s="12">
        <f t="shared" si="68"/>
        <v>2.5604144299555878</v>
      </c>
      <c r="Y176" s="3">
        <f t="shared" si="80"/>
        <v>0.35</v>
      </c>
    </row>
    <row r="177" spans="2:25" x14ac:dyDescent="0.25">
      <c r="B177" s="3">
        <f t="shared" si="69"/>
        <v>795</v>
      </c>
      <c r="C177" s="14">
        <f t="shared" si="70"/>
        <v>13.25</v>
      </c>
      <c r="D177" s="11">
        <f t="shared" si="71"/>
        <v>720.13740330139717</v>
      </c>
      <c r="E177" s="11">
        <f t="shared" si="72"/>
        <v>314.39928893469136</v>
      </c>
      <c r="F177" s="11">
        <f t="shared" si="73"/>
        <v>563.33041332645621</v>
      </c>
      <c r="G177" s="11">
        <f t="shared" si="74"/>
        <v>466.48682741651288</v>
      </c>
      <c r="H177" s="24">
        <f t="shared" si="57"/>
        <v>314.39928893469136</v>
      </c>
      <c r="I177" s="24">
        <f t="shared" si="59"/>
        <v>10143.452859167646</v>
      </c>
      <c r="J177" s="14">
        <f t="shared" si="60"/>
        <v>16943.258634712922</v>
      </c>
      <c r="K177" s="24">
        <f t="shared" si="58"/>
        <v>569.97119362945023</v>
      </c>
      <c r="L177" s="12">
        <f t="shared" si="61"/>
        <v>2.1065286474425995</v>
      </c>
      <c r="M177" s="3">
        <f t="shared" si="62"/>
        <v>0.35</v>
      </c>
      <c r="N177" s="24">
        <f t="shared" si="77"/>
        <v>563.33041332645621</v>
      </c>
      <c r="O177" s="24">
        <f t="shared" si="63"/>
        <v>3920.1747493735238</v>
      </c>
      <c r="P177" s="24">
        <f t="shared" si="64"/>
        <v>19194.187416238099</v>
      </c>
      <c r="Q177" s="24">
        <f t="shared" si="75"/>
        <v>721.01264904238792</v>
      </c>
      <c r="R177" s="12">
        <f t="shared" si="65"/>
        <v>3.6247953196771019</v>
      </c>
      <c r="S177" s="3">
        <f t="shared" si="76"/>
        <v>0.7</v>
      </c>
      <c r="T177" s="24">
        <f t="shared" si="78"/>
        <v>466.48682741651288</v>
      </c>
      <c r="U177" s="24">
        <f t="shared" si="66"/>
        <v>6341.2643971221069</v>
      </c>
      <c r="V177" s="14">
        <f t="shared" si="67"/>
        <v>13371.482980965116</v>
      </c>
      <c r="W177" s="24">
        <f t="shared" si="79"/>
        <v>643.19052437004871</v>
      </c>
      <c r="X177" s="12">
        <f t="shared" si="68"/>
        <v>2.5474552762168456</v>
      </c>
      <c r="Y177" s="3">
        <f t="shared" si="80"/>
        <v>0.35</v>
      </c>
    </row>
    <row r="178" spans="2:25" x14ac:dyDescent="0.25">
      <c r="B178" s="3">
        <f t="shared" si="69"/>
        <v>800</v>
      </c>
      <c r="C178" s="14">
        <f t="shared" si="70"/>
        <v>13.333333333333334</v>
      </c>
      <c r="D178" s="11">
        <f t="shared" si="71"/>
        <v>721.06803732594688</v>
      </c>
      <c r="E178" s="11">
        <f t="shared" si="72"/>
        <v>316.50581758213394</v>
      </c>
      <c r="F178" s="11">
        <f t="shared" si="73"/>
        <v>566.95520864613331</v>
      </c>
      <c r="G178" s="11">
        <f t="shared" si="74"/>
        <v>469.03428269272973</v>
      </c>
      <c r="H178" s="24">
        <f t="shared" si="57"/>
        <v>316.50581758213394</v>
      </c>
      <c r="I178" s="24">
        <f t="shared" si="59"/>
        <v>10114.055493595324</v>
      </c>
      <c r="J178" s="14">
        <f t="shared" si="60"/>
        <v>16981.650356270777</v>
      </c>
      <c r="K178" s="24">
        <f t="shared" si="58"/>
        <v>570.74958023133786</v>
      </c>
      <c r="L178" s="12">
        <f t="shared" si="61"/>
        <v>2.1043543053321234</v>
      </c>
      <c r="M178" s="3">
        <f t="shared" si="62"/>
        <v>0.35</v>
      </c>
      <c r="N178" s="24">
        <f t="shared" si="77"/>
        <v>566.95520864613331</v>
      </c>
      <c r="O178" s="24">
        <f t="shared" si="63"/>
        <v>3852.8207169953389</v>
      </c>
      <c r="P178" s="24">
        <f t="shared" si="64"/>
        <v>19000.28837700405</v>
      </c>
      <c r="Q178" s="24">
        <f t="shared" si="75"/>
        <v>724.60097164923286</v>
      </c>
      <c r="R178" s="12">
        <f t="shared" si="65"/>
        <v>3.566078009154976</v>
      </c>
      <c r="S178" s="3">
        <f t="shared" si="76"/>
        <v>0.7</v>
      </c>
      <c r="T178" s="24">
        <f t="shared" si="78"/>
        <v>469.03428269272973</v>
      </c>
      <c r="U178" s="24">
        <f t="shared" si="66"/>
        <v>6300.8438658304285</v>
      </c>
      <c r="V178" s="14">
        <f t="shared" si="67"/>
        <v>13361.751661256307</v>
      </c>
      <c r="W178" s="24">
        <f t="shared" si="79"/>
        <v>644.84428267304554</v>
      </c>
      <c r="X178" s="12">
        <f t="shared" si="68"/>
        <v>2.5344576655575759</v>
      </c>
      <c r="Y178" s="3">
        <f t="shared" si="80"/>
        <v>0.35</v>
      </c>
    </row>
    <row r="179" spans="2:25" x14ac:dyDescent="0.25">
      <c r="B179" s="3">
        <f t="shared" si="69"/>
        <v>805</v>
      </c>
      <c r="C179" s="14">
        <f t="shared" si="70"/>
        <v>13.416666666666666</v>
      </c>
      <c r="D179" s="11">
        <f t="shared" si="71"/>
        <v>721.99292665942812</v>
      </c>
      <c r="E179" s="11">
        <f t="shared" si="72"/>
        <v>318.61017188746609</v>
      </c>
      <c r="F179" s="11">
        <f t="shared" si="73"/>
        <v>570.52128665528824</v>
      </c>
      <c r="G179" s="11">
        <f t="shared" si="74"/>
        <v>471.5687403582873</v>
      </c>
      <c r="H179" s="24">
        <f t="shared" ref="H179:H242" si="81">H178+L178</f>
        <v>318.61017188746609</v>
      </c>
      <c r="I179" s="24">
        <f t="shared" si="59"/>
        <v>10084.568869299052</v>
      </c>
      <c r="J179" s="14">
        <f t="shared" si="60"/>
        <v>17019.465188958005</v>
      </c>
      <c r="K179" s="24">
        <f t="shared" ref="K179:K242" si="82">IF(H179&lt;600,425+0.773*H179-1.69/1000*H179^2+2.22/1000^2*H179^3,IF(H179&lt;735,666+13002/(738-H179),IF(H179&lt;900,545+17820/(H179-731),650)))</f>
        <v>571.53086669187383</v>
      </c>
      <c r="L179" s="12">
        <f t="shared" si="61"/>
        <v>2.1021235549013206</v>
      </c>
      <c r="M179" s="3">
        <f t="shared" si="62"/>
        <v>0.35</v>
      </c>
      <c r="N179" s="24">
        <f t="shared" si="77"/>
        <v>570.52128665528824</v>
      </c>
      <c r="O179" s="24">
        <f t="shared" si="63"/>
        <v>3786.791000103497</v>
      </c>
      <c r="P179" s="24">
        <f t="shared" si="64"/>
        <v>18807.078950697512</v>
      </c>
      <c r="Q179" s="24">
        <f t="shared" si="75"/>
        <v>728.18465415570927</v>
      </c>
      <c r="R179" s="12">
        <f t="shared" si="65"/>
        <v>3.508274451971293</v>
      </c>
      <c r="S179" s="3">
        <f t="shared" si="76"/>
        <v>0.7</v>
      </c>
      <c r="T179" s="24">
        <f t="shared" si="78"/>
        <v>471.5687403582873</v>
      </c>
      <c r="U179" s="24">
        <f t="shared" si="66"/>
        <v>6260.6046575285209</v>
      </c>
      <c r="V179" s="14">
        <f t="shared" si="67"/>
        <v>13351.349910326797</v>
      </c>
      <c r="W179" s="24">
        <f t="shared" si="79"/>
        <v>646.50806959182967</v>
      </c>
      <c r="X179" s="12">
        <f t="shared" si="68"/>
        <v>2.5214245549390939</v>
      </c>
      <c r="Y179" s="3">
        <f t="shared" si="80"/>
        <v>0.35</v>
      </c>
    </row>
    <row r="180" spans="2:25" x14ac:dyDescent="0.25">
      <c r="B180" s="3">
        <f t="shared" si="69"/>
        <v>810</v>
      </c>
      <c r="C180" s="14">
        <f t="shared" si="70"/>
        <v>13.5</v>
      </c>
      <c r="D180" s="11">
        <f t="shared" si="71"/>
        <v>722.91214178951509</v>
      </c>
      <c r="E180" s="11">
        <f t="shared" si="72"/>
        <v>320.71229544236741</v>
      </c>
      <c r="F180" s="11">
        <f t="shared" si="73"/>
        <v>574.0295611072595</v>
      </c>
      <c r="G180" s="11">
        <f t="shared" si="74"/>
        <v>474.09016491322637</v>
      </c>
      <c r="H180" s="24">
        <f t="shared" si="81"/>
        <v>320.71229544236741</v>
      </c>
      <c r="I180" s="24">
        <f t="shared" si="59"/>
        <v>10054.996158678692</v>
      </c>
      <c r="J180" s="14">
        <f t="shared" si="60"/>
        <v>17056.704736139993</v>
      </c>
      <c r="K180" s="24">
        <f t="shared" si="82"/>
        <v>572.31514437309534</v>
      </c>
      <c r="L180" s="12">
        <f t="shared" si="61"/>
        <v>2.0998366957537424</v>
      </c>
      <c r="M180" s="3">
        <f t="shared" si="62"/>
        <v>0.35</v>
      </c>
      <c r="N180" s="24">
        <f t="shared" si="77"/>
        <v>574.0295611072595</v>
      </c>
      <c r="O180" s="24">
        <f t="shared" si="63"/>
        <v>3722.0645170563898</v>
      </c>
      <c r="P180" s="24">
        <f t="shared" si="64"/>
        <v>18614.650879712506</v>
      </c>
      <c r="Q180" s="24">
        <f t="shared" si="75"/>
        <v>731.76260402235471</v>
      </c>
      <c r="R180" s="12">
        <f t="shared" si="65"/>
        <v>3.4513861949156039</v>
      </c>
      <c r="S180" s="3">
        <f t="shared" si="76"/>
        <v>0.7</v>
      </c>
      <c r="T180" s="24">
        <f t="shared" si="78"/>
        <v>474.09016491322637</v>
      </c>
      <c r="U180" s="24">
        <f t="shared" si="66"/>
        <v>6220.5494219072179</v>
      </c>
      <c r="V180" s="14">
        <f t="shared" si="67"/>
        <v>13340.288289627077</v>
      </c>
      <c r="W180" s="24">
        <f t="shared" si="79"/>
        <v>648.18179323477261</v>
      </c>
      <c r="X180" s="12">
        <f t="shared" si="68"/>
        <v>2.5083588723915922</v>
      </c>
      <c r="Y180" s="3">
        <f t="shared" si="80"/>
        <v>0.35</v>
      </c>
    </row>
    <row r="181" spans="2:25" x14ac:dyDescent="0.25">
      <c r="B181" s="3">
        <f t="shared" si="69"/>
        <v>815</v>
      </c>
      <c r="C181" s="14">
        <f t="shared" si="70"/>
        <v>13.583333333333334</v>
      </c>
      <c r="D181" s="11">
        <f t="shared" si="71"/>
        <v>723.82575191445744</v>
      </c>
      <c r="E181" s="11">
        <f t="shared" si="72"/>
        <v>322.81213213812117</v>
      </c>
      <c r="F181" s="11">
        <f t="shared" si="73"/>
        <v>577.48094730217508</v>
      </c>
      <c r="G181" s="11">
        <f t="shared" si="74"/>
        <v>476.59852378561794</v>
      </c>
      <c r="H181" s="24">
        <f t="shared" si="81"/>
        <v>322.81213213812117</v>
      </c>
      <c r="I181" s="24">
        <f t="shared" si="59"/>
        <v>10025.340494408407</v>
      </c>
      <c r="J181" s="14">
        <f t="shared" si="60"/>
        <v>17093.370611133021</v>
      </c>
      <c r="K181" s="24">
        <f t="shared" si="82"/>
        <v>573.10250356397739</v>
      </c>
      <c r="L181" s="12">
        <f t="shared" si="61"/>
        <v>2.0974940306778045</v>
      </c>
      <c r="M181" s="3">
        <f t="shared" si="62"/>
        <v>0.35</v>
      </c>
      <c r="N181" s="24">
        <f t="shared" si="77"/>
        <v>577.48094730217508</v>
      </c>
      <c r="O181" s="24">
        <f t="shared" si="63"/>
        <v>3658.6201153070588</v>
      </c>
      <c r="P181" s="24">
        <f t="shared" si="64"/>
        <v>18423.09125424076</v>
      </c>
      <c r="Q181" s="24">
        <f t="shared" si="75"/>
        <v>735.33376934254488</v>
      </c>
      <c r="R181" s="12">
        <f t="shared" si="65"/>
        <v>3.3954135427790662</v>
      </c>
      <c r="S181" s="3">
        <f t="shared" si="76"/>
        <v>0.7</v>
      </c>
      <c r="T181" s="24">
        <f t="shared" si="78"/>
        <v>476.59852378561794</v>
      </c>
      <c r="U181" s="24">
        <f t="shared" si="66"/>
        <v>6180.6807032209872</v>
      </c>
      <c r="V181" s="14">
        <f t="shared" si="67"/>
        <v>13328.577369893012</v>
      </c>
      <c r="W181" s="24">
        <f t="shared" si="79"/>
        <v>649.86535746701861</v>
      </c>
      <c r="X181" s="12">
        <f t="shared" si="68"/>
        <v>2.4952635154732965</v>
      </c>
      <c r="Y181" s="3">
        <f t="shared" si="80"/>
        <v>0.35</v>
      </c>
    </row>
    <row r="182" spans="2:25" x14ac:dyDescent="0.25">
      <c r="B182" s="3">
        <f t="shared" si="69"/>
        <v>820</v>
      </c>
      <c r="C182" s="14">
        <f t="shared" si="70"/>
        <v>13.666666666666666</v>
      </c>
      <c r="D182" s="11">
        <f t="shared" si="71"/>
        <v>724.73382497433931</v>
      </c>
      <c r="E182" s="11">
        <f t="shared" si="72"/>
        <v>324.90962616879898</v>
      </c>
      <c r="F182" s="11">
        <f t="shared" si="73"/>
        <v>580.87636084495409</v>
      </c>
      <c r="G182" s="11">
        <f t="shared" si="74"/>
        <v>479.09378730109125</v>
      </c>
      <c r="H182" s="24">
        <f t="shared" si="81"/>
        <v>324.90962616879898</v>
      </c>
      <c r="I182" s="24">
        <f t="shared" si="59"/>
        <v>9995.6049701385091</v>
      </c>
      <c r="J182" s="14">
        <f t="shared" si="60"/>
        <v>17129.464438144507</v>
      </c>
      <c r="K182" s="24">
        <f t="shared" si="82"/>
        <v>573.89303345463134</v>
      </c>
      <c r="L182" s="12">
        <f t="shared" si="61"/>
        <v>2.0950958658966838</v>
      </c>
      <c r="M182" s="3">
        <f t="shared" si="62"/>
        <v>0.35</v>
      </c>
      <c r="N182" s="24">
        <f t="shared" si="77"/>
        <v>580.87636084495409</v>
      </c>
      <c r="O182" s="24">
        <f t="shared" si="63"/>
        <v>3596.4366032346306</v>
      </c>
      <c r="P182" s="24">
        <f t="shared" si="64"/>
        <v>18232.482599128765</v>
      </c>
      <c r="Q182" s="24">
        <f t="shared" si="75"/>
        <v>738.89713922507417</v>
      </c>
      <c r="R182" s="12">
        <f t="shared" si="65"/>
        <v>3.3403556335488713</v>
      </c>
      <c r="S182" s="3">
        <f t="shared" si="76"/>
        <v>0.7</v>
      </c>
      <c r="T182" s="24">
        <f t="shared" si="78"/>
        <v>479.09378730109125</v>
      </c>
      <c r="U182" s="24">
        <f t="shared" si="66"/>
        <v>6141.0009418312011</v>
      </c>
      <c r="V182" s="14">
        <f t="shared" si="67"/>
        <v>13316.227726775796</v>
      </c>
      <c r="W182" s="24">
        <f t="shared" si="79"/>
        <v>651.55866206799737</v>
      </c>
      <c r="X182" s="12">
        <f t="shared" si="68"/>
        <v>2.482141349790127</v>
      </c>
      <c r="Y182" s="3">
        <f t="shared" si="80"/>
        <v>0.35</v>
      </c>
    </row>
    <row r="183" spans="2:25" x14ac:dyDescent="0.25">
      <c r="B183" s="3">
        <f t="shared" si="69"/>
        <v>825</v>
      </c>
      <c r="C183" s="14">
        <f t="shared" si="70"/>
        <v>13.75</v>
      </c>
      <c r="D183" s="11">
        <f t="shared" si="71"/>
        <v>725.63642768139675</v>
      </c>
      <c r="E183" s="11">
        <f t="shared" si="72"/>
        <v>327.00472203469565</v>
      </c>
      <c r="F183" s="11">
        <f t="shared" si="73"/>
        <v>584.21671647850292</v>
      </c>
      <c r="G183" s="11">
        <f t="shared" si="74"/>
        <v>481.57592865088139</v>
      </c>
      <c r="H183" s="24">
        <f t="shared" si="81"/>
        <v>327.00472203469565</v>
      </c>
      <c r="I183" s="24">
        <f t="shared" si="59"/>
        <v>9965.7926411675271</v>
      </c>
      <c r="J183" s="14">
        <f t="shared" si="60"/>
        <v>17164.987853182676</v>
      </c>
      <c r="K183" s="24">
        <f t="shared" si="82"/>
        <v>574.68682211113298</v>
      </c>
      <c r="L183" s="12">
        <f t="shared" si="61"/>
        <v>2.0926425113057703</v>
      </c>
      <c r="M183" s="3">
        <f t="shared" si="62"/>
        <v>0.35</v>
      </c>
      <c r="N183" s="24">
        <f t="shared" si="77"/>
        <v>584.21671647850292</v>
      </c>
      <c r="O183" s="24">
        <f t="shared" si="63"/>
        <v>3535.4927800723458</v>
      </c>
      <c r="P183" s="24">
        <f t="shared" si="64"/>
        <v>18042.902967810431</v>
      </c>
      <c r="Q183" s="24">
        <f t="shared" si="75"/>
        <v>742.45174400044846</v>
      </c>
      <c r="R183" s="12">
        <f t="shared" si="65"/>
        <v>3.2862105122483576</v>
      </c>
      <c r="S183" s="3">
        <f t="shared" si="76"/>
        <v>0.7</v>
      </c>
      <c r="T183" s="24">
        <f t="shared" si="78"/>
        <v>481.57592865088139</v>
      </c>
      <c r="U183" s="24">
        <f t="shared" si="66"/>
        <v>6101.5124757628837</v>
      </c>
      <c r="V183" s="14">
        <f t="shared" si="67"/>
        <v>13303.249936516095</v>
      </c>
      <c r="W183" s="24">
        <f t="shared" si="79"/>
        <v>653.26160288896062</v>
      </c>
      <c r="X183" s="12">
        <f t="shared" si="68"/>
        <v>2.4689952075774437</v>
      </c>
      <c r="Y183" s="3">
        <f t="shared" si="80"/>
        <v>0.35</v>
      </c>
    </row>
    <row r="184" spans="2:25" x14ac:dyDescent="0.25">
      <c r="B184" s="3">
        <f t="shared" si="69"/>
        <v>830</v>
      </c>
      <c r="C184" s="14">
        <f t="shared" si="70"/>
        <v>13.833333333333334</v>
      </c>
      <c r="D184" s="11">
        <f t="shared" si="71"/>
        <v>726.53362554942794</v>
      </c>
      <c r="E184" s="11">
        <f t="shared" si="72"/>
        <v>329.09736454600142</v>
      </c>
      <c r="F184" s="11">
        <f t="shared" si="73"/>
        <v>587.50292699075123</v>
      </c>
      <c r="G184" s="11">
        <f t="shared" si="74"/>
        <v>484.04492385845884</v>
      </c>
      <c r="H184" s="24">
        <f t="shared" si="81"/>
        <v>329.09736454600142</v>
      </c>
      <c r="I184" s="24">
        <f t="shared" si="59"/>
        <v>9935.9065250856638</v>
      </c>
      <c r="J184" s="14">
        <f t="shared" si="60"/>
        <v>17199.942504935836</v>
      </c>
      <c r="K184" s="24">
        <f t="shared" si="82"/>
        <v>575.48395645098424</v>
      </c>
      <c r="L184" s="12">
        <f t="shared" si="61"/>
        <v>2.0901342806978147</v>
      </c>
      <c r="M184" s="3">
        <f t="shared" si="62"/>
        <v>0.35</v>
      </c>
      <c r="N184" s="24">
        <f t="shared" si="77"/>
        <v>587.50292699075123</v>
      </c>
      <c r="O184" s="24">
        <f t="shared" si="63"/>
        <v>3475.7674639669176</v>
      </c>
      <c r="P184" s="24">
        <f t="shared" si="64"/>
        <v>17854.426042364699</v>
      </c>
      <c r="Q184" s="24">
        <f t="shared" si="75"/>
        <v>745.99665526605838</v>
      </c>
      <c r="R184" s="12">
        <f t="shared" si="65"/>
        <v>3.2329752031288219</v>
      </c>
      <c r="S184" s="3">
        <f t="shared" si="76"/>
        <v>0.7</v>
      </c>
      <c r="T184" s="24">
        <f t="shared" si="78"/>
        <v>484.04492385845884</v>
      </c>
      <c r="U184" s="24">
        <f t="shared" si="66"/>
        <v>6062.2175422742275</v>
      </c>
      <c r="V184" s="14">
        <f t="shared" si="67"/>
        <v>13289.65457166789</v>
      </c>
      <c r="W184" s="24">
        <f t="shared" si="79"/>
        <v>654.97407201033502</v>
      </c>
      <c r="X184" s="12">
        <f t="shared" si="68"/>
        <v>2.455827886345181</v>
      </c>
      <c r="Y184" s="3">
        <f t="shared" si="80"/>
        <v>0.35</v>
      </c>
    </row>
    <row r="185" spans="2:25" x14ac:dyDescent="0.25">
      <c r="B185" s="3">
        <f t="shared" si="69"/>
        <v>835</v>
      </c>
      <c r="C185" s="14">
        <f t="shared" si="70"/>
        <v>13.916666666666666</v>
      </c>
      <c r="D185" s="11">
        <f t="shared" si="71"/>
        <v>727.42548292232823</v>
      </c>
      <c r="E185" s="11">
        <f t="shared" si="72"/>
        <v>331.18749882669925</v>
      </c>
      <c r="F185" s="11">
        <f t="shared" si="73"/>
        <v>590.73590219388007</v>
      </c>
      <c r="G185" s="11">
        <f t="shared" si="74"/>
        <v>486.50075174480401</v>
      </c>
      <c r="H185" s="24">
        <f t="shared" si="81"/>
        <v>331.18749882669925</v>
      </c>
      <c r="I185" s="24">
        <f t="shared" si="59"/>
        <v>9905.949602390725</v>
      </c>
      <c r="J185" s="14">
        <f t="shared" si="60"/>
        <v>17234.330055621347</v>
      </c>
      <c r="K185" s="24">
        <f t="shared" si="82"/>
        <v>576.28452221921577</v>
      </c>
      <c r="L185" s="12">
        <f t="shared" si="61"/>
        <v>2.0875714919759085</v>
      </c>
      <c r="M185" s="3">
        <f t="shared" si="62"/>
        <v>0.35</v>
      </c>
      <c r="N185" s="24">
        <f t="shared" si="77"/>
        <v>590.73590219388007</v>
      </c>
      <c r="O185" s="24">
        <f t="shared" si="63"/>
        <v>3417.2395182112041</v>
      </c>
      <c r="P185" s="24">
        <f t="shared" si="64"/>
        <v>17667.121238803808</v>
      </c>
      <c r="Q185" s="24">
        <f t="shared" si="75"/>
        <v>749.53098578477807</v>
      </c>
      <c r="R185" s="12">
        <f t="shared" si="65"/>
        <v>3.180645779966111</v>
      </c>
      <c r="S185" s="3">
        <f t="shared" si="76"/>
        <v>0.7</v>
      </c>
      <c r="T185" s="24">
        <f t="shared" si="78"/>
        <v>486.50075174480401</v>
      </c>
      <c r="U185" s="24">
        <f t="shared" si="66"/>
        <v>6023.1182794381057</v>
      </c>
      <c r="V185" s="14">
        <f t="shared" si="67"/>
        <v>13275.452196877073</v>
      </c>
      <c r="W185" s="24">
        <f t="shared" si="79"/>
        <v>656.69595789868617</v>
      </c>
      <c r="X185" s="12">
        <f t="shared" si="68"/>
        <v>2.4426421475874256</v>
      </c>
      <c r="Y185" s="3">
        <f t="shared" si="80"/>
        <v>0.35</v>
      </c>
    </row>
    <row r="186" spans="2:25" x14ac:dyDescent="0.25">
      <c r="B186" s="3">
        <f t="shared" si="69"/>
        <v>840</v>
      </c>
      <c r="C186" s="14">
        <f t="shared" si="70"/>
        <v>14</v>
      </c>
      <c r="D186" s="11">
        <f t="shared" si="71"/>
        <v>728.31206300177973</v>
      </c>
      <c r="E186" s="11">
        <f t="shared" si="72"/>
        <v>333.27507031867515</v>
      </c>
      <c r="F186" s="11">
        <f t="shared" si="73"/>
        <v>593.91654797384615</v>
      </c>
      <c r="G186" s="11">
        <f t="shared" si="74"/>
        <v>488.94339389239144</v>
      </c>
      <c r="H186" s="24">
        <f t="shared" si="81"/>
        <v>333.27507031867515</v>
      </c>
      <c r="I186" s="24">
        <f t="shared" si="59"/>
        <v>9875.9248170776154</v>
      </c>
      <c r="J186" s="14">
        <f t="shared" si="60"/>
        <v>17268.15218180446</v>
      </c>
      <c r="K186" s="24">
        <f t="shared" si="82"/>
        <v>577.08860396513603</v>
      </c>
      <c r="L186" s="12">
        <f t="shared" si="61"/>
        <v>2.0849544673544251</v>
      </c>
      <c r="M186" s="3">
        <f t="shared" si="62"/>
        <v>0.35</v>
      </c>
      <c r="N186" s="24">
        <f t="shared" si="77"/>
        <v>593.91654797384615</v>
      </c>
      <c r="O186" s="24">
        <f t="shared" si="63"/>
        <v>3359.8878756983395</v>
      </c>
      <c r="P186" s="24">
        <f t="shared" si="64"/>
        <v>17481.053816754014</v>
      </c>
      <c r="Q186" s="24">
        <f t="shared" si="75"/>
        <v>753.05388925088437</v>
      </c>
      <c r="R186" s="12">
        <f t="shared" si="65"/>
        <v>3.1292174342581509</v>
      </c>
      <c r="S186" s="3">
        <f t="shared" si="76"/>
        <v>0.7</v>
      </c>
      <c r="T186" s="24">
        <f t="shared" si="78"/>
        <v>488.94339389239144</v>
      </c>
      <c r="U186" s="24">
        <f t="shared" si="66"/>
        <v>5984.2167277347071</v>
      </c>
      <c r="V186" s="14">
        <f t="shared" si="67"/>
        <v>13260.653364719868</v>
      </c>
      <c r="W186" s="24">
        <f t="shared" si="79"/>
        <v>658.42714556309977</v>
      </c>
      <c r="X186" s="12">
        <f t="shared" si="68"/>
        <v>2.429440715557341</v>
      </c>
      <c r="Y186" s="3">
        <f t="shared" si="80"/>
        <v>0.35</v>
      </c>
    </row>
    <row r="187" spans="2:25" x14ac:dyDescent="0.25">
      <c r="B187" s="3">
        <f t="shared" si="69"/>
        <v>845</v>
      </c>
      <c r="C187" s="14">
        <f t="shared" si="70"/>
        <v>14.083333333333334</v>
      </c>
      <c r="D187" s="11">
        <f t="shared" si="71"/>
        <v>729.19342787412802</v>
      </c>
      <c r="E187" s="11">
        <f t="shared" si="72"/>
        <v>335.36002478602956</v>
      </c>
      <c r="F187" s="11">
        <f t="shared" si="73"/>
        <v>597.04576540810433</v>
      </c>
      <c r="G187" s="11">
        <f t="shared" si="74"/>
        <v>491.37283460794879</v>
      </c>
      <c r="H187" s="24">
        <f t="shared" si="81"/>
        <v>335.36002478602956</v>
      </c>
      <c r="I187" s="24">
        <f t="shared" si="59"/>
        <v>9845.8350772024623</v>
      </c>
      <c r="J187" s="14">
        <f t="shared" si="60"/>
        <v>17301.410575187314</v>
      </c>
      <c r="K187" s="24">
        <f t="shared" si="82"/>
        <v>577.89628501973107</v>
      </c>
      <c r="L187" s="12">
        <f t="shared" si="61"/>
        <v>2.0822835335480847</v>
      </c>
      <c r="M187" s="3">
        <f t="shared" si="62"/>
        <v>0.35</v>
      </c>
      <c r="N187" s="24">
        <f t="shared" si="77"/>
        <v>597.04576540810433</v>
      </c>
      <c r="O187" s="24">
        <f t="shared" si="63"/>
        <v>3303.6915616505921</v>
      </c>
      <c r="P187" s="24">
        <f t="shared" si="64"/>
        <v>17296.28499274746</v>
      </c>
      <c r="Q187" s="24">
        <f t="shared" si="75"/>
        <v>756.56455993651116</v>
      </c>
      <c r="R187" s="12">
        <f t="shared" si="65"/>
        <v>3.0786845411591126</v>
      </c>
      <c r="S187" s="3">
        <f t="shared" si="76"/>
        <v>0.7</v>
      </c>
      <c r="T187" s="24">
        <f t="shared" si="78"/>
        <v>491.37283460794879</v>
      </c>
      <c r="U187" s="24">
        <f t="shared" si="66"/>
        <v>5945.514831654481</v>
      </c>
      <c r="V187" s="14">
        <f t="shared" si="67"/>
        <v>13245.268611605803</v>
      </c>
      <c r="W187" s="24">
        <f t="shared" si="79"/>
        <v>660.1675167107901</v>
      </c>
      <c r="X187" s="12">
        <f t="shared" si="68"/>
        <v>2.4162262761081097</v>
      </c>
      <c r="Y187" s="3">
        <f t="shared" si="80"/>
        <v>0.35</v>
      </c>
    </row>
    <row r="188" spans="2:25" x14ac:dyDescent="0.25">
      <c r="B188" s="3">
        <f t="shared" si="69"/>
        <v>850</v>
      </c>
      <c r="C188" s="14">
        <f t="shared" si="70"/>
        <v>14.166666666666666</v>
      </c>
      <c r="D188" s="11">
        <f t="shared" si="71"/>
        <v>730.06963853647221</v>
      </c>
      <c r="E188" s="11">
        <f t="shared" si="72"/>
        <v>337.44230831957765</v>
      </c>
      <c r="F188" s="11">
        <f t="shared" si="73"/>
        <v>600.12444994926341</v>
      </c>
      <c r="G188" s="11">
        <f t="shared" si="74"/>
        <v>493.78906088405688</v>
      </c>
      <c r="H188" s="24">
        <f t="shared" si="81"/>
        <v>337.44230831957765</v>
      </c>
      <c r="I188" s="24">
        <f t="shared" si="59"/>
        <v>9815.6832554223638</v>
      </c>
      <c r="J188" s="14">
        <f t="shared" si="60"/>
        <v>17334.106943368104</v>
      </c>
      <c r="K188" s="24">
        <f t="shared" si="82"/>
        <v>578.70764747372425</v>
      </c>
      <c r="L188" s="12">
        <f t="shared" si="61"/>
        <v>2.0795590219492497</v>
      </c>
      <c r="M188" s="3">
        <f t="shared" si="62"/>
        <v>0.35</v>
      </c>
      <c r="N188" s="24">
        <f t="shared" si="77"/>
        <v>600.12444994926341</v>
      </c>
      <c r="O188" s="24">
        <f t="shared" si="63"/>
        <v>3248.6297146802199</v>
      </c>
      <c r="P188" s="24">
        <f t="shared" si="64"/>
        <v>17112.872056398763</v>
      </c>
      <c r="Q188" s="24">
        <f t="shared" si="75"/>
        <v>760.30243429828863</v>
      </c>
      <c r="R188" s="12">
        <f t="shared" si="65"/>
        <v>3.0280837593051415</v>
      </c>
      <c r="S188" s="3">
        <f t="shared" si="76"/>
        <v>0.7</v>
      </c>
      <c r="T188" s="24">
        <f t="shared" si="78"/>
        <v>493.78906088405688</v>
      </c>
      <c r="U188" s="24">
        <f t="shared" si="66"/>
        <v>5907.0144413103835</v>
      </c>
      <c r="V188" s="14">
        <f t="shared" si="67"/>
        <v>13229.308453749452</v>
      </c>
      <c r="W188" s="24">
        <f t="shared" si="79"/>
        <v>661.91694990175426</v>
      </c>
      <c r="X188" s="12">
        <f t="shared" si="68"/>
        <v>2.4030014756003415</v>
      </c>
      <c r="Y188" s="3">
        <f t="shared" si="80"/>
        <v>0.35</v>
      </c>
    </row>
    <row r="189" spans="2:25" x14ac:dyDescent="0.25">
      <c r="B189" s="3">
        <f t="shared" si="69"/>
        <v>855</v>
      </c>
      <c r="C189" s="14">
        <f t="shared" si="70"/>
        <v>14.25</v>
      </c>
      <c r="D189" s="11">
        <f t="shared" si="71"/>
        <v>730.9407549219959</v>
      </c>
      <c r="E189" s="11">
        <f t="shared" si="72"/>
        <v>339.5218673415269</v>
      </c>
      <c r="F189" s="11">
        <f t="shared" si="73"/>
        <v>603.15253370856851</v>
      </c>
      <c r="G189" s="11">
        <f t="shared" si="74"/>
        <v>496.1920623596572</v>
      </c>
      <c r="H189" s="24">
        <f t="shared" si="81"/>
        <v>339.5218673415269</v>
      </c>
      <c r="I189" s="24">
        <f t="shared" si="59"/>
        <v>9785.4721895117254</v>
      </c>
      <c r="J189" s="14">
        <f t="shared" si="60"/>
        <v>17366.243010570604</v>
      </c>
      <c r="K189" s="24">
        <f t="shared" si="82"/>
        <v>579.52277215629579</v>
      </c>
      <c r="L189" s="12">
        <f t="shared" si="61"/>
        <v>2.0767812687936185</v>
      </c>
      <c r="M189" s="3">
        <f t="shared" si="62"/>
        <v>0.35</v>
      </c>
      <c r="N189" s="24">
        <f t="shared" si="77"/>
        <v>603.15253370856851</v>
      </c>
      <c r="O189" s="24">
        <f t="shared" si="63"/>
        <v>3194.7055303356847</v>
      </c>
      <c r="P189" s="24">
        <f t="shared" si="64"/>
        <v>16930.970671274819</v>
      </c>
      <c r="Q189" s="24">
        <f t="shared" si="75"/>
        <v>762.42005413657648</v>
      </c>
      <c r="R189" s="12">
        <f t="shared" si="65"/>
        <v>2.9846996076407755</v>
      </c>
      <c r="S189" s="3">
        <f t="shared" si="76"/>
        <v>0.7</v>
      </c>
      <c r="T189" s="24">
        <f t="shared" si="78"/>
        <v>496.1920623596572</v>
      </c>
      <c r="U189" s="24">
        <f t="shared" si="66"/>
        <v>5868.7173140584673</v>
      </c>
      <c r="V189" s="14">
        <f t="shared" si="67"/>
        <v>13212.783383215108</v>
      </c>
      <c r="W189" s="24">
        <f t="shared" si="79"/>
        <v>663.67532070230118</v>
      </c>
      <c r="X189" s="12">
        <f t="shared" si="68"/>
        <v>2.38976891987621</v>
      </c>
      <c r="Y189" s="3">
        <f t="shared" si="80"/>
        <v>0.35</v>
      </c>
    </row>
    <row r="190" spans="2:25" x14ac:dyDescent="0.25">
      <c r="B190" s="3">
        <f t="shared" si="69"/>
        <v>860</v>
      </c>
      <c r="C190" s="14">
        <f t="shared" si="70"/>
        <v>14.333333333333334</v>
      </c>
      <c r="D190" s="11">
        <f t="shared" si="71"/>
        <v>731.80683592456774</v>
      </c>
      <c r="E190" s="11">
        <f t="shared" si="72"/>
        <v>341.59864861032054</v>
      </c>
      <c r="F190" s="11">
        <f t="shared" si="73"/>
        <v>606.13723331620929</v>
      </c>
      <c r="G190" s="11">
        <f t="shared" si="74"/>
        <v>498.58183127953339</v>
      </c>
      <c r="H190" s="24">
        <f t="shared" si="81"/>
        <v>341.59864861032054</v>
      </c>
      <c r="I190" s="24">
        <f t="shared" si="59"/>
        <v>9755.2046828561797</v>
      </c>
      <c r="J190" s="14">
        <f t="shared" si="60"/>
        <v>17397.820518344335</v>
      </c>
      <c r="K190" s="24">
        <f t="shared" si="82"/>
        <v>580.34173861447425</v>
      </c>
      <c r="L190" s="12">
        <f t="shared" si="61"/>
        <v>2.0739506153144305</v>
      </c>
      <c r="M190" s="3">
        <f t="shared" si="62"/>
        <v>0.35</v>
      </c>
      <c r="N190" s="24">
        <f t="shared" si="77"/>
        <v>606.13723331620929</v>
      </c>
      <c r="O190" s="24">
        <f t="shared" si="63"/>
        <v>3141.7400652089609</v>
      </c>
      <c r="P190" s="24">
        <f t="shared" si="64"/>
        <v>16749.950442785888</v>
      </c>
      <c r="Q190" s="24">
        <f t="shared" si="75"/>
        <v>764.60251173994425</v>
      </c>
      <c r="R190" s="12">
        <f t="shared" si="65"/>
        <v>2.9415784257080357</v>
      </c>
      <c r="S190" s="3">
        <f t="shared" si="76"/>
        <v>0.7</v>
      </c>
      <c r="T190" s="24">
        <f t="shared" si="78"/>
        <v>498.58183127953339</v>
      </c>
      <c r="U190" s="24">
        <f t="shared" si="66"/>
        <v>5830.6251161258588</v>
      </c>
      <c r="V190" s="14">
        <f t="shared" si="67"/>
        <v>13195.703864038454</v>
      </c>
      <c r="W190" s="24">
        <f t="shared" si="79"/>
        <v>665.44250183728491</v>
      </c>
      <c r="X190" s="12">
        <f t="shared" si="68"/>
        <v>2.3765311733004784</v>
      </c>
      <c r="Y190" s="3">
        <f t="shared" si="80"/>
        <v>0.35</v>
      </c>
    </row>
    <row r="191" spans="2:25" x14ac:dyDescent="0.25">
      <c r="B191" s="3">
        <f t="shared" si="69"/>
        <v>865</v>
      </c>
      <c r="C191" s="14">
        <f t="shared" si="70"/>
        <v>14.416666666666666</v>
      </c>
      <c r="D191" s="11">
        <f t="shared" si="71"/>
        <v>732.66793942263337</v>
      </c>
      <c r="E191" s="11">
        <f t="shared" si="72"/>
        <v>343.67259922563494</v>
      </c>
      <c r="F191" s="11">
        <f t="shared" si="73"/>
        <v>609.07881174191732</v>
      </c>
      <c r="G191" s="11">
        <f t="shared" si="74"/>
        <v>500.95836245283385</v>
      </c>
      <c r="H191" s="24">
        <f t="shared" si="81"/>
        <v>343.67259922563494</v>
      </c>
      <c r="I191" s="24">
        <f t="shared" si="59"/>
        <v>9724.883504924961</v>
      </c>
      <c r="J191" s="14">
        <f t="shared" si="60"/>
        <v>17428.841226235341</v>
      </c>
      <c r="K191" s="24">
        <f t="shared" si="82"/>
        <v>581.16462509320002</v>
      </c>
      <c r="L191" s="12">
        <f t="shared" si="61"/>
        <v>2.0710674078853337</v>
      </c>
      <c r="M191" s="3">
        <f t="shared" si="62"/>
        <v>0.35</v>
      </c>
      <c r="N191" s="24">
        <f t="shared" si="77"/>
        <v>609.07881174191732</v>
      </c>
      <c r="O191" s="24">
        <f t="shared" si="63"/>
        <v>3089.7281920179012</v>
      </c>
      <c r="P191" s="24">
        <f t="shared" si="64"/>
        <v>16569.906677671923</v>
      </c>
      <c r="Q191" s="24">
        <f t="shared" si="75"/>
        <v>766.85231276314153</v>
      </c>
      <c r="R191" s="12">
        <f t="shared" si="65"/>
        <v>2.8987327311879785</v>
      </c>
      <c r="S191" s="3">
        <f t="shared" si="76"/>
        <v>0.7</v>
      </c>
      <c r="T191" s="24">
        <f t="shared" si="78"/>
        <v>500.95836245283385</v>
      </c>
      <c r="U191" s="24">
        <f t="shared" si="66"/>
        <v>5792.7394242449882</v>
      </c>
      <c r="V191" s="14">
        <f t="shared" si="67"/>
        <v>26356.160656856708</v>
      </c>
      <c r="W191" s="24">
        <f t="shared" si="79"/>
        <v>667.21836334088914</v>
      </c>
      <c r="X191" s="12">
        <f t="shared" si="68"/>
        <v>4.0049507310610588</v>
      </c>
      <c r="Y191" s="3">
        <f t="shared" si="80"/>
        <v>0.7</v>
      </c>
    </row>
    <row r="192" spans="2:25" x14ac:dyDescent="0.25">
      <c r="B192" s="3">
        <f t="shared" si="69"/>
        <v>870</v>
      </c>
      <c r="C192" s="14">
        <f t="shared" si="70"/>
        <v>14.5</v>
      </c>
      <c r="D192" s="11">
        <f t="shared" si="71"/>
        <v>733.52412230242578</v>
      </c>
      <c r="E192" s="11">
        <f t="shared" si="72"/>
        <v>345.74366663352026</v>
      </c>
      <c r="F192" s="11">
        <f t="shared" si="73"/>
        <v>611.97754447310535</v>
      </c>
      <c r="G192" s="11">
        <f t="shared" si="74"/>
        <v>504.96331318389491</v>
      </c>
      <c r="H192" s="24">
        <f t="shared" si="81"/>
        <v>345.74366663352026</v>
      </c>
      <c r="I192" s="24">
        <f t="shared" si="59"/>
        <v>9694.5113917226372</v>
      </c>
      <c r="J192" s="14">
        <f t="shared" si="60"/>
        <v>17459.306912427895</v>
      </c>
      <c r="K192" s="24">
        <f t="shared" si="82"/>
        <v>581.9915085160693</v>
      </c>
      <c r="L192" s="12">
        <f t="shared" si="61"/>
        <v>2.0681319981520505</v>
      </c>
      <c r="M192" s="3">
        <f t="shared" si="62"/>
        <v>0.35</v>
      </c>
      <c r="N192" s="24">
        <f t="shared" si="77"/>
        <v>611.97754447310535</v>
      </c>
      <c r="O192" s="24">
        <f t="shared" si="63"/>
        <v>3038.6644457330108</v>
      </c>
      <c r="P192" s="24">
        <f t="shared" si="64"/>
        <v>16390.931884138299</v>
      </c>
      <c r="Q192" s="24">
        <f t="shared" si="75"/>
        <v>769.17208901889092</v>
      </c>
      <c r="R192" s="12">
        <f t="shared" si="65"/>
        <v>2.856174383288534</v>
      </c>
      <c r="S192" s="3">
        <f t="shared" si="76"/>
        <v>0.7</v>
      </c>
      <c r="T192" s="24">
        <f t="shared" si="78"/>
        <v>504.96331318389491</v>
      </c>
      <c r="U192" s="24">
        <f t="shared" si="66"/>
        <v>5714.0202279632722</v>
      </c>
      <c r="V192" s="14">
        <f t="shared" si="67"/>
        <v>26197.518103601549</v>
      </c>
      <c r="W192" s="24">
        <f t="shared" si="79"/>
        <v>670.253230241437</v>
      </c>
      <c r="X192" s="12">
        <f t="shared" si="68"/>
        <v>3.9573810887447856</v>
      </c>
      <c r="Y192" s="3">
        <f t="shared" si="80"/>
        <v>0.7</v>
      </c>
    </row>
    <row r="193" spans="2:25" x14ac:dyDescent="0.25">
      <c r="B193" s="3">
        <f t="shared" si="69"/>
        <v>875</v>
      </c>
      <c r="C193" s="14">
        <f t="shared" si="70"/>
        <v>14.583333333333334</v>
      </c>
      <c r="D193" s="11">
        <f t="shared" si="71"/>
        <v>734.37544048051529</v>
      </c>
      <c r="E193" s="11">
        <f t="shared" si="72"/>
        <v>347.81179863167233</v>
      </c>
      <c r="F193" s="11">
        <f t="shared" si="73"/>
        <v>614.83371885639394</v>
      </c>
      <c r="G193" s="11">
        <f t="shared" si="74"/>
        <v>508.92069427263971</v>
      </c>
      <c r="H193" s="24">
        <f t="shared" si="81"/>
        <v>347.81179863167233</v>
      </c>
      <c r="I193" s="24">
        <f t="shared" si="59"/>
        <v>9664.0910462210741</v>
      </c>
      <c r="J193" s="14">
        <f t="shared" si="60"/>
        <v>17489.219374357162</v>
      </c>
      <c r="K193" s="24">
        <f t="shared" si="82"/>
        <v>582.8224644667614</v>
      </c>
      <c r="L193" s="12">
        <f t="shared" si="61"/>
        <v>2.0651447431529832</v>
      </c>
      <c r="M193" s="3">
        <f t="shared" si="62"/>
        <v>0.35</v>
      </c>
      <c r="N193" s="24">
        <f t="shared" si="77"/>
        <v>614.83371885639394</v>
      </c>
      <c r="O193" s="24">
        <f t="shared" si="63"/>
        <v>2988.5430406030337</v>
      </c>
      <c r="P193" s="24">
        <f t="shared" si="64"/>
        <v>16213.115743729715</v>
      </c>
      <c r="Q193" s="24">
        <f t="shared" si="75"/>
        <v>771.56460647569838</v>
      </c>
      <c r="R193" s="12">
        <f t="shared" si="65"/>
        <v>2.8139145764273201</v>
      </c>
      <c r="S193" s="3">
        <f t="shared" si="76"/>
        <v>0.7</v>
      </c>
      <c r="T193" s="24">
        <f t="shared" si="78"/>
        <v>508.92069427263971</v>
      </c>
      <c r="U193" s="24">
        <f t="shared" si="66"/>
        <v>5636.3686551968894</v>
      </c>
      <c r="V193" s="14">
        <f t="shared" si="67"/>
        <v>26037.426913903048</v>
      </c>
      <c r="W193" s="24">
        <f t="shared" si="79"/>
        <v>673.30476449908792</v>
      </c>
      <c r="X193" s="12">
        <f t="shared" si="68"/>
        <v>3.9100964578093</v>
      </c>
      <c r="Y193" s="3">
        <f t="shared" si="80"/>
        <v>0.7</v>
      </c>
    </row>
    <row r="194" spans="2:25" x14ac:dyDescent="0.25">
      <c r="B194" s="3">
        <f t="shared" si="69"/>
        <v>880</v>
      </c>
      <c r="C194" s="14">
        <f t="shared" si="70"/>
        <v>14.666666666666666</v>
      </c>
      <c r="D194" s="11">
        <f t="shared" si="71"/>
        <v>735.22194892572395</v>
      </c>
      <c r="E194" s="11">
        <f t="shared" si="72"/>
        <v>349.87694337482532</v>
      </c>
      <c r="F194" s="11">
        <f t="shared" si="73"/>
        <v>617.64763343282129</v>
      </c>
      <c r="G194" s="11">
        <f t="shared" si="74"/>
        <v>512.83079073044905</v>
      </c>
      <c r="H194" s="24">
        <f t="shared" si="81"/>
        <v>349.87694337482532</v>
      </c>
      <c r="I194" s="24">
        <f t="shared" si="59"/>
        <v>9633.625138772466</v>
      </c>
      <c r="J194" s="14">
        <f t="shared" si="60"/>
        <v>17518.580429293164</v>
      </c>
      <c r="K194" s="24">
        <f t="shared" si="82"/>
        <v>583.65756717115607</v>
      </c>
      <c r="L194" s="12">
        <f t="shared" si="61"/>
        <v>2.0621060054289089</v>
      </c>
      <c r="M194" s="3">
        <f t="shared" si="62"/>
        <v>0.35</v>
      </c>
      <c r="N194" s="24">
        <f t="shared" si="77"/>
        <v>617.64763343282129</v>
      </c>
      <c r="O194" s="24">
        <f t="shared" si="63"/>
        <v>2939.3578873225665</v>
      </c>
      <c r="P194" s="24">
        <f t="shared" si="64"/>
        <v>16036.545091381624</v>
      </c>
      <c r="Q194" s="24">
        <f t="shared" si="75"/>
        <v>774.03277385278921</v>
      </c>
      <c r="R194" s="12">
        <f t="shared" si="65"/>
        <v>2.7719638351021265</v>
      </c>
      <c r="S194" s="3">
        <f t="shared" si="76"/>
        <v>0.7</v>
      </c>
      <c r="T194" s="24">
        <f t="shared" si="78"/>
        <v>512.83079073044905</v>
      </c>
      <c r="U194" s="24">
        <f t="shared" si="66"/>
        <v>5559.7789548818728</v>
      </c>
      <c r="V194" s="14">
        <f t="shared" si="67"/>
        <v>25875.986237892095</v>
      </c>
      <c r="W194" s="24">
        <f t="shared" si="79"/>
        <v>676.37211269561908</v>
      </c>
      <c r="X194" s="12">
        <f t="shared" si="68"/>
        <v>3.863112828291837</v>
      </c>
      <c r="Y194" s="3">
        <f t="shared" si="80"/>
        <v>0.7</v>
      </c>
    </row>
    <row r="195" spans="2:25" x14ac:dyDescent="0.25">
      <c r="B195" s="3">
        <f t="shared" si="69"/>
        <v>885</v>
      </c>
      <c r="C195" s="14">
        <f t="shared" si="70"/>
        <v>14.75</v>
      </c>
      <c r="D195" s="11">
        <f t="shared" si="71"/>
        <v>736.06370168042304</v>
      </c>
      <c r="E195" s="11">
        <f t="shared" si="72"/>
        <v>351.93904938025423</v>
      </c>
      <c r="F195" s="11">
        <f t="shared" si="73"/>
        <v>620.41959726792345</v>
      </c>
      <c r="G195" s="11">
        <f t="shared" si="74"/>
        <v>516.69390355874089</v>
      </c>
      <c r="H195" s="24">
        <f t="shared" si="81"/>
        <v>351.93904938025423</v>
      </c>
      <c r="I195" s="24">
        <f t="shared" si="59"/>
        <v>9603.1163075042205</v>
      </c>
      <c r="J195" s="14">
        <f t="shared" si="60"/>
        <v>17547.391914896012</v>
      </c>
      <c r="K195" s="24">
        <f t="shared" si="82"/>
        <v>584.49688948014443</v>
      </c>
      <c r="L195" s="12">
        <f t="shared" si="61"/>
        <v>2.0590161531218945</v>
      </c>
      <c r="M195" s="3">
        <f t="shared" si="62"/>
        <v>0.35</v>
      </c>
      <c r="N195" s="24">
        <f t="shared" si="77"/>
        <v>620.41959726792345</v>
      </c>
      <c r="O195" s="24">
        <f t="shared" si="63"/>
        <v>2891.1026103124896</v>
      </c>
      <c r="P195" s="24">
        <f t="shared" si="64"/>
        <v>15861.303903496211</v>
      </c>
      <c r="Q195" s="24">
        <f t="shared" si="75"/>
        <v>776.57965186279284</v>
      </c>
      <c r="R195" s="12">
        <f t="shared" si="65"/>
        <v>2.7303320099040045</v>
      </c>
      <c r="S195" s="3">
        <f t="shared" si="76"/>
        <v>0.7</v>
      </c>
      <c r="T195" s="24">
        <f t="shared" si="78"/>
        <v>516.69390355874089</v>
      </c>
      <c r="U195" s="24">
        <f t="shared" si="66"/>
        <v>5484.2449530420536</v>
      </c>
      <c r="V195" s="14">
        <f t="shared" si="67"/>
        <v>25713.293711612539</v>
      </c>
      <c r="W195" s="24">
        <f t="shared" si="79"/>
        <v>679.45441383264324</v>
      </c>
      <c r="X195" s="12">
        <f t="shared" si="68"/>
        <v>3.8164454290493262</v>
      </c>
      <c r="Y195" s="3">
        <f t="shared" si="80"/>
        <v>0.7</v>
      </c>
    </row>
    <row r="196" spans="2:25" x14ac:dyDescent="0.25">
      <c r="B196" s="3">
        <f t="shared" si="69"/>
        <v>890</v>
      </c>
      <c r="C196" s="14">
        <f t="shared" si="70"/>
        <v>14.833333333333334</v>
      </c>
      <c r="D196" s="11">
        <f t="shared" si="71"/>
        <v>736.9007518812366</v>
      </c>
      <c r="E196" s="11">
        <f t="shared" si="72"/>
        <v>353.99806553337612</v>
      </c>
      <c r="F196" s="11">
        <f t="shared" si="73"/>
        <v>623.14992927782748</v>
      </c>
      <c r="G196" s="11">
        <f t="shared" si="74"/>
        <v>520.51034898779017</v>
      </c>
      <c r="H196" s="24">
        <f t="shared" si="81"/>
        <v>353.99806553337612</v>
      </c>
      <c r="I196" s="24">
        <f t="shared" si="59"/>
        <v>9572.5671586965127</v>
      </c>
      <c r="J196" s="14">
        <f t="shared" si="60"/>
        <v>17575.655689742722</v>
      </c>
      <c r="K196" s="24">
        <f t="shared" si="82"/>
        <v>585.34050285313754</v>
      </c>
      <c r="L196" s="12">
        <f t="shared" si="61"/>
        <v>2.055875560063595</v>
      </c>
      <c r="M196" s="3">
        <f t="shared" si="62"/>
        <v>0.35</v>
      </c>
      <c r="N196" s="24">
        <f t="shared" si="77"/>
        <v>623.14992927782748</v>
      </c>
      <c r="O196" s="24">
        <f t="shared" si="63"/>
        <v>2843.7705650852281</v>
      </c>
      <c r="P196" s="24">
        <f t="shared" si="64"/>
        <v>15687.473293871126</v>
      </c>
      <c r="Q196" s="24">
        <f t="shared" si="75"/>
        <v>779.20846315761025</v>
      </c>
      <c r="R196" s="12">
        <f t="shared" si="65"/>
        <v>2.6890282746245018</v>
      </c>
      <c r="S196" s="3">
        <f t="shared" si="76"/>
        <v>0.7</v>
      </c>
      <c r="T196" s="24">
        <f t="shared" si="78"/>
        <v>520.51034898779017</v>
      </c>
      <c r="U196" s="24">
        <f t="shared" si="66"/>
        <v>5409.7600723361611</v>
      </c>
      <c r="V196" s="14">
        <f t="shared" si="67"/>
        <v>25549.445363501196</v>
      </c>
      <c r="W196" s="24">
        <f t="shared" si="79"/>
        <v>682.5508016419974</v>
      </c>
      <c r="X196" s="12">
        <f t="shared" si="68"/>
        <v>3.7701087209400139</v>
      </c>
      <c r="Y196" s="3">
        <f t="shared" si="80"/>
        <v>0.7</v>
      </c>
    </row>
    <row r="197" spans="2:25" x14ac:dyDescent="0.25">
      <c r="B197" s="3">
        <f t="shared" si="69"/>
        <v>895</v>
      </c>
      <c r="C197" s="14">
        <f t="shared" si="70"/>
        <v>14.916666666666666</v>
      </c>
      <c r="D197" s="11">
        <f t="shared" si="71"/>
        <v>737.73315177916845</v>
      </c>
      <c r="E197" s="11">
        <f t="shared" si="72"/>
        <v>356.05394109343973</v>
      </c>
      <c r="F197" s="11">
        <f t="shared" si="73"/>
        <v>625.83895755245203</v>
      </c>
      <c r="G197" s="11">
        <f t="shared" si="74"/>
        <v>524.28045770873018</v>
      </c>
      <c r="H197" s="24">
        <f t="shared" si="81"/>
        <v>356.05394109343973</v>
      </c>
      <c r="I197" s="24">
        <f t="shared" si="59"/>
        <v>9541.9802671432171</v>
      </c>
      <c r="J197" s="14">
        <f t="shared" si="60"/>
        <v>17603.373633825682</v>
      </c>
      <c r="K197" s="24">
        <f t="shared" si="82"/>
        <v>586.18847734227779</v>
      </c>
      <c r="L197" s="12">
        <f t="shared" si="61"/>
        <v>2.0526846058530679</v>
      </c>
      <c r="M197" s="3">
        <f t="shared" si="62"/>
        <v>0.35</v>
      </c>
      <c r="N197" s="24">
        <f t="shared" si="77"/>
        <v>625.83895755245203</v>
      </c>
      <c r="O197" s="24">
        <f t="shared" si="63"/>
        <v>2797.3548556679107</v>
      </c>
      <c r="P197" s="24">
        <f t="shared" si="64"/>
        <v>15515.131517290565</v>
      </c>
      <c r="Q197" s="24">
        <f t="shared" si="75"/>
        <v>781.92260303821956</v>
      </c>
      <c r="R197" s="12">
        <f t="shared" si="65"/>
        <v>2.6480611244052787</v>
      </c>
      <c r="S197" s="3">
        <f t="shared" si="76"/>
        <v>0.7</v>
      </c>
      <c r="T197" s="24">
        <f t="shared" si="78"/>
        <v>524.28045770873018</v>
      </c>
      <c r="U197" s="24">
        <f t="shared" si="66"/>
        <v>5336.3173517609566</v>
      </c>
      <c r="V197" s="14">
        <f t="shared" si="67"/>
        <v>25384.535528827513</v>
      </c>
      <c r="W197" s="24">
        <f t="shared" si="79"/>
        <v>685.66040677574063</v>
      </c>
      <c r="X197" s="12">
        <f t="shared" si="68"/>
        <v>3.7241163934340462</v>
      </c>
      <c r="Y197" s="3">
        <f t="shared" si="80"/>
        <v>0.7</v>
      </c>
    </row>
    <row r="198" spans="2:25" x14ac:dyDescent="0.25">
      <c r="B198" s="3">
        <f t="shared" si="69"/>
        <v>900</v>
      </c>
      <c r="C198" s="14">
        <f t="shared" si="70"/>
        <v>15</v>
      </c>
      <c r="D198" s="11">
        <f t="shared" si="71"/>
        <v>738.56095275917517</v>
      </c>
      <c r="E198" s="11">
        <f t="shared" si="72"/>
        <v>358.10662569929281</v>
      </c>
      <c r="F198" s="11">
        <f t="shared" si="73"/>
        <v>628.48701867685736</v>
      </c>
      <c r="G198" s="11">
        <f t="shared" si="74"/>
        <v>528.00457410216427</v>
      </c>
      <c r="H198" s="24">
        <f t="shared" si="81"/>
        <v>358.10662569929281</v>
      </c>
      <c r="I198" s="24">
        <f t="shared" si="59"/>
        <v>9511.3581764970586</v>
      </c>
      <c r="J198" s="14">
        <f t="shared" si="60"/>
        <v>17630.547649023079</v>
      </c>
      <c r="K198" s="24">
        <f t="shared" si="82"/>
        <v>587.04088157735612</v>
      </c>
      <c r="L198" s="12">
        <f t="shared" si="61"/>
        <v>2.0494436759242802</v>
      </c>
      <c r="M198" s="3">
        <f t="shared" si="62"/>
        <v>0.35</v>
      </c>
      <c r="N198" s="24">
        <f t="shared" si="77"/>
        <v>628.48701867685736</v>
      </c>
      <c r="O198" s="24">
        <f t="shared" si="63"/>
        <v>2751.8483520579452</v>
      </c>
      <c r="P198" s="24">
        <f t="shared" si="64"/>
        <v>15344.353980573127</v>
      </c>
      <c r="Q198" s="24">
        <f t="shared" si="75"/>
        <v>784.72565099506039</v>
      </c>
      <c r="R198" s="12">
        <f t="shared" si="65"/>
        <v>2.6074383748757093</v>
      </c>
      <c r="S198" s="3">
        <f t="shared" si="76"/>
        <v>0.7</v>
      </c>
      <c r="T198" s="24">
        <f t="shared" si="78"/>
        <v>528.00457410216427</v>
      </c>
      <c r="U198" s="24">
        <f t="shared" si="66"/>
        <v>5263.9094664252725</v>
      </c>
      <c r="V198" s="14">
        <f t="shared" si="67"/>
        <v>25218.656771969385</v>
      </c>
      <c r="W198" s="24">
        <f t="shared" si="79"/>
        <v>688.78235887557628</v>
      </c>
      <c r="X198" s="12">
        <f t="shared" si="68"/>
        <v>3.6784813644135603</v>
      </c>
      <c r="Y198" s="3">
        <f t="shared" si="80"/>
        <v>0.7</v>
      </c>
    </row>
    <row r="199" spans="2:25" x14ac:dyDescent="0.25">
      <c r="B199" s="3">
        <f t="shared" si="69"/>
        <v>905</v>
      </c>
      <c r="C199" s="14">
        <f t="shared" si="70"/>
        <v>15.083333333333334</v>
      </c>
      <c r="D199" s="11">
        <f t="shared" si="71"/>
        <v>739.38420535920011</v>
      </c>
      <c r="E199" s="11">
        <f t="shared" si="72"/>
        <v>360.1560693752171</v>
      </c>
      <c r="F199" s="11">
        <f t="shared" si="73"/>
        <v>631.09445705173312</v>
      </c>
      <c r="G199" s="11">
        <f t="shared" si="74"/>
        <v>531.6830554665778</v>
      </c>
      <c r="H199" s="24">
        <f t="shared" si="81"/>
        <v>360.1560693752171</v>
      </c>
      <c r="I199" s="24">
        <f t="shared" si="59"/>
        <v>9480.7033995995753</v>
      </c>
      <c r="J199" s="14">
        <f t="shared" si="60"/>
        <v>17657.179659541442</v>
      </c>
      <c r="K199" s="24">
        <f t="shared" si="82"/>
        <v>587.89778275143851</v>
      </c>
      <c r="L199" s="12">
        <f t="shared" si="61"/>
        <v>2.0461531616034461</v>
      </c>
      <c r="M199" s="3">
        <f t="shared" si="62"/>
        <v>0.35</v>
      </c>
      <c r="N199" s="24">
        <f t="shared" si="77"/>
        <v>631.09445705173312</v>
      </c>
      <c r="O199" s="24">
        <f t="shared" si="63"/>
        <v>2707.243707686675</v>
      </c>
      <c r="P199" s="24">
        <f t="shared" si="64"/>
        <v>15175.21326085627</v>
      </c>
      <c r="Q199" s="24">
        <f t="shared" si="75"/>
        <v>787.62138315215191</v>
      </c>
      <c r="R199" s="12">
        <f t="shared" si="65"/>
        <v>2.5671671622216108</v>
      </c>
      <c r="S199" s="3">
        <f t="shared" si="76"/>
        <v>0.7</v>
      </c>
      <c r="T199" s="24">
        <f t="shared" si="78"/>
        <v>531.6830554665778</v>
      </c>
      <c r="U199" s="24">
        <f t="shared" si="66"/>
        <v>5192.5287473155577</v>
      </c>
      <c r="V199" s="14">
        <f t="shared" si="67"/>
        <v>25051.899816369594</v>
      </c>
      <c r="W199" s="24">
        <f t="shared" si="79"/>
        <v>691.91578852209932</v>
      </c>
      <c r="X199" s="12">
        <f t="shared" si="68"/>
        <v>3.6332157829220511</v>
      </c>
      <c r="Y199" s="3">
        <f t="shared" si="80"/>
        <v>0.7</v>
      </c>
    </row>
    <row r="200" spans="2:25" x14ac:dyDescent="0.25">
      <c r="B200" s="3">
        <f t="shared" si="69"/>
        <v>910</v>
      </c>
      <c r="C200" s="14">
        <f t="shared" si="70"/>
        <v>15.166666666666666</v>
      </c>
      <c r="D200" s="11">
        <f t="shared" si="71"/>
        <v>740.20295928868723</v>
      </c>
      <c r="E200" s="11">
        <f t="shared" si="72"/>
        <v>362.20222253682056</v>
      </c>
      <c r="F200" s="11">
        <f t="shared" si="73"/>
        <v>633.66162421395472</v>
      </c>
      <c r="G200" s="11">
        <f t="shared" si="74"/>
        <v>535.31627124949989</v>
      </c>
      <c r="H200" s="24">
        <f t="shared" si="81"/>
        <v>362.20222253682056</v>
      </c>
      <c r="I200" s="24">
        <f t="shared" si="59"/>
        <v>9450.0184187966661</v>
      </c>
      <c r="J200" s="14">
        <f t="shared" si="60"/>
        <v>17683.271612330314</v>
      </c>
      <c r="K200" s="24">
        <f t="shared" si="82"/>
        <v>588.75924660720523</v>
      </c>
      <c r="L200" s="12">
        <f t="shared" si="61"/>
        <v>2.042813460156355</v>
      </c>
      <c r="M200" s="3">
        <f t="shared" si="62"/>
        <v>0.35</v>
      </c>
      <c r="N200" s="24">
        <f t="shared" si="77"/>
        <v>633.66162421395472</v>
      </c>
      <c r="O200" s="24">
        <f t="shared" si="63"/>
        <v>2663.5333768683126</v>
      </c>
      <c r="P200" s="24">
        <f t="shared" si="64"/>
        <v>15007.779130885447</v>
      </c>
      <c r="Q200" s="24">
        <f t="shared" si="75"/>
        <v>790.61378569531985</v>
      </c>
      <c r="R200" s="12">
        <f t="shared" si="65"/>
        <v>2.5272539441263708</v>
      </c>
      <c r="S200" s="3">
        <f t="shared" si="76"/>
        <v>0.7</v>
      </c>
      <c r="T200" s="24">
        <f t="shared" si="78"/>
        <v>535.31627124949989</v>
      </c>
      <c r="U200" s="24">
        <f t="shared" si="66"/>
        <v>5122.167200979683</v>
      </c>
      <c r="V200" s="14">
        <f t="shared" si="67"/>
        <v>24884.353481989136</v>
      </c>
      <c r="W200" s="24">
        <f t="shared" si="79"/>
        <v>695.05982906480563</v>
      </c>
      <c r="X200" s="12">
        <f t="shared" si="68"/>
        <v>3.5883310346241095</v>
      </c>
      <c r="Y200" s="3">
        <f t="shared" si="80"/>
        <v>0.7</v>
      </c>
    </row>
    <row r="201" spans="2:25" x14ac:dyDescent="0.25">
      <c r="B201" s="3">
        <f t="shared" si="69"/>
        <v>915</v>
      </c>
      <c r="C201" s="14">
        <f t="shared" si="70"/>
        <v>15.25</v>
      </c>
      <c r="D201" s="11">
        <f t="shared" si="71"/>
        <v>741.01726344659221</v>
      </c>
      <c r="E201" s="11">
        <f t="shared" si="72"/>
        <v>364.24503599697692</v>
      </c>
      <c r="F201" s="11">
        <f t="shared" si="73"/>
        <v>636.18887815808114</v>
      </c>
      <c r="G201" s="11">
        <f t="shared" si="74"/>
        <v>538.90460228412405</v>
      </c>
      <c r="H201" s="24">
        <f t="shared" si="81"/>
        <v>364.24503599697692</v>
      </c>
      <c r="I201" s="24">
        <f t="shared" si="59"/>
        <v>9419.3056862403828</v>
      </c>
      <c r="J201" s="14">
        <f t="shared" si="60"/>
        <v>17708.825477469571</v>
      </c>
      <c r="K201" s="24">
        <f t="shared" si="82"/>
        <v>589.62533742400569</v>
      </c>
      <c r="L201" s="12">
        <f t="shared" si="61"/>
        <v>2.0394249748258657</v>
      </c>
      <c r="M201" s="3">
        <f t="shared" si="62"/>
        <v>0.35</v>
      </c>
      <c r="N201" s="24">
        <f t="shared" si="77"/>
        <v>636.18887815808114</v>
      </c>
      <c r="O201" s="24">
        <f t="shared" si="63"/>
        <v>2620.7096322127768</v>
      </c>
      <c r="P201" s="24">
        <f t="shared" si="64"/>
        <v>14842.118591065724</v>
      </c>
      <c r="Q201" s="24">
        <f t="shared" si="75"/>
        <v>793.70706937291266</v>
      </c>
      <c r="R201" s="12">
        <f t="shared" si="65"/>
        <v>2.4877045015242336</v>
      </c>
      <c r="S201" s="3">
        <f t="shared" si="76"/>
        <v>0.7</v>
      </c>
      <c r="T201" s="24">
        <f t="shared" si="78"/>
        <v>538.90460228412405</v>
      </c>
      <c r="U201" s="24">
        <f t="shared" si="66"/>
        <v>5052.8165290617035</v>
      </c>
      <c r="V201" s="14">
        <f t="shared" si="67"/>
        <v>24716.104630049544</v>
      </c>
      <c r="W201" s="24">
        <f t="shared" si="79"/>
        <v>698.21361833428637</v>
      </c>
      <c r="X201" s="12">
        <f t="shared" si="68"/>
        <v>3.5438377497398079</v>
      </c>
      <c r="Y201" s="3">
        <f t="shared" si="80"/>
        <v>0.7</v>
      </c>
    </row>
    <row r="202" spans="2:25" x14ac:dyDescent="0.25">
      <c r="B202" s="3">
        <f t="shared" si="69"/>
        <v>920</v>
      </c>
      <c r="C202" s="14">
        <f t="shared" si="70"/>
        <v>15.333333333333334</v>
      </c>
      <c r="D202" s="11">
        <f t="shared" si="71"/>
        <v>741.82716593890734</v>
      </c>
      <c r="E202" s="11">
        <f t="shared" si="72"/>
        <v>366.28446097180279</v>
      </c>
      <c r="F202" s="11">
        <f t="shared" si="73"/>
        <v>638.6765826596054</v>
      </c>
      <c r="G202" s="11">
        <f t="shared" si="74"/>
        <v>542.4484400338639</v>
      </c>
      <c r="H202" s="24">
        <f t="shared" si="81"/>
        <v>366.28446097180279</v>
      </c>
      <c r="I202" s="24">
        <f t="shared" si="59"/>
        <v>9388.5676241776146</v>
      </c>
      <c r="J202" s="14">
        <f t="shared" si="60"/>
        <v>17733.843248529374</v>
      </c>
      <c r="K202" s="24">
        <f t="shared" si="82"/>
        <v>590.49611800563173</v>
      </c>
      <c r="L202" s="12">
        <f t="shared" si="61"/>
        <v>2.0359881148597241</v>
      </c>
      <c r="M202" s="3">
        <f t="shared" si="62"/>
        <v>0.35</v>
      </c>
      <c r="N202" s="24">
        <f t="shared" si="77"/>
        <v>638.6765826596054</v>
      </c>
      <c r="O202" s="24">
        <f t="shared" si="63"/>
        <v>2578.7645819825484</v>
      </c>
      <c r="P202" s="24">
        <f t="shared" si="64"/>
        <v>14678.295908025613</v>
      </c>
      <c r="Q202" s="24">
        <f t="shared" si="75"/>
        <v>796.90568516627263</v>
      </c>
      <c r="R202" s="12">
        <f t="shared" si="65"/>
        <v>2.4485239411045026</v>
      </c>
      <c r="S202" s="3">
        <f t="shared" si="76"/>
        <v>0.7</v>
      </c>
      <c r="T202" s="24">
        <f t="shared" si="78"/>
        <v>542.4484400338639</v>
      </c>
      <c r="U202" s="24">
        <f t="shared" si="66"/>
        <v>4984.4681476260857</v>
      </c>
      <c r="V202" s="14">
        <f t="shared" si="67"/>
        <v>24547.238114834257</v>
      </c>
      <c r="W202" s="24">
        <f t="shared" si="79"/>
        <v>701.37630023848305</v>
      </c>
      <c r="X202" s="12">
        <f t="shared" si="68"/>
        <v>3.4997458132225985</v>
      </c>
      <c r="Y202" s="3">
        <f t="shared" si="80"/>
        <v>0.7</v>
      </c>
    </row>
    <row r="203" spans="2:25" x14ac:dyDescent="0.25">
      <c r="B203" s="3">
        <f t="shared" si="69"/>
        <v>925</v>
      </c>
      <c r="C203" s="14">
        <f t="shared" si="70"/>
        <v>15.416666666666666</v>
      </c>
      <c r="D203" s="11">
        <f t="shared" si="71"/>
        <v>742.63271409571371</v>
      </c>
      <c r="E203" s="11">
        <f t="shared" si="72"/>
        <v>368.32044908666251</v>
      </c>
      <c r="F203" s="11">
        <f t="shared" si="73"/>
        <v>641.12510660070996</v>
      </c>
      <c r="G203" s="11">
        <f t="shared" si="74"/>
        <v>545.94818584708651</v>
      </c>
      <c r="H203" s="24">
        <f t="shared" si="81"/>
        <v>368.32044908666251</v>
      </c>
      <c r="I203" s="24">
        <f t="shared" si="59"/>
        <v>9357.8066252262797</v>
      </c>
      <c r="J203" s="14">
        <f t="shared" si="60"/>
        <v>17758.326942903001</v>
      </c>
      <c r="K203" s="24">
        <f t="shared" si="82"/>
        <v>591.3716496688088</v>
      </c>
      <c r="L203" s="12">
        <f t="shared" si="61"/>
        <v>2.0325032955288753</v>
      </c>
      <c r="M203" s="3">
        <f t="shared" si="62"/>
        <v>0.35</v>
      </c>
      <c r="N203" s="24">
        <f t="shared" si="77"/>
        <v>641.12510660070996</v>
      </c>
      <c r="O203" s="24">
        <f t="shared" si="63"/>
        <v>2537.690187375094</v>
      </c>
      <c r="P203" s="24">
        <f t="shared" si="64"/>
        <v>14516.372659435254</v>
      </c>
      <c r="Q203" s="24">
        <f t="shared" si="75"/>
        <v>800.21434123710003</v>
      </c>
      <c r="R203" s="12">
        <f t="shared" si="65"/>
        <v>2.4097166985046758</v>
      </c>
      <c r="S203" s="3">
        <f t="shared" si="76"/>
        <v>0.7</v>
      </c>
      <c r="T203" s="24">
        <f t="shared" si="78"/>
        <v>545.94818584708651</v>
      </c>
      <c r="U203" s="24">
        <f t="shared" si="66"/>
        <v>4917.1132062156803</v>
      </c>
      <c r="V203" s="14">
        <f t="shared" si="67"/>
        <v>24377.836742301104</v>
      </c>
      <c r="W203" s="24">
        <f t="shared" si="79"/>
        <v>704.54702624526681</v>
      </c>
      <c r="X203" s="12">
        <f t="shared" si="68"/>
        <v>3.4560643769557253</v>
      </c>
      <c r="Y203" s="3">
        <f t="shared" si="80"/>
        <v>0.7</v>
      </c>
    </row>
    <row r="204" spans="2:25" x14ac:dyDescent="0.25">
      <c r="B204" s="3">
        <f t="shared" si="69"/>
        <v>930</v>
      </c>
      <c r="C204" s="14">
        <f t="shared" si="70"/>
        <v>15.5</v>
      </c>
      <c r="D204" s="11">
        <f t="shared" si="71"/>
        <v>743.43395448777937</v>
      </c>
      <c r="E204" s="11">
        <f t="shared" si="72"/>
        <v>370.3529523821914</v>
      </c>
      <c r="F204" s="11">
        <f t="shared" si="73"/>
        <v>643.53482329921462</v>
      </c>
      <c r="G204" s="11">
        <f t="shared" si="74"/>
        <v>549.40425022404224</v>
      </c>
      <c r="H204" s="24">
        <f t="shared" si="81"/>
        <v>370.3529523821914</v>
      </c>
      <c r="I204" s="24">
        <f t="shared" si="59"/>
        <v>9327.0250526396994</v>
      </c>
      <c r="J204" s="14">
        <f t="shared" si="60"/>
        <v>17782.278602112914</v>
      </c>
      <c r="K204" s="24">
        <f t="shared" si="82"/>
        <v>592.25199223241191</v>
      </c>
      <c r="L204" s="12">
        <f t="shared" si="61"/>
        <v>2.0289709381364514</v>
      </c>
      <c r="M204" s="3">
        <f t="shared" si="62"/>
        <v>0.35</v>
      </c>
      <c r="N204" s="24">
        <f t="shared" si="77"/>
        <v>643.53482329921462</v>
      </c>
      <c r="O204" s="24">
        <f t="shared" si="63"/>
        <v>2497.4782797141188</v>
      </c>
      <c r="P204" s="24">
        <f t="shared" si="64"/>
        <v>14356.407784817608</v>
      </c>
      <c r="Q204" s="24">
        <f t="shared" si="75"/>
        <v>803.63802126982</v>
      </c>
      <c r="R204" s="12">
        <f t="shared" si="65"/>
        <v>2.3712865421306328</v>
      </c>
      <c r="S204" s="3">
        <f t="shared" si="76"/>
        <v>0.7</v>
      </c>
      <c r="T204" s="24">
        <f t="shared" si="78"/>
        <v>549.40425022404224</v>
      </c>
      <c r="U204" s="24">
        <f t="shared" si="66"/>
        <v>4850.7426065934287</v>
      </c>
      <c r="V204" s="14">
        <f t="shared" si="67"/>
        <v>24207.981235243238</v>
      </c>
      <c r="W204" s="24">
        <f t="shared" si="79"/>
        <v>707.7249567539659</v>
      </c>
      <c r="X204" s="12">
        <f t="shared" si="68"/>
        <v>3.4128018737494452</v>
      </c>
      <c r="Y204" s="3">
        <f t="shared" si="80"/>
        <v>0.7</v>
      </c>
    </row>
    <row r="205" spans="2:25" x14ac:dyDescent="0.25">
      <c r="B205" s="3">
        <f t="shared" si="69"/>
        <v>935</v>
      </c>
      <c r="C205" s="14">
        <f t="shared" si="70"/>
        <v>15.583333333333334</v>
      </c>
      <c r="D205" s="11">
        <f t="shared" si="71"/>
        <v>744.23093294271484</v>
      </c>
      <c r="E205" s="11">
        <f t="shared" si="72"/>
        <v>372.38192332032787</v>
      </c>
      <c r="F205" s="11">
        <f t="shared" si="73"/>
        <v>645.90610984134526</v>
      </c>
      <c r="G205" s="11">
        <f t="shared" si="74"/>
        <v>552.8170520977917</v>
      </c>
      <c r="H205" s="24">
        <f t="shared" si="81"/>
        <v>372.38192332032787</v>
      </c>
      <c r="I205" s="24">
        <f t="shared" si="59"/>
        <v>9296.2252405596737</v>
      </c>
      <c r="J205" s="14">
        <f t="shared" si="60"/>
        <v>17805.700292090143</v>
      </c>
      <c r="K205" s="24">
        <f t="shared" si="82"/>
        <v>593.13720400740181</v>
      </c>
      <c r="L205" s="12">
        <f t="shared" si="61"/>
        <v>2.0253914700175999</v>
      </c>
      <c r="M205" s="3">
        <f t="shared" si="62"/>
        <v>0.35</v>
      </c>
      <c r="N205" s="24">
        <f t="shared" si="77"/>
        <v>645.90610984134526</v>
      </c>
      <c r="O205" s="24">
        <f t="shared" si="63"/>
        <v>2458.1205775342396</v>
      </c>
      <c r="P205" s="24">
        <f t="shared" si="64"/>
        <v>14198.457642086261</v>
      </c>
      <c r="Q205" s="24">
        <f t="shared" si="75"/>
        <v>807.18200433927598</v>
      </c>
      <c r="R205" s="12">
        <f t="shared" si="65"/>
        <v>2.3332365775421113</v>
      </c>
      <c r="S205" s="3">
        <f t="shared" si="76"/>
        <v>0.7</v>
      </c>
      <c r="T205" s="24">
        <f t="shared" si="78"/>
        <v>552.8170520977917</v>
      </c>
      <c r="U205" s="24">
        <f t="shared" si="66"/>
        <v>4785.3470211230788</v>
      </c>
      <c r="V205" s="14">
        <f t="shared" si="67"/>
        <v>24037.750204723026</v>
      </c>
      <c r="W205" s="24">
        <f t="shared" si="79"/>
        <v>710.90926235876805</v>
      </c>
      <c r="X205" s="12">
        <f t="shared" si="68"/>
        <v>3.3699660329295349</v>
      </c>
      <c r="Y205" s="3">
        <f t="shared" si="80"/>
        <v>0.7</v>
      </c>
    </row>
    <row r="206" spans="2:25" x14ac:dyDescent="0.25">
      <c r="B206" s="3">
        <f t="shared" si="69"/>
        <v>940</v>
      </c>
      <c r="C206" s="14">
        <f t="shared" si="70"/>
        <v>15.666666666666666</v>
      </c>
      <c r="D206" s="11">
        <f t="shared" si="71"/>
        <v>745.0236945607013</v>
      </c>
      <c r="E206" s="11">
        <f t="shared" si="72"/>
        <v>374.40731479034548</v>
      </c>
      <c r="F206" s="11">
        <f t="shared" si="73"/>
        <v>648.23934641888741</v>
      </c>
      <c r="G206" s="11">
        <f t="shared" si="74"/>
        <v>556.18701813072119</v>
      </c>
      <c r="H206" s="24">
        <f t="shared" si="81"/>
        <v>374.40731479034548</v>
      </c>
      <c r="I206" s="24">
        <f t="shared" si="59"/>
        <v>9265.4094942588963</v>
      </c>
      <c r="J206" s="14">
        <f t="shared" si="60"/>
        <v>17828.594103427276</v>
      </c>
      <c r="K206" s="24">
        <f t="shared" si="82"/>
        <v>594.02734178748653</v>
      </c>
      <c r="L206" s="12">
        <f t="shared" si="61"/>
        <v>2.0217653245303469</v>
      </c>
      <c r="M206" s="3">
        <f t="shared" si="62"/>
        <v>0.35</v>
      </c>
      <c r="N206" s="24">
        <f t="shared" si="77"/>
        <v>648.23934641888741</v>
      </c>
      <c r="O206" s="24">
        <f t="shared" si="63"/>
        <v>2419.6087035453475</v>
      </c>
      <c r="P206" s="24">
        <f t="shared" si="64"/>
        <v>14042.576069542918</v>
      </c>
      <c r="Q206" s="24">
        <f t="shared" si="75"/>
        <v>810.85188644767038</v>
      </c>
      <c r="R206" s="12">
        <f t="shared" si="65"/>
        <v>2.2955692523428071</v>
      </c>
      <c r="S206" s="3">
        <f t="shared" si="76"/>
        <v>0.7</v>
      </c>
      <c r="T206" s="24">
        <f t="shared" si="78"/>
        <v>556.18701813072119</v>
      </c>
      <c r="U206" s="24">
        <f t="shared" si="66"/>
        <v>4720.9169107495027</v>
      </c>
      <c r="V206" s="14">
        <f t="shared" si="67"/>
        <v>23867.220127494365</v>
      </c>
      <c r="W206" s="24">
        <f t="shared" si="79"/>
        <v>714.09912500719406</v>
      </c>
      <c r="X206" s="12">
        <f t="shared" si="68"/>
        <v>3.3275638973166894</v>
      </c>
      <c r="Y206" s="3">
        <f t="shared" si="80"/>
        <v>0.7</v>
      </c>
    </row>
    <row r="207" spans="2:25" x14ac:dyDescent="0.25">
      <c r="B207" s="3">
        <f t="shared" si="69"/>
        <v>945</v>
      </c>
      <c r="C207" s="14">
        <f t="shared" si="70"/>
        <v>15.75</v>
      </c>
      <c r="D207" s="11">
        <f t="shared" si="71"/>
        <v>745.81228372980513</v>
      </c>
      <c r="E207" s="11">
        <f t="shared" si="72"/>
        <v>376.42908011487583</v>
      </c>
      <c r="F207" s="11">
        <f t="shared" si="73"/>
        <v>650.53491567123024</v>
      </c>
      <c r="G207" s="11">
        <f t="shared" si="74"/>
        <v>559.51458202803792</v>
      </c>
      <c r="H207" s="24">
        <f t="shared" si="81"/>
        <v>376.42908011487583</v>
      </c>
      <c r="I207" s="24">
        <f t="shared" si="59"/>
        <v>9234.5800903732325</v>
      </c>
      <c r="J207" s="14">
        <f t="shared" si="60"/>
        <v>17850.962151605425</v>
      </c>
      <c r="K207" s="24">
        <f t="shared" si="82"/>
        <v>594.92246084050669</v>
      </c>
      <c r="L207" s="12">
        <f t="shared" si="61"/>
        <v>2.018092941037676</v>
      </c>
      <c r="M207" s="3">
        <f t="shared" si="62"/>
        <v>0.35</v>
      </c>
      <c r="N207" s="24">
        <f t="shared" si="77"/>
        <v>650.53491567123024</v>
      </c>
      <c r="O207" s="24">
        <f t="shared" si="63"/>
        <v>2381.9342014643726</v>
      </c>
      <c r="P207" s="24">
        <f t="shared" si="64"/>
        <v>13888.814453066165</v>
      </c>
      <c r="Q207" s="24">
        <f t="shared" si="75"/>
        <v>814.65360388983549</v>
      </c>
      <c r="R207" s="12">
        <f t="shared" si="65"/>
        <v>2.2582863615157001</v>
      </c>
      <c r="S207" s="3">
        <f t="shared" si="76"/>
        <v>0.7</v>
      </c>
      <c r="T207" s="24">
        <f t="shared" si="78"/>
        <v>559.51458202803792</v>
      </c>
      <c r="U207" s="24">
        <f t="shared" si="66"/>
        <v>4657.4425425441805</v>
      </c>
      <c r="V207" s="14">
        <f t="shared" si="67"/>
        <v>23696.465329122038</v>
      </c>
      <c r="W207" s="24">
        <f t="shared" si="79"/>
        <v>717.2937390570595</v>
      </c>
      <c r="X207" s="12">
        <f t="shared" si="68"/>
        <v>3.2856018414061063</v>
      </c>
      <c r="Y207" s="3">
        <f t="shared" si="80"/>
        <v>0.7</v>
      </c>
    </row>
    <row r="208" spans="2:25" x14ac:dyDescent="0.25">
      <c r="B208" s="3">
        <f t="shared" si="69"/>
        <v>950</v>
      </c>
      <c r="C208" s="14">
        <f t="shared" si="70"/>
        <v>15.833333333333334</v>
      </c>
      <c r="D208" s="11">
        <f t="shared" si="71"/>
        <v>746.59674414089125</v>
      </c>
      <c r="E208" s="11">
        <f t="shared" si="72"/>
        <v>378.44717305591348</v>
      </c>
      <c r="F208" s="11">
        <f t="shared" si="73"/>
        <v>652.79320203274597</v>
      </c>
      <c r="G208" s="11">
        <f t="shared" si="74"/>
        <v>562.80018386944403</v>
      </c>
      <c r="H208" s="24">
        <f t="shared" si="81"/>
        <v>378.44717305591348</v>
      </c>
      <c r="I208" s="24">
        <f t="shared" si="59"/>
        <v>9203.7392771244449</v>
      </c>
      <c r="J208" s="14">
        <f t="shared" si="60"/>
        <v>17872.806577195232</v>
      </c>
      <c r="K208" s="24">
        <f t="shared" si="82"/>
        <v>595.82261490054475</v>
      </c>
      <c r="L208" s="12">
        <f t="shared" si="61"/>
        <v>2.0143747648810102</v>
      </c>
      <c r="M208" s="3">
        <f t="shared" si="62"/>
        <v>0.35</v>
      </c>
      <c r="N208" s="24">
        <f t="shared" si="77"/>
        <v>652.79320203274597</v>
      </c>
      <c r="O208" s="24">
        <f t="shared" si="63"/>
        <v>2345.0885527036321</v>
      </c>
      <c r="P208" s="24">
        <f t="shared" si="64"/>
        <v>13737.221798224224</v>
      </c>
      <c r="Q208" s="24">
        <f t="shared" si="75"/>
        <v>818.59345862282987</v>
      </c>
      <c r="R208" s="12">
        <f t="shared" si="65"/>
        <v>2.221389053146281</v>
      </c>
      <c r="S208" s="3">
        <f t="shared" si="76"/>
        <v>0.7</v>
      </c>
      <c r="T208" s="24">
        <f t="shared" si="78"/>
        <v>562.80018386944403</v>
      </c>
      <c r="U208" s="24">
        <f t="shared" si="66"/>
        <v>4594.9140067861808</v>
      </c>
      <c r="V208" s="14">
        <f t="shared" si="67"/>
        <v>23525.557972501821</v>
      </c>
      <c r="W208" s="24">
        <f t="shared" si="79"/>
        <v>720.49231223552749</v>
      </c>
      <c r="X208" s="12">
        <f t="shared" si="68"/>
        <v>3.2440855905667196</v>
      </c>
      <c r="Y208" s="3">
        <f t="shared" si="80"/>
        <v>0.7</v>
      </c>
    </row>
    <row r="209" spans="2:25" x14ac:dyDescent="0.25">
      <c r="B209" s="3">
        <f t="shared" si="69"/>
        <v>955</v>
      </c>
      <c r="C209" s="14">
        <f t="shared" si="70"/>
        <v>15.916666666666666</v>
      </c>
      <c r="D209" s="11">
        <f t="shared" si="71"/>
        <v>747.37711880214908</v>
      </c>
      <c r="E209" s="11">
        <f t="shared" si="72"/>
        <v>380.46154782079446</v>
      </c>
      <c r="F209" s="11">
        <f t="shared" si="73"/>
        <v>655.01459108589222</v>
      </c>
      <c r="G209" s="11">
        <f t="shared" si="74"/>
        <v>566.0442694600107</v>
      </c>
      <c r="H209" s="24">
        <f t="shared" si="81"/>
        <v>380.46154782079446</v>
      </c>
      <c r="I209" s="24">
        <f t="shared" si="59"/>
        <v>9172.8892745338653</v>
      </c>
      <c r="J209" s="14">
        <f t="shared" si="60"/>
        <v>17894.129546032444</v>
      </c>
      <c r="K209" s="24">
        <f t="shared" si="82"/>
        <v>596.72785616075907</v>
      </c>
      <c r="L209" s="12">
        <f t="shared" si="61"/>
        <v>2.0106112473452984</v>
      </c>
      <c r="M209" s="3">
        <f t="shared" si="62"/>
        <v>0.35</v>
      </c>
      <c r="N209" s="24">
        <f t="shared" si="77"/>
        <v>655.01459108589222</v>
      </c>
      <c r="O209" s="24">
        <f t="shared" si="63"/>
        <v>2309.0631929064216</v>
      </c>
      <c r="P209" s="24">
        <f t="shared" si="64"/>
        <v>13587.844807046104</v>
      </c>
      <c r="Q209" s="24">
        <f t="shared" si="75"/>
        <v>822.67814583473864</v>
      </c>
      <c r="R209" s="12">
        <f t="shared" si="65"/>
        <v>2.1848778344789319</v>
      </c>
      <c r="S209" s="3">
        <f t="shared" si="76"/>
        <v>0.7</v>
      </c>
      <c r="T209" s="24">
        <f t="shared" si="78"/>
        <v>566.0442694600107</v>
      </c>
      <c r="U209" s="24">
        <f t="shared" si="66"/>
        <v>4533.3212335534599</v>
      </c>
      <c r="V209" s="14">
        <f t="shared" si="67"/>
        <v>23354.568051483307</v>
      </c>
      <c r="W209" s="24">
        <f t="shared" si="79"/>
        <v>723.69406650400811</v>
      </c>
      <c r="X209" s="12">
        <f t="shared" si="68"/>
        <v>3.2030202410900936</v>
      </c>
      <c r="Y209" s="3">
        <f t="shared" si="80"/>
        <v>0.7</v>
      </c>
    </row>
    <row r="210" spans="2:25" x14ac:dyDescent="0.25">
      <c r="B210" s="3">
        <f t="shared" si="69"/>
        <v>960</v>
      </c>
      <c r="C210" s="14">
        <f t="shared" si="70"/>
        <v>16</v>
      </c>
      <c r="D210" s="11">
        <f t="shared" si="71"/>
        <v>748.15345005324082</v>
      </c>
      <c r="E210" s="11">
        <f t="shared" si="72"/>
        <v>382.47215906813977</v>
      </c>
      <c r="F210" s="11">
        <f t="shared" si="73"/>
        <v>657.19946892037115</v>
      </c>
      <c r="G210" s="11">
        <f t="shared" si="74"/>
        <v>569.24728970110084</v>
      </c>
      <c r="H210" s="24">
        <f t="shared" si="81"/>
        <v>382.47215906813977</v>
      </c>
      <c r="I210" s="24">
        <f t="shared" ref="I210:I273" si="83">AlphaC*(D210-H210)</f>
        <v>9142.0322746275269</v>
      </c>
      <c r="J210" s="14">
        <f t="shared" ref="J210:J273" si="84">Phi*EpsilonF*Botzman/10^8*M210*((D210+273)^4-(H210+273)^4)</f>
        <v>17914.933249368063</v>
      </c>
      <c r="K210" s="24">
        <f t="shared" si="82"/>
        <v>597.63823526694</v>
      </c>
      <c r="L210" s="12">
        <f t="shared" ref="L210:L273" si="85">ksh*MassivSS/(K210*RhoA)*DeltaT*(I210+J210)</f>
        <v>2.006802845615892</v>
      </c>
      <c r="M210" s="3">
        <f t="shared" ref="M210:M273" si="86">IF(H210&lt;=500,IF(Galva=Oui,0.35,0.7),0.7)</f>
        <v>0.35</v>
      </c>
      <c r="N210" s="24">
        <f t="shared" si="77"/>
        <v>657.19946892037115</v>
      </c>
      <c r="O210" s="24">
        <f t="shared" ref="O210:O273" si="87">AlphaC*(D210-N210)</f>
        <v>2273.8495283217417</v>
      </c>
      <c r="P210" s="24">
        <f t="shared" ref="P210:P273" si="88">Phi*EpsilonF*Botzman/10^8*S210*((D210+273)^4-(N210+273)^4)</f>
        <v>13440.727959187701</v>
      </c>
      <c r="Q210" s="24">
        <f t="shared" si="75"/>
        <v>826.91478392866679</v>
      </c>
      <c r="R210" s="12">
        <f t="shared" ref="R210:R273" si="89">ksh*MassivW/(Q210*RhoA)*DeltaT*(O210+P210)</f>
        <v>2.1487525782548871</v>
      </c>
      <c r="S210" s="3">
        <f t="shared" si="76"/>
        <v>0.7</v>
      </c>
      <c r="T210" s="24">
        <f t="shared" si="78"/>
        <v>569.24728970110084</v>
      </c>
      <c r="U210" s="24">
        <f t="shared" ref="U210:U273" si="90">AlphaC*(D210-T210)</f>
        <v>4472.6540088034999</v>
      </c>
      <c r="V210" s="14">
        <f t="shared" ref="V210:V273" si="91">Phi*EpsilonF*Botzman/10^8*Y210*((D210+273)^4-(T210+273)^4)</f>
        <v>23183.563389295989</v>
      </c>
      <c r="W210" s="24">
        <f t="shared" si="79"/>
        <v>726.89823883276813</v>
      </c>
      <c r="X210" s="12">
        <f t="shared" ref="X210:X273" si="92">ksh*MassivSI/(W210*RhoA)*DeltaT*(U210+V210)</f>
        <v>3.1624102809295929</v>
      </c>
      <c r="Y210" s="3">
        <f t="shared" si="80"/>
        <v>0.7</v>
      </c>
    </row>
    <row r="211" spans="2:25" x14ac:dyDescent="0.25">
      <c r="B211" s="3">
        <f t="shared" ref="B211:B274" si="93">B210+DeltaT</f>
        <v>965</v>
      </c>
      <c r="C211" s="14">
        <f t="shared" ref="C211:C274" si="94">B211/60</f>
        <v>16.083333333333332</v>
      </c>
      <c r="D211" s="11">
        <f t="shared" ref="D211:D274" si="95">20+345*LOG(8*C211+1,10)</f>
        <v>748.92577957908554</v>
      </c>
      <c r="E211" s="11">
        <f t="shared" ref="E211:E274" si="96">H211</f>
        <v>384.47896191375565</v>
      </c>
      <c r="F211" s="11">
        <f t="shared" ref="F211:F274" si="97">N211</f>
        <v>659.348221498626</v>
      </c>
      <c r="G211" s="11">
        <f t="shared" ref="G211:G274" si="98">T211</f>
        <v>572.40969998203047</v>
      </c>
      <c r="H211" s="24">
        <f t="shared" si="81"/>
        <v>384.47896191375565</v>
      </c>
      <c r="I211" s="24">
        <f t="shared" si="83"/>
        <v>9111.1704416332468</v>
      </c>
      <c r="J211" s="14">
        <f t="shared" si="84"/>
        <v>17935.219903993566</v>
      </c>
      <c r="K211" s="24">
        <f t="shared" si="82"/>
        <v>598.5538013117872</v>
      </c>
      <c r="L211" s="12">
        <f t="shared" si="85"/>
        <v>2.0029500227274228</v>
      </c>
      <c r="M211" s="3">
        <f t="shared" si="86"/>
        <v>0.35</v>
      </c>
      <c r="N211" s="24">
        <f t="shared" si="77"/>
        <v>659.348221498626</v>
      </c>
      <c r="O211" s="24">
        <f t="shared" si="87"/>
        <v>2239.4389520114883</v>
      </c>
      <c r="P211" s="24">
        <f t="shared" si="88"/>
        <v>13295.913597233695</v>
      </c>
      <c r="Q211" s="24">
        <f t="shared" ref="Q211:Q274" si="99">IF(N211&lt;600,425+0.773*N211-1.69/1000*N211^2+2.22/1000^2*N211^3,IF(N211&lt;735,666+13002/(738-N211),IF(N211&lt;900,545+17820/(N211-731),650)))</f>
        <v>831.31094716151733</v>
      </c>
      <c r="R211" s="12">
        <f t="shared" si="89"/>
        <v>2.1130125292842883</v>
      </c>
      <c r="S211" s="3">
        <f t="shared" ref="S211:S274" si="100">IF(N211&lt;=500,IF(Galva=Oui,0.35,0.7),0.7)</f>
        <v>0.7</v>
      </c>
      <c r="T211" s="24">
        <f t="shared" si="78"/>
        <v>572.40969998203047</v>
      </c>
      <c r="U211" s="24">
        <f t="shared" si="90"/>
        <v>4412.9019899263767</v>
      </c>
      <c r="V211" s="14">
        <f t="shared" si="91"/>
        <v>23012.609641482053</v>
      </c>
      <c r="W211" s="24">
        <f t="shared" si="79"/>
        <v>730.10408188920144</v>
      </c>
      <c r="X211" s="12">
        <f t="shared" si="92"/>
        <v>3.1222596109814069</v>
      </c>
      <c r="Y211" s="3">
        <f t="shared" si="80"/>
        <v>0.7</v>
      </c>
    </row>
    <row r="212" spans="2:25" x14ac:dyDescent="0.25">
      <c r="B212" s="3">
        <f t="shared" si="93"/>
        <v>970</v>
      </c>
      <c r="C212" s="14">
        <f t="shared" si="94"/>
        <v>16.166666666666668</v>
      </c>
      <c r="D212" s="11">
        <f t="shared" si="95"/>
        <v>749.69414842329047</v>
      </c>
      <c r="E212" s="11">
        <f t="shared" si="96"/>
        <v>386.48191193648307</v>
      </c>
      <c r="F212" s="11">
        <f t="shared" si="97"/>
        <v>661.46123402791034</v>
      </c>
      <c r="G212" s="11">
        <f t="shared" si="98"/>
        <v>575.53195959301183</v>
      </c>
      <c r="H212" s="24">
        <f t="shared" si="81"/>
        <v>386.48191193648307</v>
      </c>
      <c r="I212" s="24">
        <f t="shared" si="83"/>
        <v>9080.3059121701845</v>
      </c>
      <c r="J212" s="14">
        <f t="shared" si="84"/>
        <v>17954.991752341477</v>
      </c>
      <c r="K212" s="24">
        <f t="shared" si="82"/>
        <v>599.47460182990858</v>
      </c>
      <c r="L212" s="12">
        <f t="shared" si="85"/>
        <v>1.9990532475048821</v>
      </c>
      <c r="M212" s="3">
        <f t="shared" si="86"/>
        <v>0.35</v>
      </c>
      <c r="N212" s="24">
        <f t="shared" ref="N212:N275" si="101">N211+R211</f>
        <v>661.46123402791034</v>
      </c>
      <c r="O212" s="24">
        <f t="shared" si="87"/>
        <v>2205.8228598845035</v>
      </c>
      <c r="P212" s="24">
        <f t="shared" si="88"/>
        <v>13153.442015879393</v>
      </c>
      <c r="Q212" s="24">
        <f t="shared" si="99"/>
        <v>835.87470120358694</v>
      </c>
      <c r="R212" s="12">
        <f t="shared" si="89"/>
        <v>2.0776563112094686</v>
      </c>
      <c r="S212" s="3">
        <f t="shared" si="100"/>
        <v>0.7</v>
      </c>
      <c r="T212" s="24">
        <f t="shared" ref="T212:T275" si="102">T211+X211</f>
        <v>575.53195959301183</v>
      </c>
      <c r="U212" s="24">
        <f t="shared" si="90"/>
        <v>4354.0547207569662</v>
      </c>
      <c r="V212" s="14">
        <f t="shared" si="91"/>
        <v>22841.77030304091</v>
      </c>
      <c r="W212" s="24">
        <f t="shared" ref="W212:W275" si="103">IF(T212&lt;600,425+0.773*T212-1.69/1000*T212^2+2.22/1000^2*T212^3,IF(T212&lt;735,666+13002/(738-T212),IF(T212&lt;900,545+17820/(T212-731),650)))</f>
        <v>733.31086464376153</v>
      </c>
      <c r="X212" s="12">
        <f t="shared" si="92"/>
        <v>3.0825715667695834</v>
      </c>
      <c r="Y212" s="3">
        <f t="shared" ref="Y212:Y275" si="104">IF(T212&lt;=500,IF(Galva=Oui,0.35,0.7),0.7)</f>
        <v>0.7</v>
      </c>
    </row>
    <row r="213" spans="2:25" x14ac:dyDescent="0.25">
      <c r="B213" s="3">
        <f t="shared" si="93"/>
        <v>975</v>
      </c>
      <c r="C213" s="14">
        <f t="shared" si="94"/>
        <v>16.25</v>
      </c>
      <c r="D213" s="11">
        <f t="shared" si="95"/>
        <v>750.45859700123856</v>
      </c>
      <c r="E213" s="11">
        <f t="shared" si="96"/>
        <v>388.48096518398796</v>
      </c>
      <c r="F213" s="11">
        <f t="shared" si="97"/>
        <v>663.5388903391198</v>
      </c>
      <c r="G213" s="11">
        <f t="shared" si="98"/>
        <v>578.61453115978145</v>
      </c>
      <c r="H213" s="24">
        <f t="shared" si="81"/>
        <v>388.48096518398796</v>
      </c>
      <c r="I213" s="24">
        <f t="shared" si="83"/>
        <v>9049.4407954312646</v>
      </c>
      <c r="J213" s="14">
        <f t="shared" si="84"/>
        <v>17974.251062561507</v>
      </c>
      <c r="K213" s="24">
        <f t="shared" si="82"/>
        <v>600.40068279353454</v>
      </c>
      <c r="L213" s="12">
        <f t="shared" si="85"/>
        <v>1.9951129944971076</v>
      </c>
      <c r="M213" s="3">
        <f t="shared" si="86"/>
        <v>0.35</v>
      </c>
      <c r="N213" s="24">
        <f t="shared" si="101"/>
        <v>663.5388903391198</v>
      </c>
      <c r="O213" s="24">
        <f t="shared" si="87"/>
        <v>2172.9926665529688</v>
      </c>
      <c r="P213" s="24">
        <f t="shared" si="88"/>
        <v>13013.35155474125</v>
      </c>
      <c r="Q213" s="24">
        <f t="shared" si="99"/>
        <v>840.6146419146221</v>
      </c>
      <c r="R213" s="12">
        <f t="shared" si="89"/>
        <v>2.0426819334221995</v>
      </c>
      <c r="S213" s="3">
        <f t="shared" si="100"/>
        <v>0.7</v>
      </c>
      <c r="T213" s="24">
        <f t="shared" si="102"/>
        <v>578.61453115978145</v>
      </c>
      <c r="U213" s="24">
        <f t="shared" si="90"/>
        <v>4296.1016460364281</v>
      </c>
      <c r="V213" s="14">
        <f t="shared" si="91"/>
        <v>22671.10671949579</v>
      </c>
      <c r="W213" s="24">
        <f t="shared" si="103"/>
        <v>736.51787289758522</v>
      </c>
      <c r="X213" s="12">
        <f t="shared" si="92"/>
        <v>3.0433489404079519</v>
      </c>
      <c r="Y213" s="3">
        <f t="shared" si="104"/>
        <v>0.7</v>
      </c>
    </row>
    <row r="214" spans="2:25" x14ac:dyDescent="0.25">
      <c r="B214" s="3">
        <f t="shared" si="93"/>
        <v>980</v>
      </c>
      <c r="C214" s="14">
        <f t="shared" si="94"/>
        <v>16.333333333333332</v>
      </c>
      <c r="D214" s="11">
        <f t="shared" si="95"/>
        <v>751.21916511284519</v>
      </c>
      <c r="E214" s="11">
        <f t="shared" si="96"/>
        <v>390.47607817848507</v>
      </c>
      <c r="F214" s="11">
        <f t="shared" si="97"/>
        <v>665.58157227254196</v>
      </c>
      <c r="G214" s="11">
        <f t="shared" si="98"/>
        <v>581.65788010018935</v>
      </c>
      <c r="H214" s="24">
        <f t="shared" si="81"/>
        <v>390.47607817848507</v>
      </c>
      <c r="I214" s="24">
        <f t="shared" si="83"/>
        <v>9018.5771733590027</v>
      </c>
      <c r="J214" s="14">
        <f t="shared" si="84"/>
        <v>17993.000128572708</v>
      </c>
      <c r="K214" s="24">
        <f t="shared" si="82"/>
        <v>601.33208860894831</v>
      </c>
      <c r="L214" s="12">
        <f t="shared" si="85"/>
        <v>1.9911297439028981</v>
      </c>
      <c r="M214" s="3">
        <f t="shared" si="86"/>
        <v>0.35</v>
      </c>
      <c r="N214" s="24">
        <f t="shared" si="101"/>
        <v>665.58157227254196</v>
      </c>
      <c r="O214" s="24">
        <f t="shared" si="87"/>
        <v>2140.9398210075806</v>
      </c>
      <c r="P214" s="24">
        <f t="shared" si="88"/>
        <v>12875.678694549466</v>
      </c>
      <c r="Q214" s="24">
        <f t="shared" si="99"/>
        <v>845.53993766520546</v>
      </c>
      <c r="R214" s="12">
        <f t="shared" si="89"/>
        <v>2.0080867981041579</v>
      </c>
      <c r="S214" s="3">
        <f t="shared" si="100"/>
        <v>0.7</v>
      </c>
      <c r="T214" s="24">
        <f t="shared" si="102"/>
        <v>581.65788010018935</v>
      </c>
      <c r="U214" s="24">
        <f t="shared" si="90"/>
        <v>4239.0321253163966</v>
      </c>
      <c r="V214" s="14">
        <f t="shared" si="91"/>
        <v>22500.678101598318</v>
      </c>
      <c r="W214" s="24">
        <f t="shared" si="103"/>
        <v>739.72440973583525</v>
      </c>
      <c r="X214" s="12">
        <f t="shared" si="92"/>
        <v>3.0045940027222628</v>
      </c>
      <c r="Y214" s="3">
        <f t="shared" si="104"/>
        <v>0.7</v>
      </c>
    </row>
    <row r="215" spans="2:25" x14ac:dyDescent="0.25">
      <c r="B215" s="3">
        <f t="shared" si="93"/>
        <v>985</v>
      </c>
      <c r="C215" s="14">
        <f t="shared" si="94"/>
        <v>16.416666666666668</v>
      </c>
      <c r="D215" s="11">
        <f t="shared" si="95"/>
        <v>751.97589195499108</v>
      </c>
      <c r="E215" s="11">
        <f t="shared" si="96"/>
        <v>392.46720792238796</v>
      </c>
      <c r="F215" s="11">
        <f t="shared" si="97"/>
        <v>667.58965907064612</v>
      </c>
      <c r="G215" s="11">
        <f t="shared" si="98"/>
        <v>584.66247410291157</v>
      </c>
      <c r="H215" s="24">
        <f t="shared" si="81"/>
        <v>392.46720792238796</v>
      </c>
      <c r="I215" s="24">
        <f t="shared" si="83"/>
        <v>8987.7171008150781</v>
      </c>
      <c r="J215" s="14">
        <f t="shared" si="84"/>
        <v>18011.241270091934</v>
      </c>
      <c r="K215" s="24">
        <f t="shared" si="82"/>
        <v>602.26886211362739</v>
      </c>
      <c r="L215" s="12">
        <f t="shared" si="85"/>
        <v>1.9871039814899607</v>
      </c>
      <c r="M215" s="3">
        <f t="shared" si="86"/>
        <v>0.35</v>
      </c>
      <c r="N215" s="24">
        <f t="shared" si="101"/>
        <v>667.58965907064612</v>
      </c>
      <c r="O215" s="24">
        <f t="shared" si="87"/>
        <v>2109.6558221086243</v>
      </c>
      <c r="P215" s="24">
        <f t="shared" si="88"/>
        <v>12740.458156480303</v>
      </c>
      <c r="Q215" s="24">
        <f t="shared" si="99"/>
        <v>850.66037556962749</v>
      </c>
      <c r="R215" s="12">
        <f t="shared" si="89"/>
        <v>1.9738677073673763</v>
      </c>
      <c r="S215" s="3">
        <f t="shared" si="100"/>
        <v>0.7</v>
      </c>
      <c r="T215" s="24">
        <f t="shared" si="102"/>
        <v>584.66247410291157</v>
      </c>
      <c r="U215" s="24">
        <f t="shared" si="90"/>
        <v>4182.8354463019878</v>
      </c>
      <c r="V215" s="14">
        <f t="shared" si="91"/>
        <v>22330.541543393378</v>
      </c>
      <c r="W215" s="24">
        <f t="shared" si="103"/>
        <v>742.92979591077028</v>
      </c>
      <c r="X215" s="12">
        <f t="shared" si="92"/>
        <v>2.9663085254259602</v>
      </c>
      <c r="Y215" s="3">
        <f t="shared" si="104"/>
        <v>0.7</v>
      </c>
    </row>
    <row r="216" spans="2:25" x14ac:dyDescent="0.25">
      <c r="B216" s="3">
        <f t="shared" si="93"/>
        <v>990</v>
      </c>
      <c r="C216" s="14">
        <f t="shared" si="94"/>
        <v>16.5</v>
      </c>
      <c r="D216" s="11">
        <f t="shared" si="95"/>
        <v>752.72881613364461</v>
      </c>
      <c r="E216" s="11">
        <f t="shared" si="96"/>
        <v>394.45431190387791</v>
      </c>
      <c r="F216" s="11">
        <f t="shared" si="97"/>
        <v>669.56352677801351</v>
      </c>
      <c r="G216" s="11">
        <f t="shared" si="98"/>
        <v>587.62878262833749</v>
      </c>
      <c r="H216" s="24">
        <f t="shared" si="81"/>
        <v>394.45431190387791</v>
      </c>
      <c r="I216" s="24">
        <f t="shared" si="83"/>
        <v>8956.862605744167</v>
      </c>
      <c r="J216" s="14">
        <f t="shared" si="84"/>
        <v>18028.976832638848</v>
      </c>
      <c r="K216" s="24">
        <f t="shared" si="82"/>
        <v>603.21104457409308</v>
      </c>
      <c r="L216" s="12">
        <f t="shared" si="85"/>
        <v>1.9830361985069118</v>
      </c>
      <c r="M216" s="3">
        <f t="shared" si="86"/>
        <v>0.35</v>
      </c>
      <c r="N216" s="24">
        <f t="shared" si="101"/>
        <v>669.56352677801351</v>
      </c>
      <c r="O216" s="24">
        <f t="shared" si="87"/>
        <v>2079.1322338907776</v>
      </c>
      <c r="P216" s="24">
        <f t="shared" si="88"/>
        <v>12607.723004390058</v>
      </c>
      <c r="Q216" s="24">
        <f t="shared" si="99"/>
        <v>855.98641203829402</v>
      </c>
      <c r="R216" s="12">
        <f t="shared" si="89"/>
        <v>1.9400208704801742</v>
      </c>
      <c r="S216" s="3">
        <f t="shared" si="100"/>
        <v>0.7</v>
      </c>
      <c r="T216" s="24">
        <f t="shared" si="102"/>
        <v>587.62878262833749</v>
      </c>
      <c r="U216" s="24">
        <f t="shared" si="90"/>
        <v>4127.5008376326778</v>
      </c>
      <c r="V216" s="14">
        <f t="shared" si="91"/>
        <v>22160.752043374541</v>
      </c>
      <c r="W216" s="24">
        <f t="shared" si="103"/>
        <v>746.13337015851084</v>
      </c>
      <c r="X216" s="12">
        <f t="shared" si="92"/>
        <v>2.9284938032528691</v>
      </c>
      <c r="Y216" s="3">
        <f t="shared" si="104"/>
        <v>0.7</v>
      </c>
    </row>
    <row r="217" spans="2:25" x14ac:dyDescent="0.25">
      <c r="B217" s="3">
        <f t="shared" si="93"/>
        <v>995</v>
      </c>
      <c r="C217" s="14">
        <f t="shared" si="94"/>
        <v>16.583333333333332</v>
      </c>
      <c r="D217" s="11">
        <f t="shared" si="95"/>
        <v>753.4779756756792</v>
      </c>
      <c r="E217" s="11">
        <f t="shared" si="96"/>
        <v>396.43734810238482</v>
      </c>
      <c r="F217" s="11">
        <f t="shared" si="97"/>
        <v>671.50354764849374</v>
      </c>
      <c r="G217" s="11">
        <f t="shared" si="98"/>
        <v>590.55727643159037</v>
      </c>
      <c r="H217" s="24">
        <f t="shared" si="81"/>
        <v>396.43734810238482</v>
      </c>
      <c r="I217" s="24">
        <f t="shared" si="83"/>
        <v>8926.0156893323601</v>
      </c>
      <c r="J217" s="14">
        <f t="shared" si="84"/>
        <v>18046.209187518078</v>
      </c>
      <c r="K217" s="24">
        <f t="shared" si="82"/>
        <v>604.15867568446311</v>
      </c>
      <c r="L217" s="12">
        <f t="shared" si="85"/>
        <v>1.9789268915885563</v>
      </c>
      <c r="M217" s="3">
        <f t="shared" si="86"/>
        <v>0.35</v>
      </c>
      <c r="N217" s="24">
        <f t="shared" si="101"/>
        <v>671.50354764849374</v>
      </c>
      <c r="O217" s="24">
        <f t="shared" si="87"/>
        <v>2049.3607006796365</v>
      </c>
      <c r="P217" s="24">
        <f t="shared" si="88"/>
        <v>12477.504749716325</v>
      </c>
      <c r="Q217" s="24">
        <f t="shared" si="99"/>
        <v>861.52922810483562</v>
      </c>
      <c r="R217" s="12">
        <f t="shared" si="89"/>
        <v>1.9065419111740431</v>
      </c>
      <c r="S217" s="3">
        <f t="shared" si="100"/>
        <v>0.7</v>
      </c>
      <c r="T217" s="24">
        <f t="shared" si="102"/>
        <v>590.55727643159037</v>
      </c>
      <c r="U217" s="24">
        <f t="shared" si="90"/>
        <v>4073.0174811022207</v>
      </c>
      <c r="V217" s="14">
        <f t="shared" si="91"/>
        <v>21991.36252846917</v>
      </c>
      <c r="W217" s="24">
        <f t="shared" si="103"/>
        <v>749.33448945341365</v>
      </c>
      <c r="X217" s="12">
        <f t="shared" si="92"/>
        <v>2.8911506759595849</v>
      </c>
      <c r="Y217" s="3">
        <f t="shared" si="104"/>
        <v>0.7</v>
      </c>
    </row>
    <row r="218" spans="2:25" x14ac:dyDescent="0.25">
      <c r="B218" s="3">
        <f t="shared" si="93"/>
        <v>1000</v>
      </c>
      <c r="C218" s="14">
        <f t="shared" si="94"/>
        <v>16.666666666666668</v>
      </c>
      <c r="D218" s="11">
        <f t="shared" si="95"/>
        <v>754.22340804039925</v>
      </c>
      <c r="E218" s="11">
        <f t="shared" si="96"/>
        <v>398.41627499397339</v>
      </c>
      <c r="F218" s="11">
        <f t="shared" si="97"/>
        <v>673.41008955966777</v>
      </c>
      <c r="G218" s="11">
        <f t="shared" si="98"/>
        <v>593.44842710754995</v>
      </c>
      <c r="H218" s="24">
        <f t="shared" si="81"/>
        <v>398.41627499397339</v>
      </c>
      <c r="I218" s="24">
        <f t="shared" si="83"/>
        <v>8895.178326160647</v>
      </c>
      <c r="J218" s="14">
        <f t="shared" si="84"/>
        <v>18062.940731778694</v>
      </c>
      <c r="K218" s="24">
        <f t="shared" si="82"/>
        <v>605.11179356570415</v>
      </c>
      <c r="L218" s="12">
        <f t="shared" si="85"/>
        <v>1.9747765626546745</v>
      </c>
      <c r="M218" s="3">
        <f t="shared" si="86"/>
        <v>0.35</v>
      </c>
      <c r="N218" s="24">
        <f t="shared" si="101"/>
        <v>673.41008955966777</v>
      </c>
      <c r="O218" s="24">
        <f t="shared" si="87"/>
        <v>2020.3329620182872</v>
      </c>
      <c r="P218" s="24">
        <f t="shared" si="88"/>
        <v>12349.833458814641</v>
      </c>
      <c r="Q218" s="24">
        <f t="shared" si="99"/>
        <v>867.30079003610274</v>
      </c>
      <c r="R218" s="12">
        <f t="shared" si="89"/>
        <v>1.8734258750383876</v>
      </c>
      <c r="S218" s="3">
        <f t="shared" si="100"/>
        <v>0.7</v>
      </c>
      <c r="T218" s="24">
        <f t="shared" si="102"/>
        <v>593.44842710754995</v>
      </c>
      <c r="U218" s="24">
        <f t="shared" si="90"/>
        <v>4019.3745233212326</v>
      </c>
      <c r="V218" s="14">
        <f t="shared" si="91"/>
        <v>21822.423880600501</v>
      </c>
      <c r="W218" s="24">
        <f t="shared" si="103"/>
        <v>752.5325292038865</v>
      </c>
      <c r="X218" s="12">
        <f t="shared" si="92"/>
        <v>2.8542795501192955</v>
      </c>
      <c r="Y218" s="3">
        <f t="shared" si="104"/>
        <v>0.7</v>
      </c>
    </row>
    <row r="219" spans="2:25" x14ac:dyDescent="0.25">
      <c r="B219" s="3">
        <f t="shared" si="93"/>
        <v>1005</v>
      </c>
      <c r="C219" s="14">
        <f t="shared" si="94"/>
        <v>16.75</v>
      </c>
      <c r="D219" s="11">
        <f t="shared" si="95"/>
        <v>754.96515013077715</v>
      </c>
      <c r="E219" s="11">
        <f t="shared" si="96"/>
        <v>400.39105155662804</v>
      </c>
      <c r="F219" s="11">
        <f t="shared" si="97"/>
        <v>675.28351543470615</v>
      </c>
      <c r="G219" s="11">
        <f t="shared" si="98"/>
        <v>596.30270665766921</v>
      </c>
      <c r="H219" s="24">
        <f t="shared" si="81"/>
        <v>400.39105155662804</v>
      </c>
      <c r="I219" s="24">
        <f t="shared" si="83"/>
        <v>8864.3524643537276</v>
      </c>
      <c r="J219" s="14">
        <f t="shared" si="84"/>
        <v>18079.173888151428</v>
      </c>
      <c r="K219" s="24">
        <f t="shared" si="82"/>
        <v>606.07043476557715</v>
      </c>
      <c r="L219" s="12">
        <f t="shared" si="85"/>
        <v>1.9705857188025209</v>
      </c>
      <c r="M219" s="3">
        <f t="shared" si="86"/>
        <v>0.35</v>
      </c>
      <c r="N219" s="24">
        <f t="shared" si="101"/>
        <v>675.28351543470615</v>
      </c>
      <c r="O219" s="24">
        <f t="shared" si="87"/>
        <v>1992.0408674017749</v>
      </c>
      <c r="P219" s="24">
        <f t="shared" si="88"/>
        <v>12224.737862499996</v>
      </c>
      <c r="Q219" s="24">
        <f t="shared" si="99"/>
        <v>873.31391579296314</v>
      </c>
      <c r="R219" s="12">
        <f t="shared" si="89"/>
        <v>1.840667237023043</v>
      </c>
      <c r="S219" s="3">
        <f t="shared" si="100"/>
        <v>0.7</v>
      </c>
      <c r="T219" s="24">
        <f t="shared" si="102"/>
        <v>596.30270665766921</v>
      </c>
      <c r="U219" s="24">
        <f t="shared" si="90"/>
        <v>3966.5610868276985</v>
      </c>
      <c r="V219" s="14">
        <f t="shared" si="91"/>
        <v>21653.984965584496</v>
      </c>
      <c r="W219" s="24">
        <f t="shared" si="103"/>
        <v>755.72688339339766</v>
      </c>
      <c r="X219" s="12">
        <f t="shared" si="92"/>
        <v>2.8178804206374544</v>
      </c>
      <c r="Y219" s="3">
        <f t="shared" si="104"/>
        <v>0.7</v>
      </c>
    </row>
    <row r="220" spans="2:25" x14ac:dyDescent="0.25">
      <c r="B220" s="3">
        <f t="shared" si="93"/>
        <v>1010</v>
      </c>
      <c r="C220" s="14">
        <f t="shared" si="94"/>
        <v>16.833333333333332</v>
      </c>
      <c r="D220" s="11">
        <f t="shared" si="95"/>
        <v>755.70323830441725</v>
      </c>
      <c r="E220" s="11">
        <f t="shared" si="96"/>
        <v>402.36163727543055</v>
      </c>
      <c r="F220" s="11">
        <f t="shared" si="97"/>
        <v>677.12418267172916</v>
      </c>
      <c r="G220" s="11">
        <f t="shared" si="98"/>
        <v>599.1205870783067</v>
      </c>
      <c r="H220" s="24">
        <f t="shared" si="81"/>
        <v>402.36163727543055</v>
      </c>
      <c r="I220" s="24">
        <f t="shared" si="83"/>
        <v>8833.5400257246674</v>
      </c>
      <c r="J220" s="14">
        <f t="shared" si="84"/>
        <v>18094.911104963961</v>
      </c>
      <c r="K220" s="24">
        <f t="shared" si="82"/>
        <v>607.0346342592718</v>
      </c>
      <c r="L220" s="12">
        <f t="shared" si="85"/>
        <v>1.9663548721932864</v>
      </c>
      <c r="M220" s="3">
        <f t="shared" si="86"/>
        <v>0.35</v>
      </c>
      <c r="N220" s="24">
        <f t="shared" si="101"/>
        <v>677.12418267172916</v>
      </c>
      <c r="O220" s="24">
        <f t="shared" si="87"/>
        <v>1964.4763908172024</v>
      </c>
      <c r="P220" s="24">
        <f t="shared" si="88"/>
        <v>12102.245467562858</v>
      </c>
      <c r="Q220" s="24">
        <f t="shared" si="99"/>
        <v>879.58234797714738</v>
      </c>
      <c r="R220" s="12">
        <f t="shared" si="89"/>
        <v>1.8082599090834262</v>
      </c>
      <c r="S220" s="3">
        <f t="shared" si="100"/>
        <v>0.7</v>
      </c>
      <c r="T220" s="24">
        <f t="shared" si="102"/>
        <v>599.1205870783067</v>
      </c>
      <c r="U220" s="24">
        <f t="shared" si="90"/>
        <v>3914.5662806527639</v>
      </c>
      <c r="V220" s="14">
        <f t="shared" si="91"/>
        <v>21486.092664128606</v>
      </c>
      <c r="W220" s="24">
        <f t="shared" si="103"/>
        <v>758.91696467033375</v>
      </c>
      <c r="X220" s="12">
        <f t="shared" si="92"/>
        <v>2.7819528919278151</v>
      </c>
      <c r="Y220" s="3">
        <f t="shared" si="104"/>
        <v>0.7</v>
      </c>
    </row>
    <row r="221" spans="2:25" x14ac:dyDescent="0.25">
      <c r="B221" s="3">
        <f t="shared" si="93"/>
        <v>1015</v>
      </c>
      <c r="C221" s="14">
        <f t="shared" si="94"/>
        <v>16.916666666666668</v>
      </c>
      <c r="D221" s="11">
        <f t="shared" si="95"/>
        <v>756.43770838424939</v>
      </c>
      <c r="E221" s="11">
        <f t="shared" si="96"/>
        <v>404.32799214762383</v>
      </c>
      <c r="F221" s="11">
        <f t="shared" si="97"/>
        <v>678.93244258081256</v>
      </c>
      <c r="G221" s="11">
        <f t="shared" si="98"/>
        <v>601.90253997023456</v>
      </c>
      <c r="H221" s="24">
        <f t="shared" si="81"/>
        <v>404.32799214762383</v>
      </c>
      <c r="I221" s="24">
        <f t="shared" si="83"/>
        <v>8802.7429059156384</v>
      </c>
      <c r="J221" s="14">
        <f t="shared" si="84"/>
        <v>18110.154856035024</v>
      </c>
      <c r="K221" s="24">
        <f t="shared" si="82"/>
        <v>608.00442545072337</v>
      </c>
      <c r="L221" s="12">
        <f t="shared" si="85"/>
        <v>1.9620845399327613</v>
      </c>
      <c r="M221" s="3">
        <f t="shared" si="86"/>
        <v>0.35</v>
      </c>
      <c r="N221" s="24">
        <f t="shared" si="101"/>
        <v>678.93244258081256</v>
      </c>
      <c r="O221" s="24">
        <f t="shared" si="87"/>
        <v>1937.6316450859208</v>
      </c>
      <c r="P221" s="24">
        <f t="shared" si="88"/>
        <v>11982.38267002785</v>
      </c>
      <c r="Q221" s="24">
        <f t="shared" si="99"/>
        <v>886.12083397537685</v>
      </c>
      <c r="R221" s="12">
        <f t="shared" si="89"/>
        <v>1.7761972480201158</v>
      </c>
      <c r="S221" s="3">
        <f t="shared" si="100"/>
        <v>0.7</v>
      </c>
      <c r="T221" s="24">
        <f t="shared" si="102"/>
        <v>601.90253997023456</v>
      </c>
      <c r="U221" s="24">
        <f t="shared" si="90"/>
        <v>3863.3792103503711</v>
      </c>
      <c r="V221" s="14">
        <f t="shared" si="91"/>
        <v>21318.791904711034</v>
      </c>
      <c r="W221" s="24">
        <f t="shared" si="103"/>
        <v>761.53447946167671</v>
      </c>
      <c r="X221" s="12">
        <f t="shared" si="92"/>
        <v>2.7485437151244989</v>
      </c>
      <c r="Y221" s="3">
        <f t="shared" si="104"/>
        <v>0.7</v>
      </c>
    </row>
    <row r="222" spans="2:25" x14ac:dyDescent="0.25">
      <c r="B222" s="3">
        <f t="shared" si="93"/>
        <v>1020</v>
      </c>
      <c r="C222" s="14">
        <f t="shared" si="94"/>
        <v>17</v>
      </c>
      <c r="D222" s="11">
        <f t="shared" si="95"/>
        <v>757.16859566896028</v>
      </c>
      <c r="E222" s="11">
        <f t="shared" si="96"/>
        <v>406.29007668755662</v>
      </c>
      <c r="F222" s="11">
        <f t="shared" si="97"/>
        <v>680.7086398288327</v>
      </c>
      <c r="G222" s="11">
        <f t="shared" si="98"/>
        <v>604.65108368535903</v>
      </c>
      <c r="H222" s="24">
        <f t="shared" si="81"/>
        <v>406.29007668755662</v>
      </c>
      <c r="I222" s="24">
        <f t="shared" si="83"/>
        <v>8771.9629745350921</v>
      </c>
      <c r="J222" s="14">
        <f t="shared" si="84"/>
        <v>18124.907640547026</v>
      </c>
      <c r="K222" s="24">
        <f t="shared" si="82"/>
        <v>608.97984017460408</v>
      </c>
      <c r="L222" s="12">
        <f t="shared" si="85"/>
        <v>1.9577752439463842</v>
      </c>
      <c r="M222" s="3">
        <f t="shared" si="86"/>
        <v>0.35</v>
      </c>
      <c r="N222" s="24">
        <f t="shared" si="101"/>
        <v>680.7086398288327</v>
      </c>
      <c r="O222" s="24">
        <f t="shared" si="87"/>
        <v>1911.4988960031894</v>
      </c>
      <c r="P222" s="24">
        <f t="shared" si="88"/>
        <v>11865.174869916884</v>
      </c>
      <c r="Q222" s="24">
        <f t="shared" si="99"/>
        <v>892.94521409780464</v>
      </c>
      <c r="R222" s="12">
        <f t="shared" si="89"/>
        <v>1.7444720635835993</v>
      </c>
      <c r="S222" s="3">
        <f t="shared" si="100"/>
        <v>0.7</v>
      </c>
      <c r="T222" s="24">
        <f t="shared" si="102"/>
        <v>604.65108368535903</v>
      </c>
      <c r="U222" s="24">
        <f t="shared" si="90"/>
        <v>3812.9377995900313</v>
      </c>
      <c r="V222" s="14">
        <f t="shared" si="91"/>
        <v>21151.905946223491</v>
      </c>
      <c r="W222" s="24">
        <f t="shared" si="103"/>
        <v>763.50360452364964</v>
      </c>
      <c r="X222" s="12">
        <f t="shared" si="92"/>
        <v>2.7177957168663265</v>
      </c>
      <c r="Y222" s="3">
        <f t="shared" si="104"/>
        <v>0.7</v>
      </c>
    </row>
    <row r="223" spans="2:25" x14ac:dyDescent="0.25">
      <c r="B223" s="3">
        <f t="shared" si="93"/>
        <v>1025</v>
      </c>
      <c r="C223" s="14">
        <f t="shared" si="94"/>
        <v>17.083333333333332</v>
      </c>
      <c r="D223" s="11">
        <f t="shared" si="95"/>
        <v>757.89593494317478</v>
      </c>
      <c r="E223" s="11">
        <f t="shared" si="96"/>
        <v>408.24785193150302</v>
      </c>
      <c r="F223" s="11">
        <f t="shared" si="97"/>
        <v>682.45311189241625</v>
      </c>
      <c r="G223" s="11">
        <f t="shared" si="98"/>
        <v>607.36887940222539</v>
      </c>
      <c r="H223" s="24">
        <f t="shared" si="81"/>
        <v>408.24785193150302</v>
      </c>
      <c r="I223" s="24">
        <f t="shared" si="83"/>
        <v>8741.2020752917942</v>
      </c>
      <c r="J223" s="14">
        <f t="shared" si="84"/>
        <v>18139.171982898504</v>
      </c>
      <c r="K223" s="24">
        <f t="shared" si="82"/>
        <v>609.96090869898444</v>
      </c>
      <c r="L223" s="12">
        <f t="shared" si="85"/>
        <v>1.9534275108489891</v>
      </c>
      <c r="M223" s="3">
        <f t="shared" si="86"/>
        <v>0.35</v>
      </c>
      <c r="N223" s="24">
        <f t="shared" si="101"/>
        <v>682.45311189241625</v>
      </c>
      <c r="O223" s="24">
        <f t="shared" si="87"/>
        <v>1886.0705762689634</v>
      </c>
      <c r="P223" s="24">
        <f t="shared" si="88"/>
        <v>11750.646587274352</v>
      </c>
      <c r="Q223" s="24">
        <f t="shared" si="99"/>
        <v>900.07251860477948</v>
      </c>
      <c r="R223" s="12">
        <f t="shared" si="89"/>
        <v>1.7130766269370641</v>
      </c>
      <c r="S223" s="3">
        <f t="shared" si="100"/>
        <v>0.7</v>
      </c>
      <c r="T223" s="24">
        <f t="shared" si="102"/>
        <v>607.36887940222539</v>
      </c>
      <c r="U223" s="24">
        <f t="shared" si="90"/>
        <v>3763.1763885237347</v>
      </c>
      <c r="V223" s="14">
        <f t="shared" si="91"/>
        <v>20985.232391628466</v>
      </c>
      <c r="W223" s="24">
        <f t="shared" si="103"/>
        <v>765.53217840053878</v>
      </c>
      <c r="X223" s="12">
        <f t="shared" si="92"/>
        <v>2.6870941268257797</v>
      </c>
      <c r="Y223" s="3">
        <f t="shared" si="104"/>
        <v>0.7</v>
      </c>
    </row>
    <row r="224" spans="2:25" x14ac:dyDescent="0.25">
      <c r="B224" s="3">
        <f t="shared" si="93"/>
        <v>1030</v>
      </c>
      <c r="C224" s="14">
        <f t="shared" si="94"/>
        <v>17.166666666666668</v>
      </c>
      <c r="D224" s="11">
        <f t="shared" si="95"/>
        <v>758.61976048738848</v>
      </c>
      <c r="E224" s="11">
        <f t="shared" si="96"/>
        <v>410.20127944235202</v>
      </c>
      <c r="F224" s="11">
        <f t="shared" si="97"/>
        <v>684.16618851935334</v>
      </c>
      <c r="G224" s="11">
        <f t="shared" si="98"/>
        <v>610.05597352905113</v>
      </c>
      <c r="H224" s="24">
        <f t="shared" si="81"/>
        <v>410.20127944235202</v>
      </c>
      <c r="I224" s="24">
        <f t="shared" si="83"/>
        <v>8710.4620261259115</v>
      </c>
      <c r="J224" s="14">
        <f t="shared" si="84"/>
        <v>18152.950432536007</v>
      </c>
      <c r="K224" s="24">
        <f t="shared" si="82"/>
        <v>610.94765972865571</v>
      </c>
      <c r="L224" s="12">
        <f t="shared" si="85"/>
        <v>1.949041871809408</v>
      </c>
      <c r="M224" s="3">
        <f t="shared" si="86"/>
        <v>0.35</v>
      </c>
      <c r="N224" s="24">
        <f t="shared" si="101"/>
        <v>684.16618851935334</v>
      </c>
      <c r="O224" s="24">
        <f t="shared" si="87"/>
        <v>1861.3392992008785</v>
      </c>
      <c r="P224" s="24">
        <f t="shared" si="88"/>
        <v>11638.8215791981</v>
      </c>
      <c r="Q224" s="24">
        <f t="shared" si="99"/>
        <v>907.52107462564186</v>
      </c>
      <c r="R224" s="12">
        <f t="shared" si="89"/>
        <v>1.6820026795941712</v>
      </c>
      <c r="S224" s="3">
        <f t="shared" si="100"/>
        <v>0.7</v>
      </c>
      <c r="T224" s="24">
        <f t="shared" si="102"/>
        <v>610.05597352905113</v>
      </c>
      <c r="U224" s="24">
        <f t="shared" si="90"/>
        <v>3714.0946739584338</v>
      </c>
      <c r="V224" s="14">
        <f t="shared" si="91"/>
        <v>20818.844051305143</v>
      </c>
      <c r="W224" s="24">
        <f t="shared" si="103"/>
        <v>767.62256385570493</v>
      </c>
      <c r="X224" s="12">
        <f t="shared" si="92"/>
        <v>2.6564453847075762</v>
      </c>
      <c r="Y224" s="3">
        <f t="shared" si="104"/>
        <v>0.7</v>
      </c>
    </row>
    <row r="225" spans="2:25" x14ac:dyDescent="0.25">
      <c r="B225" s="3">
        <f t="shared" si="93"/>
        <v>1035</v>
      </c>
      <c r="C225" s="14">
        <f t="shared" si="94"/>
        <v>17.25</v>
      </c>
      <c r="D225" s="11">
        <f t="shared" si="95"/>
        <v>759.34010608766278</v>
      </c>
      <c r="E225" s="11">
        <f t="shared" si="96"/>
        <v>412.15032131416143</v>
      </c>
      <c r="F225" s="11">
        <f t="shared" si="97"/>
        <v>685.84819119894746</v>
      </c>
      <c r="G225" s="11">
        <f t="shared" si="98"/>
        <v>612.71241891375871</v>
      </c>
      <c r="H225" s="24">
        <f t="shared" si="81"/>
        <v>412.15032131416143</v>
      </c>
      <c r="I225" s="24">
        <f t="shared" si="83"/>
        <v>8679.7446193375345</v>
      </c>
      <c r="J225" s="14">
        <f t="shared" si="84"/>
        <v>18166.245563766377</v>
      </c>
      <c r="K225" s="24">
        <f t="shared" si="82"/>
        <v>611.94012040910536</v>
      </c>
      <c r="L225" s="12">
        <f t="shared" si="85"/>
        <v>1.9446188624102239</v>
      </c>
      <c r="M225" s="3">
        <f t="shared" si="86"/>
        <v>0.35</v>
      </c>
      <c r="N225" s="24">
        <f t="shared" si="101"/>
        <v>685.84819119894746</v>
      </c>
      <c r="O225" s="24">
        <f t="shared" si="87"/>
        <v>1837.2978722178827</v>
      </c>
      <c r="P225" s="24">
        <f t="shared" si="88"/>
        <v>11529.722957608377</v>
      </c>
      <c r="Q225" s="24">
        <f t="shared" si="99"/>
        <v>915.31062409742515</v>
      </c>
      <c r="R225" s="12">
        <f t="shared" si="89"/>
        <v>1.6512414429768616</v>
      </c>
      <c r="S225" s="3">
        <f t="shared" si="100"/>
        <v>0.7</v>
      </c>
      <c r="T225" s="24">
        <f t="shared" si="102"/>
        <v>612.71241891375871</v>
      </c>
      <c r="U225" s="24">
        <f t="shared" si="90"/>
        <v>3665.6921793476017</v>
      </c>
      <c r="V225" s="14">
        <f t="shared" si="91"/>
        <v>20652.812845766301</v>
      </c>
      <c r="W225" s="24">
        <f t="shared" si="103"/>
        <v>769.77724501720661</v>
      </c>
      <c r="X225" s="12">
        <f t="shared" si="92"/>
        <v>2.6258556836165603</v>
      </c>
      <c r="Y225" s="3">
        <f t="shared" si="104"/>
        <v>0.7</v>
      </c>
    </row>
    <row r="226" spans="2:25" x14ac:dyDescent="0.25">
      <c r="B226" s="3">
        <f t="shared" si="93"/>
        <v>1040</v>
      </c>
      <c r="C226" s="14">
        <f t="shared" si="94"/>
        <v>17.333333333333332</v>
      </c>
      <c r="D226" s="11">
        <f t="shared" si="95"/>
        <v>760.05700504508843</v>
      </c>
      <c r="E226" s="11">
        <f t="shared" si="96"/>
        <v>414.09494017657164</v>
      </c>
      <c r="F226" s="11">
        <f t="shared" si="97"/>
        <v>687.49943264192427</v>
      </c>
      <c r="G226" s="11">
        <f t="shared" si="98"/>
        <v>615.33827459737529</v>
      </c>
      <c r="H226" s="24">
        <f t="shared" si="81"/>
        <v>414.09494017657164</v>
      </c>
      <c r="I226" s="24">
        <f t="shared" si="83"/>
        <v>8649.0516217129189</v>
      </c>
      <c r="J226" s="14">
        <f t="shared" si="84"/>
        <v>18179.059975549775</v>
      </c>
      <c r="K226" s="24">
        <f t="shared" si="82"/>
        <v>612.93831633113814</v>
      </c>
      <c r="L226" s="12">
        <f t="shared" si="85"/>
        <v>1.9401590225028933</v>
      </c>
      <c r="M226" s="3">
        <f t="shared" si="86"/>
        <v>0.35</v>
      </c>
      <c r="N226" s="24">
        <f t="shared" si="101"/>
        <v>687.49943264192427</v>
      </c>
      <c r="O226" s="24">
        <f t="shared" si="87"/>
        <v>1813.939310079104</v>
      </c>
      <c r="P226" s="24">
        <f t="shared" si="88"/>
        <v>11423.373307465974</v>
      </c>
      <c r="Q226" s="24">
        <f t="shared" si="99"/>
        <v>923.46245399203031</v>
      </c>
      <c r="R226" s="12">
        <f t="shared" si="89"/>
        <v>1.6207836287690316</v>
      </c>
      <c r="S226" s="3">
        <f t="shared" si="100"/>
        <v>0.7</v>
      </c>
      <c r="T226" s="24">
        <f t="shared" si="102"/>
        <v>615.33827459737529</v>
      </c>
      <c r="U226" s="24">
        <f t="shared" si="90"/>
        <v>3617.9682611928283</v>
      </c>
      <c r="V226" s="14">
        <f t="shared" si="91"/>
        <v>20487.209778130389</v>
      </c>
      <c r="W226" s="24">
        <f t="shared" si="103"/>
        <v>771.99883506711035</v>
      </c>
      <c r="X226" s="12">
        <f t="shared" si="92"/>
        <v>2.5953309625034402</v>
      </c>
      <c r="Y226" s="3">
        <f t="shared" si="104"/>
        <v>0.7</v>
      </c>
    </row>
    <row r="227" spans="2:25" x14ac:dyDescent="0.25">
      <c r="B227" s="3">
        <f t="shared" si="93"/>
        <v>1045</v>
      </c>
      <c r="C227" s="14">
        <f t="shared" si="94"/>
        <v>17.416666666666668</v>
      </c>
      <c r="D227" s="11">
        <f t="shared" si="95"/>
        <v>760.77049018502191</v>
      </c>
      <c r="E227" s="11">
        <f t="shared" si="96"/>
        <v>416.03509919907452</v>
      </c>
      <c r="F227" s="11">
        <f t="shared" si="97"/>
        <v>689.12021627069328</v>
      </c>
      <c r="G227" s="11">
        <f t="shared" si="98"/>
        <v>617.93360555987874</v>
      </c>
      <c r="H227" s="24">
        <f t="shared" si="81"/>
        <v>416.03509919907452</v>
      </c>
      <c r="I227" s="24">
        <f t="shared" si="83"/>
        <v>8618.3847746486845</v>
      </c>
      <c r="J227" s="14">
        <f t="shared" si="84"/>
        <v>18191.396291273566</v>
      </c>
      <c r="K227" s="24">
        <f t="shared" si="82"/>
        <v>613.94227153613292</v>
      </c>
      <c r="L227" s="12">
        <f t="shared" si="85"/>
        <v>1.9356628960584616</v>
      </c>
      <c r="M227" s="3">
        <f t="shared" si="86"/>
        <v>0.35</v>
      </c>
      <c r="N227" s="24">
        <f t="shared" si="101"/>
        <v>689.12021627069328</v>
      </c>
      <c r="O227" s="24">
        <f t="shared" si="87"/>
        <v>1791.2568478582159</v>
      </c>
      <c r="P227" s="24">
        <f t="shared" si="88"/>
        <v>11319.794805127151</v>
      </c>
      <c r="Q227" s="24">
        <f t="shared" si="99"/>
        <v>931.9995402599219</v>
      </c>
      <c r="R227" s="12">
        <f t="shared" si="89"/>
        <v>1.5906194502768827</v>
      </c>
      <c r="S227" s="3">
        <f t="shared" si="100"/>
        <v>0.7</v>
      </c>
      <c r="T227" s="24">
        <f t="shared" si="102"/>
        <v>617.93360555987874</v>
      </c>
      <c r="U227" s="24">
        <f t="shared" si="90"/>
        <v>3570.9221156285794</v>
      </c>
      <c r="V227" s="14">
        <f t="shared" si="91"/>
        <v>20322.104909674392</v>
      </c>
      <c r="W227" s="24">
        <f t="shared" si="103"/>
        <v>774.29008450390563</v>
      </c>
      <c r="X227" s="12">
        <f t="shared" si="92"/>
        <v>2.5648768987811192</v>
      </c>
      <c r="Y227" s="3">
        <f t="shared" si="104"/>
        <v>0.7</v>
      </c>
    </row>
    <row r="228" spans="2:25" x14ac:dyDescent="0.25">
      <c r="B228" s="3">
        <f t="shared" si="93"/>
        <v>1050</v>
      </c>
      <c r="C228" s="14">
        <f t="shared" si="94"/>
        <v>17.5</v>
      </c>
      <c r="D228" s="11">
        <f t="shared" si="95"/>
        <v>761.48059386610601</v>
      </c>
      <c r="E228" s="11">
        <f t="shared" si="96"/>
        <v>417.97076209513301</v>
      </c>
      <c r="F228" s="11">
        <f t="shared" si="97"/>
        <v>690.71083572097018</v>
      </c>
      <c r="G228" s="11">
        <f t="shared" si="98"/>
        <v>620.49848245865985</v>
      </c>
      <c r="H228" s="24">
        <f t="shared" si="81"/>
        <v>417.97076209513301</v>
      </c>
      <c r="I228" s="24">
        <f t="shared" si="83"/>
        <v>8587.745794274324</v>
      </c>
      <c r="J228" s="14">
        <f t="shared" si="84"/>
        <v>18203.257158508066</v>
      </c>
      <c r="K228" s="24">
        <f t="shared" si="82"/>
        <v>614.95200852192829</v>
      </c>
      <c r="L228" s="12">
        <f t="shared" si="85"/>
        <v>1.9311310310141436</v>
      </c>
      <c r="M228" s="3">
        <f t="shared" si="86"/>
        <v>0.35</v>
      </c>
      <c r="N228" s="24">
        <f t="shared" si="101"/>
        <v>690.71083572097018</v>
      </c>
      <c r="O228" s="24">
        <f t="shared" si="87"/>
        <v>1769.2439536283955</v>
      </c>
      <c r="P228" s="24">
        <f t="shared" si="88"/>
        <v>11219.009336494026</v>
      </c>
      <c r="Q228" s="24">
        <f t="shared" si="99"/>
        <v>940.94670709936145</v>
      </c>
      <c r="R228" s="12">
        <f t="shared" si="89"/>
        <v>1.5607386350458059</v>
      </c>
      <c r="S228" s="3">
        <f t="shared" si="100"/>
        <v>0.7</v>
      </c>
      <c r="T228" s="24">
        <f t="shared" si="102"/>
        <v>620.49848245865985</v>
      </c>
      <c r="U228" s="24">
        <f t="shared" si="90"/>
        <v>3524.5527851861539</v>
      </c>
      <c r="V228" s="14">
        <f t="shared" si="91"/>
        <v>20157.567338512657</v>
      </c>
      <c r="W228" s="24">
        <f t="shared" si="103"/>
        <v>776.65389002678671</v>
      </c>
      <c r="X228" s="12">
        <f t="shared" si="92"/>
        <v>2.5344989011056138</v>
      </c>
      <c r="Y228" s="3">
        <f t="shared" si="104"/>
        <v>0.7</v>
      </c>
    </row>
    <row r="229" spans="2:25" x14ac:dyDescent="0.25">
      <c r="B229" s="3">
        <f t="shared" si="93"/>
        <v>1055</v>
      </c>
      <c r="C229" s="14">
        <f t="shared" si="94"/>
        <v>17.583333333333332</v>
      </c>
      <c r="D229" s="11">
        <f t="shared" si="95"/>
        <v>762.18734798907394</v>
      </c>
      <c r="E229" s="11">
        <f t="shared" si="96"/>
        <v>419.90189312614717</v>
      </c>
      <c r="F229" s="11">
        <f t="shared" si="97"/>
        <v>692.271574356016</v>
      </c>
      <c r="G229" s="11">
        <f t="shared" si="98"/>
        <v>623.03298135976547</v>
      </c>
      <c r="H229" s="24">
        <f t="shared" si="81"/>
        <v>419.90189312614717</v>
      </c>
      <c r="I229" s="24">
        <f t="shared" si="83"/>
        <v>8557.1363715731695</v>
      </c>
      <c r="J229" s="14">
        <f t="shared" si="84"/>
        <v>18214.645248744175</v>
      </c>
      <c r="K229" s="24">
        <f t="shared" si="82"/>
        <v>615.96754824932407</v>
      </c>
      <c r="L229" s="12">
        <f t="shared" si="85"/>
        <v>1.9265639791159854</v>
      </c>
      <c r="M229" s="3">
        <f t="shared" si="86"/>
        <v>0.35</v>
      </c>
      <c r="N229" s="24">
        <f t="shared" si="101"/>
        <v>692.271574356016</v>
      </c>
      <c r="O229" s="24">
        <f t="shared" si="87"/>
        <v>1747.8943408264486</v>
      </c>
      <c r="P229" s="24">
        <f t="shared" si="88"/>
        <v>11121.038614580493</v>
      </c>
      <c r="Q229" s="24">
        <f t="shared" si="99"/>
        <v>950.33080336564217</v>
      </c>
      <c r="R229" s="12">
        <f t="shared" si="89"/>
        <v>1.5311304390266998</v>
      </c>
      <c r="S229" s="3">
        <f t="shared" si="100"/>
        <v>0.7</v>
      </c>
      <c r="T229" s="24">
        <f t="shared" si="102"/>
        <v>623.03298135976547</v>
      </c>
      <c r="U229" s="24">
        <f t="shared" si="90"/>
        <v>3478.8591657327115</v>
      </c>
      <c r="V229" s="14">
        <f t="shared" si="91"/>
        <v>19993.665181439144</v>
      </c>
      <c r="W229" s="24">
        <f t="shared" si="103"/>
        <v>779.09330409521249</v>
      </c>
      <c r="X229" s="12">
        <f t="shared" si="92"/>
        <v>2.5042021023143999</v>
      </c>
      <c r="Y229" s="3">
        <f t="shared" si="104"/>
        <v>0.7</v>
      </c>
    </row>
    <row r="230" spans="2:25" x14ac:dyDescent="0.25">
      <c r="B230" s="3">
        <f t="shared" si="93"/>
        <v>1060</v>
      </c>
      <c r="C230" s="14">
        <f t="shared" si="94"/>
        <v>17.666666666666668</v>
      </c>
      <c r="D230" s="11">
        <f t="shared" si="95"/>
        <v>762.89078400534959</v>
      </c>
      <c r="E230" s="11">
        <f t="shared" si="96"/>
        <v>421.82845710526317</v>
      </c>
      <c r="F230" s="11">
        <f t="shared" si="97"/>
        <v>693.8027047950427</v>
      </c>
      <c r="G230" s="11">
        <f t="shared" si="98"/>
        <v>625.53718346207984</v>
      </c>
      <c r="H230" s="24">
        <f t="shared" si="81"/>
        <v>421.82845710526317</v>
      </c>
      <c r="I230" s="24">
        <f t="shared" si="83"/>
        <v>8526.5581725021602</v>
      </c>
      <c r="J230" s="14">
        <f t="shared" si="84"/>
        <v>18225.563257113572</v>
      </c>
      <c r="K230" s="24">
        <f t="shared" si="82"/>
        <v>616.98891014919172</v>
      </c>
      <c r="L230" s="12">
        <f t="shared" si="85"/>
        <v>1.9219622957578597</v>
      </c>
      <c r="M230" s="3">
        <f t="shared" si="86"/>
        <v>0.35</v>
      </c>
      <c r="N230" s="24">
        <f t="shared" si="101"/>
        <v>693.8027047950427</v>
      </c>
      <c r="O230" s="24">
        <f t="shared" si="87"/>
        <v>1727.2019802576722</v>
      </c>
      <c r="P230" s="24">
        <f t="shared" si="88"/>
        <v>11025.904296071554</v>
      </c>
      <c r="Q230" s="24">
        <f t="shared" si="99"/>
        <v>960.18089816821316</v>
      </c>
      <c r="R230" s="12">
        <f t="shared" si="89"/>
        <v>1.5017836626328136</v>
      </c>
      <c r="S230" s="3">
        <f t="shared" si="100"/>
        <v>0.7</v>
      </c>
      <c r="T230" s="24">
        <f t="shared" si="102"/>
        <v>625.53718346207984</v>
      </c>
      <c r="U230" s="24">
        <f t="shared" si="90"/>
        <v>3433.8400135817437</v>
      </c>
      <c r="V230" s="14">
        <f t="shared" si="91"/>
        <v>19830.465558966818</v>
      </c>
      <c r="W230" s="24">
        <f t="shared" si="103"/>
        <v>781.61154522229128</v>
      </c>
      <c r="X230" s="12">
        <f t="shared" si="92"/>
        <v>2.4739913525144872</v>
      </c>
      <c r="Y230" s="3">
        <f t="shared" si="104"/>
        <v>0.7</v>
      </c>
    </row>
    <row r="231" spans="2:25" x14ac:dyDescent="0.25">
      <c r="B231" s="3">
        <f t="shared" si="93"/>
        <v>1065</v>
      </c>
      <c r="C231" s="14">
        <f t="shared" si="94"/>
        <v>17.75</v>
      </c>
      <c r="D231" s="11">
        <f t="shared" si="95"/>
        <v>763.59093292544617</v>
      </c>
      <c r="E231" s="11">
        <f t="shared" si="96"/>
        <v>423.75041940102102</v>
      </c>
      <c r="F231" s="11">
        <f t="shared" si="97"/>
        <v>695.30448845767546</v>
      </c>
      <c r="G231" s="11">
        <f t="shared" si="98"/>
        <v>628.01117481459437</v>
      </c>
      <c r="H231" s="24">
        <f t="shared" si="81"/>
        <v>423.75041940102102</v>
      </c>
      <c r="I231" s="24">
        <f t="shared" si="83"/>
        <v>8496.0128381106279</v>
      </c>
      <c r="J231" s="14">
        <f t="shared" si="84"/>
        <v>18236.013902091883</v>
      </c>
      <c r="K231" s="24">
        <f t="shared" si="82"/>
        <v>618.01611213018225</v>
      </c>
      <c r="L231" s="12">
        <f t="shared" si="85"/>
        <v>1.9173265398170254</v>
      </c>
      <c r="M231" s="3">
        <f t="shared" si="86"/>
        <v>0.35</v>
      </c>
      <c r="N231" s="24">
        <f t="shared" si="101"/>
        <v>695.30448845767546</v>
      </c>
      <c r="O231" s="24">
        <f t="shared" si="87"/>
        <v>1707.1611116942677</v>
      </c>
      <c r="P231" s="24">
        <f t="shared" si="88"/>
        <v>10933.628096400022</v>
      </c>
      <c r="Q231" s="24">
        <f t="shared" si="99"/>
        <v>970.52849796894861</v>
      </c>
      <c r="R231" s="12">
        <f t="shared" si="89"/>
        <v>1.4726866690807372</v>
      </c>
      <c r="S231" s="3">
        <f t="shared" si="100"/>
        <v>0.7</v>
      </c>
      <c r="T231" s="24">
        <f t="shared" si="102"/>
        <v>628.01117481459437</v>
      </c>
      <c r="U231" s="24">
        <f t="shared" si="90"/>
        <v>3389.493952771295</v>
      </c>
      <c r="V231" s="14">
        <f t="shared" si="91"/>
        <v>19668.034583591918</v>
      </c>
      <c r="W231" s="24">
        <f t="shared" si="103"/>
        <v>784.21200906621948</v>
      </c>
      <c r="X231" s="12">
        <f t="shared" si="92"/>
        <v>2.4438712123117137</v>
      </c>
      <c r="Y231" s="3">
        <f t="shared" si="104"/>
        <v>0.7</v>
      </c>
    </row>
    <row r="232" spans="2:25" x14ac:dyDescent="0.25">
      <c r="B232" s="3">
        <f t="shared" si="93"/>
        <v>1070</v>
      </c>
      <c r="C232" s="14">
        <f t="shared" si="94"/>
        <v>17.833333333333332</v>
      </c>
      <c r="D232" s="11">
        <f t="shared" si="95"/>
        <v>764.28782532716878</v>
      </c>
      <c r="E232" s="11">
        <f t="shared" si="96"/>
        <v>425.66774594083802</v>
      </c>
      <c r="F232" s="11">
        <f t="shared" si="97"/>
        <v>696.77717512675622</v>
      </c>
      <c r="G232" s="11">
        <f t="shared" si="98"/>
        <v>630.45504602690607</v>
      </c>
      <c r="H232" s="24">
        <f t="shared" si="81"/>
        <v>425.66774594083802</v>
      </c>
      <c r="I232" s="24">
        <f t="shared" si="83"/>
        <v>8465.5019846582691</v>
      </c>
      <c r="J232" s="14">
        <f t="shared" si="84"/>
        <v>18245.999925185413</v>
      </c>
      <c r="K232" s="24">
        <f t="shared" si="82"/>
        <v>619.04917058702063</v>
      </c>
      <c r="L232" s="12">
        <f t="shared" si="85"/>
        <v>1.912657273486507</v>
      </c>
      <c r="M232" s="3">
        <f t="shared" si="86"/>
        <v>0.35</v>
      </c>
      <c r="N232" s="24">
        <f t="shared" si="101"/>
        <v>696.77717512675622</v>
      </c>
      <c r="O232" s="24">
        <f t="shared" si="87"/>
        <v>1687.7662550103139</v>
      </c>
      <c r="P232" s="24">
        <f t="shared" si="88"/>
        <v>10844.231902804249</v>
      </c>
      <c r="Q232" s="24">
        <f t="shared" si="99"/>
        <v>981.4077877966854</v>
      </c>
      <c r="R232" s="12">
        <f t="shared" si="89"/>
        <v>1.4438274054670024</v>
      </c>
      <c r="S232" s="3">
        <f t="shared" si="100"/>
        <v>0.7</v>
      </c>
      <c r="T232" s="24">
        <f t="shared" si="102"/>
        <v>630.45504602690607</v>
      </c>
      <c r="U232" s="24">
        <f t="shared" si="90"/>
        <v>3345.8194825065675</v>
      </c>
      <c r="V232" s="14">
        <f t="shared" si="91"/>
        <v>19506.437351306449</v>
      </c>
      <c r="W232" s="24">
        <f t="shared" si="103"/>
        <v>786.89828039029055</v>
      </c>
      <c r="X232" s="12">
        <f t="shared" si="92"/>
        <v>2.4138459461722976</v>
      </c>
      <c r="Y232" s="3">
        <f t="shared" si="104"/>
        <v>0.7</v>
      </c>
    </row>
    <row r="233" spans="2:25" x14ac:dyDescent="0.25">
      <c r="B233" s="3">
        <f t="shared" si="93"/>
        <v>1075</v>
      </c>
      <c r="C233" s="14">
        <f t="shared" si="94"/>
        <v>17.916666666666668</v>
      </c>
      <c r="D233" s="11">
        <f t="shared" si="95"/>
        <v>764.98149136362747</v>
      </c>
      <c r="E233" s="11">
        <f t="shared" si="96"/>
        <v>427.58040321432452</v>
      </c>
      <c r="F233" s="11">
        <f t="shared" si="97"/>
        <v>698.22100253222322</v>
      </c>
      <c r="G233" s="11">
        <f t="shared" si="98"/>
        <v>632.86889197307835</v>
      </c>
      <c r="H233" s="24">
        <f t="shared" si="81"/>
        <v>427.58040321432452</v>
      </c>
      <c r="I233" s="24">
        <f t="shared" si="83"/>
        <v>8435.027203732574</v>
      </c>
      <c r="J233" s="14">
        <f t="shared" si="84"/>
        <v>18255.524090601655</v>
      </c>
      <c r="K233" s="24">
        <f t="shared" si="82"/>
        <v>620.0881004093759</v>
      </c>
      <c r="L233" s="12">
        <f t="shared" si="85"/>
        <v>1.9079550621045083</v>
      </c>
      <c r="M233" s="3">
        <f t="shared" si="86"/>
        <v>0.35</v>
      </c>
      <c r="N233" s="24">
        <f t="shared" si="101"/>
        <v>698.22100253222322</v>
      </c>
      <c r="O233" s="24">
        <f t="shared" si="87"/>
        <v>1669.0122207851061</v>
      </c>
      <c r="P233" s="24">
        <f t="shared" si="88"/>
        <v>10757.737884757473</v>
      </c>
      <c r="Q233" s="24">
        <f t="shared" si="99"/>
        <v>992.85589953674298</v>
      </c>
      <c r="R233" s="12">
        <f t="shared" si="89"/>
        <v>1.4151934270941255</v>
      </c>
      <c r="S233" s="3">
        <f t="shared" si="100"/>
        <v>0.7</v>
      </c>
      <c r="T233" s="24">
        <f t="shared" si="102"/>
        <v>632.86889197307835</v>
      </c>
      <c r="U233" s="24">
        <f t="shared" si="90"/>
        <v>3302.8149847637278</v>
      </c>
      <c r="V233" s="14">
        <f t="shared" si="91"/>
        <v>19345.737936376569</v>
      </c>
      <c r="W233" s="24">
        <f t="shared" si="103"/>
        <v>789.67414596895992</v>
      </c>
      <c r="X233" s="12">
        <f t="shared" si="92"/>
        <v>2.3839195159071869</v>
      </c>
      <c r="Y233" s="3">
        <f t="shared" si="104"/>
        <v>0.7</v>
      </c>
    </row>
    <row r="234" spans="2:25" x14ac:dyDescent="0.25">
      <c r="B234" s="3">
        <f t="shared" si="93"/>
        <v>1080</v>
      </c>
      <c r="C234" s="14">
        <f t="shared" si="94"/>
        <v>18</v>
      </c>
      <c r="D234" s="11">
        <f t="shared" si="95"/>
        <v>765.67196077106621</v>
      </c>
      <c r="E234" s="11">
        <f t="shared" si="96"/>
        <v>429.48835827642904</v>
      </c>
      <c r="F234" s="11">
        <f t="shared" si="97"/>
        <v>699.63619595931732</v>
      </c>
      <c r="G234" s="11">
        <f t="shared" si="98"/>
        <v>635.25281148898557</v>
      </c>
      <c r="H234" s="24">
        <f t="shared" si="81"/>
        <v>429.48835827642904</v>
      </c>
      <c r="I234" s="24">
        <f t="shared" si="83"/>
        <v>8404.590062365929</v>
      </c>
      <c r="J234" s="14">
        <f t="shared" si="84"/>
        <v>18264.589184904555</v>
      </c>
      <c r="K234" s="24">
        <f t="shared" si="82"/>
        <v>621.13291499129548</v>
      </c>
      <c r="L234" s="12">
        <f t="shared" si="85"/>
        <v>1.9032204739811323</v>
      </c>
      <c r="M234" s="3">
        <f t="shared" si="86"/>
        <v>0.35</v>
      </c>
      <c r="N234" s="24">
        <f t="shared" si="101"/>
        <v>699.63619595931732</v>
      </c>
      <c r="O234" s="24">
        <f t="shared" si="87"/>
        <v>1650.8941202937222</v>
      </c>
      <c r="P234" s="24">
        <f t="shared" si="88"/>
        <v>10674.1686010781</v>
      </c>
      <c r="Q234" s="24">
        <f t="shared" si="99"/>
        <v>1004.9132106454329</v>
      </c>
      <c r="R234" s="12">
        <f t="shared" si="89"/>
        <v>1.3867719256272932</v>
      </c>
      <c r="S234" s="3">
        <f t="shared" si="100"/>
        <v>0.7</v>
      </c>
      <c r="T234" s="24">
        <f t="shared" si="102"/>
        <v>635.25281148898557</v>
      </c>
      <c r="U234" s="24">
        <f t="shared" si="90"/>
        <v>3260.4787320520159</v>
      </c>
      <c r="V234" s="14">
        <f t="shared" si="91"/>
        <v>19185.999389401535</v>
      </c>
      <c r="W234" s="24">
        <f t="shared" si="103"/>
        <v>792.54360852517334</v>
      </c>
      <c r="X234" s="12">
        <f t="shared" si="92"/>
        <v>2.3540955742696368</v>
      </c>
      <c r="Y234" s="3">
        <f t="shared" si="104"/>
        <v>0.7</v>
      </c>
    </row>
    <row r="235" spans="2:25" x14ac:dyDescent="0.25">
      <c r="B235" s="3">
        <f t="shared" si="93"/>
        <v>1085</v>
      </c>
      <c r="C235" s="14">
        <f t="shared" si="94"/>
        <v>18.083333333333332</v>
      </c>
      <c r="D235" s="11">
        <f t="shared" si="95"/>
        <v>766.35926287651193</v>
      </c>
      <c r="E235" s="11">
        <f t="shared" si="96"/>
        <v>431.39157875041019</v>
      </c>
      <c r="F235" s="11">
        <f t="shared" si="97"/>
        <v>701.02296788494459</v>
      </c>
      <c r="G235" s="11">
        <f t="shared" si="98"/>
        <v>637.60690706325522</v>
      </c>
      <c r="H235" s="24">
        <f t="shared" si="81"/>
        <v>431.39157875041019</v>
      </c>
      <c r="I235" s="24">
        <f t="shared" si="83"/>
        <v>8374.1921031525435</v>
      </c>
      <c r="J235" s="14">
        <f t="shared" si="84"/>
        <v>18273.198016654482</v>
      </c>
      <c r="K235" s="24">
        <f t="shared" si="82"/>
        <v>622.183626241193</v>
      </c>
      <c r="L235" s="12">
        <f t="shared" si="85"/>
        <v>1.898454080222604</v>
      </c>
      <c r="M235" s="3">
        <f t="shared" si="86"/>
        <v>0.35</v>
      </c>
      <c r="N235" s="24">
        <f t="shared" si="101"/>
        <v>701.02296788494459</v>
      </c>
      <c r="O235" s="24">
        <f t="shared" si="87"/>
        <v>1633.4073747891835</v>
      </c>
      <c r="P235" s="24">
        <f t="shared" si="88"/>
        <v>10593.547102934001</v>
      </c>
      <c r="Q235" s="24">
        <f t="shared" si="99"/>
        <v>1017.6236770853809</v>
      </c>
      <c r="R235" s="12">
        <f t="shared" si="89"/>
        <v>1.3585497617340438</v>
      </c>
      <c r="S235" s="3">
        <f t="shared" si="100"/>
        <v>0.7</v>
      </c>
      <c r="T235" s="24">
        <f t="shared" si="102"/>
        <v>637.60690706325522</v>
      </c>
      <c r="U235" s="24">
        <f t="shared" si="90"/>
        <v>3218.8088953314177</v>
      </c>
      <c r="V235" s="14">
        <f t="shared" si="91"/>
        <v>19027.283738661634</v>
      </c>
      <c r="W235" s="24">
        <f t="shared" si="103"/>
        <v>795.51090179273831</v>
      </c>
      <c r="X235" s="12">
        <f t="shared" si="92"/>
        <v>2.3243774586562549</v>
      </c>
      <c r="Y235" s="3">
        <f t="shared" si="104"/>
        <v>0.7</v>
      </c>
    </row>
    <row r="236" spans="2:25" x14ac:dyDescent="0.25">
      <c r="B236" s="3">
        <f t="shared" si="93"/>
        <v>1090</v>
      </c>
      <c r="C236" s="14">
        <f t="shared" si="94"/>
        <v>18.166666666666668</v>
      </c>
      <c r="D236" s="11">
        <f t="shared" si="95"/>
        <v>767.04342660524821</v>
      </c>
      <c r="E236" s="11">
        <f t="shared" si="96"/>
        <v>433.29003283063281</v>
      </c>
      <c r="F236" s="11">
        <f t="shared" si="97"/>
        <v>702.38151764667862</v>
      </c>
      <c r="G236" s="11">
        <f t="shared" si="98"/>
        <v>639.93128452191149</v>
      </c>
      <c r="H236" s="24">
        <f t="shared" si="81"/>
        <v>433.29003283063281</v>
      </c>
      <c r="I236" s="24">
        <f t="shared" si="83"/>
        <v>8343.8348443653849</v>
      </c>
      <c r="J236" s="14">
        <f t="shared" si="84"/>
        <v>18281.353416033795</v>
      </c>
      <c r="K236" s="24">
        <f t="shared" si="82"/>
        <v>623.24024459237535</v>
      </c>
      <c r="L236" s="12">
        <f t="shared" si="85"/>
        <v>1.8936564545532639</v>
      </c>
      <c r="M236" s="3">
        <f t="shared" si="86"/>
        <v>0.35</v>
      </c>
      <c r="N236" s="24">
        <f t="shared" si="101"/>
        <v>702.38151764667862</v>
      </c>
      <c r="O236" s="24">
        <f t="shared" si="87"/>
        <v>1616.54772396424</v>
      </c>
      <c r="P236" s="24">
        <f t="shared" si="88"/>
        <v>10515.897031848075</v>
      </c>
      <c r="Q236" s="24">
        <f t="shared" si="99"/>
        <v>1031.0352047856857</v>
      </c>
      <c r="R236" s="12">
        <f t="shared" si="89"/>
        <v>1.3305135029341717</v>
      </c>
      <c r="S236" s="3">
        <f t="shared" si="100"/>
        <v>0.7</v>
      </c>
      <c r="T236" s="24">
        <f t="shared" si="102"/>
        <v>639.93128452191149</v>
      </c>
      <c r="U236" s="24">
        <f t="shared" si="90"/>
        <v>3177.8035520834183</v>
      </c>
      <c r="V236" s="14">
        <f t="shared" si="91"/>
        <v>18869.651994760668</v>
      </c>
      <c r="W236" s="24">
        <f t="shared" si="103"/>
        <v>798.58050680703604</v>
      </c>
      <c r="X236" s="12">
        <f t="shared" si="92"/>
        <v>2.2947681849020123</v>
      </c>
      <c r="Y236" s="3">
        <f t="shared" si="104"/>
        <v>0.7</v>
      </c>
    </row>
    <row r="237" spans="2:25" x14ac:dyDescent="0.25">
      <c r="B237" s="3">
        <f t="shared" si="93"/>
        <v>1095</v>
      </c>
      <c r="C237" s="14">
        <f t="shared" si="94"/>
        <v>18.25</v>
      </c>
      <c r="D237" s="11">
        <f t="shared" si="95"/>
        <v>767.72448048812055</v>
      </c>
      <c r="E237" s="11">
        <f t="shared" si="96"/>
        <v>435.18368928518606</v>
      </c>
      <c r="F237" s="11">
        <f t="shared" si="97"/>
        <v>703.71203114961281</v>
      </c>
      <c r="G237" s="11">
        <f t="shared" si="98"/>
        <v>642.22605270681356</v>
      </c>
      <c r="H237" s="24">
        <f t="shared" si="81"/>
        <v>435.18368928518606</v>
      </c>
      <c r="I237" s="24">
        <f t="shared" si="83"/>
        <v>8313.5197800733622</v>
      </c>
      <c r="J237" s="14">
        <f t="shared" si="84"/>
        <v>18289.058234458345</v>
      </c>
      <c r="K237" s="24">
        <f t="shared" si="82"/>
        <v>624.30277901409909</v>
      </c>
      <c r="L237" s="12">
        <f t="shared" si="85"/>
        <v>1.8888281731355467</v>
      </c>
      <c r="M237" s="3">
        <f t="shared" si="86"/>
        <v>0.35</v>
      </c>
      <c r="N237" s="24">
        <f t="shared" si="101"/>
        <v>703.71203114961281</v>
      </c>
      <c r="O237" s="24">
        <f t="shared" si="87"/>
        <v>1600.3112334626935</v>
      </c>
      <c r="P237" s="24">
        <f t="shared" si="88"/>
        <v>10441.242711691008</v>
      </c>
      <c r="Q237" s="24">
        <f t="shared" si="99"/>
        <v>1045.2000645104756</v>
      </c>
      <c r="R237" s="12">
        <f t="shared" si="89"/>
        <v>1.3026494674637668</v>
      </c>
      <c r="S237" s="3">
        <f t="shared" si="100"/>
        <v>0.7</v>
      </c>
      <c r="T237" s="24">
        <f t="shared" si="102"/>
        <v>642.22605270681356</v>
      </c>
      <c r="U237" s="24">
        <f t="shared" si="90"/>
        <v>3137.4606945326746</v>
      </c>
      <c r="V237" s="14">
        <f t="shared" si="91"/>
        <v>18713.164158564065</v>
      </c>
      <c r="W237" s="24">
        <f t="shared" si="103"/>
        <v>801.75716953795211</v>
      </c>
      <c r="X237" s="12">
        <f t="shared" si="92"/>
        <v>2.2652704411601468</v>
      </c>
      <c r="Y237" s="3">
        <f t="shared" si="104"/>
        <v>0.7</v>
      </c>
    </row>
    <row r="238" spans="2:25" x14ac:dyDescent="0.25">
      <c r="B238" s="3">
        <f t="shared" si="93"/>
        <v>1100</v>
      </c>
      <c r="C238" s="14">
        <f t="shared" si="94"/>
        <v>18.333333333333332</v>
      </c>
      <c r="D238" s="11">
        <f t="shared" si="95"/>
        <v>768.40245266867544</v>
      </c>
      <c r="E238" s="11">
        <f t="shared" si="96"/>
        <v>437.07251745832161</v>
      </c>
      <c r="F238" s="11">
        <f t="shared" si="97"/>
        <v>705.01468061707658</v>
      </c>
      <c r="G238" s="11">
        <f t="shared" si="98"/>
        <v>644.49132314797373</v>
      </c>
      <c r="H238" s="24">
        <f t="shared" si="81"/>
        <v>437.07251745832161</v>
      </c>
      <c r="I238" s="24">
        <f t="shared" si="83"/>
        <v>8283.2483802588449</v>
      </c>
      <c r="J238" s="14">
        <f t="shared" si="84"/>
        <v>18296.315344175542</v>
      </c>
      <c r="K238" s="24">
        <f t="shared" si="82"/>
        <v>625.37123702314136</v>
      </c>
      <c r="L238" s="12">
        <f t="shared" si="85"/>
        <v>1.8839698143881884</v>
      </c>
      <c r="M238" s="3">
        <f t="shared" si="86"/>
        <v>0.35</v>
      </c>
      <c r="N238" s="24">
        <f t="shared" si="101"/>
        <v>705.01468061707658</v>
      </c>
      <c r="O238" s="24">
        <f t="shared" si="87"/>
        <v>1584.6943012899715</v>
      </c>
      <c r="P238" s="24">
        <f t="shared" si="88"/>
        <v>10369.609233512958</v>
      </c>
      <c r="Q238" s="24">
        <f t="shared" si="99"/>
        <v>1060.1753556805384</v>
      </c>
      <c r="R238" s="12">
        <f t="shared" si="89"/>
        <v>1.2749437750344206</v>
      </c>
      <c r="S238" s="3">
        <f t="shared" si="100"/>
        <v>0.7</v>
      </c>
      <c r="T238" s="24">
        <f t="shared" si="102"/>
        <v>644.49132314797373</v>
      </c>
      <c r="U238" s="24">
        <f t="shared" si="90"/>
        <v>3097.7782380175427</v>
      </c>
      <c r="V238" s="14">
        <f t="shared" si="91"/>
        <v>18557.87923242963</v>
      </c>
      <c r="W238" s="24">
        <f t="shared" si="103"/>
        <v>805.04591999066724</v>
      </c>
      <c r="X238" s="12">
        <f t="shared" si="92"/>
        <v>2.2358865818585683</v>
      </c>
      <c r="Y238" s="3">
        <f t="shared" si="104"/>
        <v>0.7</v>
      </c>
    </row>
    <row r="239" spans="2:25" x14ac:dyDescent="0.25">
      <c r="B239" s="3">
        <f t="shared" si="93"/>
        <v>1105</v>
      </c>
      <c r="C239" s="14">
        <f t="shared" si="94"/>
        <v>18.416666666666668</v>
      </c>
      <c r="D239" s="11">
        <f t="shared" si="95"/>
        <v>769.0773709101378</v>
      </c>
      <c r="E239" s="11">
        <f t="shared" si="96"/>
        <v>438.95648727270981</v>
      </c>
      <c r="F239" s="11">
        <f t="shared" si="97"/>
        <v>706.28962439211102</v>
      </c>
      <c r="G239" s="11">
        <f t="shared" si="98"/>
        <v>646.72720972983234</v>
      </c>
      <c r="H239" s="24">
        <f t="shared" si="81"/>
        <v>438.95648727270981</v>
      </c>
      <c r="I239" s="24">
        <f t="shared" si="83"/>
        <v>8253.0220909356995</v>
      </c>
      <c r="J239" s="14">
        <f t="shared" si="84"/>
        <v>18303.127637849298</v>
      </c>
      <c r="K239" s="24">
        <f t="shared" si="82"/>
        <v>626.44562469587527</v>
      </c>
      <c r="L239" s="12">
        <f t="shared" si="85"/>
        <v>1.8790819588028711</v>
      </c>
      <c r="M239" s="3">
        <f t="shared" si="86"/>
        <v>0.35</v>
      </c>
      <c r="N239" s="24">
        <f t="shared" si="101"/>
        <v>706.28962439211102</v>
      </c>
      <c r="O239" s="24">
        <f t="shared" si="87"/>
        <v>1569.6936629506695</v>
      </c>
      <c r="P239" s="24">
        <f t="shared" si="88"/>
        <v>10301.022531917948</v>
      </c>
      <c r="Q239" s="24">
        <f t="shared" si="99"/>
        <v>1076.0235254471515</v>
      </c>
      <c r="R239" s="12">
        <f t="shared" si="89"/>
        <v>1.2473824054435689</v>
      </c>
      <c r="S239" s="3">
        <f t="shared" si="100"/>
        <v>0.7</v>
      </c>
      <c r="T239" s="24">
        <f t="shared" si="102"/>
        <v>646.72720972983234</v>
      </c>
      <c r="U239" s="24">
        <f t="shared" si="90"/>
        <v>3058.7540295076365</v>
      </c>
      <c r="V239" s="14">
        <f t="shared" si="91"/>
        <v>18403.855234724058</v>
      </c>
      <c r="W239" s="24">
        <f t="shared" si="103"/>
        <v>808.45209291305821</v>
      </c>
      <c r="X239" s="12">
        <f t="shared" si="92"/>
        <v>2.2066186217254171</v>
      </c>
      <c r="Y239" s="3">
        <f t="shared" si="104"/>
        <v>0.7</v>
      </c>
    </row>
    <row r="240" spans="2:25" x14ac:dyDescent="0.25">
      <c r="B240" s="3">
        <f t="shared" si="93"/>
        <v>1110</v>
      </c>
      <c r="C240" s="14">
        <f t="shared" si="94"/>
        <v>18.5</v>
      </c>
      <c r="D240" s="11">
        <f t="shared" si="95"/>
        <v>769.74926260223458</v>
      </c>
      <c r="E240" s="11">
        <f t="shared" si="96"/>
        <v>440.83556923151269</v>
      </c>
      <c r="F240" s="11">
        <f t="shared" si="97"/>
        <v>707.53700679755457</v>
      </c>
      <c r="G240" s="11">
        <f t="shared" si="98"/>
        <v>648.93382835155774</v>
      </c>
      <c r="H240" s="24">
        <f t="shared" si="81"/>
        <v>440.83556923151269</v>
      </c>
      <c r="I240" s="24">
        <f t="shared" si="83"/>
        <v>8222.8423342680471</v>
      </c>
      <c r="J240" s="14">
        <f t="shared" si="84"/>
        <v>18309.498028132624</v>
      </c>
      <c r="K240" s="24">
        <f t="shared" si="82"/>
        <v>627.52594668083248</v>
      </c>
      <c r="L240" s="12">
        <f t="shared" si="85"/>
        <v>1.8741651887595607</v>
      </c>
      <c r="M240" s="3">
        <f t="shared" si="86"/>
        <v>0.35</v>
      </c>
      <c r="N240" s="24">
        <f t="shared" si="101"/>
        <v>707.53700679755457</v>
      </c>
      <c r="O240" s="24">
        <f t="shared" si="87"/>
        <v>1555.3063951170002</v>
      </c>
      <c r="P240" s="24">
        <f t="shared" si="88"/>
        <v>10235.509451523307</v>
      </c>
      <c r="Q240" s="24">
        <f t="shared" si="99"/>
        <v>1092.8129501783908</v>
      </c>
      <c r="R240" s="12">
        <f t="shared" si="89"/>
        <v>1.2199512660615639</v>
      </c>
      <c r="S240" s="3">
        <f t="shared" si="100"/>
        <v>0.7</v>
      </c>
      <c r="T240" s="24">
        <f t="shared" si="102"/>
        <v>648.93382835155774</v>
      </c>
      <c r="U240" s="24">
        <f t="shared" si="90"/>
        <v>3020.3858562669211</v>
      </c>
      <c r="V240" s="14">
        <f t="shared" si="91"/>
        <v>18251.149217614751</v>
      </c>
      <c r="W240" s="24">
        <f t="shared" si="103"/>
        <v>811.98135026304794</v>
      </c>
      <c r="X240" s="12">
        <f t="shared" si="92"/>
        <v>2.1774682298779457</v>
      </c>
      <c r="Y240" s="3">
        <f t="shared" si="104"/>
        <v>0.7</v>
      </c>
    </row>
    <row r="241" spans="2:25" x14ac:dyDescent="0.25">
      <c r="B241" s="3">
        <f t="shared" si="93"/>
        <v>1115</v>
      </c>
      <c r="C241" s="14">
        <f t="shared" si="94"/>
        <v>18.583333333333332</v>
      </c>
      <c r="D241" s="11">
        <f t="shared" si="95"/>
        <v>770.41815476786292</v>
      </c>
      <c r="E241" s="11">
        <f t="shared" si="96"/>
        <v>442.70973442027224</v>
      </c>
      <c r="F241" s="11">
        <f t="shared" si="97"/>
        <v>708.75695806361614</v>
      </c>
      <c r="G241" s="11">
        <f t="shared" si="98"/>
        <v>651.11129658143568</v>
      </c>
      <c r="H241" s="24">
        <f t="shared" si="81"/>
        <v>442.70973442027224</v>
      </c>
      <c r="I241" s="24">
        <f t="shared" si="83"/>
        <v>8192.7105086897664</v>
      </c>
      <c r="J241" s="14">
        <f t="shared" si="84"/>
        <v>18315.429447228144</v>
      </c>
      <c r="K241" s="24">
        <f t="shared" si="82"/>
        <v>628.61220621174368</v>
      </c>
      <c r="L241" s="12">
        <f t="shared" si="85"/>
        <v>1.8692200883407293</v>
      </c>
      <c r="M241" s="3">
        <f t="shared" si="86"/>
        <v>0.35</v>
      </c>
      <c r="N241" s="24">
        <f t="shared" si="101"/>
        <v>708.75695806361614</v>
      </c>
      <c r="O241" s="24">
        <f t="shared" si="87"/>
        <v>1541.5299176061694</v>
      </c>
      <c r="P241" s="24">
        <f t="shared" si="88"/>
        <v>10173.097801871949</v>
      </c>
      <c r="Q241" s="24">
        <f t="shared" si="99"/>
        <v>1110.6185875014276</v>
      </c>
      <c r="R241" s="12">
        <f t="shared" si="89"/>
        <v>1.1926362692808534</v>
      </c>
      <c r="S241" s="3">
        <f t="shared" si="100"/>
        <v>0.7</v>
      </c>
      <c r="T241" s="24">
        <f t="shared" si="102"/>
        <v>651.11129658143568</v>
      </c>
      <c r="U241" s="24">
        <f t="shared" si="90"/>
        <v>2982.6714546606809</v>
      </c>
      <c r="V241" s="14">
        <f t="shared" si="91"/>
        <v>18099.817288122282</v>
      </c>
      <c r="W241" s="24">
        <f t="shared" si="103"/>
        <v>815.63970560552798</v>
      </c>
      <c r="X241" s="12">
        <f t="shared" si="92"/>
        <v>2.148436723970677</v>
      </c>
      <c r="Y241" s="3">
        <f t="shared" si="104"/>
        <v>0.7</v>
      </c>
    </row>
    <row r="242" spans="2:25" x14ac:dyDescent="0.25">
      <c r="B242" s="3">
        <f t="shared" si="93"/>
        <v>1120</v>
      </c>
      <c r="C242" s="14">
        <f t="shared" si="94"/>
        <v>18.666666666666668</v>
      </c>
      <c r="D242" s="11">
        <f t="shared" si="95"/>
        <v>771.08407406961271</v>
      </c>
      <c r="E242" s="11">
        <f t="shared" si="96"/>
        <v>444.57895450861298</v>
      </c>
      <c r="F242" s="11">
        <f t="shared" si="97"/>
        <v>709.94959433289694</v>
      </c>
      <c r="G242" s="11">
        <f t="shared" si="98"/>
        <v>653.25973330540637</v>
      </c>
      <c r="H242" s="24">
        <f t="shared" si="81"/>
        <v>444.57895450861298</v>
      </c>
      <c r="I242" s="24">
        <f t="shared" si="83"/>
        <v>8162.6279890249934</v>
      </c>
      <c r="J242" s="14">
        <f t="shared" si="84"/>
        <v>18320.924846437229</v>
      </c>
      <c r="K242" s="24">
        <f t="shared" si="82"/>
        <v>629.70440512104176</v>
      </c>
      <c r="L242" s="12">
        <f t="shared" si="85"/>
        <v>1.8642472431446997</v>
      </c>
      <c r="M242" s="3">
        <f t="shared" si="86"/>
        <v>0.35</v>
      </c>
      <c r="N242" s="24">
        <f t="shared" si="101"/>
        <v>709.94959433289694</v>
      </c>
      <c r="O242" s="24">
        <f t="shared" si="87"/>
        <v>1528.3619934178944</v>
      </c>
      <c r="P242" s="24">
        <f t="shared" si="88"/>
        <v>10113.816398980418</v>
      </c>
      <c r="Q242" s="24">
        <f t="shared" si="99"/>
        <v>1129.5227081670507</v>
      </c>
      <c r="R242" s="12">
        <f t="shared" si="89"/>
        <v>1.1654234210577197</v>
      </c>
      <c r="S242" s="3">
        <f t="shared" si="100"/>
        <v>0.7</v>
      </c>
      <c r="T242" s="24">
        <f t="shared" si="102"/>
        <v>653.25973330540637</v>
      </c>
      <c r="U242" s="24">
        <f t="shared" si="90"/>
        <v>2945.6085191051584</v>
      </c>
      <c r="V242" s="14">
        <f t="shared" si="91"/>
        <v>17949.914632415101</v>
      </c>
      <c r="W242" s="24">
        <f t="shared" si="103"/>
        <v>819.43355062664114</v>
      </c>
      <c r="X242" s="12">
        <f t="shared" si="92"/>
        <v>2.1195250644012784</v>
      </c>
      <c r="Y242" s="3">
        <f t="shared" si="104"/>
        <v>0.7</v>
      </c>
    </row>
    <row r="243" spans="2:25" x14ac:dyDescent="0.25">
      <c r="B243" s="3">
        <f t="shared" si="93"/>
        <v>1125</v>
      </c>
      <c r="C243" s="14">
        <f t="shared" si="94"/>
        <v>18.75</v>
      </c>
      <c r="D243" s="11">
        <f t="shared" si="95"/>
        <v>771.74704681614344</v>
      </c>
      <c r="E243" s="11">
        <f t="shared" si="96"/>
        <v>446.44320175175767</v>
      </c>
      <c r="F243" s="11">
        <f t="shared" si="97"/>
        <v>711.1150177539547</v>
      </c>
      <c r="G243" s="11">
        <f t="shared" si="98"/>
        <v>655.37925836980764</v>
      </c>
      <c r="H243" s="24">
        <f t="shared" ref="H243:H306" si="105">H242+L242</f>
        <v>446.44320175175767</v>
      </c>
      <c r="I243" s="24">
        <f t="shared" si="83"/>
        <v>8132.5961266096438</v>
      </c>
      <c r="J243" s="14">
        <f t="shared" si="84"/>
        <v>18325.987195698272</v>
      </c>
      <c r="K243" s="24">
        <f t="shared" ref="K243:K306" si="106">IF(H243&lt;600,425+0.773*H243-1.69/1000*H243^2+2.22/1000^2*H243^3,IF(H243&lt;735,666+13002/(738-H243),IF(H243&lt;900,545+17820/(H243-731),650)))</f>
        <v>630.80254385381124</v>
      </c>
      <c r="L243" s="12">
        <f t="shared" si="85"/>
        <v>1.8592472400983413</v>
      </c>
      <c r="M243" s="3">
        <f t="shared" si="86"/>
        <v>0.35</v>
      </c>
      <c r="N243" s="24">
        <f t="shared" si="101"/>
        <v>711.1150177539547</v>
      </c>
      <c r="O243" s="24">
        <f t="shared" si="87"/>
        <v>1515.8007265547185</v>
      </c>
      <c r="P243" s="24">
        <f t="shared" si="88"/>
        <v>10057.695091512125</v>
      </c>
      <c r="Q243" s="24">
        <f t="shared" si="99"/>
        <v>1149.6157182849752</v>
      </c>
      <c r="R243" s="12">
        <f t="shared" si="89"/>
        <v>1.1382989217002482</v>
      </c>
      <c r="S243" s="3">
        <f t="shared" si="100"/>
        <v>0.7</v>
      </c>
      <c r="T243" s="24">
        <f t="shared" si="102"/>
        <v>655.37925836980764</v>
      </c>
      <c r="U243" s="24">
        <f t="shared" si="90"/>
        <v>2909.194711158395</v>
      </c>
      <c r="V243" s="14">
        <f t="shared" si="91"/>
        <v>17801.495543324181</v>
      </c>
      <c r="W243" s="24">
        <f t="shared" si="103"/>
        <v>823.36968397350529</v>
      </c>
      <c r="X243" s="12">
        <f t="shared" si="92"/>
        <v>2.0907338485755602</v>
      </c>
      <c r="Y243" s="3">
        <f t="shared" si="104"/>
        <v>0.7</v>
      </c>
    </row>
    <row r="244" spans="2:25" x14ac:dyDescent="0.25">
      <c r="B244" s="3">
        <f t="shared" si="93"/>
        <v>1130</v>
      </c>
      <c r="C244" s="14">
        <f t="shared" si="94"/>
        <v>18.833333333333332</v>
      </c>
      <c r="D244" s="11">
        <f t="shared" si="95"/>
        <v>772.40709896842009</v>
      </c>
      <c r="E244" s="11">
        <f t="shared" si="96"/>
        <v>448.30244899185601</v>
      </c>
      <c r="F244" s="11">
        <f t="shared" si="97"/>
        <v>712.2533166756549</v>
      </c>
      <c r="G244" s="11">
        <f t="shared" si="98"/>
        <v>657.46999221838325</v>
      </c>
      <c r="H244" s="24">
        <f t="shared" si="105"/>
        <v>448.30244899185601</v>
      </c>
      <c r="I244" s="24">
        <f t="shared" si="83"/>
        <v>8102.6162494141017</v>
      </c>
      <c r="J244" s="14">
        <f t="shared" si="84"/>
        <v>18330.619483114297</v>
      </c>
      <c r="K244" s="24">
        <f t="shared" si="106"/>
        <v>631.90662148217609</v>
      </c>
      <c r="L244" s="12">
        <f t="shared" si="85"/>
        <v>1.8542206672692798</v>
      </c>
      <c r="M244" s="3">
        <f t="shared" si="86"/>
        <v>0.35</v>
      </c>
      <c r="N244" s="24">
        <f t="shared" si="101"/>
        <v>712.2533166756549</v>
      </c>
      <c r="O244" s="24">
        <f t="shared" si="87"/>
        <v>1503.8445573191298</v>
      </c>
      <c r="P244" s="24">
        <f t="shared" si="88"/>
        <v>10004.764769365838</v>
      </c>
      <c r="Q244" s="24">
        <f t="shared" si="99"/>
        <v>1170.9970839430723</v>
      </c>
      <c r="R244" s="12">
        <f t="shared" si="89"/>
        <v>1.1112492800498246</v>
      </c>
      <c r="S244" s="3">
        <f t="shared" si="100"/>
        <v>0.7</v>
      </c>
      <c r="T244" s="24">
        <f t="shared" si="102"/>
        <v>657.46999221838325</v>
      </c>
      <c r="U244" s="24">
        <f t="shared" si="90"/>
        <v>2873.4276687509209</v>
      </c>
      <c r="V244" s="14">
        <f t="shared" si="91"/>
        <v>17654.613451049547</v>
      </c>
      <c r="W244" s="24">
        <f t="shared" si="103"/>
        <v>827.45534265014783</v>
      </c>
      <c r="X244" s="12">
        <f t="shared" si="92"/>
        <v>2.0620633052365234</v>
      </c>
      <c r="Y244" s="3">
        <f t="shared" si="104"/>
        <v>0.7</v>
      </c>
    </row>
    <row r="245" spans="2:25" x14ac:dyDescent="0.25">
      <c r="B245" s="3">
        <f t="shared" si="93"/>
        <v>1135</v>
      </c>
      <c r="C245" s="14">
        <f t="shared" si="94"/>
        <v>18.916666666666668</v>
      </c>
      <c r="D245" s="11">
        <f t="shared" si="95"/>
        <v>773.06425614581474</v>
      </c>
      <c r="E245" s="11">
        <f t="shared" si="96"/>
        <v>450.15666965912527</v>
      </c>
      <c r="F245" s="11">
        <f t="shared" si="97"/>
        <v>713.36456595570473</v>
      </c>
      <c r="G245" s="11">
        <f t="shared" si="98"/>
        <v>659.53205552361976</v>
      </c>
      <c r="H245" s="24">
        <f t="shared" si="105"/>
        <v>450.15666965912527</v>
      </c>
      <c r="I245" s="24">
        <f t="shared" si="83"/>
        <v>8072.6896621672367</v>
      </c>
      <c r="J245" s="14">
        <f t="shared" si="84"/>
        <v>18334.824714471099</v>
      </c>
      <c r="K245" s="24">
        <f t="shared" si="106"/>
        <v>633.01663572010511</v>
      </c>
      <c r="L245" s="12">
        <f t="shared" si="85"/>
        <v>1.8491681136779086</v>
      </c>
      <c r="M245" s="3">
        <f t="shared" si="86"/>
        <v>0.35</v>
      </c>
      <c r="N245" s="24">
        <f t="shared" si="101"/>
        <v>713.36456595570473</v>
      </c>
      <c r="O245" s="24">
        <f t="shared" si="87"/>
        <v>1492.4922547527501</v>
      </c>
      <c r="P245" s="24">
        <f t="shared" si="88"/>
        <v>9955.0573522734339</v>
      </c>
      <c r="Q245" s="24">
        <f t="shared" si="99"/>
        <v>1193.7763718967567</v>
      </c>
      <c r="R245" s="12">
        <f t="shared" si="89"/>
        <v>1.0842614421579186</v>
      </c>
      <c r="S245" s="3">
        <f t="shared" si="100"/>
        <v>0.7</v>
      </c>
      <c r="T245" s="24">
        <f t="shared" si="102"/>
        <v>659.53205552361976</v>
      </c>
      <c r="U245" s="24">
        <f t="shared" si="90"/>
        <v>2838.3050155548744</v>
      </c>
      <c r="V245" s="14">
        <f t="shared" si="91"/>
        <v>17509.320957028529</v>
      </c>
      <c r="W245" s="24">
        <f t="shared" si="103"/>
        <v>831.69823622579725</v>
      </c>
      <c r="X245" s="12">
        <f t="shared" si="92"/>
        <v>2.0335132888671192</v>
      </c>
      <c r="Y245" s="3">
        <f t="shared" si="104"/>
        <v>0.7</v>
      </c>
    </row>
    <row r="246" spans="2:25" x14ac:dyDescent="0.25">
      <c r="B246" s="3">
        <f t="shared" si="93"/>
        <v>1140</v>
      </c>
      <c r="C246" s="14">
        <f t="shared" si="94"/>
        <v>19</v>
      </c>
      <c r="D246" s="11">
        <f t="shared" si="95"/>
        <v>773.71854363207149</v>
      </c>
      <c r="E246" s="11">
        <f t="shared" si="96"/>
        <v>452.0058377728032</v>
      </c>
      <c r="F246" s="11">
        <f t="shared" si="97"/>
        <v>714.4488273978626</v>
      </c>
      <c r="G246" s="11">
        <f t="shared" si="98"/>
        <v>661.56556881248684</v>
      </c>
      <c r="H246" s="24">
        <f t="shared" si="105"/>
        <v>452.0058377728032</v>
      </c>
      <c r="I246" s="24">
        <f t="shared" si="83"/>
        <v>8042.817646481707</v>
      </c>
      <c r="J246" s="14">
        <f t="shared" si="84"/>
        <v>18338.60591274553</v>
      </c>
      <c r="K246" s="24">
        <f t="shared" si="106"/>
        <v>634.13258293862532</v>
      </c>
      <c r="L246" s="12">
        <f t="shared" si="85"/>
        <v>1.8440901691093206</v>
      </c>
      <c r="M246" s="3">
        <f t="shared" si="86"/>
        <v>0.35</v>
      </c>
      <c r="N246" s="24">
        <f t="shared" si="101"/>
        <v>714.4488273978626</v>
      </c>
      <c r="O246" s="24">
        <f t="shared" si="87"/>
        <v>1481.742905855222</v>
      </c>
      <c r="P246" s="24">
        <f t="shared" si="88"/>
        <v>9908.6057558072698</v>
      </c>
      <c r="Q246" s="24">
        <f t="shared" si="99"/>
        <v>1218.0744219258108</v>
      </c>
      <c r="R246" s="12">
        <f t="shared" si="89"/>
        <v>1.0573229354636127</v>
      </c>
      <c r="S246" s="3">
        <f t="shared" si="100"/>
        <v>0.7</v>
      </c>
      <c r="T246" s="24">
        <f t="shared" si="102"/>
        <v>661.56556881248684</v>
      </c>
      <c r="U246" s="24">
        <f t="shared" si="90"/>
        <v>2803.8243704896158</v>
      </c>
      <c r="V246" s="14">
        <f t="shared" si="91"/>
        <v>17365.669870926518</v>
      </c>
      <c r="W246" s="24">
        <f t="shared" si="103"/>
        <v>836.106584140108</v>
      </c>
      <c r="X246" s="12">
        <f t="shared" si="92"/>
        <v>2.0050832741812417</v>
      </c>
      <c r="Y246" s="3">
        <f t="shared" si="104"/>
        <v>0.7</v>
      </c>
    </row>
    <row r="247" spans="2:25" x14ac:dyDescent="0.25">
      <c r="B247" s="3">
        <f t="shared" si="93"/>
        <v>1145</v>
      </c>
      <c r="C247" s="14">
        <f t="shared" si="94"/>
        <v>19.083333333333332</v>
      </c>
      <c r="D247" s="11">
        <f t="shared" si="95"/>
        <v>774.36998638114494</v>
      </c>
      <c r="E247" s="11">
        <f t="shared" si="96"/>
        <v>453.84992794191254</v>
      </c>
      <c r="F247" s="11">
        <f t="shared" si="97"/>
        <v>715.50615033332622</v>
      </c>
      <c r="G247" s="11">
        <f t="shared" si="98"/>
        <v>663.57065208666813</v>
      </c>
      <c r="H247" s="24">
        <f t="shared" si="105"/>
        <v>453.84992794191254</v>
      </c>
      <c r="I247" s="24">
        <f t="shared" si="83"/>
        <v>8013.0014609808104</v>
      </c>
      <c r="J247" s="14">
        <f t="shared" si="84"/>
        <v>18341.96611760544</v>
      </c>
      <c r="K247" s="24">
        <f t="shared" si="106"/>
        <v>635.25445818142543</v>
      </c>
      <c r="L247" s="12">
        <f t="shared" si="85"/>
        <v>1.838987423925444</v>
      </c>
      <c r="M247" s="3">
        <f t="shared" si="86"/>
        <v>0.35</v>
      </c>
      <c r="N247" s="24">
        <f t="shared" si="101"/>
        <v>715.50615033332622</v>
      </c>
      <c r="O247" s="24">
        <f t="shared" si="87"/>
        <v>1471.5959011954681</v>
      </c>
      <c r="P247" s="24">
        <f t="shared" si="88"/>
        <v>9865.4438320255522</v>
      </c>
      <c r="Q247" s="24">
        <f t="shared" si="99"/>
        <v>1244.0246686392402</v>
      </c>
      <c r="R247" s="12">
        <f t="shared" si="89"/>
        <v>1.0304220293183961</v>
      </c>
      <c r="S247" s="3">
        <f t="shared" si="100"/>
        <v>0.7</v>
      </c>
      <c r="T247" s="24">
        <f t="shared" si="102"/>
        <v>663.57065208666813</v>
      </c>
      <c r="U247" s="24">
        <f t="shared" si="90"/>
        <v>2769.9833573619203</v>
      </c>
      <c r="V247" s="14">
        <f t="shared" si="91"/>
        <v>17223.711250709246</v>
      </c>
      <c r="W247" s="24">
        <f t="shared" si="103"/>
        <v>840.68915642173818</v>
      </c>
      <c r="X247" s="12">
        <f t="shared" si="92"/>
        <v>1.9767723507242749</v>
      </c>
      <c r="Y247" s="3">
        <f t="shared" si="104"/>
        <v>0.7</v>
      </c>
    </row>
    <row r="248" spans="2:25" x14ac:dyDescent="0.25">
      <c r="B248" s="3">
        <f t="shared" si="93"/>
        <v>1150</v>
      </c>
      <c r="C248" s="14">
        <f t="shared" si="94"/>
        <v>19.166666666666668</v>
      </c>
      <c r="D248" s="11">
        <f t="shared" si="95"/>
        <v>775.01860902291014</v>
      </c>
      <c r="E248" s="11">
        <f t="shared" si="96"/>
        <v>455.688915365838</v>
      </c>
      <c r="F248" s="11">
        <f t="shared" si="97"/>
        <v>716.53657236264462</v>
      </c>
      <c r="G248" s="11">
        <f t="shared" si="98"/>
        <v>665.54742443739246</v>
      </c>
      <c r="H248" s="24">
        <f t="shared" si="105"/>
        <v>455.688915365838</v>
      </c>
      <c r="I248" s="24">
        <f t="shared" si="83"/>
        <v>7983.2423414268033</v>
      </c>
      <c r="J248" s="14">
        <f t="shared" si="84"/>
        <v>18344.908384900882</v>
      </c>
      <c r="K248" s="24">
        <f t="shared" si="106"/>
        <v>636.38225518083891</v>
      </c>
      <c r="L248" s="12">
        <f t="shared" si="85"/>
        <v>1.8338604688775075</v>
      </c>
      <c r="M248" s="3">
        <f t="shared" si="86"/>
        <v>0.35</v>
      </c>
      <c r="N248" s="24">
        <f t="shared" si="101"/>
        <v>716.53657236264462</v>
      </c>
      <c r="O248" s="24">
        <f t="shared" si="87"/>
        <v>1462.050916506638</v>
      </c>
      <c r="P248" s="24">
        <f t="shared" si="88"/>
        <v>9825.6062818328664</v>
      </c>
      <c r="Q248" s="24">
        <f t="shared" si="99"/>
        <v>1271.7746330027483</v>
      </c>
      <c r="R248" s="12">
        <f t="shared" si="89"/>
        <v>1.0035479124682221</v>
      </c>
      <c r="S248" s="3">
        <f t="shared" si="100"/>
        <v>0.7</v>
      </c>
      <c r="T248" s="24">
        <f t="shared" si="102"/>
        <v>665.54742443739246</v>
      </c>
      <c r="U248" s="24">
        <f t="shared" si="90"/>
        <v>2736.7796146379419</v>
      </c>
      <c r="V248" s="14">
        <f t="shared" si="91"/>
        <v>17083.495445744651</v>
      </c>
      <c r="W248" s="24">
        <f t="shared" si="103"/>
        <v>845.45531817243329</v>
      </c>
      <c r="X248" s="12">
        <f t="shared" si="92"/>
        <v>1.9485792176114831</v>
      </c>
      <c r="Y248" s="3">
        <f t="shared" si="104"/>
        <v>0.7</v>
      </c>
    </row>
    <row r="249" spans="2:25" x14ac:dyDescent="0.25">
      <c r="B249" s="3">
        <f t="shared" si="93"/>
        <v>1155</v>
      </c>
      <c r="C249" s="14">
        <f t="shared" si="94"/>
        <v>19.25</v>
      </c>
      <c r="D249" s="11">
        <f t="shared" si="95"/>
        <v>775.6644358687505</v>
      </c>
      <c r="E249" s="11">
        <f t="shared" si="96"/>
        <v>457.5227758347155</v>
      </c>
      <c r="F249" s="11">
        <f t="shared" si="97"/>
        <v>717.54012027511283</v>
      </c>
      <c r="G249" s="11">
        <f t="shared" si="98"/>
        <v>667.49600365500396</v>
      </c>
      <c r="H249" s="24">
        <f t="shared" si="105"/>
        <v>457.5227758347155</v>
      </c>
      <c r="I249" s="24">
        <f t="shared" si="83"/>
        <v>7953.5415008508753</v>
      </c>
      <c r="J249" s="14">
        <f t="shared" si="84"/>
        <v>18347.435786147602</v>
      </c>
      <c r="K249" s="24">
        <f t="shared" si="106"/>
        <v>637.5159663741872</v>
      </c>
      <c r="L249" s="12">
        <f t="shared" si="85"/>
        <v>1.8287098949190677</v>
      </c>
      <c r="M249" s="3">
        <f t="shared" si="86"/>
        <v>0.35</v>
      </c>
      <c r="N249" s="24">
        <f t="shared" si="101"/>
        <v>717.54012027511283</v>
      </c>
      <c r="O249" s="24">
        <f t="shared" si="87"/>
        <v>1453.1078898409419</v>
      </c>
      <c r="P249" s="24">
        <f t="shared" si="88"/>
        <v>9789.1285360266338</v>
      </c>
      <c r="Q249" s="24">
        <f t="shared" si="99"/>
        <v>1301.4876067127857</v>
      </c>
      <c r="R249" s="12">
        <f t="shared" si="89"/>
        <v>0.97669088777480961</v>
      </c>
      <c r="S249" s="3">
        <f t="shared" si="100"/>
        <v>0.7</v>
      </c>
      <c r="T249" s="24">
        <f t="shared" si="102"/>
        <v>667.49600365500396</v>
      </c>
      <c r="U249" s="24">
        <f t="shared" si="90"/>
        <v>2704.2108053436637</v>
      </c>
      <c r="V249" s="14">
        <f t="shared" si="91"/>
        <v>16945.072142877365</v>
      </c>
      <c r="W249" s="24">
        <f t="shared" si="103"/>
        <v>850.41507820886534</v>
      </c>
      <c r="X249" s="12">
        <f t="shared" si="92"/>
        <v>1.9205021784416121</v>
      </c>
      <c r="Y249" s="3">
        <f t="shared" si="104"/>
        <v>0.7</v>
      </c>
    </row>
    <row r="250" spans="2:25" x14ac:dyDescent="0.25">
      <c r="B250" s="3">
        <f t="shared" si="93"/>
        <v>1160</v>
      </c>
      <c r="C250" s="14">
        <f t="shared" si="94"/>
        <v>19.333333333333332</v>
      </c>
      <c r="D250" s="11">
        <f t="shared" si="95"/>
        <v>776.30749091702512</v>
      </c>
      <c r="E250" s="11">
        <f t="shared" si="96"/>
        <v>459.35148572963459</v>
      </c>
      <c r="F250" s="11">
        <f t="shared" si="97"/>
        <v>718.51681116288762</v>
      </c>
      <c r="G250" s="11">
        <f t="shared" si="98"/>
        <v>669.41650583344563</v>
      </c>
      <c r="H250" s="24">
        <f t="shared" si="105"/>
        <v>459.35148572963459</v>
      </c>
      <c r="I250" s="24">
        <f t="shared" si="83"/>
        <v>7923.9001296847637</v>
      </c>
      <c r="J250" s="14">
        <f t="shared" si="84"/>
        <v>18349.551408003408</v>
      </c>
      <c r="K250" s="24">
        <f t="shared" si="106"/>
        <v>638.65558292047172</v>
      </c>
      <c r="L250" s="12">
        <f t="shared" si="85"/>
        <v>1.8235362930197931</v>
      </c>
      <c r="M250" s="3">
        <f t="shared" si="86"/>
        <v>0.35</v>
      </c>
      <c r="N250" s="24">
        <f t="shared" si="101"/>
        <v>718.51681116288762</v>
      </c>
      <c r="O250" s="24">
        <f t="shared" si="87"/>
        <v>1444.7669938534375</v>
      </c>
      <c r="P250" s="24">
        <f t="shared" si="88"/>
        <v>9756.0466019485302</v>
      </c>
      <c r="Q250" s="24">
        <f t="shared" si="99"/>
        <v>1333.3445557963928</v>
      </c>
      <c r="R250" s="12">
        <f t="shared" si="89"/>
        <v>0.94984258402312804</v>
      </c>
      <c r="S250" s="3">
        <f t="shared" si="100"/>
        <v>0.7</v>
      </c>
      <c r="T250" s="24">
        <f t="shared" si="102"/>
        <v>669.41650583344563</v>
      </c>
      <c r="U250" s="24">
        <f t="shared" si="90"/>
        <v>2672.2746270894872</v>
      </c>
      <c r="V250" s="14">
        <f t="shared" si="91"/>
        <v>16808.490415409145</v>
      </c>
      <c r="W250" s="24">
        <f t="shared" si="103"/>
        <v>855.57914229952712</v>
      </c>
      <c r="X250" s="12">
        <f t="shared" si="92"/>
        <v>1.8925391364332047</v>
      </c>
      <c r="Y250" s="3">
        <f t="shared" si="104"/>
        <v>0.7</v>
      </c>
    </row>
    <row r="251" spans="2:25" x14ac:dyDescent="0.25">
      <c r="B251" s="3">
        <f t="shared" si="93"/>
        <v>1165</v>
      </c>
      <c r="C251" s="14">
        <f t="shared" si="94"/>
        <v>19.416666666666668</v>
      </c>
      <c r="D251" s="11">
        <f t="shared" si="95"/>
        <v>776.94779785842013</v>
      </c>
      <c r="E251" s="11">
        <f t="shared" si="96"/>
        <v>461.17502202265439</v>
      </c>
      <c r="F251" s="11">
        <f t="shared" si="97"/>
        <v>719.46665374691077</v>
      </c>
      <c r="G251" s="11">
        <f t="shared" si="98"/>
        <v>671.30904496987887</v>
      </c>
      <c r="H251" s="24">
        <f t="shared" si="105"/>
        <v>461.17502202265439</v>
      </c>
      <c r="I251" s="24">
        <f t="shared" si="83"/>
        <v>7894.3193958941438</v>
      </c>
      <c r="J251" s="14">
        <f t="shared" si="84"/>
        <v>18351.258351737455</v>
      </c>
      <c r="K251" s="24">
        <f t="shared" si="106"/>
        <v>639.80109471739831</v>
      </c>
      <c r="L251" s="12">
        <f t="shared" si="85"/>
        <v>1.8183402539801481</v>
      </c>
      <c r="M251" s="3">
        <f t="shared" si="86"/>
        <v>0.35</v>
      </c>
      <c r="N251" s="24">
        <f t="shared" si="101"/>
        <v>719.46665374691077</v>
      </c>
      <c r="O251" s="24">
        <f t="shared" si="87"/>
        <v>1437.0286027877341</v>
      </c>
      <c r="P251" s="24">
        <f t="shared" si="88"/>
        <v>9726.3968726803778</v>
      </c>
      <c r="Q251" s="24">
        <f t="shared" si="99"/>
        <v>1367.5462735356145</v>
      </c>
      <c r="R251" s="12">
        <f t="shared" si="89"/>
        <v>0.92299618410554385</v>
      </c>
      <c r="S251" s="3">
        <f t="shared" si="100"/>
        <v>0.7</v>
      </c>
      <c r="T251" s="24">
        <f t="shared" si="102"/>
        <v>671.30904496987887</v>
      </c>
      <c r="U251" s="24">
        <f t="shared" si="90"/>
        <v>2640.9688222135314</v>
      </c>
      <c r="V251" s="14">
        <f t="shared" si="91"/>
        <v>16673.798774906398</v>
      </c>
      <c r="W251" s="24">
        <f t="shared" si="103"/>
        <v>860.95897148462814</v>
      </c>
      <c r="X251" s="12">
        <f t="shared" si="92"/>
        <v>1.8646875898429207</v>
      </c>
      <c r="Y251" s="3">
        <f t="shared" si="104"/>
        <v>0.7</v>
      </c>
    </row>
    <row r="252" spans="2:25" x14ac:dyDescent="0.25">
      <c r="B252" s="3">
        <f t="shared" si="93"/>
        <v>1170</v>
      </c>
      <c r="C252" s="14">
        <f t="shared" si="94"/>
        <v>19.5</v>
      </c>
      <c r="D252" s="11">
        <f t="shared" si="95"/>
        <v>777.58538008118558</v>
      </c>
      <c r="E252" s="11">
        <f t="shared" si="96"/>
        <v>462.99336227663451</v>
      </c>
      <c r="F252" s="11">
        <f t="shared" si="97"/>
        <v>720.38964993101627</v>
      </c>
      <c r="G252" s="11">
        <f t="shared" si="98"/>
        <v>673.17373255972177</v>
      </c>
      <c r="H252" s="24">
        <f t="shared" si="105"/>
        <v>462.99336227663451</v>
      </c>
      <c r="I252" s="24">
        <f t="shared" si="83"/>
        <v>7864.8004451137767</v>
      </c>
      <c r="J252" s="14">
        <f t="shared" si="84"/>
        <v>18352.559732693477</v>
      </c>
      <c r="K252" s="24">
        <f t="shared" si="106"/>
        <v>640.9524904187216</v>
      </c>
      <c r="L252" s="12">
        <f t="shared" si="85"/>
        <v>1.8131223682471915</v>
      </c>
      <c r="M252" s="3">
        <f t="shared" si="86"/>
        <v>0.35</v>
      </c>
      <c r="N252" s="24">
        <f t="shared" si="101"/>
        <v>720.38964993101627</v>
      </c>
      <c r="O252" s="24">
        <f t="shared" si="87"/>
        <v>1429.8932537542328</v>
      </c>
      <c r="P252" s="24">
        <f t="shared" si="88"/>
        <v>9700.2158958450455</v>
      </c>
      <c r="Q252" s="24">
        <f t="shared" si="99"/>
        <v>1404.315817065999</v>
      </c>
      <c r="R252" s="12">
        <f t="shared" si="89"/>
        <v>0.89614666818388788</v>
      </c>
      <c r="S252" s="3">
        <f t="shared" si="100"/>
        <v>0.7</v>
      </c>
      <c r="T252" s="24">
        <f t="shared" si="102"/>
        <v>673.17373255972177</v>
      </c>
      <c r="U252" s="24">
        <f t="shared" si="90"/>
        <v>2610.291188036595</v>
      </c>
      <c r="V252" s="14">
        <f t="shared" si="91"/>
        <v>16541.045225745413</v>
      </c>
      <c r="W252" s="24">
        <f t="shared" si="103"/>
        <v>866.56684602392397</v>
      </c>
      <c r="X252" s="12">
        <f t="shared" si="92"/>
        <v>1.8369446277390733</v>
      </c>
      <c r="Y252" s="3">
        <f t="shared" si="104"/>
        <v>0.7</v>
      </c>
    </row>
    <row r="253" spans="2:25" x14ac:dyDescent="0.25">
      <c r="B253" s="3">
        <f t="shared" si="93"/>
        <v>1175</v>
      </c>
      <c r="C253" s="14">
        <f t="shared" si="94"/>
        <v>19.583333333333332</v>
      </c>
      <c r="D253" s="11">
        <f t="shared" si="95"/>
        <v>778.22026067626143</v>
      </c>
      <c r="E253" s="11">
        <f t="shared" si="96"/>
        <v>464.80648464488172</v>
      </c>
      <c r="F253" s="11">
        <f t="shared" si="97"/>
        <v>721.28579659920013</v>
      </c>
      <c r="G253" s="11">
        <f t="shared" si="98"/>
        <v>675.01067718746083</v>
      </c>
      <c r="H253" s="24">
        <f t="shared" si="105"/>
        <v>464.80648464488172</v>
      </c>
      <c r="I253" s="24">
        <f t="shared" si="83"/>
        <v>7835.3444007844928</v>
      </c>
      <c r="J253" s="14">
        <f t="shared" si="84"/>
        <v>18353.458679747015</v>
      </c>
      <c r="K253" s="24">
        <f t="shared" si="106"/>
        <v>642.10975745188875</v>
      </c>
      <c r="L253" s="12">
        <f t="shared" si="85"/>
        <v>1.8078832257316444</v>
      </c>
      <c r="M253" s="3">
        <f t="shared" si="86"/>
        <v>0.35</v>
      </c>
      <c r="N253" s="24">
        <f t="shared" si="101"/>
        <v>721.28579659920013</v>
      </c>
      <c r="O253" s="24">
        <f t="shared" si="87"/>
        <v>1423.3616019265328</v>
      </c>
      <c r="P253" s="24">
        <f t="shared" si="88"/>
        <v>9677.5400993081803</v>
      </c>
      <c r="Q253" s="24">
        <f t="shared" si="99"/>
        <v>1443.9012668577298</v>
      </c>
      <c r="R253" s="12">
        <f t="shared" si="89"/>
        <v>0.86929106959978519</v>
      </c>
      <c r="S253" s="3">
        <f t="shared" si="100"/>
        <v>0.7</v>
      </c>
      <c r="T253" s="24">
        <f t="shared" si="102"/>
        <v>675.01067718746083</v>
      </c>
      <c r="U253" s="24">
        <f t="shared" si="90"/>
        <v>2580.239587220015</v>
      </c>
      <c r="V253" s="14">
        <f t="shared" si="91"/>
        <v>16410.27732228969</v>
      </c>
      <c r="W253" s="24">
        <f t="shared" si="103"/>
        <v>872.41593558157308</v>
      </c>
      <c r="X253" s="12">
        <f t="shared" si="92"/>
        <v>1.8093069262194115</v>
      </c>
      <c r="Y253" s="3">
        <f t="shared" si="104"/>
        <v>0.7</v>
      </c>
    </row>
    <row r="254" spans="2:25" x14ac:dyDescent="0.25">
      <c r="B254" s="3">
        <f t="shared" si="93"/>
        <v>1180</v>
      </c>
      <c r="C254" s="14">
        <f t="shared" si="94"/>
        <v>19.666666666666668</v>
      </c>
      <c r="D254" s="11">
        <f t="shared" si="95"/>
        <v>778.85246244229529</v>
      </c>
      <c r="E254" s="11">
        <f t="shared" si="96"/>
        <v>466.61436787061336</v>
      </c>
      <c r="F254" s="11">
        <f t="shared" si="97"/>
        <v>722.15508766879987</v>
      </c>
      <c r="G254" s="11">
        <f t="shared" si="98"/>
        <v>676.81998411368022</v>
      </c>
      <c r="H254" s="24">
        <f t="shared" si="105"/>
        <v>466.61436787061336</v>
      </c>
      <c r="I254" s="24">
        <f t="shared" si="83"/>
        <v>7805.9523642920485</v>
      </c>
      <c r="J254" s="14">
        <f t="shared" si="84"/>
        <v>18353.958334757499</v>
      </c>
      <c r="K254" s="24">
        <f t="shared" si="106"/>
        <v>643.27288203597493</v>
      </c>
      <c r="L254" s="12">
        <f t="shared" si="85"/>
        <v>1.8026234156264025</v>
      </c>
      <c r="M254" s="3">
        <f t="shared" si="86"/>
        <v>0.35</v>
      </c>
      <c r="N254" s="24">
        <f t="shared" si="101"/>
        <v>722.15508766879987</v>
      </c>
      <c r="O254" s="24">
        <f t="shared" si="87"/>
        <v>1417.4343693373858</v>
      </c>
      <c r="P254" s="24">
        <f t="shared" si="88"/>
        <v>9658.4054714592621</v>
      </c>
      <c r="Q254" s="24">
        <f t="shared" si="99"/>
        <v>1486.5788538443239</v>
      </c>
      <c r="R254" s="12">
        <f t="shared" si="89"/>
        <v>0.84242874033005211</v>
      </c>
      <c r="S254" s="3">
        <f t="shared" si="100"/>
        <v>0.7</v>
      </c>
      <c r="T254" s="24">
        <f t="shared" si="102"/>
        <v>676.81998411368022</v>
      </c>
      <c r="U254" s="24">
        <f t="shared" si="90"/>
        <v>2550.8119582153768</v>
      </c>
      <c r="V254" s="14">
        <f t="shared" si="91"/>
        <v>16281.542228577506</v>
      </c>
      <c r="W254" s="24">
        <f t="shared" si="103"/>
        <v>878.52037632941062</v>
      </c>
      <c r="X254" s="12">
        <f t="shared" si="92"/>
        <v>1.7817707451805525</v>
      </c>
      <c r="Y254" s="3">
        <f t="shared" si="104"/>
        <v>0.7</v>
      </c>
    </row>
    <row r="255" spans="2:25" x14ac:dyDescent="0.25">
      <c r="B255" s="3">
        <f t="shared" si="93"/>
        <v>1185</v>
      </c>
      <c r="C255" s="14">
        <f t="shared" si="94"/>
        <v>19.75</v>
      </c>
      <c r="D255" s="11">
        <f t="shared" si="95"/>
        <v>779.48200789055568</v>
      </c>
      <c r="E255" s="11">
        <f t="shared" si="96"/>
        <v>468.41699128623975</v>
      </c>
      <c r="F255" s="11">
        <f t="shared" si="97"/>
        <v>722.99751640912996</v>
      </c>
      <c r="G255" s="11">
        <f t="shared" si="98"/>
        <v>678.60175485886077</v>
      </c>
      <c r="H255" s="24">
        <f t="shared" si="105"/>
        <v>468.41699128623975</v>
      </c>
      <c r="I255" s="24">
        <f t="shared" si="83"/>
        <v>7776.6254151078983</v>
      </c>
      <c r="J255" s="14">
        <f t="shared" si="84"/>
        <v>18354.061852015504</v>
      </c>
      <c r="K255" s="24">
        <f t="shared" si="106"/>
        <v>644.44184919989004</v>
      </c>
      <c r="L255" s="12">
        <f t="shared" si="85"/>
        <v>1.7973435262266495</v>
      </c>
      <c r="M255" s="3">
        <f t="shared" si="86"/>
        <v>0.35</v>
      </c>
      <c r="N255" s="24">
        <f t="shared" si="101"/>
        <v>722.99751640912996</v>
      </c>
      <c r="O255" s="24">
        <f t="shared" si="87"/>
        <v>1412.112287035643</v>
      </c>
      <c r="P255" s="24">
        <f t="shared" si="88"/>
        <v>9642.8471942992364</v>
      </c>
      <c r="Q255" s="24">
        <f t="shared" si="99"/>
        <v>1532.6565053210616</v>
      </c>
      <c r="R255" s="12">
        <f t="shared" si="89"/>
        <v>0.81556162167417345</v>
      </c>
      <c r="S255" s="3">
        <f t="shared" si="100"/>
        <v>0.7</v>
      </c>
      <c r="T255" s="24">
        <f t="shared" si="102"/>
        <v>678.60175485886077</v>
      </c>
      <c r="U255" s="24">
        <f t="shared" si="90"/>
        <v>2522.0063257923725</v>
      </c>
      <c r="V255" s="14">
        <f t="shared" si="91"/>
        <v>16154.886780376977</v>
      </c>
      <c r="W255" s="24">
        <f t="shared" si="103"/>
        <v>884.89535573155877</v>
      </c>
      <c r="X255" s="12">
        <f t="shared" si="92"/>
        <v>1.7543319257673591</v>
      </c>
      <c r="Y255" s="3">
        <f t="shared" si="104"/>
        <v>0.7</v>
      </c>
    </row>
    <row r="256" spans="2:25" x14ac:dyDescent="0.25">
      <c r="B256" s="3">
        <f t="shared" si="93"/>
        <v>1190</v>
      </c>
      <c r="C256" s="14">
        <f t="shared" si="94"/>
        <v>19.833333333333332</v>
      </c>
      <c r="D256" s="11">
        <f t="shared" si="95"/>
        <v>780.10891924974067</v>
      </c>
      <c r="E256" s="11">
        <f t="shared" si="96"/>
        <v>470.2143348124664</v>
      </c>
      <c r="F256" s="11">
        <f t="shared" si="97"/>
        <v>723.81307803080415</v>
      </c>
      <c r="G256" s="11">
        <f t="shared" si="98"/>
        <v>680.35608678462813</v>
      </c>
      <c r="H256" s="24">
        <f t="shared" si="105"/>
        <v>470.2143348124664</v>
      </c>
      <c r="I256" s="24">
        <f t="shared" si="83"/>
        <v>7747.3646109318561</v>
      </c>
      <c r="J256" s="14">
        <f t="shared" si="84"/>
        <v>18353.772397685498</v>
      </c>
      <c r="K256" s="24">
        <f t="shared" si="106"/>
        <v>645.61664280084415</v>
      </c>
      <c r="L256" s="12">
        <f t="shared" si="85"/>
        <v>1.7920441447517201</v>
      </c>
      <c r="M256" s="3">
        <f t="shared" si="86"/>
        <v>0.35</v>
      </c>
      <c r="N256" s="24">
        <f t="shared" si="101"/>
        <v>723.81307803080415</v>
      </c>
      <c r="O256" s="24">
        <f t="shared" si="87"/>
        <v>1407.3960304734128</v>
      </c>
      <c r="P256" s="24">
        <f t="shared" si="88"/>
        <v>9630.899228304419</v>
      </c>
      <c r="Q256" s="24">
        <f t="shared" si="99"/>
        <v>1582.477868013324</v>
      </c>
      <c r="R256" s="12">
        <f t="shared" si="89"/>
        <v>0.78869451463440976</v>
      </c>
      <c r="S256" s="3">
        <f t="shared" si="100"/>
        <v>0.7</v>
      </c>
      <c r="T256" s="24">
        <f t="shared" si="102"/>
        <v>680.35608678462813</v>
      </c>
      <c r="U256" s="24">
        <f t="shared" si="90"/>
        <v>2493.8208116278133</v>
      </c>
      <c r="V256" s="14">
        <f t="shared" si="91"/>
        <v>16030.357549441933</v>
      </c>
      <c r="W256" s="24">
        <f t="shared" si="103"/>
        <v>891.55720586528059</v>
      </c>
      <c r="X256" s="12">
        <f t="shared" si="92"/>
        <v>1.7269858886544867</v>
      </c>
      <c r="Y256" s="3">
        <f t="shared" si="104"/>
        <v>0.7</v>
      </c>
    </row>
    <row r="257" spans="2:25" x14ac:dyDescent="0.25">
      <c r="B257" s="3">
        <f t="shared" si="93"/>
        <v>1195</v>
      </c>
      <c r="C257" s="14">
        <f t="shared" si="94"/>
        <v>19.916666666666668</v>
      </c>
      <c r="D257" s="11">
        <f t="shared" si="95"/>
        <v>780.73321847068837</v>
      </c>
      <c r="E257" s="11">
        <f t="shared" si="96"/>
        <v>472.00637895721815</v>
      </c>
      <c r="F257" s="11">
        <f t="shared" si="97"/>
        <v>724.60177254543851</v>
      </c>
      <c r="G257" s="11">
        <f t="shared" si="98"/>
        <v>682.08307267328257</v>
      </c>
      <c r="H257" s="24">
        <f t="shared" si="105"/>
        <v>472.00637895721815</v>
      </c>
      <c r="I257" s="24">
        <f t="shared" si="83"/>
        <v>7718.1709878367556</v>
      </c>
      <c r="J257" s="14">
        <f t="shared" si="84"/>
        <v>18353.093149245044</v>
      </c>
      <c r="K257" s="24">
        <f t="shared" si="106"/>
        <v>646.79724554305665</v>
      </c>
      <c r="L257" s="12">
        <f t="shared" si="85"/>
        <v>1.7867258571688913</v>
      </c>
      <c r="M257" s="3">
        <f t="shared" si="86"/>
        <v>0.35</v>
      </c>
      <c r="N257" s="24">
        <f t="shared" si="101"/>
        <v>724.60177254543851</v>
      </c>
      <c r="O257" s="24">
        <f t="shared" si="87"/>
        <v>1403.2861481312466</v>
      </c>
      <c r="P257" s="24">
        <f t="shared" si="88"/>
        <v>9622.5938489927557</v>
      </c>
      <c r="Q257" s="24">
        <f t="shared" si="99"/>
        <v>1636.4268750545361</v>
      </c>
      <c r="R257" s="12">
        <f t="shared" si="89"/>
        <v>0.76183534313948564</v>
      </c>
      <c r="S257" s="3">
        <f t="shared" si="100"/>
        <v>0.7</v>
      </c>
      <c r="T257" s="24">
        <f t="shared" si="102"/>
        <v>682.08307267328257</v>
      </c>
      <c r="U257" s="24">
        <f t="shared" si="90"/>
        <v>2466.2536449351451</v>
      </c>
      <c r="V257" s="14">
        <f t="shared" si="91"/>
        <v>15908.00090977561</v>
      </c>
      <c r="W257" s="24">
        <f t="shared" si="103"/>
        <v>898.52350623685948</v>
      </c>
      <c r="X257" s="12">
        <f t="shared" si="92"/>
        <v>1.69972763333967</v>
      </c>
      <c r="Y257" s="3">
        <f t="shared" si="104"/>
        <v>0.7</v>
      </c>
    </row>
    <row r="258" spans="2:25" x14ac:dyDescent="0.25">
      <c r="B258" s="3">
        <f t="shared" si="93"/>
        <v>1200</v>
      </c>
      <c r="C258" s="14">
        <f t="shared" si="94"/>
        <v>20</v>
      </c>
      <c r="D258" s="11">
        <f t="shared" si="95"/>
        <v>781.3549272309881</v>
      </c>
      <c r="E258" s="11">
        <f t="shared" si="96"/>
        <v>473.79310481438705</v>
      </c>
      <c r="F258" s="11">
        <f t="shared" si="97"/>
        <v>725.36360788857803</v>
      </c>
      <c r="G258" s="11">
        <f t="shared" si="98"/>
        <v>683.78280030662222</v>
      </c>
      <c r="H258" s="24">
        <f t="shared" si="105"/>
        <v>473.79310481438705</v>
      </c>
      <c r="I258" s="24">
        <f t="shared" si="83"/>
        <v>7689.0455604150266</v>
      </c>
      <c r="J258" s="14">
        <f t="shared" si="84"/>
        <v>18352.027294920361</v>
      </c>
      <c r="K258" s="24">
        <f t="shared" si="106"/>
        <v>647.98363899669323</v>
      </c>
      <c r="L258" s="12">
        <f t="shared" si="85"/>
        <v>1.7813892480192126</v>
      </c>
      <c r="M258" s="3">
        <f t="shared" si="86"/>
        <v>0.35</v>
      </c>
      <c r="N258" s="24">
        <f t="shared" si="101"/>
        <v>725.36360788857803</v>
      </c>
      <c r="O258" s="24">
        <f t="shared" si="87"/>
        <v>1399.7829835602515</v>
      </c>
      <c r="P258" s="24">
        <f t="shared" si="88"/>
        <v>9617.9611363006206</v>
      </c>
      <c r="Q258" s="24">
        <f t="shared" si="99"/>
        <v>1694.9329331785739</v>
      </c>
      <c r="R258" s="12">
        <f t="shared" si="89"/>
        <v>0.73499540192161195</v>
      </c>
      <c r="S258" s="3">
        <f t="shared" si="100"/>
        <v>0.7</v>
      </c>
      <c r="T258" s="24">
        <f t="shared" si="102"/>
        <v>683.78280030662222</v>
      </c>
      <c r="U258" s="24">
        <f t="shared" si="90"/>
        <v>2439.3031731091469</v>
      </c>
      <c r="V258" s="14">
        <f t="shared" si="91"/>
        <v>15787.863105674929</v>
      </c>
      <c r="W258" s="24">
        <f t="shared" si="103"/>
        <v>905.81319716864857</v>
      </c>
      <c r="X258" s="12">
        <f t="shared" si="92"/>
        <v>1.6725517386589381</v>
      </c>
      <c r="Y258" s="3">
        <f t="shared" si="104"/>
        <v>0.7</v>
      </c>
    </row>
    <row r="259" spans="2:25" x14ac:dyDescent="0.25">
      <c r="B259" s="3">
        <f t="shared" si="93"/>
        <v>1205</v>
      </c>
      <c r="C259" s="14">
        <f t="shared" si="94"/>
        <v>20.083333333333332</v>
      </c>
      <c r="D259" s="11">
        <f t="shared" si="95"/>
        <v>781.97406693949733</v>
      </c>
      <c r="E259" s="11">
        <f t="shared" si="96"/>
        <v>475.57449406240625</v>
      </c>
      <c r="F259" s="11">
        <f t="shared" si="97"/>
        <v>726.09860329049968</v>
      </c>
      <c r="G259" s="11">
        <f t="shared" si="98"/>
        <v>685.45535204528119</v>
      </c>
      <c r="H259" s="24">
        <f t="shared" si="105"/>
        <v>475.57449406240625</v>
      </c>
      <c r="I259" s="24">
        <f t="shared" si="83"/>
        <v>7659.9893219272772</v>
      </c>
      <c r="J259" s="14">
        <f t="shared" si="84"/>
        <v>18350.578033119127</v>
      </c>
      <c r="K259" s="24">
        <f t="shared" si="106"/>
        <v>649.17580361701789</v>
      </c>
      <c r="L259" s="12">
        <f t="shared" si="85"/>
        <v>1.7760349002455365</v>
      </c>
      <c r="M259" s="3">
        <f t="shared" si="86"/>
        <v>0.35</v>
      </c>
      <c r="N259" s="24">
        <f t="shared" si="101"/>
        <v>726.09860329049968</v>
      </c>
      <c r="O259" s="24">
        <f t="shared" si="87"/>
        <v>1396.8865912249412</v>
      </c>
      <c r="P259" s="24">
        <f t="shared" si="88"/>
        <v>9617.0284192969302</v>
      </c>
      <c r="Q259" s="24">
        <f t="shared" si="99"/>
        <v>1758.4768174159863</v>
      </c>
      <c r="R259" s="12">
        <f t="shared" si="89"/>
        <v>0.70818957955521256</v>
      </c>
      <c r="S259" s="3">
        <f t="shared" si="100"/>
        <v>0.7</v>
      </c>
      <c r="T259" s="24">
        <f t="shared" si="102"/>
        <v>685.45535204528119</v>
      </c>
      <c r="U259" s="24">
        <f t="shared" si="90"/>
        <v>2412.9678723554034</v>
      </c>
      <c r="V259" s="14">
        <f t="shared" si="91"/>
        <v>15669.99032129232</v>
      </c>
      <c r="W259" s="24">
        <f t="shared" si="103"/>
        <v>913.44670496612105</v>
      </c>
      <c r="X259" s="12">
        <f t="shared" si="92"/>
        <v>1.6454523647689121</v>
      </c>
      <c r="Y259" s="3">
        <f t="shared" si="104"/>
        <v>0.7</v>
      </c>
    </row>
    <row r="260" spans="2:25" x14ac:dyDescent="0.25">
      <c r="B260" s="3">
        <f t="shared" si="93"/>
        <v>1210</v>
      </c>
      <c r="C260" s="14">
        <f t="shared" si="94"/>
        <v>20.166666666666668</v>
      </c>
      <c r="D260" s="11">
        <f t="shared" si="95"/>
        <v>782.59065874076532</v>
      </c>
      <c r="E260" s="11">
        <f t="shared" si="96"/>
        <v>477.35052896265177</v>
      </c>
      <c r="F260" s="11">
        <f t="shared" si="97"/>
        <v>726.80679287005489</v>
      </c>
      <c r="G260" s="11">
        <f t="shared" si="98"/>
        <v>687.10080441005005</v>
      </c>
      <c r="H260" s="24">
        <f t="shared" si="105"/>
        <v>477.35052896265177</v>
      </c>
      <c r="I260" s="24">
        <f t="shared" si="83"/>
        <v>7631.0032444528388</v>
      </c>
      <c r="J260" s="14">
        <f t="shared" si="84"/>
        <v>18348.748571860855</v>
      </c>
      <c r="K260" s="24">
        <f t="shared" si="106"/>
        <v>650.37371876374198</v>
      </c>
      <c r="L260" s="12">
        <f t="shared" si="85"/>
        <v>1.7706633950228834</v>
      </c>
      <c r="M260" s="3">
        <f t="shared" si="86"/>
        <v>0.35</v>
      </c>
      <c r="N260" s="24">
        <f t="shared" si="101"/>
        <v>726.80679287005489</v>
      </c>
      <c r="O260" s="24">
        <f t="shared" si="87"/>
        <v>1394.5966467677608</v>
      </c>
      <c r="P260" s="24">
        <f t="shared" si="88"/>
        <v>9619.8196804056151</v>
      </c>
      <c r="Q260" s="24">
        <f t="shared" si="99"/>
        <v>1827.5973732153889</v>
      </c>
      <c r="R260" s="12">
        <f t="shared" si="89"/>
        <v>0.6814365459954782</v>
      </c>
      <c r="S260" s="3">
        <f t="shared" si="100"/>
        <v>0.7</v>
      </c>
      <c r="T260" s="24">
        <f t="shared" si="102"/>
        <v>687.10080441005005</v>
      </c>
      <c r="U260" s="24">
        <f t="shared" si="90"/>
        <v>2387.246358267882</v>
      </c>
      <c r="V260" s="14">
        <f t="shared" si="91"/>
        <v>15554.428751407786</v>
      </c>
      <c r="W260" s="24">
        <f t="shared" si="103"/>
        <v>921.4460802238541</v>
      </c>
      <c r="X260" s="12">
        <f t="shared" si="92"/>
        <v>1.6184232568802461</v>
      </c>
      <c r="Y260" s="3">
        <f t="shared" si="104"/>
        <v>0.7</v>
      </c>
    </row>
    <row r="261" spans="2:25" x14ac:dyDescent="0.25">
      <c r="B261" s="3">
        <f t="shared" si="93"/>
        <v>1215</v>
      </c>
      <c r="C261" s="14">
        <f t="shared" si="94"/>
        <v>20.25</v>
      </c>
      <c r="D261" s="11">
        <f t="shared" si="95"/>
        <v>783.20472351936542</v>
      </c>
      <c r="E261" s="11">
        <f t="shared" si="96"/>
        <v>479.12119235767466</v>
      </c>
      <c r="F261" s="11">
        <f t="shared" si="97"/>
        <v>727.48822941605033</v>
      </c>
      <c r="G261" s="11">
        <f t="shared" si="98"/>
        <v>688.71922766693024</v>
      </c>
      <c r="H261" s="24">
        <f t="shared" si="105"/>
        <v>479.12119235767466</v>
      </c>
      <c r="I261" s="24">
        <f t="shared" si="83"/>
        <v>7602.0882790422693</v>
      </c>
      <c r="J261" s="14">
        <f t="shared" si="84"/>
        <v>18346.542128205103</v>
      </c>
      <c r="K261" s="24">
        <f t="shared" si="106"/>
        <v>651.57736272055945</v>
      </c>
      <c r="L261" s="12">
        <f t="shared" si="85"/>
        <v>1.7652753115912465</v>
      </c>
      <c r="M261" s="3">
        <f t="shared" si="86"/>
        <v>0.35</v>
      </c>
      <c r="N261" s="24">
        <f t="shared" si="101"/>
        <v>727.48822941605033</v>
      </c>
      <c r="O261" s="24">
        <f t="shared" si="87"/>
        <v>1392.9123525828772</v>
      </c>
      <c r="P261" s="24">
        <f t="shared" si="88"/>
        <v>9626.3549251575168</v>
      </c>
      <c r="Q261" s="24">
        <f t="shared" si="99"/>
        <v>1902.8991404599944</v>
      </c>
      <c r="R261" s="12">
        <f t="shared" si="89"/>
        <v>0.65475889302711565</v>
      </c>
      <c r="S261" s="3">
        <f t="shared" si="100"/>
        <v>0.7</v>
      </c>
      <c r="T261" s="24">
        <f t="shared" si="102"/>
        <v>688.71922766693024</v>
      </c>
      <c r="U261" s="24">
        <f t="shared" si="90"/>
        <v>2362.1373963108795</v>
      </c>
      <c r="V261" s="14">
        <f t="shared" si="91"/>
        <v>15441.224673053435</v>
      </c>
      <c r="W261" s="24">
        <f t="shared" si="103"/>
        <v>929.83515079927088</v>
      </c>
      <c r="X261" s="12">
        <f t="shared" si="92"/>
        <v>1.5914577510698311</v>
      </c>
      <c r="Y261" s="3">
        <f t="shared" si="104"/>
        <v>0.7</v>
      </c>
    </row>
    <row r="262" spans="2:25" x14ac:dyDescent="0.25">
      <c r="B262" s="3">
        <f t="shared" si="93"/>
        <v>1220</v>
      </c>
      <c r="C262" s="14">
        <f t="shared" si="94"/>
        <v>20.333333333333332</v>
      </c>
      <c r="D262" s="11">
        <f t="shared" si="95"/>
        <v>783.81628190414062</v>
      </c>
      <c r="E262" s="11">
        <f t="shared" si="96"/>
        <v>480.88646766926593</v>
      </c>
      <c r="F262" s="11">
        <f t="shared" si="97"/>
        <v>728.1429883090774</v>
      </c>
      <c r="G262" s="11">
        <f t="shared" si="98"/>
        <v>690.31068541800005</v>
      </c>
      <c r="H262" s="24">
        <f t="shared" si="105"/>
        <v>480.88646766926593</v>
      </c>
      <c r="I262" s="24">
        <f t="shared" si="83"/>
        <v>7573.2453558718671</v>
      </c>
      <c r="J262" s="14">
        <f t="shared" si="84"/>
        <v>18343.961927678447</v>
      </c>
      <c r="K262" s="24">
        <f t="shared" si="106"/>
        <v>652.78671271485121</v>
      </c>
      <c r="L262" s="12">
        <f t="shared" si="85"/>
        <v>1.7598712270909962</v>
      </c>
      <c r="M262" s="3">
        <f t="shared" si="86"/>
        <v>0.35</v>
      </c>
      <c r="N262" s="24">
        <f t="shared" si="101"/>
        <v>728.1429883090774</v>
      </c>
      <c r="O262" s="24">
        <f t="shared" si="87"/>
        <v>1391.8323398765806</v>
      </c>
      <c r="P262" s="24">
        <f t="shared" si="88"/>
        <v>9636.6495255084319</v>
      </c>
      <c r="Q262" s="24">
        <f t="shared" si="99"/>
        <v>1985.0610306340245</v>
      </c>
      <c r="R262" s="12">
        <f t="shared" si="89"/>
        <v>0.62818321547452438</v>
      </c>
      <c r="S262" s="3">
        <f t="shared" si="100"/>
        <v>0.7</v>
      </c>
      <c r="T262" s="24">
        <f t="shared" si="102"/>
        <v>690.31068541800005</v>
      </c>
      <c r="U262" s="24">
        <f t="shared" si="90"/>
        <v>2337.6399121535142</v>
      </c>
      <c r="V262" s="14">
        <f t="shared" si="91"/>
        <v>15330.424517576777</v>
      </c>
      <c r="W262" s="24">
        <f t="shared" si="103"/>
        <v>938.63969117533782</v>
      </c>
      <c r="X262" s="12">
        <f t="shared" si="92"/>
        <v>1.5645487825479691</v>
      </c>
      <c r="Y262" s="3">
        <f t="shared" si="104"/>
        <v>0.7</v>
      </c>
    </row>
    <row r="263" spans="2:25" x14ac:dyDescent="0.25">
      <c r="B263" s="3">
        <f t="shared" si="93"/>
        <v>1225</v>
      </c>
      <c r="C263" s="14">
        <f t="shared" si="94"/>
        <v>20.416666666666668</v>
      </c>
      <c r="D263" s="11">
        <f t="shared" si="95"/>
        <v>784.42535427236078</v>
      </c>
      <c r="E263" s="11">
        <f t="shared" si="96"/>
        <v>482.64633889635689</v>
      </c>
      <c r="F263" s="11">
        <f t="shared" si="97"/>
        <v>728.77117152455196</v>
      </c>
      <c r="G263" s="11">
        <f t="shared" si="98"/>
        <v>691.87523420054799</v>
      </c>
      <c r="H263" s="24">
        <f t="shared" si="105"/>
        <v>482.64633889635689</v>
      </c>
      <c r="I263" s="24">
        <f t="shared" si="83"/>
        <v>7544.475384400097</v>
      </c>
      <c r="J263" s="14">
        <f t="shared" si="84"/>
        <v>18341.011203699982</v>
      </c>
      <c r="K263" s="24">
        <f t="shared" si="106"/>
        <v>654.00174493754514</v>
      </c>
      <c r="L263" s="12">
        <f t="shared" si="85"/>
        <v>1.754451716400955</v>
      </c>
      <c r="M263" s="3">
        <f t="shared" si="86"/>
        <v>0.35</v>
      </c>
      <c r="N263" s="24">
        <f t="shared" si="101"/>
        <v>728.77117152455196</v>
      </c>
      <c r="O263" s="24">
        <f t="shared" si="87"/>
        <v>1391.3545686952205</v>
      </c>
      <c r="P263" s="24">
        <f t="shared" si="88"/>
        <v>9650.7135468725755</v>
      </c>
      <c r="Q263" s="24">
        <f t="shared" si="99"/>
        <v>2074.8462077922386</v>
      </c>
      <c r="R263" s="12">
        <f t="shared" si="89"/>
        <v>0.60174012096855845</v>
      </c>
      <c r="S263" s="3">
        <f t="shared" si="100"/>
        <v>0.7</v>
      </c>
      <c r="T263" s="24">
        <f t="shared" si="102"/>
        <v>691.87523420054799</v>
      </c>
      <c r="U263" s="24">
        <f t="shared" si="90"/>
        <v>2313.7530017953195</v>
      </c>
      <c r="V263" s="14">
        <f t="shared" si="91"/>
        <v>15222.074942660478</v>
      </c>
      <c r="W263" s="24">
        <f t="shared" si="103"/>
        <v>947.88761015138789</v>
      </c>
      <c r="X263" s="12">
        <f t="shared" si="92"/>
        <v>1.5376888968098108</v>
      </c>
      <c r="Y263" s="3">
        <f t="shared" si="104"/>
        <v>0.7</v>
      </c>
    </row>
    <row r="264" spans="2:25" x14ac:dyDescent="0.25">
      <c r="B264" s="3">
        <f t="shared" si="93"/>
        <v>1230</v>
      </c>
      <c r="C264" s="14">
        <f t="shared" si="94"/>
        <v>20.5</v>
      </c>
      <c r="D264" s="11">
        <f t="shared" si="95"/>
        <v>785.03196075379753</v>
      </c>
      <c r="E264" s="11">
        <f t="shared" si="96"/>
        <v>484.40079061275787</v>
      </c>
      <c r="F264" s="11">
        <f t="shared" si="97"/>
        <v>729.3729116455205</v>
      </c>
      <c r="G264" s="11">
        <f t="shared" si="98"/>
        <v>693.41292309735775</v>
      </c>
      <c r="H264" s="24">
        <f t="shared" si="105"/>
        <v>484.40079061275787</v>
      </c>
      <c r="I264" s="24">
        <f t="shared" si="83"/>
        <v>7515.7792535259914</v>
      </c>
      <c r="J264" s="14">
        <f t="shared" si="84"/>
        <v>18337.69319700648</v>
      </c>
      <c r="K264" s="24">
        <f t="shared" si="106"/>
        <v>655.22243456311708</v>
      </c>
      <c r="L264" s="12">
        <f t="shared" si="85"/>
        <v>1.7490173519792975</v>
      </c>
      <c r="M264" s="3">
        <f t="shared" si="86"/>
        <v>0.35</v>
      </c>
      <c r="N264" s="24">
        <f t="shared" si="101"/>
        <v>729.3729116455205</v>
      </c>
      <c r="O264" s="24">
        <f t="shared" si="87"/>
        <v>1391.4762277069258</v>
      </c>
      <c r="P264" s="24">
        <f t="shared" si="88"/>
        <v>9668.5510711523766</v>
      </c>
      <c r="Q264" s="24">
        <f t="shared" si="99"/>
        <v>2173.1133464454306</v>
      </c>
      <c r="R264" s="12">
        <f t="shared" si="89"/>
        <v>0.57546415664484807</v>
      </c>
      <c r="S264" s="3">
        <f t="shared" si="100"/>
        <v>0.7</v>
      </c>
      <c r="T264" s="24">
        <f t="shared" si="102"/>
        <v>693.41292309735775</v>
      </c>
      <c r="U264" s="24">
        <f t="shared" si="90"/>
        <v>2290.4759414109949</v>
      </c>
      <c r="V264" s="14">
        <f t="shared" si="91"/>
        <v>15116.222903743792</v>
      </c>
      <c r="W264" s="24">
        <f t="shared" si="103"/>
        <v>957.60915904826879</v>
      </c>
      <c r="X264" s="12">
        <f t="shared" si="92"/>
        <v>1.5108702641591225</v>
      </c>
      <c r="Y264" s="3">
        <f t="shared" si="104"/>
        <v>0.7</v>
      </c>
    </row>
    <row r="265" spans="2:25" x14ac:dyDescent="0.25">
      <c r="B265" s="3">
        <f t="shared" si="93"/>
        <v>1235</v>
      </c>
      <c r="C265" s="14">
        <f t="shared" si="94"/>
        <v>20.583333333333332</v>
      </c>
      <c r="D265" s="11">
        <f t="shared" si="95"/>
        <v>785.63612123471592</v>
      </c>
      <c r="E265" s="11">
        <f t="shared" si="96"/>
        <v>486.14980796473719</v>
      </c>
      <c r="F265" s="11">
        <f t="shared" si="97"/>
        <v>729.9483758021654</v>
      </c>
      <c r="G265" s="11">
        <f t="shared" si="98"/>
        <v>694.92379336151691</v>
      </c>
      <c r="H265" s="24">
        <f t="shared" si="105"/>
        <v>486.14980796473719</v>
      </c>
      <c r="I265" s="24">
        <f t="shared" si="83"/>
        <v>7487.1578317494677</v>
      </c>
      <c r="J265" s="14">
        <f t="shared" si="84"/>
        <v>18334.011155077093</v>
      </c>
      <c r="K265" s="24">
        <f t="shared" si="106"/>
        <v>656.44875576971867</v>
      </c>
      <c r="L265" s="12">
        <f t="shared" si="85"/>
        <v>1.7435687037073471</v>
      </c>
      <c r="M265" s="3">
        <f t="shared" si="86"/>
        <v>0.35</v>
      </c>
      <c r="N265" s="24">
        <f t="shared" si="101"/>
        <v>729.9483758021654</v>
      </c>
      <c r="O265" s="24">
        <f t="shared" si="87"/>
        <v>1392.1936358137627</v>
      </c>
      <c r="P265" s="24">
        <f t="shared" si="88"/>
        <v>9690.1595300757745</v>
      </c>
      <c r="Q265" s="24">
        <f t="shared" si="99"/>
        <v>2280.8294655253226</v>
      </c>
      <c r="R265" s="12">
        <f t="shared" si="89"/>
        <v>0.54939364247919975</v>
      </c>
      <c r="S265" s="3">
        <f t="shared" si="100"/>
        <v>0.7</v>
      </c>
      <c r="T265" s="24">
        <f t="shared" si="102"/>
        <v>694.92379336151691</v>
      </c>
      <c r="U265" s="24">
        <f t="shared" si="90"/>
        <v>2267.8081968299748</v>
      </c>
      <c r="V265" s="14">
        <f t="shared" si="91"/>
        <v>15012.915724203176</v>
      </c>
      <c r="W265" s="24">
        <f t="shared" si="103"/>
        <v>967.83716289410631</v>
      </c>
      <c r="X265" s="12">
        <f t="shared" si="92"/>
        <v>1.4840846981556577</v>
      </c>
      <c r="Y265" s="3">
        <f t="shared" si="104"/>
        <v>0.7</v>
      </c>
    </row>
    <row r="266" spans="2:25" x14ac:dyDescent="0.25">
      <c r="B266" s="3">
        <f t="shared" si="93"/>
        <v>1240</v>
      </c>
      <c r="C266" s="14">
        <f t="shared" si="94"/>
        <v>20.666666666666668</v>
      </c>
      <c r="D266" s="11">
        <f t="shared" si="95"/>
        <v>786.23785536178582</v>
      </c>
      <c r="E266" s="11">
        <f t="shared" si="96"/>
        <v>487.89337666844455</v>
      </c>
      <c r="F266" s="11">
        <f t="shared" si="97"/>
        <v>730.49776944464463</v>
      </c>
      <c r="G266" s="11">
        <f t="shared" si="98"/>
        <v>696.40787805967261</v>
      </c>
      <c r="H266" s="24">
        <f t="shared" si="105"/>
        <v>487.89337666844455</v>
      </c>
      <c r="I266" s="24">
        <f t="shared" si="83"/>
        <v>7458.6119673335315</v>
      </c>
      <c r="J266" s="14">
        <f t="shared" si="84"/>
        <v>18329.968331558292</v>
      </c>
      <c r="K266" s="24">
        <f t="shared" si="106"/>
        <v>657.6806817594196</v>
      </c>
      <c r="L266" s="12">
        <f t="shared" si="85"/>
        <v>1.73810633873638</v>
      </c>
      <c r="M266" s="3">
        <f t="shared" si="86"/>
        <v>0.35</v>
      </c>
      <c r="N266" s="24">
        <f t="shared" si="101"/>
        <v>730.49776944464463</v>
      </c>
      <c r="O266" s="24">
        <f t="shared" si="87"/>
        <v>1393.5021479285297</v>
      </c>
      <c r="P266" s="24">
        <f t="shared" si="88"/>
        <v>9715.5290649621056</v>
      </c>
      <c r="Q266" s="24">
        <f t="shared" si="99"/>
        <v>2399.0845678581145</v>
      </c>
      <c r="R266" s="12">
        <f t="shared" si="89"/>
        <v>0.52357040313022796</v>
      </c>
      <c r="S266" s="3">
        <f t="shared" si="100"/>
        <v>0.7</v>
      </c>
      <c r="T266" s="24">
        <f t="shared" si="102"/>
        <v>696.40787805967261</v>
      </c>
      <c r="U266" s="24">
        <f t="shared" si="90"/>
        <v>2245.7494325528301</v>
      </c>
      <c r="V266" s="14">
        <f t="shared" si="91"/>
        <v>14912.201163554595</v>
      </c>
      <c r="W266" s="24">
        <f t="shared" si="103"/>
        <v>978.60727737464549</v>
      </c>
      <c r="X266" s="12">
        <f t="shared" si="92"/>
        <v>1.4573236786057675</v>
      </c>
      <c r="Y266" s="3">
        <f t="shared" si="104"/>
        <v>0.7</v>
      </c>
    </row>
    <row r="267" spans="2:25" x14ac:dyDescent="0.25">
      <c r="B267" s="3">
        <f t="shared" si="93"/>
        <v>1245</v>
      </c>
      <c r="C267" s="14">
        <f t="shared" si="94"/>
        <v>20.75</v>
      </c>
      <c r="D267" s="11">
        <f t="shared" si="95"/>
        <v>786.83718254591622</v>
      </c>
      <c r="E267" s="11">
        <f t="shared" si="96"/>
        <v>489.63148300718092</v>
      </c>
      <c r="F267" s="11">
        <f t="shared" si="97"/>
        <v>731.02133984777481</v>
      </c>
      <c r="G267" s="11">
        <f t="shared" si="98"/>
        <v>697.86520173827842</v>
      </c>
      <c r="H267" s="24">
        <f t="shared" si="105"/>
        <v>489.63148300718092</v>
      </c>
      <c r="I267" s="24">
        <f t="shared" si="83"/>
        <v>7430.1424884683829</v>
      </c>
      <c r="J267" s="14">
        <f t="shared" si="84"/>
        <v>18325.567985689333</v>
      </c>
      <c r="K267" s="24">
        <f t="shared" si="106"/>
        <v>658.91818477854713</v>
      </c>
      <c r="L267" s="12">
        <f t="shared" si="85"/>
        <v>1.7326308213375317</v>
      </c>
      <c r="M267" s="3">
        <f t="shared" si="86"/>
        <v>0.35</v>
      </c>
      <c r="N267" s="24">
        <f t="shared" si="101"/>
        <v>731.02133984777481</v>
      </c>
      <c r="O267" s="24">
        <f t="shared" si="87"/>
        <v>1395.3960674535351</v>
      </c>
      <c r="P267" s="24">
        <f t="shared" si="88"/>
        <v>9744.6419304738338</v>
      </c>
      <c r="Q267" s="24">
        <f t="shared" si="99"/>
        <v>2529.1083497960899</v>
      </c>
      <c r="R267" s="12">
        <f t="shared" si="89"/>
        <v>0.49803939318777796</v>
      </c>
      <c r="S267" s="3">
        <f t="shared" si="100"/>
        <v>0.7</v>
      </c>
      <c r="T267" s="24">
        <f t="shared" si="102"/>
        <v>697.86520173827842</v>
      </c>
      <c r="U267" s="24">
        <f t="shared" si="90"/>
        <v>2224.2995201909453</v>
      </c>
      <c r="V267" s="14">
        <f t="shared" si="91"/>
        <v>14814.127482830636</v>
      </c>
      <c r="W267" s="24">
        <f t="shared" si="103"/>
        <v>989.95827469252811</v>
      </c>
      <c r="X267" s="12">
        <f t="shared" si="92"/>
        <v>1.4305783797881146</v>
      </c>
      <c r="Y267" s="3">
        <f t="shared" si="104"/>
        <v>0.7</v>
      </c>
    </row>
    <row r="268" spans="2:25" x14ac:dyDescent="0.25">
      <c r="B268" s="3">
        <f t="shared" si="93"/>
        <v>1250</v>
      </c>
      <c r="C268" s="14">
        <f t="shared" si="94"/>
        <v>20.833333333333332</v>
      </c>
      <c r="D268" s="11">
        <f t="shared" si="95"/>
        <v>787.43412196601128</v>
      </c>
      <c r="E268" s="11">
        <f t="shared" si="96"/>
        <v>491.36411382851844</v>
      </c>
      <c r="F268" s="11">
        <f t="shared" si="97"/>
        <v>731.51937924096262</v>
      </c>
      <c r="G268" s="11">
        <f t="shared" si="98"/>
        <v>699.29578011806655</v>
      </c>
      <c r="H268" s="24">
        <f t="shared" si="105"/>
        <v>491.36411382851844</v>
      </c>
      <c r="I268" s="24">
        <f t="shared" si="83"/>
        <v>7401.750203437321</v>
      </c>
      <c r="J268" s="14">
        <f t="shared" si="84"/>
        <v>18320.813381728785</v>
      </c>
      <c r="K268" s="24">
        <f t="shared" si="106"/>
        <v>660.16123613811317</v>
      </c>
      <c r="L268" s="12">
        <f t="shared" si="85"/>
        <v>1.7271427127548897</v>
      </c>
      <c r="M268" s="3">
        <f t="shared" si="86"/>
        <v>0.35</v>
      </c>
      <c r="N268" s="24">
        <f t="shared" si="101"/>
        <v>731.51937924096262</v>
      </c>
      <c r="O268" s="24">
        <f t="shared" si="87"/>
        <v>1397.8685681262164</v>
      </c>
      <c r="P268" s="24">
        <f t="shared" si="88"/>
        <v>9777.4719608300366</v>
      </c>
      <c r="Q268" s="24">
        <f t="shared" si="99"/>
        <v>2672.2892866965567</v>
      </c>
      <c r="R268" s="12">
        <f t="shared" si="89"/>
        <v>0.47284821458103743</v>
      </c>
      <c r="S268" s="3">
        <f t="shared" si="100"/>
        <v>0.7</v>
      </c>
      <c r="T268" s="24">
        <f t="shared" si="102"/>
        <v>699.29578011806655</v>
      </c>
      <c r="U268" s="24">
        <f t="shared" si="90"/>
        <v>2203.458546198618</v>
      </c>
      <c r="V268" s="14">
        <f t="shared" si="91"/>
        <v>14718.74350616509</v>
      </c>
      <c r="W268" s="24">
        <f t="shared" si="103"/>
        <v>1001.9323618887649</v>
      </c>
      <c r="X268" s="12">
        <f t="shared" si="92"/>
        <v>1.4038397046820825</v>
      </c>
      <c r="Y268" s="3">
        <f t="shared" si="104"/>
        <v>0.7</v>
      </c>
    </row>
    <row r="269" spans="2:25" x14ac:dyDescent="0.25">
      <c r="B269" s="3">
        <f t="shared" si="93"/>
        <v>1255</v>
      </c>
      <c r="C269" s="14">
        <f t="shared" si="94"/>
        <v>20.916666666666668</v>
      </c>
      <c r="D269" s="11">
        <f t="shared" si="95"/>
        <v>788.02869257265456</v>
      </c>
      <c r="E269" s="11">
        <f t="shared" si="96"/>
        <v>493.09125654127331</v>
      </c>
      <c r="F269" s="11">
        <f t="shared" si="97"/>
        <v>731.99222745554368</v>
      </c>
      <c r="G269" s="11">
        <f t="shared" si="98"/>
        <v>700.69961982274867</v>
      </c>
      <c r="H269" s="24">
        <f t="shared" si="105"/>
        <v>493.09125654127331</v>
      </c>
      <c r="I269" s="24">
        <f t="shared" si="83"/>
        <v>7373.4359007845314</v>
      </c>
      <c r="J269" s="14">
        <f t="shared" si="84"/>
        <v>18315.707788382217</v>
      </c>
      <c r="K269" s="24">
        <f t="shared" si="106"/>
        <v>661.40980623431199</v>
      </c>
      <c r="L269" s="12">
        <f t="shared" si="85"/>
        <v>1.721642571061847</v>
      </c>
      <c r="M269" s="3">
        <f t="shared" si="86"/>
        <v>0.35</v>
      </c>
      <c r="N269" s="24">
        <f t="shared" si="101"/>
        <v>731.99222745554368</v>
      </c>
      <c r="O269" s="24">
        <f t="shared" si="87"/>
        <v>1400.9116279277719</v>
      </c>
      <c r="P269" s="24">
        <f t="shared" si="88"/>
        <v>9813.9841172121269</v>
      </c>
      <c r="Q269" s="24">
        <f t="shared" si="99"/>
        <v>2830.1964478161913</v>
      </c>
      <c r="R269" s="12">
        <f t="shared" si="89"/>
        <v>0.44804652946235496</v>
      </c>
      <c r="S269" s="3">
        <f t="shared" si="100"/>
        <v>0.7</v>
      </c>
      <c r="T269" s="24">
        <f t="shared" si="102"/>
        <v>700.69961982274867</v>
      </c>
      <c r="U269" s="24">
        <f t="shared" si="90"/>
        <v>2183.2268187476475</v>
      </c>
      <c r="V269" s="14">
        <f t="shared" si="91"/>
        <v>14626.098677482394</v>
      </c>
      <c r="W269" s="24">
        <f t="shared" si="103"/>
        <v>1014.575535643726</v>
      </c>
      <c r="X269" s="12">
        <f t="shared" si="92"/>
        <v>1.3770983260439262</v>
      </c>
      <c r="Y269" s="3">
        <f t="shared" si="104"/>
        <v>0.7</v>
      </c>
    </row>
    <row r="270" spans="2:25" x14ac:dyDescent="0.25">
      <c r="B270" s="3">
        <f t="shared" si="93"/>
        <v>1260</v>
      </c>
      <c r="C270" s="14">
        <f t="shared" si="94"/>
        <v>21</v>
      </c>
      <c r="D270" s="11">
        <f t="shared" si="95"/>
        <v>788.62091309171728</v>
      </c>
      <c r="E270" s="11">
        <f t="shared" si="96"/>
        <v>494.81289911233517</v>
      </c>
      <c r="F270" s="11">
        <f t="shared" si="97"/>
        <v>732.440273985006</v>
      </c>
      <c r="G270" s="11">
        <f t="shared" si="98"/>
        <v>702.07671814879257</v>
      </c>
      <c r="H270" s="24">
        <f t="shared" si="105"/>
        <v>494.81289911233517</v>
      </c>
      <c r="I270" s="24">
        <f t="shared" si="83"/>
        <v>7345.200349484553</v>
      </c>
      <c r="J270" s="14">
        <f t="shared" si="84"/>
        <v>18310.254478231876</v>
      </c>
      <c r="K270" s="24">
        <f t="shared" si="106"/>
        <v>662.66386456907878</v>
      </c>
      <c r="L270" s="12">
        <f t="shared" si="85"/>
        <v>1.7161309510208063</v>
      </c>
      <c r="M270" s="3">
        <f t="shared" si="86"/>
        <v>0.35</v>
      </c>
      <c r="N270" s="24">
        <f t="shared" si="101"/>
        <v>732.440273985006</v>
      </c>
      <c r="O270" s="24">
        <f t="shared" si="87"/>
        <v>1404.515977667782</v>
      </c>
      <c r="P270" s="24">
        <f t="shared" si="88"/>
        <v>9854.1341345606488</v>
      </c>
      <c r="Q270" s="24">
        <f t="shared" si="99"/>
        <v>3004.6044500996936</v>
      </c>
      <c r="R270" s="12">
        <f t="shared" si="89"/>
        <v>0.42368537694413944</v>
      </c>
      <c r="S270" s="3">
        <f t="shared" si="100"/>
        <v>0.7</v>
      </c>
      <c r="T270" s="24">
        <f t="shared" si="102"/>
        <v>702.07671814879257</v>
      </c>
      <c r="U270" s="24">
        <f t="shared" si="90"/>
        <v>2163.6048735731179</v>
      </c>
      <c r="V270" s="14">
        <f t="shared" si="91"/>
        <v>14536.243111042193</v>
      </c>
      <c r="W270" s="24">
        <f t="shared" si="103"/>
        <v>1027.9379781016023</v>
      </c>
      <c r="X270" s="12">
        <f t="shared" si="92"/>
        <v>1.3503447352532982</v>
      </c>
      <c r="Y270" s="3">
        <f t="shared" si="104"/>
        <v>0.7</v>
      </c>
    </row>
    <row r="271" spans="2:25" x14ac:dyDescent="0.25">
      <c r="B271" s="3">
        <f t="shared" si="93"/>
        <v>1265</v>
      </c>
      <c r="C271" s="14">
        <f t="shared" si="94"/>
        <v>21.083333333333332</v>
      </c>
      <c r="D271" s="11">
        <f t="shared" si="95"/>
        <v>789.21080202789813</v>
      </c>
      <c r="E271" s="11">
        <f t="shared" si="96"/>
        <v>496.529030063356</v>
      </c>
      <c r="F271" s="11">
        <f t="shared" si="97"/>
        <v>732.86395936195015</v>
      </c>
      <c r="G271" s="11">
        <f t="shared" si="98"/>
        <v>703.42706288404588</v>
      </c>
      <c r="H271" s="24">
        <f t="shared" si="105"/>
        <v>496.529030063356</v>
      </c>
      <c r="I271" s="24">
        <f t="shared" si="83"/>
        <v>7317.0442991135533</v>
      </c>
      <c r="J271" s="14">
        <f t="shared" si="84"/>
        <v>18304.45672716817</v>
      </c>
      <c r="K271" s="24">
        <f t="shared" si="106"/>
        <v>663.92337977069178</v>
      </c>
      <c r="L271" s="12">
        <f t="shared" si="85"/>
        <v>1.7106084039462817</v>
      </c>
      <c r="M271" s="3">
        <f t="shared" si="86"/>
        <v>0.35</v>
      </c>
      <c r="N271" s="24">
        <f t="shared" si="101"/>
        <v>732.86395936195015</v>
      </c>
      <c r="O271" s="24">
        <f t="shared" si="87"/>
        <v>1408.6710666486993</v>
      </c>
      <c r="P271" s="24">
        <f t="shared" si="88"/>
        <v>9897.8682845559288</v>
      </c>
      <c r="Q271" s="24">
        <f t="shared" si="99"/>
        <v>3197.5220256779062</v>
      </c>
      <c r="R271" s="12">
        <f t="shared" si="89"/>
        <v>0.39981640733545071</v>
      </c>
      <c r="S271" s="3">
        <f t="shared" si="100"/>
        <v>0.7</v>
      </c>
      <c r="T271" s="24">
        <f t="shared" si="102"/>
        <v>703.42706288404588</v>
      </c>
      <c r="U271" s="24">
        <f t="shared" si="90"/>
        <v>2144.5934785963063</v>
      </c>
      <c r="V271" s="14">
        <f t="shared" si="91"/>
        <v>14449.22763442595</v>
      </c>
      <c r="W271" s="24">
        <f t="shared" si="103"/>
        <v>1042.0744988599786</v>
      </c>
      <c r="X271" s="12">
        <f t="shared" si="92"/>
        <v>1.3235692999275606</v>
      </c>
      <c r="Y271" s="3">
        <f t="shared" si="104"/>
        <v>0.7</v>
      </c>
    </row>
    <row r="272" spans="2:25" x14ac:dyDescent="0.25">
      <c r="B272" s="3">
        <f t="shared" si="93"/>
        <v>1270</v>
      </c>
      <c r="C272" s="14">
        <f t="shared" si="94"/>
        <v>21.166666666666668</v>
      </c>
      <c r="D272" s="11">
        <f t="shared" si="95"/>
        <v>789.79837766819219</v>
      </c>
      <c r="E272" s="11">
        <f t="shared" si="96"/>
        <v>498.23963846730231</v>
      </c>
      <c r="F272" s="11">
        <f t="shared" si="97"/>
        <v>733.26377576928564</v>
      </c>
      <c r="G272" s="11">
        <f t="shared" si="98"/>
        <v>704.75063218397349</v>
      </c>
      <c r="H272" s="24">
        <f t="shared" si="105"/>
        <v>498.23963846730231</v>
      </c>
      <c r="I272" s="24">
        <f t="shared" si="83"/>
        <v>7288.9684800222467</v>
      </c>
      <c r="J272" s="14">
        <f t="shared" si="84"/>
        <v>18298.317813823869</v>
      </c>
      <c r="K272" s="24">
        <f t="shared" si="106"/>
        <v>665.18831961440981</v>
      </c>
      <c r="L272" s="12">
        <f t="shared" si="85"/>
        <v>1.7050754775714898</v>
      </c>
      <c r="M272" s="3">
        <f t="shared" si="86"/>
        <v>0.35</v>
      </c>
      <c r="N272" s="24">
        <f t="shared" si="101"/>
        <v>733.26377576928564</v>
      </c>
      <c r="O272" s="24">
        <f t="shared" si="87"/>
        <v>1413.3650474726637</v>
      </c>
      <c r="P272" s="24">
        <f t="shared" si="88"/>
        <v>9945.123269259424</v>
      </c>
      <c r="Q272" s="24">
        <f t="shared" si="99"/>
        <v>3411.2247542846872</v>
      </c>
      <c r="R272" s="12">
        <f t="shared" si="89"/>
        <v>0.37649105264135641</v>
      </c>
      <c r="S272" s="3">
        <f t="shared" si="100"/>
        <v>0.7</v>
      </c>
      <c r="T272" s="24">
        <f t="shared" si="102"/>
        <v>704.75063218397349</v>
      </c>
      <c r="U272" s="24">
        <f t="shared" si="90"/>
        <v>2126.1936371054671</v>
      </c>
      <c r="V272" s="14">
        <f t="shared" si="91"/>
        <v>14365.103822379033</v>
      </c>
      <c r="W272" s="24">
        <f t="shared" si="103"/>
        <v>1057.0450289443672</v>
      </c>
      <c r="X272" s="12">
        <f t="shared" si="92"/>
        <v>1.296762331370154</v>
      </c>
      <c r="Y272" s="3">
        <f t="shared" si="104"/>
        <v>0.7</v>
      </c>
    </row>
    <row r="273" spans="2:25" x14ac:dyDescent="0.25">
      <c r="B273" s="3">
        <f t="shared" si="93"/>
        <v>1275</v>
      </c>
      <c r="C273" s="14">
        <f t="shared" si="94"/>
        <v>21.25</v>
      </c>
      <c r="D273" s="11">
        <f t="shared" si="95"/>
        <v>790.38365808529295</v>
      </c>
      <c r="E273" s="11">
        <f t="shared" si="96"/>
        <v>499.9447139448738</v>
      </c>
      <c r="F273" s="11">
        <f t="shared" si="97"/>
        <v>733.64026682192696</v>
      </c>
      <c r="G273" s="11">
        <f t="shared" si="98"/>
        <v>706.04739451534363</v>
      </c>
      <c r="H273" s="24">
        <f t="shared" si="105"/>
        <v>499.9447139448738</v>
      </c>
      <c r="I273" s="24">
        <f t="shared" si="83"/>
        <v>7260.9736035104788</v>
      </c>
      <c r="J273" s="14">
        <f t="shared" si="84"/>
        <v>18291.841019010888</v>
      </c>
      <c r="K273" s="24">
        <f t="shared" si="106"/>
        <v>666.45865104312907</v>
      </c>
      <c r="L273" s="12">
        <f t="shared" si="85"/>
        <v>1.6995327159184579</v>
      </c>
      <c r="M273" s="3">
        <f t="shared" si="86"/>
        <v>0.35</v>
      </c>
      <c r="N273" s="24">
        <f t="shared" si="101"/>
        <v>733.64026682192696</v>
      </c>
      <c r="O273" s="24">
        <f t="shared" si="87"/>
        <v>1418.5847815841498</v>
      </c>
      <c r="P273" s="24">
        <f t="shared" si="88"/>
        <v>9995.8262566880676</v>
      </c>
      <c r="Q273" s="24">
        <f t="shared" si="99"/>
        <v>3648.2926011602276</v>
      </c>
      <c r="R273" s="12">
        <f t="shared" si="89"/>
        <v>0.35375965665092041</v>
      </c>
      <c r="S273" s="3">
        <f t="shared" si="100"/>
        <v>0.7</v>
      </c>
      <c r="T273" s="24">
        <f t="shared" si="102"/>
        <v>706.04739451534363</v>
      </c>
      <c r="U273" s="24">
        <f t="shared" si="90"/>
        <v>2108.4065892487333</v>
      </c>
      <c r="V273" s="14">
        <f t="shared" si="91"/>
        <v>14283.924019732434</v>
      </c>
      <c r="W273" s="24">
        <f t="shared" si="103"/>
        <v>1072.9151733571009</v>
      </c>
      <c r="X273" s="12">
        <f t="shared" si="92"/>
        <v>1.2699141629772446</v>
      </c>
      <c r="Y273" s="3">
        <f t="shared" si="104"/>
        <v>0.7</v>
      </c>
    </row>
    <row r="274" spans="2:25" x14ac:dyDescent="0.25">
      <c r="B274" s="3">
        <f t="shared" si="93"/>
        <v>1280</v>
      </c>
      <c r="C274" s="14">
        <f t="shared" si="94"/>
        <v>21.333333333333332</v>
      </c>
      <c r="D274" s="11">
        <f t="shared" si="95"/>
        <v>790.96666114092716</v>
      </c>
      <c r="E274" s="11">
        <f t="shared" si="96"/>
        <v>501.64424666079225</v>
      </c>
      <c r="F274" s="11">
        <f t="shared" si="97"/>
        <v>733.99402647857789</v>
      </c>
      <c r="G274" s="11">
        <f t="shared" si="98"/>
        <v>707.31730867832084</v>
      </c>
      <c r="H274" s="24">
        <f t="shared" si="105"/>
        <v>501.64424666079225</v>
      </c>
      <c r="I274" s="24">
        <f t="shared" ref="I274:I337" si="107">AlphaC*(D274-H274)</f>
        <v>7233.0603620033726</v>
      </c>
      <c r="J274" s="14">
        <f t="shared" ref="J274:J337" si="108">Phi*EpsilonF*Botzman/10^8*M274*((D274+273)^4-(H274+273)^4)</f>
        <v>36570.059250320614</v>
      </c>
      <c r="K274" s="24">
        <f t="shared" si="106"/>
        <v>667.73434018804846</v>
      </c>
      <c r="L274" s="12">
        <f t="shared" ref="L274:L337" si="109">ksh*MassivSS/(K274*RhoA)*DeltaT*(I274+J274)</f>
        <v>2.907805304863643</v>
      </c>
      <c r="M274" s="3">
        <f t="shared" ref="M274:M337" si="110">IF(H274&lt;=500,IF(Galva=Oui,0.35,0.7),0.7)</f>
        <v>0.7</v>
      </c>
      <c r="N274" s="24">
        <f t="shared" si="101"/>
        <v>733.99402647857789</v>
      </c>
      <c r="O274" s="24">
        <f t="shared" ref="O274:O337" si="111">AlphaC*(D274-N274)</f>
        <v>1424.3158665587316</v>
      </c>
      <c r="P274" s="24">
        <f t="shared" ref="P274:P337" si="112">Phi*EpsilonF*Botzman/10^8*S274*((D274+273)^4-(N274+273)^4)</f>
        <v>10049.895065598805</v>
      </c>
      <c r="Q274" s="24">
        <f t="shared" si="99"/>
        <v>3911.6530055606399</v>
      </c>
      <c r="R274" s="12">
        <f t="shared" ref="R274:R337" si="113">ksh*MassivW/(Q274*RhoA)*DeltaT*(O274+P274)</f>
        <v>0.33167059154572831</v>
      </c>
      <c r="S274" s="3">
        <f t="shared" si="100"/>
        <v>0.7</v>
      </c>
      <c r="T274" s="24">
        <f t="shared" si="102"/>
        <v>707.31730867832084</v>
      </c>
      <c r="U274" s="24">
        <f t="shared" ref="U274:U337" si="114">AlphaC*(D274-T274)</f>
        <v>2091.2338115651578</v>
      </c>
      <c r="V274" s="14">
        <f t="shared" ref="V274:V337" si="115">Phi*EpsilonF*Botzman/10^8*Y274*((D274+273)^4-(T274+273)^4)</f>
        <v>14205.741351431327</v>
      </c>
      <c r="W274" s="24">
        <f t="shared" si="103"/>
        <v>1089.7568296628956</v>
      </c>
      <c r="X274" s="12">
        <f t="shared" ref="X274:X337" si="116">ksh*MassivSI/(W274*RhoA)*DeltaT*(U274+V274)</f>
        <v>1.2430152407687181</v>
      </c>
      <c r="Y274" s="3">
        <f t="shared" si="104"/>
        <v>0.7</v>
      </c>
    </row>
    <row r="275" spans="2:25" x14ac:dyDescent="0.25">
      <c r="B275" s="3">
        <f t="shared" ref="B275:B338" si="117">B274+DeltaT</f>
        <v>1285</v>
      </c>
      <c r="C275" s="14">
        <f t="shared" ref="C275:C338" si="118">B275/60</f>
        <v>21.416666666666668</v>
      </c>
      <c r="D275" s="11">
        <f t="shared" ref="D275:D338" si="119">20+345*LOG(8*C275+1,10)</f>
        <v>791.54740448912651</v>
      </c>
      <c r="E275" s="11">
        <f t="shared" ref="E275:E338" si="120">H275</f>
        <v>504.55205196565589</v>
      </c>
      <c r="F275" s="11">
        <f t="shared" ref="F275:F338" si="121">N275</f>
        <v>734.32569707012362</v>
      </c>
      <c r="G275" s="11">
        <f t="shared" ref="G275:G338" si="122">T275</f>
        <v>708.56032391908957</v>
      </c>
      <c r="H275" s="24">
        <f t="shared" si="105"/>
        <v>504.55205196565589</v>
      </c>
      <c r="I275" s="24">
        <f t="shared" si="107"/>
        <v>7174.8838130867653</v>
      </c>
      <c r="J275" s="14">
        <f t="shared" si="108"/>
        <v>36465.394657281009</v>
      </c>
      <c r="K275" s="24">
        <f t="shared" si="106"/>
        <v>669.93912699975385</v>
      </c>
      <c r="L275" s="12">
        <f t="shared" si="109"/>
        <v>2.8874612507274939</v>
      </c>
      <c r="M275" s="3">
        <f t="shared" si="110"/>
        <v>0.7</v>
      </c>
      <c r="N275" s="24">
        <f t="shared" si="101"/>
        <v>734.32569707012362</v>
      </c>
      <c r="O275" s="24">
        <f t="shared" si="111"/>
        <v>1430.5426854750722</v>
      </c>
      <c r="P275" s="24">
        <f t="shared" si="112"/>
        <v>10107.238502136477</v>
      </c>
      <c r="Q275" s="24">
        <f t="shared" ref="Q275:Q338" si="123">IF(N275&lt;600,425+0.773*N275-1.69/1000*N275^2+2.22/1000^2*N275^3,IF(N275&lt;735,666+13002/(738-N275),IF(N275&lt;900,545+17820/(N275-731),650)))</f>
        <v>4204.6303873528086</v>
      </c>
      <c r="R275" s="12">
        <f t="shared" si="113"/>
        <v>0.31026939024894473</v>
      </c>
      <c r="S275" s="3">
        <f t="shared" ref="S275:S338" si="124">IF(N275&lt;=500,IF(Galva=Oui,0.35,0.7),0.7)</f>
        <v>0.7</v>
      </c>
      <c r="T275" s="24">
        <f t="shared" si="102"/>
        <v>708.56032391908957</v>
      </c>
      <c r="U275" s="24">
        <f t="shared" si="114"/>
        <v>2074.6770142509235</v>
      </c>
      <c r="V275" s="14">
        <f t="shared" si="115"/>
        <v>14130.609717492272</v>
      </c>
      <c r="W275" s="24">
        <f t="shared" si="103"/>
        <v>1107.648881063297</v>
      </c>
      <c r="X275" s="12">
        <f t="shared" si="116"/>
        <v>1.2160562272280671</v>
      </c>
      <c r="Y275" s="3">
        <f t="shared" si="104"/>
        <v>0.7</v>
      </c>
    </row>
    <row r="276" spans="2:25" x14ac:dyDescent="0.25">
      <c r="B276" s="3">
        <f t="shared" si="117"/>
        <v>1290</v>
      </c>
      <c r="C276" s="14">
        <f t="shared" si="118"/>
        <v>21.5</v>
      </c>
      <c r="D276" s="11">
        <f t="shared" si="119"/>
        <v>792.1259055794344</v>
      </c>
      <c r="E276" s="11">
        <f t="shared" si="120"/>
        <v>507.43951321638338</v>
      </c>
      <c r="F276" s="11">
        <f t="shared" si="121"/>
        <v>734.63596646037252</v>
      </c>
      <c r="G276" s="11">
        <f t="shared" si="122"/>
        <v>709.77638014631759</v>
      </c>
      <c r="H276" s="24">
        <f t="shared" si="105"/>
        <v>507.43951321638338</v>
      </c>
      <c r="I276" s="24">
        <f t="shared" si="107"/>
        <v>7117.1598090762755</v>
      </c>
      <c r="J276" s="14">
        <f t="shared" si="108"/>
        <v>36359.582569856779</v>
      </c>
      <c r="K276" s="24">
        <f t="shared" si="106"/>
        <v>672.15643799606255</v>
      </c>
      <c r="L276" s="12">
        <f t="shared" si="109"/>
        <v>2.8671514082433274</v>
      </c>
      <c r="M276" s="3">
        <f t="shared" si="110"/>
        <v>0.7</v>
      </c>
      <c r="N276" s="24">
        <f t="shared" ref="N276:N339" si="125">N275+R275</f>
        <v>734.63596646037252</v>
      </c>
      <c r="O276" s="24">
        <f t="shared" si="111"/>
        <v>1437.2484779765473</v>
      </c>
      <c r="P276" s="24">
        <f t="shared" si="112"/>
        <v>10167.756845968623</v>
      </c>
      <c r="Q276" s="24">
        <f t="shared" si="123"/>
        <v>4531.0030824127189</v>
      </c>
      <c r="R276" s="12">
        <f t="shared" si="113"/>
        <v>0.28959792443087873</v>
      </c>
      <c r="S276" s="3">
        <f t="shared" si="124"/>
        <v>0.7</v>
      </c>
      <c r="T276" s="24">
        <f t="shared" ref="T276:T339" si="126">T275+X275</f>
        <v>709.77638014631759</v>
      </c>
      <c r="U276" s="24">
        <f t="shared" si="114"/>
        <v>2058.7381358279204</v>
      </c>
      <c r="V276" s="14">
        <f t="shared" si="115"/>
        <v>14058.583770499059</v>
      </c>
      <c r="W276" s="24">
        <f t="shared" ref="W276:W339" si="127">IF(T276&lt;600,425+0.773*T276-1.69/1000*T276^2+2.22/1000^2*T276^3,IF(T276&lt;735,666+13002/(738-T276),IF(T276&lt;900,545+17820/(T276-731),650)))</f>
        <v>1126.6779735344116</v>
      </c>
      <c r="X276" s="12">
        <f t="shared" si="116"/>
        <v>1.1890281196220158</v>
      </c>
      <c r="Y276" s="3">
        <f t="shared" ref="Y276:Y339" si="128">IF(T276&lt;=500,IF(Galva=Oui,0.35,0.7),0.7)</f>
        <v>0.7</v>
      </c>
    </row>
    <row r="277" spans="2:25" x14ac:dyDescent="0.25">
      <c r="B277" s="3">
        <f t="shared" si="117"/>
        <v>1295</v>
      </c>
      <c r="C277" s="14">
        <f t="shared" si="118"/>
        <v>21.583333333333332</v>
      </c>
      <c r="D277" s="11">
        <f t="shared" si="119"/>
        <v>792.70218166005225</v>
      </c>
      <c r="E277" s="11">
        <f t="shared" si="120"/>
        <v>510.30666462462671</v>
      </c>
      <c r="F277" s="11">
        <f t="shared" si="121"/>
        <v>734.92556438480335</v>
      </c>
      <c r="G277" s="11">
        <f t="shared" si="122"/>
        <v>710.96540826593957</v>
      </c>
      <c r="H277" s="24">
        <f t="shared" si="105"/>
        <v>510.30666462462671</v>
      </c>
      <c r="I277" s="24">
        <f t="shared" si="107"/>
        <v>7059.8879258856387</v>
      </c>
      <c r="J277" s="14">
        <f t="shared" si="108"/>
        <v>36252.654856036417</v>
      </c>
      <c r="K277" s="24">
        <f t="shared" si="106"/>
        <v>674.38602853568432</v>
      </c>
      <c r="L277" s="12">
        <f t="shared" si="109"/>
        <v>2.8468796710005631</v>
      </c>
      <c r="M277" s="3">
        <f t="shared" si="110"/>
        <v>0.7</v>
      </c>
      <c r="N277" s="24">
        <f t="shared" si="125"/>
        <v>734.92556438480335</v>
      </c>
      <c r="O277" s="24">
        <f t="shared" si="111"/>
        <v>1444.4154318812225</v>
      </c>
      <c r="P277" s="24">
        <f t="shared" si="112"/>
        <v>10231.342478378612</v>
      </c>
      <c r="Q277" s="24">
        <f t="shared" si="123"/>
        <v>4895.0688852719268</v>
      </c>
      <c r="R277" s="12">
        <f t="shared" si="113"/>
        <v>0.26969365704404769</v>
      </c>
      <c r="S277" s="3">
        <f t="shared" si="124"/>
        <v>0.7</v>
      </c>
      <c r="T277" s="24">
        <f t="shared" si="126"/>
        <v>710.96540826593957</v>
      </c>
      <c r="U277" s="24">
        <f t="shared" si="114"/>
        <v>2043.419334852817</v>
      </c>
      <c r="V277" s="14">
        <f t="shared" si="115"/>
        <v>13989.718873043636</v>
      </c>
      <c r="W277" s="24">
        <f t="shared" si="127"/>
        <v>1146.9393878739068</v>
      </c>
      <c r="X277" s="12">
        <f t="shared" si="116"/>
        <v>1.1619223839155421</v>
      </c>
      <c r="Y277" s="3">
        <f t="shared" si="128"/>
        <v>0.7</v>
      </c>
    </row>
    <row r="278" spans="2:25" x14ac:dyDescent="0.25">
      <c r="B278" s="3">
        <f t="shared" si="117"/>
        <v>1300</v>
      </c>
      <c r="C278" s="14">
        <f t="shared" si="118"/>
        <v>21.666666666666668</v>
      </c>
      <c r="D278" s="11">
        <f t="shared" si="119"/>
        <v>793.27624978092604</v>
      </c>
      <c r="E278" s="11">
        <f t="shared" si="120"/>
        <v>513.15354429562728</v>
      </c>
      <c r="F278" s="11">
        <f t="shared" si="121"/>
        <v>735.19525804184741</v>
      </c>
      <c r="G278" s="11">
        <f t="shared" si="122"/>
        <v>712.12733064985514</v>
      </c>
      <c r="H278" s="24">
        <f t="shared" si="105"/>
        <v>513.15354429562728</v>
      </c>
      <c r="I278" s="24">
        <f t="shared" si="107"/>
        <v>7003.0676371324689</v>
      </c>
      <c r="J278" s="14">
        <f t="shared" si="108"/>
        <v>36144.643281954726</v>
      </c>
      <c r="K278" s="24">
        <f t="shared" si="106"/>
        <v>676.62764913576984</v>
      </c>
      <c r="L278" s="12">
        <f t="shared" si="109"/>
        <v>2.8266498547701513</v>
      </c>
      <c r="M278" s="3">
        <f t="shared" si="110"/>
        <v>0.7</v>
      </c>
      <c r="N278" s="24">
        <f t="shared" si="125"/>
        <v>735.19525804184741</v>
      </c>
      <c r="O278" s="24">
        <f t="shared" si="111"/>
        <v>1452.0247934769657</v>
      </c>
      <c r="P278" s="24">
        <f t="shared" si="112"/>
        <v>10297.880639798908</v>
      </c>
      <c r="Q278" s="24">
        <f t="shared" si="123"/>
        <v>4792.6529029315307</v>
      </c>
      <c r="R278" s="12">
        <f t="shared" si="113"/>
        <v>0.2772061444578181</v>
      </c>
      <c r="S278" s="3">
        <f t="shared" si="124"/>
        <v>0.7</v>
      </c>
      <c r="T278" s="24">
        <f t="shared" si="126"/>
        <v>712.12733064985514</v>
      </c>
      <c r="U278" s="24">
        <f t="shared" si="114"/>
        <v>2028.7229782767724</v>
      </c>
      <c r="V278" s="14">
        <f t="shared" si="115"/>
        <v>13924.071032315622</v>
      </c>
      <c r="W278" s="24">
        <f t="shared" si="127"/>
        <v>1168.5380189434222</v>
      </c>
      <c r="X278" s="12">
        <f t="shared" si="116"/>
        <v>1.1347311052883295</v>
      </c>
      <c r="Y278" s="3">
        <f t="shared" si="128"/>
        <v>0.7</v>
      </c>
    </row>
    <row r="279" spans="2:25" x14ac:dyDescent="0.25">
      <c r="B279" s="3">
        <f t="shared" si="117"/>
        <v>1305</v>
      </c>
      <c r="C279" s="14">
        <f t="shared" si="118"/>
        <v>21.75</v>
      </c>
      <c r="D279" s="11">
        <f t="shared" si="119"/>
        <v>793.84812679677157</v>
      </c>
      <c r="E279" s="11">
        <f t="shared" si="120"/>
        <v>515.98019415039744</v>
      </c>
      <c r="F279" s="11">
        <f t="shared" si="121"/>
        <v>735.47246418630527</v>
      </c>
      <c r="G279" s="11">
        <f t="shared" si="122"/>
        <v>713.26206175514346</v>
      </c>
      <c r="H279" s="24">
        <f t="shared" si="105"/>
        <v>515.98019415039744</v>
      </c>
      <c r="I279" s="24">
        <f t="shared" si="107"/>
        <v>6946.6983161593535</v>
      </c>
      <c r="J279" s="14">
        <f t="shared" si="108"/>
        <v>36035.579493163634</v>
      </c>
      <c r="K279" s="24">
        <f t="shared" si="106"/>
        <v>678.88104585043766</v>
      </c>
      <c r="L279" s="12">
        <f t="shared" si="109"/>
        <v>2.8064656948676898</v>
      </c>
      <c r="M279" s="3">
        <f t="shared" si="110"/>
        <v>0.7</v>
      </c>
      <c r="N279" s="24">
        <f t="shared" si="125"/>
        <v>735.47246418630527</v>
      </c>
      <c r="O279" s="24">
        <f t="shared" si="111"/>
        <v>1459.3915652616574</v>
      </c>
      <c r="P279" s="24">
        <f t="shared" si="112"/>
        <v>10362.916412935418</v>
      </c>
      <c r="Q279" s="24">
        <f t="shared" si="123"/>
        <v>4529.3807032742716</v>
      </c>
      <c r="R279" s="12">
        <f t="shared" si="113"/>
        <v>0.29512629230618709</v>
      </c>
      <c r="S279" s="3">
        <f t="shared" si="124"/>
        <v>0.7</v>
      </c>
      <c r="T279" s="24">
        <f t="shared" si="126"/>
        <v>713.26206175514346</v>
      </c>
      <c r="U279" s="24">
        <f t="shared" si="114"/>
        <v>2014.6516260407025</v>
      </c>
      <c r="V279" s="14">
        <f t="shared" si="115"/>
        <v>13861.696808866713</v>
      </c>
      <c r="W279" s="24">
        <f t="shared" si="127"/>
        <v>1191.5894760228593</v>
      </c>
      <c r="X279" s="12">
        <f t="shared" si="116"/>
        <v>1.1074471560823707</v>
      </c>
      <c r="Y279" s="3">
        <f t="shared" si="128"/>
        <v>0.7</v>
      </c>
    </row>
    <row r="280" spans="2:25" x14ac:dyDescent="0.25">
      <c r="B280" s="3">
        <f t="shared" si="117"/>
        <v>1310</v>
      </c>
      <c r="C280" s="14">
        <f t="shared" si="118"/>
        <v>21.833333333333332</v>
      </c>
      <c r="D280" s="11">
        <f t="shared" si="119"/>
        <v>794.41782937004484</v>
      </c>
      <c r="E280" s="11">
        <f t="shared" si="120"/>
        <v>518.78665984526515</v>
      </c>
      <c r="F280" s="11">
        <f t="shared" si="121"/>
        <v>735.76759047861151</v>
      </c>
      <c r="G280" s="11">
        <f t="shared" si="122"/>
        <v>714.36950891122581</v>
      </c>
      <c r="H280" s="24">
        <f t="shared" si="105"/>
        <v>518.78665984526515</v>
      </c>
      <c r="I280" s="24">
        <f t="shared" si="107"/>
        <v>6890.7792381194922</v>
      </c>
      <c r="J280" s="14">
        <f t="shared" si="108"/>
        <v>35925.494996519446</v>
      </c>
      <c r="K280" s="24">
        <f t="shared" si="106"/>
        <v>681.14596064139846</v>
      </c>
      <c r="L280" s="12">
        <f t="shared" si="109"/>
        <v>2.786330843765938</v>
      </c>
      <c r="M280" s="3">
        <f t="shared" si="110"/>
        <v>0.7</v>
      </c>
      <c r="N280" s="24">
        <f t="shared" si="125"/>
        <v>735.76759047861151</v>
      </c>
      <c r="O280" s="24">
        <f t="shared" si="111"/>
        <v>1466.2559722858332</v>
      </c>
      <c r="P280" s="24">
        <f t="shared" si="112"/>
        <v>10424.751985835892</v>
      </c>
      <c r="Q280" s="24">
        <f t="shared" si="123"/>
        <v>4282.7371399545646</v>
      </c>
      <c r="R280" s="12">
        <f t="shared" si="113"/>
        <v>0.31393642516965176</v>
      </c>
      <c r="S280" s="3">
        <f t="shared" si="124"/>
        <v>0.7</v>
      </c>
      <c r="T280" s="24">
        <f t="shared" si="126"/>
        <v>714.36950891122581</v>
      </c>
      <c r="U280" s="24">
        <f t="shared" si="114"/>
        <v>2001.2080114704759</v>
      </c>
      <c r="V280" s="14">
        <f t="shared" si="115"/>
        <v>13802.653196425686</v>
      </c>
      <c r="W280" s="24">
        <f t="shared" si="127"/>
        <v>1216.221320037512</v>
      </c>
      <c r="X280" s="12">
        <f t="shared" si="116"/>
        <v>1.0800643817520781</v>
      </c>
      <c r="Y280" s="3">
        <f t="shared" si="128"/>
        <v>0.7</v>
      </c>
    </row>
    <row r="281" spans="2:25" x14ac:dyDescent="0.25">
      <c r="B281" s="3">
        <f t="shared" si="117"/>
        <v>1315</v>
      </c>
      <c r="C281" s="14">
        <f t="shared" si="118"/>
        <v>21.916666666666668</v>
      </c>
      <c r="D281" s="11">
        <f t="shared" si="119"/>
        <v>794.98537397385542</v>
      </c>
      <c r="E281" s="11">
        <f t="shared" si="120"/>
        <v>521.57299068903103</v>
      </c>
      <c r="F281" s="11">
        <f t="shared" si="121"/>
        <v>736.0815269037812</v>
      </c>
      <c r="G281" s="11">
        <f t="shared" si="122"/>
        <v>715.4495732929779</v>
      </c>
      <c r="H281" s="24">
        <f t="shared" si="105"/>
        <v>521.57299068903103</v>
      </c>
      <c r="I281" s="24">
        <f t="shared" si="107"/>
        <v>6835.3095821206098</v>
      </c>
      <c r="J281" s="14">
        <f t="shared" si="108"/>
        <v>35814.421142696345</v>
      </c>
      <c r="K281" s="24">
        <f t="shared" si="106"/>
        <v>683.42213174038511</v>
      </c>
      <c r="L281" s="12">
        <f t="shared" si="109"/>
        <v>2.766248868950913</v>
      </c>
      <c r="M281" s="3">
        <f t="shared" si="110"/>
        <v>0.7</v>
      </c>
      <c r="N281" s="24">
        <f t="shared" si="125"/>
        <v>736.0815269037812</v>
      </c>
      <c r="O281" s="24">
        <f t="shared" si="111"/>
        <v>1472.5961767518556</v>
      </c>
      <c r="P281" s="24">
        <f t="shared" si="112"/>
        <v>10483.235825778473</v>
      </c>
      <c r="Q281" s="24">
        <f t="shared" si="123"/>
        <v>4051.8199652234503</v>
      </c>
      <c r="R281" s="12">
        <f t="shared" si="113"/>
        <v>0.33363693462470295</v>
      </c>
      <c r="S281" s="3">
        <f t="shared" si="124"/>
        <v>0.7</v>
      </c>
      <c r="T281" s="24">
        <f t="shared" si="126"/>
        <v>715.4495732929779</v>
      </c>
      <c r="U281" s="24">
        <f t="shared" si="114"/>
        <v>1988.3950170219377</v>
      </c>
      <c r="V281" s="14">
        <f t="shared" si="115"/>
        <v>13746.997469533308</v>
      </c>
      <c r="W281" s="24">
        <f t="shared" si="127"/>
        <v>1242.574455504704</v>
      </c>
      <c r="X281" s="12">
        <f t="shared" si="116"/>
        <v>1.052577805032374</v>
      </c>
      <c r="Y281" s="3">
        <f t="shared" si="128"/>
        <v>0.7</v>
      </c>
    </row>
    <row r="282" spans="2:25" x14ac:dyDescent="0.25">
      <c r="B282" s="3">
        <f t="shared" si="117"/>
        <v>1320</v>
      </c>
      <c r="C282" s="14">
        <f t="shared" si="118"/>
        <v>22</v>
      </c>
      <c r="D282" s="11">
        <f t="shared" si="119"/>
        <v>795.55077689482323</v>
      </c>
      <c r="E282" s="11">
        <f t="shared" si="120"/>
        <v>524.33923955798195</v>
      </c>
      <c r="F282" s="11">
        <f t="shared" si="121"/>
        <v>736.41516383840587</v>
      </c>
      <c r="G282" s="11">
        <f t="shared" si="122"/>
        <v>716.50215109801024</v>
      </c>
      <c r="H282" s="24">
        <f t="shared" si="105"/>
        <v>524.33923955798195</v>
      </c>
      <c r="I282" s="24">
        <f t="shared" si="107"/>
        <v>6780.2884334210321</v>
      </c>
      <c r="J282" s="14">
        <f t="shared" si="108"/>
        <v>35702.38910933437</v>
      </c>
      <c r="K282" s="24">
        <f t="shared" si="106"/>
        <v>685.70929400311479</v>
      </c>
      <c r="L282" s="12">
        <f t="shared" si="109"/>
        <v>2.746223251015373</v>
      </c>
      <c r="M282" s="3">
        <f t="shared" si="110"/>
        <v>0.7</v>
      </c>
      <c r="N282" s="24">
        <f t="shared" si="125"/>
        <v>736.41516383840587</v>
      </c>
      <c r="O282" s="24">
        <f t="shared" si="111"/>
        <v>1478.3903264104338</v>
      </c>
      <c r="P282" s="24">
        <f t="shared" si="112"/>
        <v>10538.215273337808</v>
      </c>
      <c r="Q282" s="24">
        <f t="shared" si="123"/>
        <v>3835.7591592364238</v>
      </c>
      <c r="R282" s="12">
        <f t="shared" si="113"/>
        <v>0.35422151408961311</v>
      </c>
      <c r="S282" s="3">
        <f t="shared" si="124"/>
        <v>0.7</v>
      </c>
      <c r="T282" s="24">
        <f t="shared" si="126"/>
        <v>716.50215109801024</v>
      </c>
      <c r="U282" s="24">
        <f t="shared" si="114"/>
        <v>1976.2156449203246</v>
      </c>
      <c r="V282" s="14">
        <f t="shared" si="115"/>
        <v>13694.78699572241</v>
      </c>
      <c r="W282" s="24">
        <f t="shared" si="127"/>
        <v>1270.8046974037754</v>
      </c>
      <c r="X282" s="12">
        <f t="shared" si="116"/>
        <v>1.0249838480711697</v>
      </c>
      <c r="Y282" s="3">
        <f t="shared" si="128"/>
        <v>0.7</v>
      </c>
    </row>
    <row r="283" spans="2:25" x14ac:dyDescent="0.25">
      <c r="B283" s="3">
        <f t="shared" si="117"/>
        <v>1325</v>
      </c>
      <c r="C283" s="14">
        <f t="shared" si="118"/>
        <v>22.083333333333332</v>
      </c>
      <c r="D283" s="11">
        <f t="shared" si="119"/>
        <v>796.11405423588383</v>
      </c>
      <c r="E283" s="11">
        <f t="shared" si="120"/>
        <v>527.08546280899736</v>
      </c>
      <c r="F283" s="11">
        <f t="shared" si="121"/>
        <v>736.76938535249553</v>
      </c>
      <c r="G283" s="11">
        <f t="shared" si="122"/>
        <v>717.52713494608145</v>
      </c>
      <c r="H283" s="24">
        <f t="shared" si="105"/>
        <v>527.08546280899736</v>
      </c>
      <c r="I283" s="24">
        <f t="shared" si="107"/>
        <v>6725.7147856721613</v>
      </c>
      <c r="J283" s="14">
        <f t="shared" si="108"/>
        <v>35589.429884830344</v>
      </c>
      <c r="K283" s="24">
        <f t="shared" si="106"/>
        <v>688.00717925455137</v>
      </c>
      <c r="L283" s="12">
        <f t="shared" si="109"/>
        <v>2.7262573819831792</v>
      </c>
      <c r="M283" s="3">
        <f t="shared" si="110"/>
        <v>0.7</v>
      </c>
      <c r="N283" s="24">
        <f t="shared" si="125"/>
        <v>736.76938535249553</v>
      </c>
      <c r="O283" s="24">
        <f t="shared" si="111"/>
        <v>1483.6167220847074</v>
      </c>
      <c r="P283" s="24">
        <f t="shared" si="112"/>
        <v>10589.537551457812</v>
      </c>
      <c r="Q283" s="24">
        <f t="shared" si="123"/>
        <v>3633.7172395742305</v>
      </c>
      <c r="R283" s="12">
        <f t="shared" si="113"/>
        <v>0.37567654344582518</v>
      </c>
      <c r="S283" s="3">
        <f t="shared" si="124"/>
        <v>0.7</v>
      </c>
      <c r="T283" s="24">
        <f t="shared" si="126"/>
        <v>717.52713494608145</v>
      </c>
      <c r="U283" s="24">
        <f t="shared" si="114"/>
        <v>1964.6729822450595</v>
      </c>
      <c r="V283" s="14">
        <f t="shared" si="115"/>
        <v>13646.079009006942</v>
      </c>
      <c r="W283" s="24">
        <f t="shared" si="127"/>
        <v>1301.0845358359547</v>
      </c>
      <c r="X283" s="12">
        <f t="shared" si="116"/>
        <v>0.99728057167549489</v>
      </c>
      <c r="Y283" s="3">
        <f t="shared" si="128"/>
        <v>0.7</v>
      </c>
    </row>
    <row r="284" spans="2:25" x14ac:dyDescent="0.25">
      <c r="B284" s="3">
        <f t="shared" si="117"/>
        <v>1330</v>
      </c>
      <c r="C284" s="14">
        <f t="shared" si="118"/>
        <v>22.166666666666668</v>
      </c>
      <c r="D284" s="11">
        <f t="shared" si="119"/>
        <v>796.67522191904027</v>
      </c>
      <c r="E284" s="11">
        <f t="shared" si="120"/>
        <v>529.81172019098051</v>
      </c>
      <c r="F284" s="11">
        <f t="shared" si="121"/>
        <v>737.14506189594135</v>
      </c>
      <c r="G284" s="11">
        <f t="shared" si="122"/>
        <v>718.52441551775689</v>
      </c>
      <c r="H284" s="24">
        <f t="shared" si="105"/>
        <v>529.81172019098051</v>
      </c>
      <c r="I284" s="24">
        <f t="shared" si="107"/>
        <v>6671.5875432014936</v>
      </c>
      <c r="J284" s="14">
        <f t="shared" si="108"/>
        <v>35475.57425277427</v>
      </c>
      <c r="K284" s="24">
        <f t="shared" si="106"/>
        <v>690.31551662525089</v>
      </c>
      <c r="L284" s="12">
        <f t="shared" si="109"/>
        <v>2.7063545638574791</v>
      </c>
      <c r="M284" s="3">
        <f t="shared" si="110"/>
        <v>0.7</v>
      </c>
      <c r="N284" s="24">
        <f t="shared" si="125"/>
        <v>737.14506189594135</v>
      </c>
      <c r="O284" s="24">
        <f t="shared" si="111"/>
        <v>1488.2540005774729</v>
      </c>
      <c r="P284" s="24">
        <f t="shared" si="112"/>
        <v>10637.050878213149</v>
      </c>
      <c r="Q284" s="24">
        <f t="shared" si="123"/>
        <v>3444.8894236963874</v>
      </c>
      <c r="R284" s="12">
        <f t="shared" si="113"/>
        <v>0.39798054245098158</v>
      </c>
      <c r="S284" s="3">
        <f t="shared" si="124"/>
        <v>0.7</v>
      </c>
      <c r="T284" s="24">
        <f t="shared" si="126"/>
        <v>718.52441551775689</v>
      </c>
      <c r="U284" s="24">
        <f t="shared" si="114"/>
        <v>1953.7701600320843</v>
      </c>
      <c r="V284" s="14">
        <f t="shared" si="115"/>
        <v>13600.930341580986</v>
      </c>
      <c r="W284" s="24">
        <f t="shared" si="127"/>
        <v>1333.6051243470815</v>
      </c>
      <c r="X284" s="12">
        <f t="shared" si="116"/>
        <v>0.96946793008240495</v>
      </c>
      <c r="Y284" s="3">
        <f t="shared" si="128"/>
        <v>0.7</v>
      </c>
    </row>
    <row r="285" spans="2:25" x14ac:dyDescent="0.25">
      <c r="B285" s="3">
        <f t="shared" si="117"/>
        <v>1335</v>
      </c>
      <c r="C285" s="14">
        <f t="shared" si="118"/>
        <v>22.25</v>
      </c>
      <c r="D285" s="11">
        <f t="shared" si="119"/>
        <v>797.23429568806307</v>
      </c>
      <c r="E285" s="11">
        <f t="shared" si="120"/>
        <v>532.51807475483804</v>
      </c>
      <c r="F285" s="11">
        <f t="shared" si="121"/>
        <v>737.54304243839238</v>
      </c>
      <c r="G285" s="11">
        <f t="shared" si="122"/>
        <v>719.49388344783927</v>
      </c>
      <c r="H285" s="24">
        <f t="shared" si="105"/>
        <v>532.51807475483804</v>
      </c>
      <c r="I285" s="24">
        <f t="shared" si="107"/>
        <v>6617.9055233306262</v>
      </c>
      <c r="J285" s="14">
        <f t="shared" si="108"/>
        <v>35360.852777036409</v>
      </c>
      <c r="K285" s="24">
        <f t="shared" si="106"/>
        <v>692.63403287861627</v>
      </c>
      <c r="L285" s="12">
        <f t="shared" si="109"/>
        <v>2.6865180073855224</v>
      </c>
      <c r="M285" s="3">
        <f t="shared" si="110"/>
        <v>0.7</v>
      </c>
      <c r="N285" s="24">
        <f t="shared" si="125"/>
        <v>737.54304243839238</v>
      </c>
      <c r="O285" s="24">
        <f t="shared" si="111"/>
        <v>1492.2813312417675</v>
      </c>
      <c r="P285" s="24">
        <f t="shared" si="112"/>
        <v>10680.605674310309</v>
      </c>
      <c r="Q285" s="24">
        <f t="shared" si="123"/>
        <v>3268.5036556446926</v>
      </c>
      <c r="R285" s="12">
        <f t="shared" si="113"/>
        <v>0.42110371633813798</v>
      </c>
      <c r="S285" s="3">
        <f t="shared" si="124"/>
        <v>0.7</v>
      </c>
      <c r="T285" s="24">
        <f t="shared" si="126"/>
        <v>719.49388344783927</v>
      </c>
      <c r="U285" s="24">
        <f t="shared" si="114"/>
        <v>1943.5103060055951</v>
      </c>
      <c r="V285" s="14">
        <f t="shared" si="115"/>
        <v>13559.397110900614</v>
      </c>
      <c r="W285" s="24">
        <f t="shared" si="127"/>
        <v>1368.5785211799023</v>
      </c>
      <c r="X285" s="12">
        <f t="shared" si="116"/>
        <v>0.94154803877897675</v>
      </c>
      <c r="Y285" s="3">
        <f t="shared" si="128"/>
        <v>0.7</v>
      </c>
    </row>
    <row r="286" spans="2:25" x14ac:dyDescent="0.25">
      <c r="B286" s="3">
        <f t="shared" si="117"/>
        <v>1340</v>
      </c>
      <c r="C286" s="14">
        <f t="shared" si="118"/>
        <v>22.333333333333332</v>
      </c>
      <c r="D286" s="11">
        <f t="shared" si="119"/>
        <v>797.79129111114128</v>
      </c>
      <c r="E286" s="11">
        <f t="shared" si="120"/>
        <v>535.20459276222357</v>
      </c>
      <c r="F286" s="11">
        <f t="shared" si="121"/>
        <v>737.96414615473054</v>
      </c>
      <c r="G286" s="11">
        <f t="shared" si="122"/>
        <v>720.4354314866182</v>
      </c>
      <c r="H286" s="24">
        <f t="shared" si="105"/>
        <v>535.20459276222357</v>
      </c>
      <c r="I286" s="24">
        <f t="shared" si="107"/>
        <v>6564.6674587229427</v>
      </c>
      <c r="J286" s="14">
        <f t="shared" si="108"/>
        <v>35245.295787505398</v>
      </c>
      <c r="K286" s="24">
        <f t="shared" si="106"/>
        <v>694.96245272890042</v>
      </c>
      <c r="L286" s="12">
        <f t="shared" si="109"/>
        <v>2.6667508310325756</v>
      </c>
      <c r="M286" s="3">
        <f t="shared" si="110"/>
        <v>0.7</v>
      </c>
      <c r="N286" s="24">
        <f t="shared" si="125"/>
        <v>737.96414615473054</v>
      </c>
      <c r="O286" s="24">
        <f t="shared" si="111"/>
        <v>1495.6786239102685</v>
      </c>
      <c r="P286" s="24">
        <f t="shared" si="112"/>
        <v>10720.055852784577</v>
      </c>
      <c r="Q286" s="24">
        <f t="shared" si="123"/>
        <v>3103.8205077941093</v>
      </c>
      <c r="R286" s="12">
        <f t="shared" si="113"/>
        <v>0.44500761678203199</v>
      </c>
      <c r="S286" s="3">
        <f t="shared" si="124"/>
        <v>0.7</v>
      </c>
      <c r="T286" s="24">
        <f t="shared" si="126"/>
        <v>720.4354314866182</v>
      </c>
      <c r="U286" s="24">
        <f t="shared" si="114"/>
        <v>1933.8964906130768</v>
      </c>
      <c r="V286" s="14">
        <f t="shared" si="115"/>
        <v>13521.534359741992</v>
      </c>
      <c r="W286" s="24">
        <f t="shared" si="127"/>
        <v>1406.2402165526728</v>
      </c>
      <c r="X286" s="12">
        <f t="shared" si="116"/>
        <v>0.91352545185815848</v>
      </c>
      <c r="Y286" s="3">
        <f t="shared" si="128"/>
        <v>0.7</v>
      </c>
    </row>
    <row r="287" spans="2:25" x14ac:dyDescent="0.25">
      <c r="B287" s="3">
        <f t="shared" si="117"/>
        <v>1345</v>
      </c>
      <c r="C287" s="14">
        <f t="shared" si="118"/>
        <v>22.416666666666668</v>
      </c>
      <c r="D287" s="11">
        <f t="shared" si="119"/>
        <v>798.34622358348281</v>
      </c>
      <c r="E287" s="11">
        <f t="shared" si="120"/>
        <v>537.87134359325614</v>
      </c>
      <c r="F287" s="11">
        <f t="shared" si="121"/>
        <v>738.40915377151259</v>
      </c>
      <c r="G287" s="11">
        <f t="shared" si="122"/>
        <v>721.34895693847636</v>
      </c>
      <c r="H287" s="24">
        <f t="shared" si="105"/>
        <v>537.87134359325614</v>
      </c>
      <c r="I287" s="24">
        <f t="shared" si="107"/>
        <v>6511.8719997556664</v>
      </c>
      <c r="J287" s="14">
        <f t="shared" si="108"/>
        <v>35128.933366477671</v>
      </c>
      <c r="K287" s="24">
        <f t="shared" si="106"/>
        <v>697.3004991498334</v>
      </c>
      <c r="L287" s="12">
        <f t="shared" si="109"/>
        <v>2.6470560601571678</v>
      </c>
      <c r="M287" s="3">
        <f t="shared" si="110"/>
        <v>0.7</v>
      </c>
      <c r="N287" s="24">
        <f t="shared" si="125"/>
        <v>738.40915377151259</v>
      </c>
      <c r="O287" s="24">
        <f t="shared" si="111"/>
        <v>1498.4267452992553</v>
      </c>
      <c r="P287" s="24">
        <f t="shared" si="112"/>
        <v>10755.260174735666</v>
      </c>
      <c r="Q287" s="24">
        <f t="shared" si="123"/>
        <v>2950.1329678857528</v>
      </c>
      <c r="R287" s="12">
        <f t="shared" si="113"/>
        <v>0.46964494006064328</v>
      </c>
      <c r="S287" s="3">
        <f t="shared" si="124"/>
        <v>0.7</v>
      </c>
      <c r="T287" s="24">
        <f t="shared" si="126"/>
        <v>721.34895693847636</v>
      </c>
      <c r="U287" s="24">
        <f t="shared" si="114"/>
        <v>1924.9316661251612</v>
      </c>
      <c r="V287" s="14">
        <f t="shared" si="115"/>
        <v>13487.395647433792</v>
      </c>
      <c r="W287" s="24">
        <f t="shared" si="127"/>
        <v>1446.8519833838122</v>
      </c>
      <c r="X287" s="12">
        <f t="shared" si="116"/>
        <v>0.88540744421711426</v>
      </c>
      <c r="Y287" s="3">
        <f t="shared" si="128"/>
        <v>0.7</v>
      </c>
    </row>
    <row r="288" spans="2:25" x14ac:dyDescent="0.25">
      <c r="B288" s="3">
        <f t="shared" si="117"/>
        <v>1350</v>
      </c>
      <c r="C288" s="14">
        <f t="shared" si="118"/>
        <v>22.5</v>
      </c>
      <c r="D288" s="11">
        <f t="shared" si="119"/>
        <v>798.89910832986868</v>
      </c>
      <c r="E288" s="11">
        <f t="shared" si="120"/>
        <v>540.51839965341333</v>
      </c>
      <c r="F288" s="11">
        <f t="shared" si="121"/>
        <v>738.87879871157327</v>
      </c>
      <c r="G288" s="11">
        <f t="shared" si="122"/>
        <v>722.23436438269346</v>
      </c>
      <c r="H288" s="24">
        <f t="shared" si="105"/>
        <v>540.51839965341333</v>
      </c>
      <c r="I288" s="24">
        <f t="shared" si="107"/>
        <v>6459.517716911384</v>
      </c>
      <c r="J288" s="14">
        <f t="shared" si="108"/>
        <v>35011.795335697214</v>
      </c>
      <c r="K288" s="24">
        <f t="shared" si="106"/>
        <v>699.64789367377023</v>
      </c>
      <c r="L288" s="12">
        <f t="shared" si="109"/>
        <v>2.6274366263798097</v>
      </c>
      <c r="M288" s="3">
        <f t="shared" si="110"/>
        <v>0.7</v>
      </c>
      <c r="N288" s="24">
        <f t="shared" si="125"/>
        <v>738.87879871157327</v>
      </c>
      <c r="O288" s="24">
        <f t="shared" si="111"/>
        <v>1500.5077404573854</v>
      </c>
      <c r="P288" s="24">
        <f t="shared" si="112"/>
        <v>10786.083651473475</v>
      </c>
      <c r="Q288" s="24">
        <f t="shared" si="123"/>
        <v>2806.7661209981129</v>
      </c>
      <c r="R288" s="12">
        <f t="shared" si="113"/>
        <v>0.49495948165604853</v>
      </c>
      <c r="S288" s="3">
        <f t="shared" si="124"/>
        <v>0.7</v>
      </c>
      <c r="T288" s="24">
        <f t="shared" si="126"/>
        <v>722.23436438269346</v>
      </c>
      <c r="U288" s="24">
        <f t="shared" si="114"/>
        <v>1916.6185986793807</v>
      </c>
      <c r="V288" s="14">
        <f t="shared" si="115"/>
        <v>13457.032591271984</v>
      </c>
      <c r="W288" s="24">
        <f t="shared" si="127"/>
        <v>1490.7050937627409</v>
      </c>
      <c r="X288" s="12">
        <f t="shared" si="116"/>
        <v>0.8572042926027782</v>
      </c>
      <c r="Y288" s="3">
        <f t="shared" si="128"/>
        <v>0.7</v>
      </c>
    </row>
    <row r="289" spans="2:25" x14ac:dyDescent="0.25">
      <c r="B289" s="3">
        <f t="shared" si="117"/>
        <v>1355</v>
      </c>
      <c r="C289" s="14">
        <f t="shared" si="118"/>
        <v>22.583333333333332</v>
      </c>
      <c r="D289" s="11">
        <f t="shared" si="119"/>
        <v>799.44996040715796</v>
      </c>
      <c r="E289" s="11">
        <f t="shared" si="120"/>
        <v>543.14583627979312</v>
      </c>
      <c r="F289" s="11">
        <f t="shared" si="121"/>
        <v>739.37375819322926</v>
      </c>
      <c r="G289" s="11">
        <f t="shared" si="122"/>
        <v>723.09156867529623</v>
      </c>
      <c r="H289" s="24">
        <f t="shared" si="105"/>
        <v>543.14583627979312</v>
      </c>
      <c r="I289" s="24">
        <f t="shared" si="107"/>
        <v>6407.6031031841212</v>
      </c>
      <c r="J289" s="14">
        <f t="shared" si="108"/>
        <v>34893.911244041432</v>
      </c>
      <c r="K289" s="24">
        <f t="shared" si="106"/>
        <v>702.00435668128137</v>
      </c>
      <c r="L289" s="12">
        <f t="shared" si="109"/>
        <v>2.6078953671370368</v>
      </c>
      <c r="M289" s="3">
        <f t="shared" si="110"/>
        <v>0.7</v>
      </c>
      <c r="N289" s="24">
        <f t="shared" si="125"/>
        <v>739.37375819322926</v>
      </c>
      <c r="O289" s="24">
        <f t="shared" si="111"/>
        <v>1501.9050553482175</v>
      </c>
      <c r="P289" s="24">
        <f t="shared" si="112"/>
        <v>10812.398970299886</v>
      </c>
      <c r="Q289" s="24">
        <f t="shared" si="123"/>
        <v>2673.0767355341891</v>
      </c>
      <c r="R289" s="12">
        <f t="shared" si="113"/>
        <v>0.52088626270905158</v>
      </c>
      <c r="S289" s="3">
        <f t="shared" si="124"/>
        <v>0.7</v>
      </c>
      <c r="T289" s="24">
        <f t="shared" si="126"/>
        <v>723.09156867529623</v>
      </c>
      <c r="U289" s="24">
        <f t="shared" si="114"/>
        <v>1908.9597932965432</v>
      </c>
      <c r="V289" s="14">
        <f t="shared" si="115"/>
        <v>13430.494358159714</v>
      </c>
      <c r="W289" s="24">
        <f t="shared" si="127"/>
        <v>1538.1239489801487</v>
      </c>
      <c r="X289" s="12">
        <f t="shared" si="116"/>
        <v>0.82892954812174835</v>
      </c>
      <c r="Y289" s="3">
        <f t="shared" si="128"/>
        <v>0.7</v>
      </c>
    </row>
    <row r="290" spans="2:25" x14ac:dyDescent="0.25">
      <c r="B290" s="3">
        <f t="shared" si="117"/>
        <v>1360</v>
      </c>
      <c r="C290" s="14">
        <f t="shared" si="118"/>
        <v>22.666666666666668</v>
      </c>
      <c r="D290" s="11">
        <f t="shared" si="119"/>
        <v>799.99879470674989</v>
      </c>
      <c r="E290" s="11">
        <f t="shared" si="120"/>
        <v>545.75373164693019</v>
      </c>
      <c r="F290" s="11">
        <f t="shared" si="121"/>
        <v>739.89464445593831</v>
      </c>
      <c r="G290" s="11">
        <f t="shared" si="122"/>
        <v>723.92049822341801</v>
      </c>
      <c r="H290" s="24">
        <f t="shared" si="105"/>
        <v>545.75373164693019</v>
      </c>
      <c r="I290" s="24">
        <f t="shared" si="107"/>
        <v>6356.1265764954924</v>
      </c>
      <c r="J290" s="14">
        <f t="shared" si="108"/>
        <v>34775.310355850917</v>
      </c>
      <c r="K290" s="24">
        <f t="shared" si="106"/>
        <v>704.36960768113295</v>
      </c>
      <c r="L290" s="12">
        <f t="shared" si="109"/>
        <v>2.5884350254127475</v>
      </c>
      <c r="M290" s="3">
        <f t="shared" si="110"/>
        <v>0.7</v>
      </c>
      <c r="N290" s="24">
        <f t="shared" si="125"/>
        <v>739.89464445593831</v>
      </c>
      <c r="O290" s="24">
        <f t="shared" si="111"/>
        <v>1502.6037562702895</v>
      </c>
      <c r="P290" s="24">
        <f t="shared" si="112"/>
        <v>10834.087918527337</v>
      </c>
      <c r="Q290" s="24">
        <f t="shared" si="123"/>
        <v>2548.4527617461863</v>
      </c>
      <c r="R290" s="12">
        <f t="shared" si="113"/>
        <v>0.54735183874514404</v>
      </c>
      <c r="S290" s="3">
        <f t="shared" si="124"/>
        <v>0.7</v>
      </c>
      <c r="T290" s="24">
        <f t="shared" si="126"/>
        <v>723.92049822341801</v>
      </c>
      <c r="U290" s="24">
        <f t="shared" si="114"/>
        <v>1901.9574120832972</v>
      </c>
      <c r="V290" s="14">
        <f t="shared" si="115"/>
        <v>13407.827107799088</v>
      </c>
      <c r="W290" s="24">
        <f t="shared" si="127"/>
        <v>1589.4701771639272</v>
      </c>
      <c r="X290" s="12">
        <f t="shared" si="116"/>
        <v>0.80060029141469469</v>
      </c>
      <c r="Y290" s="3">
        <f t="shared" si="128"/>
        <v>0.7</v>
      </c>
    </row>
    <row r="291" spans="2:25" x14ac:dyDescent="0.25">
      <c r="B291" s="3">
        <f t="shared" si="117"/>
        <v>1365</v>
      </c>
      <c r="C291" s="14">
        <f t="shared" si="118"/>
        <v>22.75</v>
      </c>
      <c r="D291" s="11">
        <f t="shared" si="119"/>
        <v>800.54562595699815</v>
      </c>
      <c r="E291" s="11">
        <f t="shared" si="120"/>
        <v>548.34216667234296</v>
      </c>
      <c r="F291" s="11">
        <f t="shared" si="121"/>
        <v>740.44199629468346</v>
      </c>
      <c r="G291" s="11">
        <f t="shared" si="122"/>
        <v>724.72109851483265</v>
      </c>
      <c r="H291" s="24">
        <f t="shared" si="105"/>
        <v>548.34216667234296</v>
      </c>
      <c r="I291" s="24">
        <f t="shared" si="107"/>
        <v>6305.0864821163796</v>
      </c>
      <c r="J291" s="14">
        <f t="shared" si="108"/>
        <v>34656.02163989532</v>
      </c>
      <c r="K291" s="24">
        <f t="shared" si="106"/>
        <v>706.74336558062407</v>
      </c>
      <c r="L291" s="12">
        <f t="shared" si="109"/>
        <v>2.5690582496384771</v>
      </c>
      <c r="M291" s="3">
        <f t="shared" si="110"/>
        <v>0.7</v>
      </c>
      <c r="N291" s="24">
        <f t="shared" si="125"/>
        <v>740.44199629468346</v>
      </c>
      <c r="O291" s="24">
        <f t="shared" si="111"/>
        <v>1502.5907415578672</v>
      </c>
      <c r="P291" s="24">
        <f t="shared" si="112"/>
        <v>10851.042778398209</v>
      </c>
      <c r="Q291" s="24">
        <f t="shared" si="123"/>
        <v>2432.3127508039765</v>
      </c>
      <c r="R291" s="12">
        <f t="shared" si="113"/>
        <v>0.57427479510081969</v>
      </c>
      <c r="S291" s="3">
        <f t="shared" si="124"/>
        <v>0.7</v>
      </c>
      <c r="T291" s="24">
        <f t="shared" si="126"/>
        <v>724.72109851483265</v>
      </c>
      <c r="U291" s="24">
        <f t="shared" si="114"/>
        <v>1895.6131860541377</v>
      </c>
      <c r="V291" s="14">
        <f t="shared" si="115"/>
        <v>13389.073390284628</v>
      </c>
      <c r="W291" s="24">
        <f t="shared" si="127"/>
        <v>1645.1472596225935</v>
      </c>
      <c r="X291" s="12">
        <f t="shared" si="116"/>
        <v>0.77223736032461643</v>
      </c>
      <c r="Y291" s="3">
        <f t="shared" si="128"/>
        <v>0.7</v>
      </c>
    </row>
    <row r="292" spans="2:25" x14ac:dyDescent="0.25">
      <c r="B292" s="3">
        <f t="shared" si="117"/>
        <v>1370</v>
      </c>
      <c r="C292" s="14">
        <f t="shared" si="118"/>
        <v>22.833333333333332</v>
      </c>
      <c r="D292" s="11">
        <f t="shared" si="119"/>
        <v>801.09046872558224</v>
      </c>
      <c r="E292" s="11">
        <f t="shared" si="120"/>
        <v>550.91122492198144</v>
      </c>
      <c r="F292" s="11">
        <f t="shared" si="121"/>
        <v>741.01627108978425</v>
      </c>
      <c r="G292" s="11">
        <f t="shared" si="122"/>
        <v>725.4933358751573</v>
      </c>
      <c r="H292" s="24">
        <f t="shared" si="105"/>
        <v>550.91122492198144</v>
      </c>
      <c r="I292" s="24">
        <f t="shared" si="107"/>
        <v>6254.4810950900201</v>
      </c>
      <c r="J292" s="14">
        <f t="shared" si="108"/>
        <v>34536.073758969673</v>
      </c>
      <c r="K292" s="24">
        <f t="shared" si="106"/>
        <v>709.12534894627424</v>
      </c>
      <c r="L292" s="12">
        <f t="shared" si="109"/>
        <v>2.5497675937544027</v>
      </c>
      <c r="M292" s="3">
        <f t="shared" si="110"/>
        <v>0.7</v>
      </c>
      <c r="N292" s="24">
        <f t="shared" si="125"/>
        <v>741.01627108978425</v>
      </c>
      <c r="O292" s="24">
        <f t="shared" si="111"/>
        <v>1501.8549408949498</v>
      </c>
      <c r="P292" s="24">
        <f t="shared" si="112"/>
        <v>10863.167664493576</v>
      </c>
      <c r="Q292" s="24">
        <f t="shared" si="123"/>
        <v>2324.1052019523399</v>
      </c>
      <c r="R292" s="12">
        <f t="shared" si="113"/>
        <v>0.60156642677175032</v>
      </c>
      <c r="S292" s="3">
        <f t="shared" si="124"/>
        <v>0.7</v>
      </c>
      <c r="T292" s="24">
        <f t="shared" si="126"/>
        <v>725.4933358751573</v>
      </c>
      <c r="U292" s="24">
        <f t="shared" si="114"/>
        <v>1889.9283212606235</v>
      </c>
      <c r="V292" s="14">
        <f t="shared" si="115"/>
        <v>13374.271502721898</v>
      </c>
      <c r="W292" s="24">
        <f t="shared" si="127"/>
        <v>1705.605754996921</v>
      </c>
      <c r="X292" s="12">
        <f t="shared" si="116"/>
        <v>0.74386553866341609</v>
      </c>
      <c r="Y292" s="3">
        <f t="shared" si="128"/>
        <v>0.7</v>
      </c>
    </row>
    <row r="293" spans="2:25" x14ac:dyDescent="0.25">
      <c r="B293" s="3">
        <f t="shared" si="117"/>
        <v>1375</v>
      </c>
      <c r="C293" s="14">
        <f t="shared" si="118"/>
        <v>22.916666666666668</v>
      </c>
      <c r="D293" s="11">
        <f t="shared" si="119"/>
        <v>801.63333742183727</v>
      </c>
      <c r="E293" s="11">
        <f t="shared" si="120"/>
        <v>553.46099251573582</v>
      </c>
      <c r="F293" s="11">
        <f t="shared" si="121"/>
        <v>741.61783751655605</v>
      </c>
      <c r="G293" s="11">
        <f t="shared" si="122"/>
        <v>726.23720141382069</v>
      </c>
      <c r="H293" s="24">
        <f t="shared" si="105"/>
        <v>553.46099251573582</v>
      </c>
      <c r="I293" s="24">
        <f t="shared" si="107"/>
        <v>6204.3086226525356</v>
      </c>
      <c r="J293" s="14">
        <f t="shared" si="108"/>
        <v>34415.495060114677</v>
      </c>
      <c r="K293" s="24">
        <f t="shared" si="106"/>
        <v>711.51527625486858</v>
      </c>
      <c r="L293" s="12">
        <f t="shared" si="109"/>
        <v>2.5305655174229242</v>
      </c>
      <c r="M293" s="3">
        <f t="shared" si="110"/>
        <v>0.7</v>
      </c>
      <c r="N293" s="24">
        <f t="shared" si="125"/>
        <v>741.61783751655605</v>
      </c>
      <c r="O293" s="24">
        <f t="shared" si="111"/>
        <v>1500.3874976320303</v>
      </c>
      <c r="P293" s="24">
        <f t="shared" si="112"/>
        <v>10870.379775115105</v>
      </c>
      <c r="Q293" s="24">
        <f t="shared" si="123"/>
        <v>2223.3078449085183</v>
      </c>
      <c r="R293" s="12">
        <f t="shared" si="113"/>
        <v>0.62913159333012247</v>
      </c>
      <c r="S293" s="3">
        <f t="shared" si="124"/>
        <v>0.7</v>
      </c>
      <c r="T293" s="24">
        <f t="shared" si="126"/>
        <v>726.23720141382069</v>
      </c>
      <c r="U293" s="24">
        <f t="shared" si="114"/>
        <v>1884.9034002004146</v>
      </c>
      <c r="V293" s="14">
        <f t="shared" si="115"/>
        <v>13363.454811480076</v>
      </c>
      <c r="W293" s="24">
        <f t="shared" si="127"/>
        <v>1771.3491994053766</v>
      </c>
      <c r="X293" s="12">
        <f t="shared" si="116"/>
        <v>0.71551369372085405</v>
      </c>
      <c r="Y293" s="3">
        <f t="shared" si="128"/>
        <v>0.7</v>
      </c>
    </row>
    <row r="294" spans="2:25" x14ac:dyDescent="0.25">
      <c r="B294" s="3">
        <f t="shared" si="117"/>
        <v>1380</v>
      </c>
      <c r="C294" s="14">
        <f t="shared" si="118"/>
        <v>23</v>
      </c>
      <c r="D294" s="11">
        <f t="shared" si="119"/>
        <v>802.17424629903962</v>
      </c>
      <c r="E294" s="11">
        <f t="shared" si="120"/>
        <v>555.99155803315875</v>
      </c>
      <c r="F294" s="11">
        <f t="shared" si="121"/>
        <v>742.24696910988621</v>
      </c>
      <c r="G294" s="11">
        <f t="shared" si="122"/>
        <v>726.95271510754151</v>
      </c>
      <c r="H294" s="24">
        <f t="shared" si="105"/>
        <v>555.99155803315875</v>
      </c>
      <c r="I294" s="24">
        <f t="shared" si="107"/>
        <v>6154.5672066470215</v>
      </c>
      <c r="J294" s="14">
        <f t="shared" si="108"/>
        <v>34294.313565449404</v>
      </c>
      <c r="K294" s="24">
        <f t="shared" si="106"/>
        <v>713.91286613489603</v>
      </c>
      <c r="L294" s="12">
        <f t="shared" si="109"/>
        <v>2.5114543863864167</v>
      </c>
      <c r="M294" s="3">
        <f t="shared" si="110"/>
        <v>0.7</v>
      </c>
      <c r="N294" s="24">
        <f t="shared" si="125"/>
        <v>742.24696910988621</v>
      </c>
      <c r="O294" s="24">
        <f t="shared" si="111"/>
        <v>1498.1819297288353</v>
      </c>
      <c r="P294" s="24">
        <f t="shared" si="112"/>
        <v>10872.610530061289</v>
      </c>
      <c r="Q294" s="24">
        <f t="shared" si="123"/>
        <v>2129.4268643305886</v>
      </c>
      <c r="R294" s="12">
        <f t="shared" si="113"/>
        <v>0.65686973252781145</v>
      </c>
      <c r="S294" s="3">
        <f t="shared" si="124"/>
        <v>0.7</v>
      </c>
      <c r="T294" s="24">
        <f t="shared" si="126"/>
        <v>726.95271510754151</v>
      </c>
      <c r="U294" s="24">
        <f t="shared" si="114"/>
        <v>1880.5382797874529</v>
      </c>
      <c r="V294" s="14">
        <f t="shared" si="115"/>
        <v>13356.651048840611</v>
      </c>
      <c r="W294" s="24">
        <f t="shared" si="127"/>
        <v>1842.9407711098233</v>
      </c>
      <c r="X294" s="12">
        <f t="shared" si="116"/>
        <v>0.68721484959967172</v>
      </c>
      <c r="Y294" s="3">
        <f t="shared" si="128"/>
        <v>0.7</v>
      </c>
    </row>
    <row r="295" spans="2:25" x14ac:dyDescent="0.25">
      <c r="B295" s="3">
        <f t="shared" si="117"/>
        <v>1385</v>
      </c>
      <c r="C295" s="14">
        <f t="shared" si="118"/>
        <v>23.083333333333332</v>
      </c>
      <c r="D295" s="11">
        <f t="shared" si="119"/>
        <v>802.71320945665286</v>
      </c>
      <c r="E295" s="11">
        <f t="shared" si="120"/>
        <v>558.50301241954514</v>
      </c>
      <c r="F295" s="11">
        <f t="shared" si="121"/>
        <v>742.90383884241407</v>
      </c>
      <c r="G295" s="11">
        <f t="shared" si="122"/>
        <v>727.63992995714113</v>
      </c>
      <c r="H295" s="24">
        <f t="shared" si="105"/>
        <v>558.50301241954514</v>
      </c>
      <c r="I295" s="24">
        <f t="shared" si="107"/>
        <v>6105.254925927693</v>
      </c>
      <c r="J295" s="14">
        <f t="shared" si="108"/>
        <v>34172.556963609139</v>
      </c>
      <c r="K295" s="24">
        <f t="shared" si="106"/>
        <v>716.31783759842392</v>
      </c>
      <c r="L295" s="12">
        <f t="shared" si="109"/>
        <v>2.4924364729611499</v>
      </c>
      <c r="M295" s="3">
        <f t="shared" si="110"/>
        <v>0.7</v>
      </c>
      <c r="N295" s="24">
        <f t="shared" si="125"/>
        <v>742.90383884241407</v>
      </c>
      <c r="O295" s="24">
        <f t="shared" si="111"/>
        <v>1495.2342653559697</v>
      </c>
      <c r="P295" s="24">
        <f t="shared" si="112"/>
        <v>10869.806569221286</v>
      </c>
      <c r="Q295" s="24">
        <f t="shared" si="123"/>
        <v>2041.9960729396214</v>
      </c>
      <c r="R295" s="12">
        <f t="shared" si="113"/>
        <v>0.68467600964964859</v>
      </c>
      <c r="S295" s="3">
        <f t="shared" si="124"/>
        <v>0.7</v>
      </c>
      <c r="T295" s="24">
        <f t="shared" si="126"/>
        <v>727.63992995714113</v>
      </c>
      <c r="U295" s="24">
        <f t="shared" si="114"/>
        <v>1876.8319874877932</v>
      </c>
      <c r="V295" s="14">
        <f t="shared" si="115"/>
        <v>13353.881595068204</v>
      </c>
      <c r="W295" s="24">
        <f t="shared" si="127"/>
        <v>1921.0108200245425</v>
      </c>
      <c r="X295" s="12">
        <f t="shared" si="116"/>
        <v>0.65900618344630102</v>
      </c>
      <c r="Y295" s="3">
        <f t="shared" si="128"/>
        <v>0.7</v>
      </c>
    </row>
    <row r="296" spans="2:25" x14ac:dyDescent="0.25">
      <c r="B296" s="3">
        <f t="shared" si="117"/>
        <v>1390</v>
      </c>
      <c r="C296" s="14">
        <f t="shared" si="118"/>
        <v>23.166666666666668</v>
      </c>
      <c r="D296" s="11">
        <f t="shared" si="119"/>
        <v>803.25024084253243</v>
      </c>
      <c r="E296" s="11">
        <f t="shared" si="120"/>
        <v>560.99544889250626</v>
      </c>
      <c r="F296" s="11">
        <f t="shared" si="121"/>
        <v>743.58851485206367</v>
      </c>
      <c r="G296" s="11">
        <f t="shared" si="122"/>
        <v>728.29893614058744</v>
      </c>
      <c r="H296" s="24">
        <f t="shared" si="105"/>
        <v>560.99544889250626</v>
      </c>
      <c r="I296" s="24">
        <f t="shared" si="107"/>
        <v>6056.3697987506548</v>
      </c>
      <c r="J296" s="14">
        <f t="shared" si="108"/>
        <v>34050.252601776694</v>
      </c>
      <c r="K296" s="24">
        <f t="shared" si="106"/>
        <v>718.72991026348177</v>
      </c>
      <c r="L296" s="12">
        <f t="shared" si="109"/>
        <v>2.4735139566592141</v>
      </c>
      <c r="M296" s="3">
        <f t="shared" si="110"/>
        <v>0.7</v>
      </c>
      <c r="N296" s="24">
        <f t="shared" si="125"/>
        <v>743.58851485206367</v>
      </c>
      <c r="O296" s="24">
        <f t="shared" si="111"/>
        <v>1491.5431497617192</v>
      </c>
      <c r="P296" s="24">
        <f t="shared" si="112"/>
        <v>10861.930589410384</v>
      </c>
      <c r="Q296" s="24">
        <f t="shared" si="123"/>
        <v>1960.5760397008803</v>
      </c>
      <c r="R296" s="12">
        <f t="shared" si="113"/>
        <v>0.71244257402582778</v>
      </c>
      <c r="S296" s="3">
        <f t="shared" si="124"/>
        <v>0.7</v>
      </c>
      <c r="T296" s="24">
        <f t="shared" si="126"/>
        <v>728.29893614058744</v>
      </c>
      <c r="U296" s="24">
        <f t="shared" si="114"/>
        <v>1873.7826175486248</v>
      </c>
      <c r="V296" s="14">
        <f t="shared" si="115"/>
        <v>13355.160759193301</v>
      </c>
      <c r="W296" s="24">
        <f t="shared" si="127"/>
        <v>2006.2653758829426</v>
      </c>
      <c r="X296" s="12">
        <f t="shared" si="116"/>
        <v>0.6309289323184547</v>
      </c>
      <c r="Y296" s="3">
        <f t="shared" si="128"/>
        <v>0.7</v>
      </c>
    </row>
    <row r="297" spans="2:25" x14ac:dyDescent="0.25">
      <c r="B297" s="3">
        <f t="shared" si="117"/>
        <v>1395</v>
      </c>
      <c r="C297" s="14">
        <f t="shared" si="118"/>
        <v>23.25</v>
      </c>
      <c r="D297" s="11">
        <f t="shared" si="119"/>
        <v>803.78535425509222</v>
      </c>
      <c r="E297" s="11">
        <f t="shared" si="120"/>
        <v>563.46896284916545</v>
      </c>
      <c r="F297" s="11">
        <f t="shared" si="121"/>
        <v>744.30095742608944</v>
      </c>
      <c r="G297" s="11">
        <f t="shared" si="122"/>
        <v>728.92986507290595</v>
      </c>
      <c r="H297" s="24">
        <f t="shared" si="105"/>
        <v>563.46896284916545</v>
      </c>
      <c r="I297" s="24">
        <f t="shared" si="107"/>
        <v>6007.9097851481692</v>
      </c>
      <c r="J297" s="14">
        <f t="shared" si="108"/>
        <v>33927.427478295744</v>
      </c>
      <c r="K297" s="24">
        <f t="shared" si="106"/>
        <v>721.14880456703202</v>
      </c>
      <c r="L297" s="12">
        <f t="shared" si="109"/>
        <v>2.4546889249305037</v>
      </c>
      <c r="M297" s="3">
        <f t="shared" si="110"/>
        <v>0.7</v>
      </c>
      <c r="N297" s="24">
        <f t="shared" si="125"/>
        <v>744.30095742608944</v>
      </c>
      <c r="O297" s="24">
        <f t="shared" si="111"/>
        <v>1487.1099207250695</v>
      </c>
      <c r="P297" s="24">
        <f t="shared" si="112"/>
        <v>10848.962000766896</v>
      </c>
      <c r="Q297" s="24">
        <f t="shared" si="123"/>
        <v>1884.7531793498256</v>
      </c>
      <c r="R297" s="12">
        <f t="shared" si="113"/>
        <v>0.74005988972262693</v>
      </c>
      <c r="S297" s="3">
        <f t="shared" si="124"/>
        <v>0.7</v>
      </c>
      <c r="T297" s="24">
        <f t="shared" si="126"/>
        <v>728.92986507290595</v>
      </c>
      <c r="U297" s="24">
        <f t="shared" si="114"/>
        <v>1871.3872295546566</v>
      </c>
      <c r="V297" s="14">
        <f t="shared" si="115"/>
        <v>13360.495073953003</v>
      </c>
      <c r="W297" s="24">
        <f t="shared" si="127"/>
        <v>2099.4957643420275</v>
      </c>
      <c r="X297" s="12">
        <f t="shared" si="116"/>
        <v>0.60302819991404133</v>
      </c>
      <c r="Y297" s="3">
        <f t="shared" si="128"/>
        <v>0.7</v>
      </c>
    </row>
    <row r="298" spans="2:25" x14ac:dyDescent="0.25">
      <c r="B298" s="3">
        <f t="shared" si="117"/>
        <v>1400</v>
      </c>
      <c r="C298" s="14">
        <f t="shared" si="118"/>
        <v>23.333333333333332</v>
      </c>
      <c r="D298" s="11">
        <f t="shared" si="119"/>
        <v>804.3185633454309</v>
      </c>
      <c r="E298" s="11">
        <f t="shared" si="120"/>
        <v>565.9236517740959</v>
      </c>
      <c r="F298" s="11">
        <f t="shared" si="121"/>
        <v>745.04101731581204</v>
      </c>
      <c r="G298" s="11">
        <f t="shared" si="122"/>
        <v>729.53289327282005</v>
      </c>
      <c r="H298" s="24">
        <f t="shared" si="105"/>
        <v>565.9236517740959</v>
      </c>
      <c r="I298" s="24">
        <f t="shared" si="107"/>
        <v>5959.8727892833749</v>
      </c>
      <c r="J298" s="14">
        <f t="shared" si="108"/>
        <v>33804.108235855165</v>
      </c>
      <c r="K298" s="24">
        <f t="shared" si="106"/>
        <v>723.57424196862689</v>
      </c>
      <c r="L298" s="12">
        <f t="shared" si="109"/>
        <v>2.4359633740169491</v>
      </c>
      <c r="M298" s="3">
        <f t="shared" si="110"/>
        <v>0.7</v>
      </c>
      <c r="N298" s="24">
        <f t="shared" si="125"/>
        <v>745.04101731581204</v>
      </c>
      <c r="O298" s="24">
        <f t="shared" si="111"/>
        <v>1481.9386507404715</v>
      </c>
      <c r="P298" s="24">
        <f t="shared" si="112"/>
        <v>10830.897388647925</v>
      </c>
      <c r="Q298" s="24">
        <f t="shared" si="123"/>
        <v>1814.1388094744621</v>
      </c>
      <c r="R298" s="12">
        <f t="shared" si="113"/>
        <v>0.76741810458542759</v>
      </c>
      <c r="S298" s="3">
        <f t="shared" si="124"/>
        <v>0.7</v>
      </c>
      <c r="T298" s="24">
        <f t="shared" si="126"/>
        <v>729.53289327282005</v>
      </c>
      <c r="U298" s="24">
        <f t="shared" si="114"/>
        <v>1869.6417518152714</v>
      </c>
      <c r="V298" s="14">
        <f t="shared" si="115"/>
        <v>13369.882622241681</v>
      </c>
      <c r="W298" s="24">
        <f t="shared" si="127"/>
        <v>2201.5894780755216</v>
      </c>
      <c r="X298" s="12">
        <f t="shared" si="116"/>
        <v>0.57535265476669262</v>
      </c>
      <c r="Y298" s="3">
        <f t="shared" si="128"/>
        <v>0.7</v>
      </c>
    </row>
    <row r="299" spans="2:25" x14ac:dyDescent="0.25">
      <c r="B299" s="3">
        <f t="shared" si="117"/>
        <v>1405</v>
      </c>
      <c r="C299" s="14">
        <f t="shared" si="118"/>
        <v>23.416666666666668</v>
      </c>
      <c r="D299" s="11">
        <f t="shared" si="119"/>
        <v>804.84988161942272</v>
      </c>
      <c r="E299" s="11">
        <f t="shared" si="120"/>
        <v>568.35961514811288</v>
      </c>
      <c r="F299" s="11">
        <f t="shared" si="121"/>
        <v>745.80843542039747</v>
      </c>
      <c r="G299" s="11">
        <f t="shared" si="122"/>
        <v>730.10824592758672</v>
      </c>
      <c r="H299" s="24">
        <f t="shared" si="105"/>
        <v>568.35961514811288</v>
      </c>
      <c r="I299" s="24">
        <f t="shared" si="107"/>
        <v>5912.2566617827461</v>
      </c>
      <c r="J299" s="14">
        <f t="shared" si="108"/>
        <v>33680.321155230369</v>
      </c>
      <c r="K299" s="24">
        <f t="shared" si="106"/>
        <v>726.00594514486602</v>
      </c>
      <c r="L299" s="12">
        <f t="shared" si="109"/>
        <v>2.417339209911245</v>
      </c>
      <c r="M299" s="3">
        <f t="shared" si="110"/>
        <v>0.7</v>
      </c>
      <c r="N299" s="24">
        <f t="shared" si="125"/>
        <v>745.80843542039747</v>
      </c>
      <c r="O299" s="24">
        <f t="shared" si="111"/>
        <v>1476.0361549756312</v>
      </c>
      <c r="P299" s="24">
        <f t="shared" si="112"/>
        <v>10807.750772081497</v>
      </c>
      <c r="Q299" s="24">
        <f t="shared" si="123"/>
        <v>1748.3681813174085</v>
      </c>
      <c r="R299" s="12">
        <f t="shared" si="113"/>
        <v>0.79440842067438977</v>
      </c>
      <c r="S299" s="3">
        <f t="shared" si="124"/>
        <v>0.7</v>
      </c>
      <c r="T299" s="24">
        <f t="shared" si="126"/>
        <v>730.10824592758672</v>
      </c>
      <c r="U299" s="24">
        <f t="shared" si="114"/>
        <v>1868.5408922959</v>
      </c>
      <c r="V299" s="14">
        <f t="shared" si="115"/>
        <v>13383.312413917558</v>
      </c>
      <c r="W299" s="24">
        <f t="shared" si="127"/>
        <v>2313.5424703679373</v>
      </c>
      <c r="X299" s="12">
        <f t="shared" si="116"/>
        <v>0.54795411482285461</v>
      </c>
      <c r="Y299" s="3">
        <f t="shared" si="128"/>
        <v>0.7</v>
      </c>
    </row>
    <row r="300" spans="2:25" x14ac:dyDescent="0.25">
      <c r="B300" s="3">
        <f t="shared" si="117"/>
        <v>1410</v>
      </c>
      <c r="C300" s="14">
        <f t="shared" si="118"/>
        <v>23.5</v>
      </c>
      <c r="D300" s="11">
        <f t="shared" si="119"/>
        <v>805.37932243976911</v>
      </c>
      <c r="E300" s="11">
        <f t="shared" si="120"/>
        <v>570.77695435802411</v>
      </c>
      <c r="F300" s="11">
        <f t="shared" si="121"/>
        <v>746.60284384107183</v>
      </c>
      <c r="G300" s="11">
        <f t="shared" si="122"/>
        <v>730.65620004240952</v>
      </c>
      <c r="H300" s="24">
        <f t="shared" si="105"/>
        <v>570.77695435802411</v>
      </c>
      <c r="I300" s="24">
        <f t="shared" si="107"/>
        <v>5865.0592020436252</v>
      </c>
      <c r="J300" s="14">
        <f t="shared" si="108"/>
        <v>33556.092149569355</v>
      </c>
      <c r="K300" s="24">
        <f t="shared" si="106"/>
        <v>728.44363817477347</v>
      </c>
      <c r="L300" s="12">
        <f t="shared" si="109"/>
        <v>2.3988182494126051</v>
      </c>
      <c r="M300" s="3">
        <f t="shared" si="110"/>
        <v>0.7</v>
      </c>
      <c r="N300" s="24">
        <f t="shared" si="125"/>
        <v>746.60284384107183</v>
      </c>
      <c r="O300" s="24">
        <f t="shared" si="111"/>
        <v>1469.4119649674321</v>
      </c>
      <c r="P300" s="24">
        <f t="shared" si="112"/>
        <v>10779.553655220439</v>
      </c>
      <c r="Q300" s="24">
        <f t="shared" si="123"/>
        <v>1687.0994904205786</v>
      </c>
      <c r="R300" s="12">
        <f t="shared" si="113"/>
        <v>0.82092442975056423</v>
      </c>
      <c r="S300" s="3">
        <f t="shared" si="124"/>
        <v>0.7</v>
      </c>
      <c r="T300" s="24">
        <f t="shared" si="126"/>
        <v>730.65620004240952</v>
      </c>
      <c r="U300" s="24">
        <f t="shared" si="114"/>
        <v>1868.0780599339896</v>
      </c>
      <c r="V300" s="14">
        <f t="shared" si="115"/>
        <v>13400.763832740797</v>
      </c>
      <c r="W300" s="24">
        <f t="shared" si="127"/>
        <v>2436.4730623226283</v>
      </c>
      <c r="X300" s="12">
        <f t="shared" si="116"/>
        <v>0.52088701750981803</v>
      </c>
      <c r="Y300" s="3">
        <f t="shared" si="128"/>
        <v>0.7</v>
      </c>
    </row>
    <row r="301" spans="2:25" x14ac:dyDescent="0.25">
      <c r="B301" s="3">
        <f t="shared" si="117"/>
        <v>1415</v>
      </c>
      <c r="C301" s="14">
        <f t="shared" si="118"/>
        <v>23.583333333333332</v>
      </c>
      <c r="D301" s="11">
        <f t="shared" si="119"/>
        <v>805.90689902801591</v>
      </c>
      <c r="E301" s="11">
        <f t="shared" si="120"/>
        <v>573.17577260743667</v>
      </c>
      <c r="F301" s="11">
        <f t="shared" si="121"/>
        <v>747.42376827082239</v>
      </c>
      <c r="G301" s="11">
        <f t="shared" si="122"/>
        <v>731.17708705991936</v>
      </c>
      <c r="H301" s="24">
        <f t="shared" si="105"/>
        <v>573.17577260743667</v>
      </c>
      <c r="I301" s="24">
        <f t="shared" si="107"/>
        <v>5818.278160514481</v>
      </c>
      <c r="J301" s="14">
        <f t="shared" si="108"/>
        <v>33431.446759209743</v>
      </c>
      <c r="K301" s="24">
        <f t="shared" si="106"/>
        <v>730.88704671623964</v>
      </c>
      <c r="L301" s="12">
        <f t="shared" si="109"/>
        <v>2.3804022212721874</v>
      </c>
      <c r="M301" s="3">
        <f t="shared" si="110"/>
        <v>0.7</v>
      </c>
      <c r="N301" s="24">
        <f t="shared" si="125"/>
        <v>747.42376827082239</v>
      </c>
      <c r="O301" s="24">
        <f t="shared" si="111"/>
        <v>1462.078268929838</v>
      </c>
      <c r="P301" s="24">
        <f t="shared" si="112"/>
        <v>10746.354873636428</v>
      </c>
      <c r="Q301" s="24">
        <f t="shared" si="123"/>
        <v>1630.0128731819773</v>
      </c>
      <c r="R301" s="12">
        <f t="shared" si="113"/>
        <v>0.8468633797502958</v>
      </c>
      <c r="S301" s="3">
        <f t="shared" si="124"/>
        <v>0.7</v>
      </c>
      <c r="T301" s="24">
        <f t="shared" si="126"/>
        <v>731.17708705991936</v>
      </c>
      <c r="U301" s="24">
        <f t="shared" si="114"/>
        <v>1868.2452992024139</v>
      </c>
      <c r="V301" s="14">
        <f t="shared" si="115"/>
        <v>13422.206173421251</v>
      </c>
      <c r="W301" s="24">
        <f t="shared" si="127"/>
        <v>2571.6376820552432</v>
      </c>
      <c r="X301" s="12">
        <f t="shared" si="116"/>
        <v>0.49420777934954446</v>
      </c>
      <c r="Y301" s="3">
        <f t="shared" si="128"/>
        <v>0.7</v>
      </c>
    </row>
    <row r="302" spans="2:25" x14ac:dyDescent="0.25">
      <c r="B302" s="3">
        <f t="shared" si="117"/>
        <v>1420</v>
      </c>
      <c r="C302" s="14">
        <f t="shared" si="118"/>
        <v>23.666666666666668</v>
      </c>
      <c r="D302" s="11">
        <f t="shared" si="119"/>
        <v>806.43262446653398</v>
      </c>
      <c r="E302" s="11">
        <f t="shared" si="120"/>
        <v>575.55617482870889</v>
      </c>
      <c r="F302" s="11">
        <f t="shared" si="121"/>
        <v>748.27063165057268</v>
      </c>
      <c r="G302" s="11">
        <f t="shared" si="122"/>
        <v>731.67129483926885</v>
      </c>
      <c r="H302" s="24">
        <f t="shared" si="105"/>
        <v>575.55617482870889</v>
      </c>
      <c r="I302" s="24">
        <f t="shared" si="107"/>
        <v>5771.9112409456275</v>
      </c>
      <c r="J302" s="14">
        <f t="shared" si="108"/>
        <v>33306.410147011928</v>
      </c>
      <c r="K302" s="24">
        <f t="shared" si="106"/>
        <v>733.33589817366669</v>
      </c>
      <c r="L302" s="12">
        <f t="shared" si="109"/>
        <v>2.3620927674210104</v>
      </c>
      <c r="M302" s="3">
        <f t="shared" si="110"/>
        <v>0.7</v>
      </c>
      <c r="N302" s="24">
        <f t="shared" si="125"/>
        <v>748.27063165057268</v>
      </c>
      <c r="O302" s="24">
        <f t="shared" si="111"/>
        <v>1454.0498203990323</v>
      </c>
      <c r="P302" s="24">
        <f t="shared" si="112"/>
        <v>10708.220242448424</v>
      </c>
      <c r="Q302" s="24">
        <f t="shared" si="123"/>
        <v>1576.8093953100495</v>
      </c>
      <c r="R302" s="12">
        <f t="shared" si="113"/>
        <v>0.87212734192505914</v>
      </c>
      <c r="S302" s="3">
        <f t="shared" si="124"/>
        <v>0.7</v>
      </c>
      <c r="T302" s="24">
        <f t="shared" si="126"/>
        <v>731.67129483926885</v>
      </c>
      <c r="U302" s="24">
        <f t="shared" si="114"/>
        <v>1869.0332406816283</v>
      </c>
      <c r="V302" s="14">
        <f t="shared" si="115"/>
        <v>13447.598288102017</v>
      </c>
      <c r="W302" s="24">
        <f t="shared" si="127"/>
        <v>2720.4486857557913</v>
      </c>
      <c r="X302" s="12">
        <f t="shared" si="116"/>
        <v>0.4679740546402516</v>
      </c>
      <c r="Y302" s="3">
        <f t="shared" si="128"/>
        <v>0.7</v>
      </c>
    </row>
    <row r="303" spans="2:25" x14ac:dyDescent="0.25">
      <c r="B303" s="3">
        <f t="shared" si="117"/>
        <v>1425</v>
      </c>
      <c r="C303" s="14">
        <f t="shared" si="118"/>
        <v>23.75</v>
      </c>
      <c r="D303" s="11">
        <f t="shared" si="119"/>
        <v>806.95651170046585</v>
      </c>
      <c r="E303" s="11">
        <f t="shared" si="120"/>
        <v>577.91826759612991</v>
      </c>
      <c r="F303" s="11">
        <f t="shared" si="121"/>
        <v>749.14275899249776</v>
      </c>
      <c r="G303" s="11">
        <f t="shared" si="122"/>
        <v>732.13926889390916</v>
      </c>
      <c r="H303" s="24">
        <f t="shared" si="105"/>
        <v>577.91826759612991</v>
      </c>
      <c r="I303" s="24">
        <f t="shared" si="107"/>
        <v>5725.9561026083984</v>
      </c>
      <c r="J303" s="14">
        <f t="shared" si="108"/>
        <v>33181.007094194865</v>
      </c>
      <c r="K303" s="24">
        <f t="shared" si="106"/>
        <v>735.78992185698007</v>
      </c>
      <c r="L303" s="12">
        <f t="shared" si="109"/>
        <v>2.3438914442734791</v>
      </c>
      <c r="M303" s="3">
        <f t="shared" si="110"/>
        <v>0.7</v>
      </c>
      <c r="N303" s="24">
        <f t="shared" si="125"/>
        <v>749.14275899249776</v>
      </c>
      <c r="O303" s="24">
        <f t="shared" si="111"/>
        <v>1445.3438176992022</v>
      </c>
      <c r="P303" s="24">
        <f t="shared" si="112"/>
        <v>10665.232017979199</v>
      </c>
      <c r="Q303" s="24">
        <f t="shared" si="123"/>
        <v>1527.2100380305319</v>
      </c>
      <c r="R303" s="12">
        <f t="shared" si="113"/>
        <v>0.89662425322801331</v>
      </c>
      <c r="S303" s="3">
        <f t="shared" si="124"/>
        <v>0.7</v>
      </c>
      <c r="T303" s="24">
        <f t="shared" si="126"/>
        <v>732.13926889390916</v>
      </c>
      <c r="U303" s="24">
        <f t="shared" si="114"/>
        <v>1870.4310701639174</v>
      </c>
      <c r="V303" s="14">
        <f t="shared" si="115"/>
        <v>13476.8883600071</v>
      </c>
      <c r="W303" s="24">
        <f t="shared" si="127"/>
        <v>2884.4945469495278</v>
      </c>
      <c r="X303" s="12">
        <f t="shared" si="116"/>
        <v>0.44224390839529187</v>
      </c>
      <c r="Y303" s="3">
        <f t="shared" si="128"/>
        <v>0.7</v>
      </c>
    </row>
    <row r="304" spans="2:25" x14ac:dyDescent="0.25">
      <c r="B304" s="3">
        <f t="shared" si="117"/>
        <v>1430</v>
      </c>
      <c r="C304" s="14">
        <f t="shared" si="118"/>
        <v>23.833333333333332</v>
      </c>
      <c r="D304" s="11">
        <f t="shared" si="119"/>
        <v>807.478573539639</v>
      </c>
      <c r="E304" s="11">
        <f t="shared" si="120"/>
        <v>580.26215904040339</v>
      </c>
      <c r="F304" s="11">
        <f t="shared" si="121"/>
        <v>750.03938324572573</v>
      </c>
      <c r="G304" s="11">
        <f t="shared" si="122"/>
        <v>732.58151280230447</v>
      </c>
      <c r="H304" s="24">
        <f t="shared" si="105"/>
        <v>580.26215904040339</v>
      </c>
      <c r="I304" s="24">
        <f t="shared" si="107"/>
        <v>5680.4103624808904</v>
      </c>
      <c r="J304" s="14">
        <f t="shared" si="108"/>
        <v>33055.261996659217</v>
      </c>
      <c r="K304" s="24">
        <f t="shared" si="106"/>
        <v>738.24884913217397</v>
      </c>
      <c r="L304" s="12">
        <f t="shared" si="109"/>
        <v>2.3257997240997619</v>
      </c>
      <c r="M304" s="3">
        <f t="shared" si="110"/>
        <v>0.7</v>
      </c>
      <c r="N304" s="24">
        <f t="shared" si="125"/>
        <v>750.03938324572573</v>
      </c>
      <c r="O304" s="24">
        <f t="shared" si="111"/>
        <v>1435.9797573478318</v>
      </c>
      <c r="P304" s="24">
        <f t="shared" si="112"/>
        <v>10617.48818868998</v>
      </c>
      <c r="Q304" s="24">
        <f t="shared" si="123"/>
        <v>1480.9546877129292</v>
      </c>
      <c r="R304" s="12">
        <f t="shared" si="113"/>
        <v>0.92026881424213203</v>
      </c>
      <c r="S304" s="3">
        <f t="shared" si="124"/>
        <v>0.7</v>
      </c>
      <c r="T304" s="24">
        <f t="shared" si="126"/>
        <v>732.58151280230447</v>
      </c>
      <c r="U304" s="24">
        <f t="shared" si="114"/>
        <v>1872.4265184333631</v>
      </c>
      <c r="V304" s="14">
        <f t="shared" si="115"/>
        <v>13510.01381939802</v>
      </c>
      <c r="W304" s="24">
        <f t="shared" si="127"/>
        <v>3065.5627424440036</v>
      </c>
      <c r="X304" s="12">
        <f t="shared" si="116"/>
        <v>0.41707492420192754</v>
      </c>
      <c r="Y304" s="3">
        <f t="shared" si="128"/>
        <v>0.7</v>
      </c>
    </row>
    <row r="305" spans="2:25" x14ac:dyDescent="0.25">
      <c r="B305" s="3">
        <f t="shared" si="117"/>
        <v>1435</v>
      </c>
      <c r="C305" s="14">
        <f t="shared" si="118"/>
        <v>23.916666666666668</v>
      </c>
      <c r="D305" s="11">
        <f t="shared" si="119"/>
        <v>807.99882266044369</v>
      </c>
      <c r="E305" s="11">
        <f t="shared" si="120"/>
        <v>582.58795876450313</v>
      </c>
      <c r="F305" s="11">
        <f t="shared" si="121"/>
        <v>750.95965205996788</v>
      </c>
      <c r="G305" s="11">
        <f t="shared" si="122"/>
        <v>732.99858772650646</v>
      </c>
      <c r="H305" s="24">
        <f t="shared" si="105"/>
        <v>582.58795876450313</v>
      </c>
      <c r="I305" s="24">
        <f t="shared" si="107"/>
        <v>5635.2715973985141</v>
      </c>
      <c r="J305" s="14">
        <f t="shared" si="108"/>
        <v>32929.198861782439</v>
      </c>
      <c r="K305" s="24">
        <f t="shared" si="106"/>
        <v>740.71241356355893</v>
      </c>
      <c r="L305" s="12">
        <f t="shared" si="109"/>
        <v>2.3078189964605018</v>
      </c>
      <c r="M305" s="3">
        <f t="shared" si="110"/>
        <v>0.7</v>
      </c>
      <c r="N305" s="24">
        <f t="shared" si="125"/>
        <v>750.95965205996788</v>
      </c>
      <c r="O305" s="24">
        <f t="shared" si="111"/>
        <v>1425.9792650118952</v>
      </c>
      <c r="P305" s="24">
        <f t="shared" si="112"/>
        <v>10565.101614425574</v>
      </c>
      <c r="Q305" s="24">
        <f t="shared" si="123"/>
        <v>1437.8011343314306</v>
      </c>
      <c r="R305" s="12">
        <f t="shared" si="113"/>
        <v>0.94298322908760301</v>
      </c>
      <c r="S305" s="3">
        <f t="shared" si="124"/>
        <v>0.7</v>
      </c>
      <c r="T305" s="24">
        <f t="shared" si="126"/>
        <v>732.99858772650646</v>
      </c>
      <c r="U305" s="24">
        <f t="shared" si="114"/>
        <v>1875.0058733484309</v>
      </c>
      <c r="V305" s="14">
        <f t="shared" si="115"/>
        <v>13546.901413447609</v>
      </c>
      <c r="W305" s="24">
        <f t="shared" si="127"/>
        <v>3265.6657122045162</v>
      </c>
      <c r="X305" s="12">
        <f t="shared" si="116"/>
        <v>0.3925232725023643</v>
      </c>
      <c r="Y305" s="3">
        <f t="shared" si="128"/>
        <v>0.7</v>
      </c>
    </row>
    <row r="306" spans="2:25" x14ac:dyDescent="0.25">
      <c r="B306" s="3">
        <f t="shared" si="117"/>
        <v>1440</v>
      </c>
      <c r="C306" s="14">
        <f t="shared" si="118"/>
        <v>24</v>
      </c>
      <c r="D306" s="11">
        <f t="shared" si="119"/>
        <v>808.51727160768178</v>
      </c>
      <c r="E306" s="11">
        <f t="shared" si="120"/>
        <v>584.8957777609636</v>
      </c>
      <c r="F306" s="11">
        <f t="shared" si="121"/>
        <v>751.90263528905552</v>
      </c>
      <c r="G306" s="11">
        <f t="shared" si="122"/>
        <v>733.39111099900879</v>
      </c>
      <c r="H306" s="24">
        <f t="shared" si="105"/>
        <v>584.8957777609636</v>
      </c>
      <c r="I306" s="24">
        <f t="shared" si="107"/>
        <v>5590.5373461679546</v>
      </c>
      <c r="J306" s="14">
        <f t="shared" si="108"/>
        <v>32802.841305671653</v>
      </c>
      <c r="K306" s="24">
        <f t="shared" si="106"/>
        <v>743.18035104790033</v>
      </c>
      <c r="L306" s="12">
        <f t="shared" si="109"/>
        <v>2.2899505696976572</v>
      </c>
      <c r="M306" s="3">
        <f t="shared" si="110"/>
        <v>0.7</v>
      </c>
      <c r="N306" s="24">
        <f t="shared" si="125"/>
        <v>751.90263528905552</v>
      </c>
      <c r="O306" s="24">
        <f t="shared" si="111"/>
        <v>1415.3659079656563</v>
      </c>
      <c r="P306" s="24">
        <f t="shared" si="112"/>
        <v>10508.199035434265</v>
      </c>
      <c r="Q306" s="24">
        <f t="shared" si="123"/>
        <v>1397.5240838570448</v>
      </c>
      <c r="R306" s="12">
        <f t="shared" si="113"/>
        <v>0.96469777994568817</v>
      </c>
      <c r="S306" s="3">
        <f t="shared" si="124"/>
        <v>0.7</v>
      </c>
      <c r="T306" s="24">
        <f t="shared" si="126"/>
        <v>733.39111099900879</v>
      </c>
      <c r="U306" s="24">
        <f t="shared" si="114"/>
        <v>1878.1540152168247</v>
      </c>
      <c r="V306" s="14">
        <f t="shared" si="115"/>
        <v>13587.467437261415</v>
      </c>
      <c r="W306" s="24">
        <f t="shared" si="127"/>
        <v>3487.0703267541749</v>
      </c>
      <c r="X306" s="12">
        <f t="shared" si="116"/>
        <v>0.36864276856842465</v>
      </c>
      <c r="Y306" s="3">
        <f t="shared" si="128"/>
        <v>0.7</v>
      </c>
    </row>
    <row r="307" spans="2:25" x14ac:dyDescent="0.25">
      <c r="B307" s="3">
        <f t="shared" si="117"/>
        <v>1445</v>
      </c>
      <c r="C307" s="14">
        <f t="shared" si="118"/>
        <v>24.083333333333332</v>
      </c>
      <c r="D307" s="11">
        <f t="shared" si="119"/>
        <v>809.03393279638044</v>
      </c>
      <c r="E307" s="11">
        <f t="shared" si="120"/>
        <v>587.18572833066128</v>
      </c>
      <c r="F307" s="11">
        <f t="shared" si="121"/>
        <v>752.86733306900123</v>
      </c>
      <c r="G307" s="11">
        <f t="shared" si="122"/>
        <v>733.75975376757719</v>
      </c>
      <c r="H307" s="24">
        <f t="shared" ref="H307:H370" si="129">H306+L306</f>
        <v>587.18572833066128</v>
      </c>
      <c r="I307" s="24">
        <f t="shared" si="107"/>
        <v>5546.2051116429793</v>
      </c>
      <c r="J307" s="14">
        <f t="shared" si="108"/>
        <v>32676.212550857927</v>
      </c>
      <c r="K307" s="24">
        <f t="shared" ref="K307:K370" si="130">IF(H307&lt;600,425+0.773*H307-1.69/1000*H307^2+2.22/1000^2*H307^3,IF(H307&lt;735,666+13002/(738-H307),IF(H307&lt;900,545+17820/(H307-731),650)))</f>
        <v>745.65239994062995</v>
      </c>
      <c r="L307" s="12">
        <f t="shared" si="109"/>
        <v>2.2721956724753873</v>
      </c>
      <c r="M307" s="3">
        <f t="shared" si="110"/>
        <v>0.7</v>
      </c>
      <c r="N307" s="24">
        <f t="shared" si="125"/>
        <v>752.86733306900123</v>
      </c>
      <c r="O307" s="24">
        <f t="shared" si="111"/>
        <v>1404.1649931844802</v>
      </c>
      <c r="P307" s="24">
        <f t="shared" si="112"/>
        <v>10446.919974172833</v>
      </c>
      <c r="Q307" s="24">
        <f t="shared" si="123"/>
        <v>1359.914189296423</v>
      </c>
      <c r="R307" s="12">
        <f t="shared" si="113"/>
        <v>0.98535123475601771</v>
      </c>
      <c r="S307" s="3">
        <f t="shared" si="124"/>
        <v>0.7</v>
      </c>
      <c r="T307" s="24">
        <f t="shared" si="126"/>
        <v>733.75975376757719</v>
      </c>
      <c r="U307" s="24">
        <f t="shared" si="114"/>
        <v>1881.8544757200812</v>
      </c>
      <c r="V307" s="14">
        <f t="shared" si="115"/>
        <v>13631.618128231403</v>
      </c>
      <c r="W307" s="24">
        <f t="shared" si="127"/>
        <v>3732.3313608018643</v>
      </c>
      <c r="X307" s="12">
        <f t="shared" si="116"/>
        <v>0.34548395174880714</v>
      </c>
      <c r="Y307" s="3">
        <f t="shared" si="128"/>
        <v>0.7</v>
      </c>
    </row>
    <row r="308" spans="2:25" x14ac:dyDescent="0.25">
      <c r="B308" s="3">
        <f t="shared" si="117"/>
        <v>1450</v>
      </c>
      <c r="C308" s="14">
        <f t="shared" si="118"/>
        <v>24.166666666666668</v>
      </c>
      <c r="D308" s="11">
        <f t="shared" si="119"/>
        <v>809.54881851357629</v>
      </c>
      <c r="E308" s="11">
        <f t="shared" si="120"/>
        <v>589.45792400313667</v>
      </c>
      <c r="F308" s="11">
        <f t="shared" si="121"/>
        <v>753.8526843037572</v>
      </c>
      <c r="G308" s="11">
        <f t="shared" si="122"/>
        <v>734.10523771932606</v>
      </c>
      <c r="H308" s="24">
        <f t="shared" si="129"/>
        <v>589.45792400313667</v>
      </c>
      <c r="I308" s="24">
        <f t="shared" si="107"/>
        <v>5502.2723627609903</v>
      </c>
      <c r="J308" s="14">
        <f t="shared" si="108"/>
        <v>32549.335424417026</v>
      </c>
      <c r="K308" s="24">
        <f t="shared" si="130"/>
        <v>748.12830117432577</v>
      </c>
      <c r="L308" s="12">
        <f t="shared" si="109"/>
        <v>2.2545554553652183</v>
      </c>
      <c r="M308" s="3">
        <f t="shared" si="110"/>
        <v>0.7</v>
      </c>
      <c r="N308" s="24">
        <f t="shared" si="125"/>
        <v>753.8526843037572</v>
      </c>
      <c r="O308" s="24">
        <f t="shared" si="111"/>
        <v>1392.4033552454773</v>
      </c>
      <c r="P308" s="24">
        <f t="shared" si="112"/>
        <v>10381.41555360136</v>
      </c>
      <c r="Q308" s="24">
        <f t="shared" si="123"/>
        <v>1324.7771046559383</v>
      </c>
      <c r="R308" s="12">
        <f t="shared" si="113"/>
        <v>1.0048910920075369</v>
      </c>
      <c r="S308" s="3">
        <f t="shared" si="124"/>
        <v>0.7</v>
      </c>
      <c r="T308" s="24">
        <f t="shared" si="126"/>
        <v>734.10523771932606</v>
      </c>
      <c r="U308" s="24">
        <f t="shared" si="114"/>
        <v>1886.0895198562559</v>
      </c>
      <c r="V308" s="14">
        <f t="shared" si="115"/>
        <v>13679.250220456814</v>
      </c>
      <c r="W308" s="24">
        <f t="shared" si="127"/>
        <v>4004.3295469704894</v>
      </c>
      <c r="X308" s="12">
        <f t="shared" si="116"/>
        <v>0.32309321812495628</v>
      </c>
      <c r="Y308" s="3">
        <f t="shared" si="128"/>
        <v>0.7</v>
      </c>
    </row>
    <row r="309" spans="2:25" x14ac:dyDescent="0.25">
      <c r="B309" s="3">
        <f t="shared" si="117"/>
        <v>1455</v>
      </c>
      <c r="C309" s="14">
        <f t="shared" si="118"/>
        <v>24.25</v>
      </c>
      <c r="D309" s="11">
        <f t="shared" si="119"/>
        <v>810.06194092006865</v>
      </c>
      <c r="E309" s="11">
        <f t="shared" si="120"/>
        <v>591.71247945850189</v>
      </c>
      <c r="F309" s="11">
        <f t="shared" si="121"/>
        <v>754.85757539576468</v>
      </c>
      <c r="G309" s="11">
        <f t="shared" si="122"/>
        <v>734.42833093745105</v>
      </c>
      <c r="H309" s="24">
        <f t="shared" si="129"/>
        <v>591.71247945850189</v>
      </c>
      <c r="I309" s="24">
        <f t="shared" si="107"/>
        <v>5458.7365365391688</v>
      </c>
      <c r="J309" s="14">
        <f t="shared" si="108"/>
        <v>32422.232356501037</v>
      </c>
      <c r="K309" s="24">
        <f t="shared" si="130"/>
        <v>750.60779836965742</v>
      </c>
      <c r="L309" s="12">
        <f t="shared" si="109"/>
        <v>2.2370309924699434</v>
      </c>
      <c r="M309" s="3">
        <f t="shared" si="110"/>
        <v>0.7</v>
      </c>
      <c r="N309" s="24">
        <f t="shared" si="125"/>
        <v>754.85757539576468</v>
      </c>
      <c r="O309" s="24">
        <f t="shared" si="111"/>
        <v>1380.1091381075992</v>
      </c>
      <c r="P309" s="24">
        <f t="shared" si="112"/>
        <v>10311.847255570608</v>
      </c>
      <c r="Q309" s="24">
        <f t="shared" si="123"/>
        <v>1291.9325656270794</v>
      </c>
      <c r="R309" s="12">
        <f t="shared" si="113"/>
        <v>1.0232736711438253</v>
      </c>
      <c r="S309" s="3">
        <f t="shared" si="124"/>
        <v>0.7</v>
      </c>
      <c r="T309" s="24">
        <f t="shared" si="126"/>
        <v>734.42833093745105</v>
      </c>
      <c r="U309" s="24">
        <f t="shared" si="114"/>
        <v>1890.84024956544</v>
      </c>
      <c r="V309" s="14">
        <f t="shared" si="115"/>
        <v>13730.251650403938</v>
      </c>
      <c r="W309" s="24">
        <f t="shared" si="127"/>
        <v>4306.3148702475319</v>
      </c>
      <c r="X309" s="12">
        <f t="shared" si="116"/>
        <v>0.30151203736777654</v>
      </c>
      <c r="Y309" s="3">
        <f t="shared" si="128"/>
        <v>0.7</v>
      </c>
    </row>
    <row r="310" spans="2:25" x14ac:dyDescent="0.25">
      <c r="B310" s="3">
        <f t="shared" si="117"/>
        <v>1460</v>
      </c>
      <c r="C310" s="14">
        <f t="shared" si="118"/>
        <v>24.333333333333332</v>
      </c>
      <c r="D310" s="11">
        <f t="shared" si="119"/>
        <v>810.57331205214336</v>
      </c>
      <c r="E310" s="11">
        <f t="shared" si="120"/>
        <v>593.94951045097184</v>
      </c>
      <c r="F310" s="11">
        <f t="shared" si="121"/>
        <v>755.88084906690847</v>
      </c>
      <c r="G310" s="11">
        <f t="shared" si="122"/>
        <v>734.72984297481878</v>
      </c>
      <c r="H310" s="24">
        <f t="shared" si="129"/>
        <v>593.94951045097184</v>
      </c>
      <c r="I310" s="24">
        <f t="shared" si="107"/>
        <v>5415.5950400292877</v>
      </c>
      <c r="J310" s="14">
        <f t="shared" si="108"/>
        <v>32294.92537926598</v>
      </c>
      <c r="K310" s="24">
        <f t="shared" si="130"/>
        <v>753.09063793899804</v>
      </c>
      <c r="L310" s="12">
        <f t="shared" si="109"/>
        <v>2.2196232830809994</v>
      </c>
      <c r="M310" s="3">
        <f t="shared" si="110"/>
        <v>0.7</v>
      </c>
      <c r="N310" s="24">
        <f t="shared" si="125"/>
        <v>755.88084906690847</v>
      </c>
      <c r="O310" s="24">
        <f t="shared" si="111"/>
        <v>1367.3115746308724</v>
      </c>
      <c r="P310" s="24">
        <f t="shared" si="112"/>
        <v>10238.385642109499</v>
      </c>
      <c r="Q310" s="24">
        <f t="shared" si="123"/>
        <v>1261.213500274016</v>
      </c>
      <c r="R310" s="12">
        <f t="shared" si="113"/>
        <v>1.0404640608124078</v>
      </c>
      <c r="S310" s="3">
        <f t="shared" si="124"/>
        <v>0.7</v>
      </c>
      <c r="T310" s="24">
        <f t="shared" si="126"/>
        <v>734.72984297481878</v>
      </c>
      <c r="U310" s="24">
        <f t="shared" si="114"/>
        <v>1896.0867269331147</v>
      </c>
      <c r="V310" s="14">
        <f t="shared" si="115"/>
        <v>13784.502399635645</v>
      </c>
      <c r="W310" s="24">
        <f t="shared" si="127"/>
        <v>4641.9558638562557</v>
      </c>
      <c r="X310" s="12">
        <f t="shared" si="116"/>
        <v>0.28077628136271698</v>
      </c>
      <c r="Y310" s="3">
        <f t="shared" si="128"/>
        <v>0.7</v>
      </c>
    </row>
    <row r="311" spans="2:25" x14ac:dyDescent="0.25">
      <c r="B311" s="3">
        <f t="shared" si="117"/>
        <v>1465</v>
      </c>
      <c r="C311" s="14">
        <f t="shared" si="118"/>
        <v>24.416666666666668</v>
      </c>
      <c r="D311" s="11">
        <f t="shared" si="119"/>
        <v>811.08294382326653</v>
      </c>
      <c r="E311" s="11">
        <f t="shared" si="120"/>
        <v>596.16913373405282</v>
      </c>
      <c r="F311" s="11">
        <f t="shared" si="121"/>
        <v>756.92131312772085</v>
      </c>
      <c r="G311" s="11">
        <f t="shared" si="122"/>
        <v>735.01061925618149</v>
      </c>
      <c r="H311" s="24">
        <f t="shared" si="129"/>
        <v>596.16913373405282</v>
      </c>
      <c r="I311" s="24">
        <f t="shared" si="107"/>
        <v>5372.8452522303432</v>
      </c>
      <c r="J311" s="14">
        <f t="shared" si="108"/>
        <v>32167.436126178411</v>
      </c>
      <c r="K311" s="24">
        <f t="shared" si="130"/>
        <v>755.57656918290832</v>
      </c>
      <c r="L311" s="12">
        <f t="shared" si="109"/>
        <v>2.2023332533641611</v>
      </c>
      <c r="M311" s="3">
        <f t="shared" si="110"/>
        <v>0.7</v>
      </c>
      <c r="N311" s="24">
        <f t="shared" si="125"/>
        <v>756.92131312772085</v>
      </c>
      <c r="O311" s="24">
        <f t="shared" si="111"/>
        <v>1354.0407673886421</v>
      </c>
      <c r="P311" s="24">
        <f t="shared" si="112"/>
        <v>10161.209061041327</v>
      </c>
      <c r="Q311" s="24">
        <f t="shared" si="123"/>
        <v>1232.4651724700968</v>
      </c>
      <c r="R311" s="12">
        <f t="shared" si="113"/>
        <v>1.0564359399487777</v>
      </c>
      <c r="S311" s="3">
        <f t="shared" si="124"/>
        <v>0.7</v>
      </c>
      <c r="T311" s="24">
        <f t="shared" si="126"/>
        <v>735.01061925618149</v>
      </c>
      <c r="U311" s="24">
        <f t="shared" si="114"/>
        <v>1901.8081141771263</v>
      </c>
      <c r="V311" s="14">
        <f t="shared" si="115"/>
        <v>13841.875455642361</v>
      </c>
      <c r="W311" s="24">
        <f t="shared" si="127"/>
        <v>4988.2041192976376</v>
      </c>
      <c r="X311" s="12">
        <f t="shared" si="116"/>
        <v>0.26233798902737337</v>
      </c>
      <c r="Y311" s="3">
        <f t="shared" si="128"/>
        <v>0.7</v>
      </c>
    </row>
    <row r="312" spans="2:25" x14ac:dyDescent="0.25">
      <c r="B312" s="3">
        <f t="shared" si="117"/>
        <v>1470</v>
      </c>
      <c r="C312" s="14">
        <f t="shared" si="118"/>
        <v>24.5</v>
      </c>
      <c r="D312" s="11">
        <f t="shared" si="119"/>
        <v>811.59084802574955</v>
      </c>
      <c r="E312" s="11">
        <f t="shared" si="120"/>
        <v>598.37146698741697</v>
      </c>
      <c r="F312" s="11">
        <f t="shared" si="121"/>
        <v>757.97774906766961</v>
      </c>
      <c r="G312" s="11">
        <f t="shared" si="122"/>
        <v>735.27295724520889</v>
      </c>
      <c r="H312" s="24">
        <f t="shared" si="129"/>
        <v>598.37146698741697</v>
      </c>
      <c r="I312" s="24">
        <f t="shared" si="107"/>
        <v>5330.4845259583144</v>
      </c>
      <c r="J312" s="14">
        <f t="shared" si="108"/>
        <v>32039.785831687688</v>
      </c>
      <c r="K312" s="24">
        <f t="shared" si="130"/>
        <v>758.06534437969594</v>
      </c>
      <c r="L312" s="12">
        <f t="shared" si="109"/>
        <v>2.1851617580688814</v>
      </c>
      <c r="M312" s="3">
        <f t="shared" si="110"/>
        <v>0.7</v>
      </c>
      <c r="N312" s="24">
        <f t="shared" si="125"/>
        <v>757.97774906766961</v>
      </c>
      <c r="O312" s="24">
        <f t="shared" si="111"/>
        <v>1340.3274739519986</v>
      </c>
      <c r="P312" s="24">
        <f t="shared" si="112"/>
        <v>10080.502355539025</v>
      </c>
      <c r="Q312" s="24">
        <f t="shared" si="123"/>
        <v>1205.5443602911873</v>
      </c>
      <c r="R312" s="12">
        <f t="shared" si="113"/>
        <v>1.0711712885099987</v>
      </c>
      <c r="S312" s="3">
        <f t="shared" si="124"/>
        <v>0.7</v>
      </c>
      <c r="T312" s="24">
        <f t="shared" si="126"/>
        <v>735.27295724520889</v>
      </c>
      <c r="U312" s="24">
        <f t="shared" si="114"/>
        <v>1907.9472695135166</v>
      </c>
      <c r="V312" s="14">
        <f t="shared" si="115"/>
        <v>13902.006413003726</v>
      </c>
      <c r="W312" s="24">
        <f t="shared" si="127"/>
        <v>4715.4138322425124</v>
      </c>
      <c r="X312" s="12">
        <f t="shared" si="116"/>
        <v>0.27868258731465029</v>
      </c>
      <c r="Y312" s="3">
        <f t="shared" si="128"/>
        <v>0.7</v>
      </c>
    </row>
    <row r="313" spans="2:25" x14ac:dyDescent="0.25">
      <c r="B313" s="3">
        <f t="shared" si="117"/>
        <v>1475</v>
      </c>
      <c r="C313" s="14">
        <f t="shared" si="118"/>
        <v>24.583333333333332</v>
      </c>
      <c r="D313" s="11">
        <f t="shared" si="119"/>
        <v>812.09703633238701</v>
      </c>
      <c r="E313" s="11">
        <f t="shared" si="120"/>
        <v>600.5566287454858</v>
      </c>
      <c r="F313" s="11">
        <f t="shared" si="121"/>
        <v>759.04892035617956</v>
      </c>
      <c r="G313" s="11">
        <f t="shared" si="122"/>
        <v>735.55163983252351</v>
      </c>
      <c r="H313" s="24">
        <f t="shared" si="129"/>
        <v>600.5566287454858</v>
      </c>
      <c r="I313" s="24">
        <f t="shared" si="107"/>
        <v>5288.51018967253</v>
      </c>
      <c r="J313" s="14">
        <f t="shared" si="108"/>
        <v>31911.995331247166</v>
      </c>
      <c r="K313" s="24">
        <f t="shared" si="130"/>
        <v>760.59896014863625</v>
      </c>
      <c r="L313" s="12">
        <f t="shared" si="109"/>
        <v>2.1679891722514215</v>
      </c>
      <c r="M313" s="3">
        <f t="shared" si="110"/>
        <v>0.7</v>
      </c>
      <c r="N313" s="24">
        <f t="shared" si="125"/>
        <v>759.04892035617956</v>
      </c>
      <c r="O313" s="24">
        <f t="shared" si="111"/>
        <v>1326.2028994051861</v>
      </c>
      <c r="P313" s="24">
        <f t="shared" si="112"/>
        <v>9996.4555950809536</v>
      </c>
      <c r="Q313" s="24">
        <f t="shared" si="123"/>
        <v>1180.3185710434664</v>
      </c>
      <c r="R313" s="12">
        <f t="shared" si="113"/>
        <v>1.0846600056203448</v>
      </c>
      <c r="S313" s="3">
        <f t="shared" si="124"/>
        <v>0.7</v>
      </c>
      <c r="T313" s="24">
        <f t="shared" si="126"/>
        <v>735.55163983252351</v>
      </c>
      <c r="U313" s="24">
        <f t="shared" si="114"/>
        <v>1913.6349124965875</v>
      </c>
      <c r="V313" s="14">
        <f t="shared" si="115"/>
        <v>13959.238584077722</v>
      </c>
      <c r="W313" s="24">
        <f t="shared" si="127"/>
        <v>4460.0725135737048</v>
      </c>
      <c r="X313" s="12">
        <f t="shared" si="116"/>
        <v>0.29580988646770912</v>
      </c>
      <c r="Y313" s="3">
        <f t="shared" si="128"/>
        <v>0.7</v>
      </c>
    </row>
    <row r="314" spans="2:25" x14ac:dyDescent="0.25">
      <c r="B314" s="3">
        <f t="shared" si="117"/>
        <v>1480</v>
      </c>
      <c r="C314" s="14">
        <f t="shared" si="118"/>
        <v>24.666666666666668</v>
      </c>
      <c r="D314" s="11">
        <f t="shared" si="119"/>
        <v>812.60152029806591</v>
      </c>
      <c r="E314" s="11">
        <f t="shared" si="120"/>
        <v>602.72461791773719</v>
      </c>
      <c r="F314" s="11">
        <f t="shared" si="121"/>
        <v>760.13358036179989</v>
      </c>
      <c r="G314" s="11">
        <f t="shared" si="122"/>
        <v>735.84744971899124</v>
      </c>
      <c r="H314" s="24">
        <f t="shared" si="129"/>
        <v>602.72461791773719</v>
      </c>
      <c r="I314" s="24">
        <f t="shared" si="107"/>
        <v>5246.922559508218</v>
      </c>
      <c r="J314" s="14">
        <f t="shared" si="108"/>
        <v>31784.097899937446</v>
      </c>
      <c r="K314" s="24">
        <f t="shared" si="130"/>
        <v>762.11504916758099</v>
      </c>
      <c r="L314" s="12">
        <f t="shared" si="109"/>
        <v>2.153818669066367</v>
      </c>
      <c r="M314" s="3">
        <f t="shared" si="110"/>
        <v>0.7</v>
      </c>
      <c r="N314" s="24">
        <f t="shared" si="125"/>
        <v>760.13358036179989</v>
      </c>
      <c r="O314" s="24">
        <f t="shared" si="111"/>
        <v>1311.6984984066505</v>
      </c>
      <c r="P314" s="24">
        <f t="shared" si="112"/>
        <v>9909.2628429331653</v>
      </c>
      <c r="Q314" s="24">
        <f t="shared" si="123"/>
        <v>1156.6652940936049</v>
      </c>
      <c r="R314" s="12">
        <f t="shared" si="113"/>
        <v>1.096899453064744</v>
      </c>
      <c r="S314" s="3">
        <f t="shared" si="124"/>
        <v>0.7</v>
      </c>
      <c r="T314" s="24">
        <f t="shared" si="126"/>
        <v>735.84744971899124</v>
      </c>
      <c r="U314" s="24">
        <f t="shared" si="114"/>
        <v>1918.8517644768667</v>
      </c>
      <c r="V314" s="14">
        <f t="shared" si="115"/>
        <v>14013.438761293724</v>
      </c>
      <c r="W314" s="24">
        <f t="shared" si="127"/>
        <v>4221.1598434296611</v>
      </c>
      <c r="X314" s="12">
        <f t="shared" si="116"/>
        <v>0.31372235658371866</v>
      </c>
      <c r="Y314" s="3">
        <f t="shared" si="128"/>
        <v>0.7</v>
      </c>
    </row>
    <row r="315" spans="2:25" x14ac:dyDescent="0.25">
      <c r="B315" s="3">
        <f t="shared" si="117"/>
        <v>1485</v>
      </c>
      <c r="C315" s="14">
        <f t="shared" si="118"/>
        <v>24.75</v>
      </c>
      <c r="D315" s="11">
        <f t="shared" si="119"/>
        <v>813.10431136134866</v>
      </c>
      <c r="E315" s="11">
        <f t="shared" si="120"/>
        <v>604.87843658680356</v>
      </c>
      <c r="F315" s="11">
        <f t="shared" si="121"/>
        <v>761.23047981486468</v>
      </c>
      <c r="G315" s="11">
        <f t="shared" si="122"/>
        <v>736.161172075575</v>
      </c>
      <c r="H315" s="24">
        <f t="shared" si="129"/>
        <v>604.87843658680356</v>
      </c>
      <c r="I315" s="24">
        <f t="shared" si="107"/>
        <v>5205.646869363628</v>
      </c>
      <c r="J315" s="14">
        <f t="shared" si="108"/>
        <v>31655.804302420707</v>
      </c>
      <c r="K315" s="24">
        <f t="shared" si="130"/>
        <v>763.67012696239942</v>
      </c>
      <c r="L315" s="12">
        <f t="shared" si="109"/>
        <v>2.1395903028989394</v>
      </c>
      <c r="M315" s="3">
        <f t="shared" si="110"/>
        <v>0.7</v>
      </c>
      <c r="N315" s="24">
        <f t="shared" si="125"/>
        <v>761.23047981486468</v>
      </c>
      <c r="O315" s="24">
        <f t="shared" si="111"/>
        <v>1296.8457886620995</v>
      </c>
      <c r="P315" s="24">
        <f t="shared" si="112"/>
        <v>9819.1209728631729</v>
      </c>
      <c r="Q315" s="24">
        <f t="shared" si="123"/>
        <v>1134.4712921902646</v>
      </c>
      <c r="R315" s="12">
        <f t="shared" si="113"/>
        <v>1.1078939415886457</v>
      </c>
      <c r="S315" s="3">
        <f t="shared" si="124"/>
        <v>0.7</v>
      </c>
      <c r="T315" s="24">
        <f t="shared" si="126"/>
        <v>736.161172075575</v>
      </c>
      <c r="U315" s="24">
        <f t="shared" si="114"/>
        <v>1923.5784821443417</v>
      </c>
      <c r="V315" s="14">
        <f t="shared" si="115"/>
        <v>14064.472455225181</v>
      </c>
      <c r="W315" s="24">
        <f t="shared" si="127"/>
        <v>3997.7041026847978</v>
      </c>
      <c r="X315" s="12">
        <f t="shared" si="116"/>
        <v>0.33241753658256262</v>
      </c>
      <c r="Y315" s="3">
        <f t="shared" si="128"/>
        <v>0.7</v>
      </c>
    </row>
    <row r="316" spans="2:25" x14ac:dyDescent="0.25">
      <c r="B316" s="3">
        <f t="shared" si="117"/>
        <v>1490</v>
      </c>
      <c r="C316" s="14">
        <f t="shared" si="118"/>
        <v>24.833333333333332</v>
      </c>
      <c r="D316" s="11">
        <f t="shared" si="119"/>
        <v>813.60542084602866</v>
      </c>
      <c r="E316" s="11">
        <f t="shared" si="120"/>
        <v>607.01802688970247</v>
      </c>
      <c r="F316" s="11">
        <f t="shared" si="121"/>
        <v>762.33837375645328</v>
      </c>
      <c r="G316" s="11">
        <f t="shared" si="122"/>
        <v>736.49358961215751</v>
      </c>
      <c r="H316" s="24">
        <f t="shared" si="129"/>
        <v>607.01802688970247</v>
      </c>
      <c r="I316" s="24">
        <f t="shared" si="107"/>
        <v>5164.6848489081549</v>
      </c>
      <c r="J316" s="14">
        <f t="shared" si="108"/>
        <v>31527.146983890376</v>
      </c>
      <c r="K316" s="24">
        <f t="shared" si="130"/>
        <v>765.2655683164221</v>
      </c>
      <c r="L316" s="12">
        <f t="shared" si="109"/>
        <v>2.1253047626674082</v>
      </c>
      <c r="M316" s="3">
        <f t="shared" si="110"/>
        <v>0.7</v>
      </c>
      <c r="N316" s="24">
        <f t="shared" si="125"/>
        <v>762.33837375645328</v>
      </c>
      <c r="O316" s="24">
        <f t="shared" si="111"/>
        <v>1281.6761772393847</v>
      </c>
      <c r="P316" s="24">
        <f t="shared" si="112"/>
        <v>9726.2285453814529</v>
      </c>
      <c r="Q316" s="24">
        <f t="shared" si="123"/>
        <v>1113.6319315254977</v>
      </c>
      <c r="R316" s="12">
        <f t="shared" si="113"/>
        <v>1.1176541764710635</v>
      </c>
      <c r="S316" s="3">
        <f t="shared" si="124"/>
        <v>0.7</v>
      </c>
      <c r="T316" s="24">
        <f t="shared" si="126"/>
        <v>736.49358961215751</v>
      </c>
      <c r="U316" s="24">
        <f t="shared" si="114"/>
        <v>1927.7957808467791</v>
      </c>
      <c r="V316" s="14">
        <f t="shared" si="115"/>
        <v>14112.204629648206</v>
      </c>
      <c r="W316" s="24">
        <f t="shared" si="127"/>
        <v>3788.7807077113503</v>
      </c>
      <c r="X316" s="12">
        <f t="shared" si="116"/>
        <v>0.35188759349789961</v>
      </c>
      <c r="Y316" s="3">
        <f t="shared" si="128"/>
        <v>0.7</v>
      </c>
    </row>
    <row r="317" spans="2:25" x14ac:dyDescent="0.25">
      <c r="B317" s="3">
        <f t="shared" si="117"/>
        <v>1495</v>
      </c>
      <c r="C317" s="14">
        <f t="shared" si="118"/>
        <v>24.916666666666668</v>
      </c>
      <c r="D317" s="11">
        <f t="shared" si="119"/>
        <v>814.10485996266141</v>
      </c>
      <c r="E317" s="11">
        <f t="shared" si="120"/>
        <v>609.14333165236985</v>
      </c>
      <c r="F317" s="11">
        <f t="shared" si="121"/>
        <v>763.45602793292437</v>
      </c>
      <c r="G317" s="11">
        <f t="shared" si="122"/>
        <v>736.84547720565536</v>
      </c>
      <c r="H317" s="24">
        <f t="shared" si="129"/>
        <v>609.14333165236985</v>
      </c>
      <c r="I317" s="24">
        <f t="shared" si="107"/>
        <v>5124.0382077572885</v>
      </c>
      <c r="J317" s="14">
        <f t="shared" si="108"/>
        <v>31398.158574525492</v>
      </c>
      <c r="K317" s="24">
        <f t="shared" si="130"/>
        <v>766.90281059357471</v>
      </c>
      <c r="L317" s="12">
        <f t="shared" si="109"/>
        <v>2.1109626891876427</v>
      </c>
      <c r="M317" s="3">
        <f t="shared" si="110"/>
        <v>0.7</v>
      </c>
      <c r="N317" s="24">
        <f t="shared" si="125"/>
        <v>763.45602793292437</v>
      </c>
      <c r="O317" s="24">
        <f t="shared" si="111"/>
        <v>1266.220800743426</v>
      </c>
      <c r="P317" s="24">
        <f t="shared" si="112"/>
        <v>9630.7847514907735</v>
      </c>
      <c r="Q317" s="24">
        <f t="shared" si="123"/>
        <v>1094.0505503886029</v>
      </c>
      <c r="R317" s="12">
        <f t="shared" si="113"/>
        <v>1.1261966774668719</v>
      </c>
      <c r="S317" s="3">
        <f t="shared" si="124"/>
        <v>0.7</v>
      </c>
      <c r="T317" s="24">
        <f t="shared" si="126"/>
        <v>736.84547720565536</v>
      </c>
      <c r="U317" s="24">
        <f t="shared" si="114"/>
        <v>1931.4845689251513</v>
      </c>
      <c r="V317" s="14">
        <f t="shared" si="115"/>
        <v>14156.500510052711</v>
      </c>
      <c r="W317" s="24">
        <f t="shared" si="127"/>
        <v>3593.5107328379595</v>
      </c>
      <c r="X317" s="12">
        <f t="shared" si="116"/>
        <v>0.37211892520444756</v>
      </c>
      <c r="Y317" s="3">
        <f t="shared" si="128"/>
        <v>0.7</v>
      </c>
    </row>
    <row r="318" spans="2:25" x14ac:dyDescent="0.25">
      <c r="B318" s="3">
        <f t="shared" si="117"/>
        <v>1500</v>
      </c>
      <c r="C318" s="14">
        <f t="shared" si="118"/>
        <v>25</v>
      </c>
      <c r="D318" s="11">
        <f t="shared" si="119"/>
        <v>814.60263981006858</v>
      </c>
      <c r="E318" s="11">
        <f t="shared" si="120"/>
        <v>611.25429434155751</v>
      </c>
      <c r="F318" s="11">
        <f t="shared" si="121"/>
        <v>764.58222461039122</v>
      </c>
      <c r="G318" s="11">
        <f t="shared" si="122"/>
        <v>737.21759613085976</v>
      </c>
      <c r="H318" s="24">
        <f t="shared" si="129"/>
        <v>611.25429434155751</v>
      </c>
      <c r="I318" s="24">
        <f t="shared" si="107"/>
        <v>5083.7086367127768</v>
      </c>
      <c r="J318" s="14">
        <f t="shared" si="108"/>
        <v>31268.8718872108</v>
      </c>
      <c r="K318" s="24">
        <f t="shared" si="130"/>
        <v>768.58335722267475</v>
      </c>
      <c r="L318" s="12">
        <f t="shared" si="109"/>
        <v>2.0965646726446256</v>
      </c>
      <c r="M318" s="3">
        <f t="shared" si="110"/>
        <v>0.7</v>
      </c>
      <c r="N318" s="24">
        <f t="shared" si="125"/>
        <v>764.58222461039122</v>
      </c>
      <c r="O318" s="24">
        <f t="shared" si="111"/>
        <v>1250.5103799919339</v>
      </c>
      <c r="P318" s="24">
        <f t="shared" si="112"/>
        <v>9532.9884297581139</v>
      </c>
      <c r="Q318" s="24">
        <f t="shared" si="123"/>
        <v>1075.6378659169</v>
      </c>
      <c r="R318" s="12">
        <f t="shared" si="113"/>
        <v>1.1335431865919818</v>
      </c>
      <c r="S318" s="3">
        <f t="shared" si="124"/>
        <v>0.7</v>
      </c>
      <c r="T318" s="24">
        <f t="shared" si="126"/>
        <v>737.21759613085976</v>
      </c>
      <c r="U318" s="24">
        <f t="shared" si="114"/>
        <v>1934.6260919802205</v>
      </c>
      <c r="V318" s="14">
        <f t="shared" si="115"/>
        <v>14197.226460010712</v>
      </c>
      <c r="W318" s="24">
        <f t="shared" si="127"/>
        <v>3411.0594263358616</v>
      </c>
      <c r="X318" s="12">
        <f t="shared" si="116"/>
        <v>0.39309182102520268</v>
      </c>
      <c r="Y318" s="3">
        <f t="shared" si="128"/>
        <v>0.7</v>
      </c>
    </row>
    <row r="319" spans="2:25" x14ac:dyDescent="0.25">
      <c r="B319" s="3">
        <f t="shared" si="117"/>
        <v>1505</v>
      </c>
      <c r="C319" s="14">
        <f t="shared" si="118"/>
        <v>25.083333333333332</v>
      </c>
      <c r="D319" s="11">
        <f t="shared" si="119"/>
        <v>815.09877137681826</v>
      </c>
      <c r="E319" s="11">
        <f t="shared" si="120"/>
        <v>613.35085901420211</v>
      </c>
      <c r="F319" s="11">
        <f t="shared" si="121"/>
        <v>765.71576779698319</v>
      </c>
      <c r="G319" s="11">
        <f t="shared" si="122"/>
        <v>737.61068795188498</v>
      </c>
      <c r="H319" s="24">
        <f t="shared" si="129"/>
        <v>613.35085901420211</v>
      </c>
      <c r="I319" s="24">
        <f t="shared" si="107"/>
        <v>5043.6978090654038</v>
      </c>
      <c r="J319" s="14">
        <f t="shared" si="108"/>
        <v>31139.319915685221</v>
      </c>
      <c r="K319" s="24">
        <f t="shared" si="130"/>
        <v>770.30878140974437</v>
      </c>
      <c r="L319" s="12">
        <f t="shared" si="109"/>
        <v>2.0821112499867263</v>
      </c>
      <c r="M319" s="3">
        <f t="shared" si="110"/>
        <v>0.7</v>
      </c>
      <c r="N319" s="24">
        <f t="shared" si="125"/>
        <v>765.71576779698319</v>
      </c>
      <c r="O319" s="24">
        <f t="shared" si="111"/>
        <v>1234.5750894958769</v>
      </c>
      <c r="P319" s="24">
        <f t="shared" si="112"/>
        <v>9433.0371605510372</v>
      </c>
      <c r="Q319" s="24">
        <f t="shared" si="123"/>
        <v>1058.3114181489764</v>
      </c>
      <c r="R319" s="12">
        <f t="shared" si="113"/>
        <v>1.1397200754639893</v>
      </c>
      <c r="S319" s="3">
        <f t="shared" si="124"/>
        <v>0.7</v>
      </c>
      <c r="T319" s="24">
        <f t="shared" si="126"/>
        <v>737.61068795188498</v>
      </c>
      <c r="U319" s="24">
        <f t="shared" si="114"/>
        <v>1937.2020856233321</v>
      </c>
      <c r="V319" s="14">
        <f t="shared" si="115"/>
        <v>14234.250917608999</v>
      </c>
      <c r="W319" s="24">
        <f t="shared" si="127"/>
        <v>3240.6347251149214</v>
      </c>
      <c r="X319" s="12">
        <f t="shared" si="116"/>
        <v>0.41478019459031029</v>
      </c>
      <c r="Y319" s="3">
        <f t="shared" si="128"/>
        <v>0.7</v>
      </c>
    </row>
    <row r="320" spans="2:25" x14ac:dyDescent="0.25">
      <c r="B320" s="3">
        <f t="shared" si="117"/>
        <v>1510</v>
      </c>
      <c r="C320" s="14">
        <f t="shared" si="118"/>
        <v>25.166666666666668</v>
      </c>
      <c r="D320" s="11">
        <f t="shared" si="119"/>
        <v>815.59326554268023</v>
      </c>
      <c r="E320" s="11">
        <f t="shared" si="120"/>
        <v>615.43297026418884</v>
      </c>
      <c r="F320" s="11">
        <f t="shared" si="121"/>
        <v>766.85548787244716</v>
      </c>
      <c r="G320" s="11">
        <f t="shared" si="122"/>
        <v>738.0254681464753</v>
      </c>
      <c r="H320" s="24">
        <f t="shared" si="129"/>
        <v>615.43297026418884</v>
      </c>
      <c r="I320" s="24">
        <f t="shared" si="107"/>
        <v>5004.0073819622849</v>
      </c>
      <c r="J320" s="14">
        <f t="shared" si="108"/>
        <v>31009.53583314022</v>
      </c>
      <c r="K320" s="24">
        <f t="shared" si="130"/>
        <v>772.08073009540453</v>
      </c>
      <c r="L320" s="12">
        <f t="shared" si="109"/>
        <v>2.067602902239611</v>
      </c>
      <c r="M320" s="3">
        <f t="shared" si="110"/>
        <v>0.7</v>
      </c>
      <c r="N320" s="24">
        <f t="shared" si="125"/>
        <v>766.85548787244716</v>
      </c>
      <c r="O320" s="24">
        <f t="shared" si="111"/>
        <v>1218.4444417558268</v>
      </c>
      <c r="P320" s="24">
        <f t="shared" si="112"/>
        <v>9331.1264395260896</v>
      </c>
      <c r="Q320" s="24">
        <f t="shared" si="123"/>
        <v>1041.9950503363148</v>
      </c>
      <c r="R320" s="12">
        <f t="shared" si="113"/>
        <v>1.1447577621064993</v>
      </c>
      <c r="S320" s="3">
        <f t="shared" si="124"/>
        <v>0.7</v>
      </c>
      <c r="T320" s="24">
        <f t="shared" si="126"/>
        <v>738.0254681464753</v>
      </c>
      <c r="U320" s="24">
        <f t="shared" si="114"/>
        <v>1939.1949349051231</v>
      </c>
      <c r="V320" s="14">
        <f t="shared" si="115"/>
        <v>14267.445381930938</v>
      </c>
      <c r="W320" s="24">
        <f t="shared" si="127"/>
        <v>3081.4857726869545</v>
      </c>
      <c r="X320" s="12">
        <f t="shared" si="116"/>
        <v>0.43715140262922192</v>
      </c>
      <c r="Y320" s="3">
        <f t="shared" si="128"/>
        <v>0.7</v>
      </c>
    </row>
    <row r="321" spans="2:25" x14ac:dyDescent="0.25">
      <c r="B321" s="3">
        <f t="shared" si="117"/>
        <v>1515</v>
      </c>
      <c r="C321" s="14">
        <f t="shared" si="118"/>
        <v>25.25</v>
      </c>
      <c r="D321" s="11">
        <f t="shared" si="119"/>
        <v>816.08613308005829</v>
      </c>
      <c r="E321" s="11">
        <f t="shared" si="120"/>
        <v>617.50057316642847</v>
      </c>
      <c r="F321" s="11">
        <f t="shared" si="121"/>
        <v>768.00024563455361</v>
      </c>
      <c r="G321" s="11">
        <f t="shared" si="122"/>
        <v>738.46261954910449</v>
      </c>
      <c r="H321" s="24">
        <f t="shared" si="129"/>
        <v>617.50057316642847</v>
      </c>
      <c r="I321" s="24">
        <f t="shared" si="107"/>
        <v>4964.638997840746</v>
      </c>
      <c r="J321" s="14">
        <f t="shared" si="108"/>
        <v>30879.552991293778</v>
      </c>
      <c r="K321" s="24">
        <f t="shared" si="130"/>
        <v>773.90092817584753</v>
      </c>
      <c r="L321" s="12">
        <f t="shared" si="109"/>
        <v>2.0530400517367902</v>
      </c>
      <c r="M321" s="3">
        <f t="shared" si="110"/>
        <v>0.7</v>
      </c>
      <c r="N321" s="24">
        <f t="shared" si="125"/>
        <v>768.00024563455361</v>
      </c>
      <c r="O321" s="24">
        <f t="shared" si="111"/>
        <v>1202.1471861376172</v>
      </c>
      <c r="P321" s="24">
        <f t="shared" si="112"/>
        <v>9227.4489309370183</v>
      </c>
      <c r="Q321" s="24">
        <f t="shared" si="123"/>
        <v>1026.6184242668471</v>
      </c>
      <c r="R321" s="12">
        <f t="shared" si="113"/>
        <v>1.1486901453547829</v>
      </c>
      <c r="S321" s="3">
        <f t="shared" si="124"/>
        <v>0.7</v>
      </c>
      <c r="T321" s="24">
        <f t="shared" si="126"/>
        <v>738.46261954910449</v>
      </c>
      <c r="U321" s="24">
        <f t="shared" si="114"/>
        <v>1940.5878382738451</v>
      </c>
      <c r="V321" s="14">
        <f t="shared" si="115"/>
        <v>14296.685437428518</v>
      </c>
      <c r="W321" s="24">
        <f t="shared" si="127"/>
        <v>2932.9014443578853</v>
      </c>
      <c r="X321" s="12">
        <f t="shared" si="116"/>
        <v>0.46016616201960409</v>
      </c>
      <c r="Y321" s="3">
        <f t="shared" si="128"/>
        <v>0.7</v>
      </c>
    </row>
    <row r="322" spans="2:25" x14ac:dyDescent="0.25">
      <c r="B322" s="3">
        <f t="shared" si="117"/>
        <v>1520</v>
      </c>
      <c r="C322" s="14">
        <f t="shared" si="118"/>
        <v>25.333333333333332</v>
      </c>
      <c r="D322" s="11">
        <f t="shared" si="119"/>
        <v>816.57738465539751</v>
      </c>
      <c r="E322" s="11">
        <f t="shared" si="120"/>
        <v>619.55361321816531</v>
      </c>
      <c r="F322" s="11">
        <f t="shared" si="121"/>
        <v>769.14893577990836</v>
      </c>
      <c r="G322" s="11">
        <f t="shared" si="122"/>
        <v>738.92278571112411</v>
      </c>
      <c r="H322" s="24">
        <f t="shared" si="129"/>
        <v>619.55361321816531</v>
      </c>
      <c r="I322" s="24">
        <f t="shared" si="107"/>
        <v>4925.5942859308052</v>
      </c>
      <c r="J322" s="14">
        <f t="shared" si="108"/>
        <v>30749.404919962999</v>
      </c>
      <c r="K322" s="24">
        <f t="shared" si="130"/>
        <v>775.77118300745019</v>
      </c>
      <c r="L322" s="12">
        <f t="shared" si="109"/>
        <v>2.0384230592635513</v>
      </c>
      <c r="M322" s="3">
        <f t="shared" si="110"/>
        <v>0.7</v>
      </c>
      <c r="N322" s="24">
        <f t="shared" si="125"/>
        <v>769.14893577990836</v>
      </c>
      <c r="O322" s="24">
        <f t="shared" si="111"/>
        <v>1185.7112218872289</v>
      </c>
      <c r="P322" s="24">
        <f t="shared" si="112"/>
        <v>9122.1938000383761</v>
      </c>
      <c r="Q322" s="24">
        <f t="shared" si="123"/>
        <v>1012.1165691962799</v>
      </c>
      <c r="R322" s="12">
        <f t="shared" si="113"/>
        <v>1.151554063320757</v>
      </c>
      <c r="S322" s="3">
        <f t="shared" si="124"/>
        <v>0.7</v>
      </c>
      <c r="T322" s="24">
        <f t="shared" si="126"/>
        <v>738.92278571112411</v>
      </c>
      <c r="U322" s="24">
        <f t="shared" si="114"/>
        <v>1941.3649736068351</v>
      </c>
      <c r="V322" s="14">
        <f t="shared" si="115"/>
        <v>14321.851802044719</v>
      </c>
      <c r="W322" s="24">
        <f t="shared" si="127"/>
        <v>2794.2088830548023</v>
      </c>
      <c r="X322" s="12">
        <f t="shared" si="116"/>
        <v>0.48377857537593688</v>
      </c>
      <c r="Y322" s="3">
        <f t="shared" si="128"/>
        <v>0.7</v>
      </c>
    </row>
    <row r="323" spans="2:25" x14ac:dyDescent="0.25">
      <c r="B323" s="3">
        <f t="shared" si="117"/>
        <v>1525</v>
      </c>
      <c r="C323" s="14">
        <f t="shared" si="118"/>
        <v>25.416666666666668</v>
      </c>
      <c r="D323" s="11">
        <f t="shared" si="119"/>
        <v>817.06703083056959</v>
      </c>
      <c r="E323" s="11">
        <f t="shared" si="120"/>
        <v>621.59203627742886</v>
      </c>
      <c r="F323" s="11">
        <f t="shared" si="121"/>
        <v>770.30048984322912</v>
      </c>
      <c r="G323" s="11">
        <f t="shared" si="122"/>
        <v>739.40656428650004</v>
      </c>
      <c r="H323" s="24">
        <f t="shared" si="129"/>
        <v>621.59203627742886</v>
      </c>
      <c r="I323" s="24">
        <f t="shared" si="107"/>
        <v>4886.8748638285178</v>
      </c>
      <c r="J323" s="14">
        <f t="shared" si="108"/>
        <v>30619.125327160622</v>
      </c>
      <c r="K323" s="24">
        <f t="shared" si="130"/>
        <v>777.69338921679764</v>
      </c>
      <c r="L323" s="12">
        <f t="shared" si="109"/>
        <v>2.0237522211110917</v>
      </c>
      <c r="M323" s="3">
        <f t="shared" si="110"/>
        <v>0.7</v>
      </c>
      <c r="N323" s="24">
        <f t="shared" si="125"/>
        <v>770.30048984322912</v>
      </c>
      <c r="O323" s="24">
        <f t="shared" si="111"/>
        <v>1169.1635246835119</v>
      </c>
      <c r="P323" s="24">
        <f t="shared" si="112"/>
        <v>9015.5461227978885</v>
      </c>
      <c r="Q323" s="24">
        <f t="shared" si="123"/>
        <v>998.42946286635447</v>
      </c>
      <c r="R323" s="12">
        <f t="shared" si="113"/>
        <v>1.1533887808283583</v>
      </c>
      <c r="S323" s="3">
        <f t="shared" si="124"/>
        <v>0.7</v>
      </c>
      <c r="T323" s="24">
        <f t="shared" si="126"/>
        <v>739.40656428650004</v>
      </c>
      <c r="U323" s="24">
        <f t="shared" si="114"/>
        <v>1941.5116636017387</v>
      </c>
      <c r="V323" s="14">
        <f t="shared" si="115"/>
        <v>14342.831383242577</v>
      </c>
      <c r="W323" s="24">
        <f t="shared" si="127"/>
        <v>2664.7720486854341</v>
      </c>
      <c r="X323" s="12">
        <f t="shared" si="116"/>
        <v>0.50793627276851228</v>
      </c>
      <c r="Y323" s="3">
        <f t="shared" si="128"/>
        <v>0.7</v>
      </c>
    </row>
    <row r="324" spans="2:25" x14ac:dyDescent="0.25">
      <c r="B324" s="3">
        <f t="shared" si="117"/>
        <v>1530</v>
      </c>
      <c r="C324" s="14">
        <f t="shared" si="118"/>
        <v>25.5</v>
      </c>
      <c r="D324" s="11">
        <f t="shared" si="119"/>
        <v>817.55508206423519</v>
      </c>
      <c r="E324" s="11">
        <f t="shared" si="120"/>
        <v>623.61578849853993</v>
      </c>
      <c r="F324" s="11">
        <f t="shared" si="121"/>
        <v>771.45387862405744</v>
      </c>
      <c r="G324" s="11">
        <f t="shared" si="122"/>
        <v>739.9145005592685</v>
      </c>
      <c r="H324" s="24">
        <f t="shared" si="129"/>
        <v>623.61578849853993</v>
      </c>
      <c r="I324" s="24">
        <f t="shared" si="107"/>
        <v>4848.4823391423815</v>
      </c>
      <c r="J324" s="14">
        <f t="shared" si="108"/>
        <v>30488.748099740656</v>
      </c>
      <c r="K324" s="24">
        <f t="shared" si="130"/>
        <v>779.66953383976454</v>
      </c>
      <c r="L324" s="12">
        <f t="shared" si="109"/>
        <v>2.0090277660375726</v>
      </c>
      <c r="M324" s="3">
        <f t="shared" si="110"/>
        <v>0.7</v>
      </c>
      <c r="N324" s="24">
        <f t="shared" si="125"/>
        <v>771.45387862405744</v>
      </c>
      <c r="O324" s="24">
        <f t="shared" si="111"/>
        <v>1152.530086004444</v>
      </c>
      <c r="P324" s="24">
        <f t="shared" si="112"/>
        <v>8907.6863702786159</v>
      </c>
      <c r="Q324" s="24">
        <f t="shared" si="123"/>
        <v>985.50164300939628</v>
      </c>
      <c r="R324" s="12">
        <f t="shared" si="113"/>
        <v>1.1542355093413583</v>
      </c>
      <c r="S324" s="3">
        <f t="shared" si="124"/>
        <v>0.7</v>
      </c>
      <c r="T324" s="24">
        <f t="shared" si="126"/>
        <v>739.9145005592685</v>
      </c>
      <c r="U324" s="24">
        <f t="shared" si="114"/>
        <v>1941.0145376241671</v>
      </c>
      <c r="V324" s="14">
        <f t="shared" si="115"/>
        <v>14359.518324763014</v>
      </c>
      <c r="W324" s="24">
        <f t="shared" si="127"/>
        <v>2543.9902834738568</v>
      </c>
      <c r="X324" s="12">
        <f t="shared" si="116"/>
        <v>0.53258067389717567</v>
      </c>
      <c r="Y324" s="3">
        <f t="shared" si="128"/>
        <v>0.7</v>
      </c>
    </row>
    <row r="325" spans="2:25" x14ac:dyDescent="0.25">
      <c r="B325" s="3">
        <f t="shared" si="117"/>
        <v>1535</v>
      </c>
      <c r="C325" s="14">
        <f t="shared" si="118"/>
        <v>25.583333333333332</v>
      </c>
      <c r="D325" s="11">
        <f t="shared" si="119"/>
        <v>818.04154871318474</v>
      </c>
      <c r="E325" s="11">
        <f t="shared" si="120"/>
        <v>625.62481626457748</v>
      </c>
      <c r="F325" s="11">
        <f t="shared" si="121"/>
        <v>772.60811413339877</v>
      </c>
      <c r="G325" s="11">
        <f t="shared" si="122"/>
        <v>740.4470812331657</v>
      </c>
      <c r="H325" s="24">
        <f t="shared" si="129"/>
        <v>625.62481626457748</v>
      </c>
      <c r="I325" s="24">
        <f t="shared" si="107"/>
        <v>4810.4183112151813</v>
      </c>
      <c r="J325" s="14">
        <f t="shared" si="108"/>
        <v>30358.307304619197</v>
      </c>
      <c r="K325" s="24">
        <f t="shared" si="130"/>
        <v>781.70170181534081</v>
      </c>
      <c r="L325" s="12">
        <f t="shared" si="109"/>
        <v>1.994249852132854</v>
      </c>
      <c r="M325" s="3">
        <f t="shared" si="110"/>
        <v>0.7</v>
      </c>
      <c r="N325" s="24">
        <f t="shared" si="125"/>
        <v>772.60811413339877</v>
      </c>
      <c r="O325" s="24">
        <f t="shared" si="111"/>
        <v>1135.8358644946493</v>
      </c>
      <c r="P325" s="24">
        <f t="shared" si="112"/>
        <v>8798.78996439006</v>
      </c>
      <c r="Q325" s="24">
        <f t="shared" si="123"/>
        <v>973.28184769123936</v>
      </c>
      <c r="R325" s="12">
        <f t="shared" si="113"/>
        <v>1.1541369616874604</v>
      </c>
      <c r="S325" s="3">
        <f t="shared" si="124"/>
        <v>0.7</v>
      </c>
      <c r="T325" s="24">
        <f t="shared" si="126"/>
        <v>740.4470812331657</v>
      </c>
      <c r="U325" s="24">
        <f t="shared" si="114"/>
        <v>1939.8616870004757</v>
      </c>
      <c r="V325" s="14">
        <f t="shared" si="115"/>
        <v>14371.815026061464</v>
      </c>
      <c r="W325" s="24">
        <f t="shared" si="127"/>
        <v>2431.2968953246254</v>
      </c>
      <c r="X325" s="12">
        <f t="shared" si="116"/>
        <v>0.55764737132848752</v>
      </c>
      <c r="Y325" s="3">
        <f t="shared" si="128"/>
        <v>0.7</v>
      </c>
    </row>
    <row r="326" spans="2:25" x14ac:dyDescent="0.25">
      <c r="B326" s="3">
        <f t="shared" si="117"/>
        <v>1540</v>
      </c>
      <c r="C326" s="14">
        <f t="shared" si="118"/>
        <v>25.666666666666668</v>
      </c>
      <c r="D326" s="11">
        <f t="shared" si="119"/>
        <v>818.52644103365697</v>
      </c>
      <c r="E326" s="11">
        <f t="shared" si="120"/>
        <v>627.61906611671031</v>
      </c>
      <c r="F326" s="11">
        <f t="shared" si="121"/>
        <v>773.76225109508619</v>
      </c>
      <c r="G326" s="11">
        <f t="shared" si="122"/>
        <v>741.00472860449418</v>
      </c>
      <c r="H326" s="24">
        <f t="shared" si="129"/>
        <v>627.61906611671031</v>
      </c>
      <c r="I326" s="24">
        <f t="shared" si="107"/>
        <v>4772.6843729236662</v>
      </c>
      <c r="J326" s="14">
        <f t="shared" si="108"/>
        <v>30227.837190596336</v>
      </c>
      <c r="K326" s="24">
        <f t="shared" si="130"/>
        <v>783.79208186214066</v>
      </c>
      <c r="L326" s="12">
        <f t="shared" si="109"/>
        <v>1.9794185635836254</v>
      </c>
      <c r="M326" s="3">
        <f t="shared" si="110"/>
        <v>0.7</v>
      </c>
      <c r="N326" s="24">
        <f t="shared" si="125"/>
        <v>773.76225109508619</v>
      </c>
      <c r="O326" s="24">
        <f t="shared" si="111"/>
        <v>1119.1047484642695</v>
      </c>
      <c r="P326" s="24">
        <f t="shared" si="112"/>
        <v>8689.0269012236149</v>
      </c>
      <c r="Q326" s="24">
        <f t="shared" si="123"/>
        <v>961.72268282545338</v>
      </c>
      <c r="R326" s="12">
        <f t="shared" si="113"/>
        <v>1.1531369428391598</v>
      </c>
      <c r="S326" s="3">
        <f t="shared" si="124"/>
        <v>0.7</v>
      </c>
      <c r="T326" s="24">
        <f t="shared" si="126"/>
        <v>741.00472860449418</v>
      </c>
      <c r="U326" s="24">
        <f t="shared" si="114"/>
        <v>1938.0428107290697</v>
      </c>
      <c r="V326" s="14">
        <f t="shared" si="115"/>
        <v>14379.633116034436</v>
      </c>
      <c r="W326" s="24">
        <f t="shared" si="127"/>
        <v>2326.1577609406777</v>
      </c>
      <c r="X326" s="12">
        <f t="shared" si="116"/>
        <v>0.5830666314073033</v>
      </c>
      <c r="Y326" s="3">
        <f t="shared" si="128"/>
        <v>0.7</v>
      </c>
    </row>
    <row r="327" spans="2:25" x14ac:dyDescent="0.25">
      <c r="B327" s="3">
        <f t="shared" si="117"/>
        <v>1545</v>
      </c>
      <c r="C327" s="14">
        <f t="shared" si="118"/>
        <v>25.75</v>
      </c>
      <c r="D327" s="11">
        <f t="shared" si="119"/>
        <v>819.00976918263655</v>
      </c>
      <c r="E327" s="11">
        <f t="shared" si="120"/>
        <v>629.59848468029395</v>
      </c>
      <c r="F327" s="11">
        <f t="shared" si="121"/>
        <v>774.91538803792537</v>
      </c>
      <c r="G327" s="11">
        <f t="shared" si="122"/>
        <v>741.58779523590147</v>
      </c>
      <c r="H327" s="24">
        <f t="shared" si="129"/>
        <v>629.59848468029395</v>
      </c>
      <c r="I327" s="24">
        <f t="shared" si="107"/>
        <v>4735.2821125585651</v>
      </c>
      <c r="J327" s="14">
        <f t="shared" si="108"/>
        <v>30097.372190806022</v>
      </c>
      <c r="K327" s="24">
        <f t="shared" si="130"/>
        <v>785.9429727679867</v>
      </c>
      <c r="L327" s="12">
        <f t="shared" si="109"/>
        <v>1.9645339073357624</v>
      </c>
      <c r="M327" s="3">
        <f t="shared" si="110"/>
        <v>0.7</v>
      </c>
      <c r="N327" s="24">
        <f t="shared" si="125"/>
        <v>774.91538803792537</v>
      </c>
      <c r="O327" s="24">
        <f t="shared" si="111"/>
        <v>1102.3595286177795</v>
      </c>
      <c r="P327" s="24">
        <f t="shared" si="112"/>
        <v>8578.5614378477276</v>
      </c>
      <c r="Q327" s="24">
        <f t="shared" si="123"/>
        <v>950.7803151963642</v>
      </c>
      <c r="R327" s="12">
        <f t="shared" si="113"/>
        <v>1.1512799771374391</v>
      </c>
      <c r="S327" s="3">
        <f t="shared" si="124"/>
        <v>0.7</v>
      </c>
      <c r="T327" s="24">
        <f t="shared" si="126"/>
        <v>741.58779523590147</v>
      </c>
      <c r="U327" s="24">
        <f t="shared" si="114"/>
        <v>1935.549348668377</v>
      </c>
      <c r="V327" s="14">
        <f t="shared" si="115"/>
        <v>14382.89436289219</v>
      </c>
      <c r="W327" s="24">
        <f t="shared" si="127"/>
        <v>2228.0699501606641</v>
      </c>
      <c r="X327" s="12">
        <f t="shared" si="116"/>
        <v>0.60876400537388831</v>
      </c>
      <c r="Y327" s="3">
        <f t="shared" si="128"/>
        <v>0.7</v>
      </c>
    </row>
    <row r="328" spans="2:25" x14ac:dyDescent="0.25">
      <c r="B328" s="3">
        <f t="shared" si="117"/>
        <v>1550</v>
      </c>
      <c r="C328" s="14">
        <f t="shared" si="118"/>
        <v>25.833333333333332</v>
      </c>
      <c r="D328" s="11">
        <f t="shared" si="119"/>
        <v>819.49154321912977</v>
      </c>
      <c r="E328" s="11">
        <f t="shared" si="120"/>
        <v>631.5630185876297</v>
      </c>
      <c r="F328" s="11">
        <f t="shared" si="121"/>
        <v>776.06666801506276</v>
      </c>
      <c r="G328" s="11">
        <f t="shared" si="122"/>
        <v>742.19655924127539</v>
      </c>
      <c r="H328" s="24">
        <f t="shared" si="129"/>
        <v>631.5630185876297</v>
      </c>
      <c r="I328" s="24">
        <f t="shared" si="107"/>
        <v>4698.2131157875019</v>
      </c>
      <c r="J328" s="14">
        <f t="shared" si="108"/>
        <v>29966.946925821103</v>
      </c>
      <c r="K328" s="24">
        <f t="shared" si="130"/>
        <v>788.15679012566284</v>
      </c>
      <c r="L328" s="12">
        <f t="shared" si="109"/>
        <v>1.9495958096507862</v>
      </c>
      <c r="M328" s="3">
        <f t="shared" si="110"/>
        <v>0.7</v>
      </c>
      <c r="N328" s="24">
        <f t="shared" si="125"/>
        <v>776.06666801506276</v>
      </c>
      <c r="O328" s="24">
        <f t="shared" si="111"/>
        <v>1085.6218801016753</v>
      </c>
      <c r="P328" s="24">
        <f t="shared" si="112"/>
        <v>8467.5518382348528</v>
      </c>
      <c r="Q328" s="24">
        <f t="shared" si="123"/>
        <v>940.41418935262686</v>
      </c>
      <c r="R328" s="12">
        <f t="shared" si="113"/>
        <v>1.1486109716304758</v>
      </c>
      <c r="S328" s="3">
        <f t="shared" si="124"/>
        <v>0.7</v>
      </c>
      <c r="T328" s="24">
        <f t="shared" si="126"/>
        <v>742.19655924127539</v>
      </c>
      <c r="U328" s="24">
        <f t="shared" si="114"/>
        <v>1932.3745994463593</v>
      </c>
      <c r="V328" s="14">
        <f t="shared" si="115"/>
        <v>14381.531502883103</v>
      </c>
      <c r="W328" s="24">
        <f t="shared" si="127"/>
        <v>2136.5603727891439</v>
      </c>
      <c r="X328" s="12">
        <f t="shared" si="116"/>
        <v>0.63466103927386952</v>
      </c>
      <c r="Y328" s="3">
        <f t="shared" si="128"/>
        <v>0.7</v>
      </c>
    </row>
    <row r="329" spans="2:25" x14ac:dyDescent="0.25">
      <c r="B329" s="3">
        <f t="shared" si="117"/>
        <v>1555</v>
      </c>
      <c r="C329" s="14">
        <f t="shared" si="118"/>
        <v>25.916666666666668</v>
      </c>
      <c r="D329" s="11">
        <f t="shared" si="119"/>
        <v>819.97177310542247</v>
      </c>
      <c r="E329" s="11">
        <f t="shared" si="120"/>
        <v>633.51261439728046</v>
      </c>
      <c r="F329" s="11">
        <f t="shared" si="121"/>
        <v>777.21527898669319</v>
      </c>
      <c r="G329" s="11">
        <f t="shared" si="122"/>
        <v>742.83122028054925</v>
      </c>
      <c r="H329" s="24">
        <f t="shared" si="129"/>
        <v>633.51261439728046</v>
      </c>
      <c r="I329" s="24">
        <f t="shared" si="107"/>
        <v>4661.4789677035506</v>
      </c>
      <c r="J329" s="14">
        <f t="shared" si="108"/>
        <v>29836.596207441613</v>
      </c>
      <c r="K329" s="24">
        <f t="shared" si="130"/>
        <v>790.43607355088795</v>
      </c>
      <c r="L329" s="12">
        <f t="shared" si="109"/>
        <v>1.9346041125535181</v>
      </c>
      <c r="M329" s="3">
        <f t="shared" si="110"/>
        <v>0.7</v>
      </c>
      <c r="N329" s="24">
        <f t="shared" si="125"/>
        <v>777.21527898669319</v>
      </c>
      <c r="O329" s="24">
        <f t="shared" si="111"/>
        <v>1068.912352968232</v>
      </c>
      <c r="P329" s="24">
        <f t="shared" si="112"/>
        <v>8356.1501738904626</v>
      </c>
      <c r="Q329" s="24">
        <f t="shared" si="123"/>
        <v>930.58676677319045</v>
      </c>
      <c r="R329" s="12">
        <f t="shared" si="113"/>
        <v>1.1451749146311174</v>
      </c>
      <c r="S329" s="3">
        <f t="shared" si="124"/>
        <v>0.7</v>
      </c>
      <c r="T329" s="24">
        <f t="shared" si="126"/>
        <v>742.83122028054925</v>
      </c>
      <c r="U329" s="24">
        <f t="shared" si="114"/>
        <v>1928.5138206218307</v>
      </c>
      <c r="V329" s="14">
        <f t="shared" si="115"/>
        <v>14375.488972018269</v>
      </c>
      <c r="W329" s="24">
        <f t="shared" si="127"/>
        <v>2051.1844490628259</v>
      </c>
      <c r="X329" s="12">
        <f t="shared" si="116"/>
        <v>0.66067606766195153</v>
      </c>
      <c r="Y329" s="3">
        <f t="shared" si="128"/>
        <v>0.7</v>
      </c>
    </row>
    <row r="330" spans="2:25" x14ac:dyDescent="0.25">
      <c r="B330" s="3">
        <f t="shared" si="117"/>
        <v>1560</v>
      </c>
      <c r="C330" s="14">
        <f t="shared" si="118"/>
        <v>26</v>
      </c>
      <c r="D330" s="11">
        <f t="shared" si="119"/>
        <v>820.45046870831357</v>
      </c>
      <c r="E330" s="11">
        <f t="shared" si="120"/>
        <v>635.44721850983399</v>
      </c>
      <c r="F330" s="11">
        <f t="shared" si="121"/>
        <v>778.36045390132426</v>
      </c>
      <c r="G330" s="11">
        <f t="shared" si="122"/>
        <v>743.49189634821118</v>
      </c>
      <c r="H330" s="24">
        <f t="shared" si="129"/>
        <v>635.44721850983399</v>
      </c>
      <c r="I330" s="24">
        <f t="shared" si="107"/>
        <v>4625.0812549619895</v>
      </c>
      <c r="J330" s="14">
        <f t="shared" si="108"/>
        <v>29706.355043192918</v>
      </c>
      <c r="K330" s="24">
        <f t="shared" si="130"/>
        <v>792.78349442181423</v>
      </c>
      <c r="L330" s="12">
        <f t="shared" si="109"/>
        <v>1.9195585701680702</v>
      </c>
      <c r="M330" s="3">
        <f t="shared" si="110"/>
        <v>0.7</v>
      </c>
      <c r="N330" s="24">
        <f t="shared" si="125"/>
        <v>778.36045390132426</v>
      </c>
      <c r="O330" s="24">
        <f t="shared" si="111"/>
        <v>1052.2503701747326</v>
      </c>
      <c r="P330" s="24">
        <f t="shared" si="112"/>
        <v>8244.5021747455303</v>
      </c>
      <c r="Q330" s="24">
        <f t="shared" si="123"/>
        <v>921.26328576005744</v>
      </c>
      <c r="R330" s="12">
        <f t="shared" si="113"/>
        <v>1.1410166081593924</v>
      </c>
      <c r="S330" s="3">
        <f t="shared" si="124"/>
        <v>0.7</v>
      </c>
      <c r="T330" s="24">
        <f t="shared" si="126"/>
        <v>743.49189634821118</v>
      </c>
      <c r="U330" s="24">
        <f t="shared" si="114"/>
        <v>1923.9643090025595</v>
      </c>
      <c r="V330" s="14">
        <f t="shared" si="115"/>
        <v>14364.723526936037</v>
      </c>
      <c r="W330" s="24">
        <f t="shared" si="127"/>
        <v>1971.5248048229114</v>
      </c>
      <c r="X330" s="12">
        <f t="shared" si="116"/>
        <v>0.68672507307633712</v>
      </c>
      <c r="Y330" s="3">
        <f t="shared" si="128"/>
        <v>0.7</v>
      </c>
    </row>
    <row r="331" spans="2:25" x14ac:dyDescent="0.25">
      <c r="B331" s="3">
        <f t="shared" si="117"/>
        <v>1565</v>
      </c>
      <c r="C331" s="14">
        <f t="shared" si="118"/>
        <v>26.083333333333332</v>
      </c>
      <c r="D331" s="11">
        <f t="shared" si="119"/>
        <v>820.92763980033419</v>
      </c>
      <c r="E331" s="11">
        <f t="shared" si="120"/>
        <v>637.36677708000207</v>
      </c>
      <c r="F331" s="11">
        <f t="shared" si="121"/>
        <v>779.50147050948362</v>
      </c>
      <c r="G331" s="11">
        <f t="shared" si="122"/>
        <v>744.17862142128752</v>
      </c>
      <c r="H331" s="24">
        <f t="shared" si="129"/>
        <v>637.36677708000207</v>
      </c>
      <c r="I331" s="24">
        <f t="shared" si="107"/>
        <v>4589.0215680083029</v>
      </c>
      <c r="J331" s="14">
        <f t="shared" si="108"/>
        <v>29576.258641564647</v>
      </c>
      <c r="K331" s="24">
        <f t="shared" si="130"/>
        <v>795.20186418292906</v>
      </c>
      <c r="L331" s="12">
        <f t="shared" si="109"/>
        <v>1.904458844939837</v>
      </c>
      <c r="M331" s="3">
        <f t="shared" si="110"/>
        <v>0.7</v>
      </c>
      <c r="N331" s="24">
        <f t="shared" si="125"/>
        <v>779.50147050948362</v>
      </c>
      <c r="O331" s="24">
        <f t="shared" si="111"/>
        <v>1035.6542322712642</v>
      </c>
      <c r="P331" s="24">
        <f t="shared" si="112"/>
        <v>8132.7471259374779</v>
      </c>
      <c r="Q331" s="24">
        <f t="shared" si="123"/>
        <v>912.41154057412768</v>
      </c>
      <c r="R331" s="12">
        <f t="shared" si="113"/>
        <v>1.1361804326132985</v>
      </c>
      <c r="S331" s="3">
        <f t="shared" si="124"/>
        <v>0.7</v>
      </c>
      <c r="T331" s="24">
        <f t="shared" si="126"/>
        <v>744.17862142128752</v>
      </c>
      <c r="U331" s="24">
        <f t="shared" si="114"/>
        <v>1918.7254594761669</v>
      </c>
      <c r="V331" s="14">
        <f t="shared" si="115"/>
        <v>14349.204743519336</v>
      </c>
      <c r="W331" s="24">
        <f t="shared" si="127"/>
        <v>1897.1899924384529</v>
      </c>
      <c r="X331" s="12">
        <f t="shared" si="116"/>
        <v>0.71272259097239787</v>
      </c>
      <c r="Y331" s="3">
        <f t="shared" si="128"/>
        <v>0.7</v>
      </c>
    </row>
    <row r="332" spans="2:25" x14ac:dyDescent="0.25">
      <c r="B332" s="3">
        <f t="shared" si="117"/>
        <v>1570</v>
      </c>
      <c r="C332" s="14">
        <f t="shared" si="118"/>
        <v>26.166666666666668</v>
      </c>
      <c r="D332" s="11">
        <f t="shared" si="119"/>
        <v>821.40329606094269</v>
      </c>
      <c r="E332" s="11">
        <f t="shared" si="120"/>
        <v>639.27123592494195</v>
      </c>
      <c r="F332" s="11">
        <f t="shared" si="121"/>
        <v>780.63765094209691</v>
      </c>
      <c r="G332" s="11">
        <f t="shared" si="122"/>
        <v>744.89134401225988</v>
      </c>
      <c r="H332" s="24">
        <f t="shared" si="129"/>
        <v>639.27123592494195</v>
      </c>
      <c r="I332" s="24">
        <f t="shared" si="107"/>
        <v>4553.3015034000182</v>
      </c>
      <c r="J332" s="14">
        <f t="shared" si="108"/>
        <v>29446.342418016247</v>
      </c>
      <c r="K332" s="24">
        <f t="shared" si="130"/>
        <v>797.69414326016772</v>
      </c>
      <c r="L332" s="12">
        <f t="shared" si="109"/>
        <v>1.8893045037411724</v>
      </c>
      <c r="M332" s="3">
        <f t="shared" si="110"/>
        <v>0.7</v>
      </c>
      <c r="N332" s="24">
        <f t="shared" si="125"/>
        <v>780.63765094209691</v>
      </c>
      <c r="O332" s="24">
        <f t="shared" si="111"/>
        <v>1019.1411279711446</v>
      </c>
      <c r="P332" s="24">
        <f t="shared" si="112"/>
        <v>8021.0178062180694</v>
      </c>
      <c r="Q332" s="24">
        <f t="shared" si="123"/>
        <v>904.00167839907067</v>
      </c>
      <c r="R332" s="12">
        <f t="shared" si="113"/>
        <v>1.1307101417850665</v>
      </c>
      <c r="S332" s="3">
        <f t="shared" si="124"/>
        <v>0.7</v>
      </c>
      <c r="T332" s="24">
        <f t="shared" si="126"/>
        <v>744.89134401225988</v>
      </c>
      <c r="U332" s="24">
        <f t="shared" si="114"/>
        <v>1912.7988012170704</v>
      </c>
      <c r="V332" s="14">
        <f t="shared" si="115"/>
        <v>14328.915384718397</v>
      </c>
      <c r="W332" s="24">
        <f t="shared" si="127"/>
        <v>1827.8132385370966</v>
      </c>
      <c r="X332" s="12">
        <f t="shared" si="116"/>
        <v>0.73858263837665661</v>
      </c>
      <c r="Y332" s="3">
        <f t="shared" si="128"/>
        <v>0.7</v>
      </c>
    </row>
    <row r="333" spans="2:25" x14ac:dyDescent="0.25">
      <c r="B333" s="3">
        <f t="shared" si="117"/>
        <v>1575</v>
      </c>
      <c r="C333" s="14">
        <f t="shared" si="118"/>
        <v>26.25</v>
      </c>
      <c r="D333" s="11">
        <f t="shared" si="119"/>
        <v>821.87744707770401</v>
      </c>
      <c r="E333" s="11">
        <f t="shared" si="120"/>
        <v>641.16054042868313</v>
      </c>
      <c r="F333" s="11">
        <f t="shared" si="121"/>
        <v>781.76836108388193</v>
      </c>
      <c r="G333" s="11">
        <f t="shared" si="122"/>
        <v>745.62992665063655</v>
      </c>
      <c r="H333" s="24">
        <f t="shared" si="129"/>
        <v>641.16054042868313</v>
      </c>
      <c r="I333" s="24">
        <f t="shared" si="107"/>
        <v>4517.9226662255214</v>
      </c>
      <c r="J333" s="14">
        <f t="shared" si="108"/>
        <v>29316.642001780336</v>
      </c>
      <c r="K333" s="24">
        <f t="shared" si="130"/>
        <v>800.26345063837073</v>
      </c>
      <c r="L333" s="12">
        <f t="shared" si="109"/>
        <v>1.8740950138591796</v>
      </c>
      <c r="M333" s="3">
        <f t="shared" si="110"/>
        <v>0.7</v>
      </c>
      <c r="N333" s="24">
        <f t="shared" si="125"/>
        <v>781.76836108388193</v>
      </c>
      <c r="O333" s="24">
        <f t="shared" si="111"/>
        <v>1002.7271498455519</v>
      </c>
      <c r="P333" s="24">
        <f t="shared" si="112"/>
        <v>7909.440463891392</v>
      </c>
      <c r="Q333" s="24">
        <f t="shared" si="123"/>
        <v>896.00601279125272</v>
      </c>
      <c r="R333" s="12">
        <f t="shared" si="113"/>
        <v>1.1246486861975469</v>
      </c>
      <c r="S333" s="3">
        <f t="shared" si="124"/>
        <v>0.7</v>
      </c>
      <c r="T333" s="24">
        <f t="shared" si="126"/>
        <v>745.62992665063655</v>
      </c>
      <c r="U333" s="24">
        <f t="shared" si="114"/>
        <v>1906.1880106766864</v>
      </c>
      <c r="V333" s="14">
        <f t="shared" si="115"/>
        <v>14303.851632136621</v>
      </c>
      <c r="W333" s="24">
        <f t="shared" si="127"/>
        <v>1763.0512196364739</v>
      </c>
      <c r="X333" s="12">
        <f t="shared" si="116"/>
        <v>0.76421964402483289</v>
      </c>
      <c r="Y333" s="3">
        <f t="shared" si="128"/>
        <v>0.7</v>
      </c>
    </row>
    <row r="334" spans="2:25" x14ac:dyDescent="0.25">
      <c r="B334" s="3">
        <f t="shared" si="117"/>
        <v>1580</v>
      </c>
      <c r="C334" s="14">
        <f t="shared" si="118"/>
        <v>26.333333333333332</v>
      </c>
      <c r="D334" s="11">
        <f t="shared" si="119"/>
        <v>822.350102347448</v>
      </c>
      <c r="E334" s="11">
        <f t="shared" si="120"/>
        <v>643.03463544254237</v>
      </c>
      <c r="F334" s="11">
        <f t="shared" si="121"/>
        <v>782.89300977007952</v>
      </c>
      <c r="G334" s="11">
        <f t="shared" si="122"/>
        <v>746.39414629466137</v>
      </c>
      <c r="H334" s="24">
        <f t="shared" si="129"/>
        <v>643.03463544254237</v>
      </c>
      <c r="I334" s="24">
        <f t="shared" si="107"/>
        <v>4482.8866726226406</v>
      </c>
      <c r="J334" s="14">
        <f t="shared" si="108"/>
        <v>29187.193243491776</v>
      </c>
      <c r="K334" s="24">
        <f t="shared" si="130"/>
        <v>802.91307415698168</v>
      </c>
      <c r="L334" s="12">
        <f t="shared" si="109"/>
        <v>1.8588297388643655</v>
      </c>
      <c r="M334" s="3">
        <f t="shared" si="110"/>
        <v>0.7</v>
      </c>
      <c r="N334" s="24">
        <f t="shared" si="125"/>
        <v>782.89300977007952</v>
      </c>
      <c r="O334" s="24">
        <f t="shared" si="111"/>
        <v>986.42731443421212</v>
      </c>
      <c r="P334" s="24">
        <f t="shared" si="112"/>
        <v>7798.1348263716263</v>
      </c>
      <c r="Q334" s="24">
        <f t="shared" si="123"/>
        <v>888.39885234937094</v>
      </c>
      <c r="R334" s="12">
        <f t="shared" si="113"/>
        <v>1.1180380626594082</v>
      </c>
      <c r="S334" s="3">
        <f t="shared" si="124"/>
        <v>0.7</v>
      </c>
      <c r="T334" s="24">
        <f t="shared" si="126"/>
        <v>746.39414629466137</v>
      </c>
      <c r="U334" s="24">
        <f t="shared" si="114"/>
        <v>1898.8989013196658</v>
      </c>
      <c r="V334" s="14">
        <f t="shared" si="115"/>
        <v>14274.023179156695</v>
      </c>
      <c r="W334" s="24">
        <f t="shared" si="127"/>
        <v>1702.5828668186628</v>
      </c>
      <c r="X334" s="12">
        <f t="shared" si="116"/>
        <v>0.78954935818673855</v>
      </c>
      <c r="Y334" s="3">
        <f t="shared" si="128"/>
        <v>0.7</v>
      </c>
    </row>
    <row r="335" spans="2:25" x14ac:dyDescent="0.25">
      <c r="B335" s="3">
        <f t="shared" si="117"/>
        <v>1585</v>
      </c>
      <c r="C335" s="14">
        <f t="shared" si="118"/>
        <v>26.416666666666668</v>
      </c>
      <c r="D335" s="11">
        <f t="shared" si="119"/>
        <v>822.82127127741228</v>
      </c>
      <c r="E335" s="11">
        <f t="shared" si="120"/>
        <v>644.89346518140678</v>
      </c>
      <c r="F335" s="11">
        <f t="shared" si="121"/>
        <v>784.01104783273888</v>
      </c>
      <c r="G335" s="11">
        <f t="shared" si="122"/>
        <v>747.18369565284809</v>
      </c>
      <c r="H335" s="24">
        <f t="shared" si="129"/>
        <v>644.89346518140678</v>
      </c>
      <c r="I335" s="24">
        <f t="shared" si="107"/>
        <v>4448.1951524001379</v>
      </c>
      <c r="J335" s="14">
        <f t="shared" si="108"/>
        <v>29058.032223672239</v>
      </c>
      <c r="K335" s="24">
        <f t="shared" si="130"/>
        <v>805.64648158513057</v>
      </c>
      <c r="L335" s="12">
        <f t="shared" si="109"/>
        <v>1.8435079343597052</v>
      </c>
      <c r="M335" s="3">
        <f t="shared" si="110"/>
        <v>0.7</v>
      </c>
      <c r="N335" s="24">
        <f t="shared" si="125"/>
        <v>784.01104783273888</v>
      </c>
      <c r="O335" s="24">
        <f t="shared" si="111"/>
        <v>970.25558611683493</v>
      </c>
      <c r="P335" s="24">
        <f t="shared" si="112"/>
        <v>7687.2141396657817</v>
      </c>
      <c r="Q335" s="24">
        <f t="shared" si="123"/>
        <v>881.15634341403484</v>
      </c>
      <c r="R335" s="12">
        <f t="shared" si="113"/>
        <v>1.1109191879177103</v>
      </c>
      <c r="S335" s="3">
        <f t="shared" si="124"/>
        <v>0.7</v>
      </c>
      <c r="T335" s="24">
        <f t="shared" si="126"/>
        <v>747.18369565284809</v>
      </c>
      <c r="U335" s="24">
        <f t="shared" si="114"/>
        <v>1890.9393906141049</v>
      </c>
      <c r="V335" s="14">
        <f t="shared" si="115"/>
        <v>14239.453186595063</v>
      </c>
      <c r="W335" s="24">
        <f t="shared" si="127"/>
        <v>1646.1082006392</v>
      </c>
      <c r="X335" s="12">
        <f t="shared" si="116"/>
        <v>0.81448972170308254</v>
      </c>
      <c r="Y335" s="3">
        <f t="shared" si="128"/>
        <v>0.7</v>
      </c>
    </row>
    <row r="336" spans="2:25" x14ac:dyDescent="0.25">
      <c r="B336" s="3">
        <f t="shared" si="117"/>
        <v>1590</v>
      </c>
      <c r="C336" s="14">
        <f t="shared" si="118"/>
        <v>26.5</v>
      </c>
      <c r="D336" s="11">
        <f t="shared" si="119"/>
        <v>823.29096318636448</v>
      </c>
      <c r="E336" s="11">
        <f t="shared" si="120"/>
        <v>646.73697311576643</v>
      </c>
      <c r="F336" s="11">
        <f t="shared" si="121"/>
        <v>785.1219670206566</v>
      </c>
      <c r="G336" s="11">
        <f t="shared" si="122"/>
        <v>747.99818537455121</v>
      </c>
      <c r="H336" s="24">
        <f t="shared" si="129"/>
        <v>646.73697311576643</v>
      </c>
      <c r="I336" s="24">
        <f t="shared" si="107"/>
        <v>4413.8497517649512</v>
      </c>
      <c r="J336" s="14">
        <f t="shared" si="108"/>
        <v>28929.195262099074</v>
      </c>
      <c r="K336" s="24">
        <f t="shared" si="130"/>
        <v>808.46733254303444</v>
      </c>
      <c r="L336" s="12">
        <f t="shared" si="109"/>
        <v>1.8281287436103928</v>
      </c>
      <c r="M336" s="3">
        <f t="shared" si="110"/>
        <v>0.7</v>
      </c>
      <c r="N336" s="24">
        <f t="shared" si="125"/>
        <v>785.1219670206566</v>
      </c>
      <c r="O336" s="24">
        <f t="shared" si="111"/>
        <v>954.22490414269703</v>
      </c>
      <c r="P336" s="24">
        <f t="shared" si="112"/>
        <v>7576.7852343076638</v>
      </c>
      <c r="Q336" s="24">
        <f t="shared" si="123"/>
        <v>874.25632568377796</v>
      </c>
      <c r="R336" s="12">
        <f t="shared" si="113"/>
        <v>1.1033317943085219</v>
      </c>
      <c r="S336" s="3">
        <f t="shared" si="124"/>
        <v>0.7</v>
      </c>
      <c r="T336" s="24">
        <f t="shared" si="126"/>
        <v>747.99818537455121</v>
      </c>
      <c r="U336" s="24">
        <f t="shared" si="114"/>
        <v>1882.3194452953317</v>
      </c>
      <c r="V336" s="14">
        <f t="shared" si="115"/>
        <v>14200.178104938152</v>
      </c>
      <c r="W336" s="24">
        <f t="shared" si="127"/>
        <v>1593.3471975002205</v>
      </c>
      <c r="X336" s="12">
        <f t="shared" si="116"/>
        <v>0.83896167585654124</v>
      </c>
      <c r="Y336" s="3">
        <f t="shared" si="128"/>
        <v>0.7</v>
      </c>
    </row>
    <row r="337" spans="2:25" x14ac:dyDescent="0.25">
      <c r="B337" s="3">
        <f t="shared" si="117"/>
        <v>1595</v>
      </c>
      <c r="C337" s="14">
        <f t="shared" si="118"/>
        <v>26.583333333333332</v>
      </c>
      <c r="D337" s="11">
        <f t="shared" si="119"/>
        <v>823.75918730570834</v>
      </c>
      <c r="E337" s="11">
        <f t="shared" si="120"/>
        <v>648.5651018593768</v>
      </c>
      <c r="F337" s="11">
        <f t="shared" si="121"/>
        <v>786.22529881496507</v>
      </c>
      <c r="G337" s="11">
        <f t="shared" si="122"/>
        <v>748.83714705040779</v>
      </c>
      <c r="H337" s="24">
        <f t="shared" si="129"/>
        <v>648.5651018593768</v>
      </c>
      <c r="I337" s="24">
        <f t="shared" si="107"/>
        <v>4379.8521361582889</v>
      </c>
      <c r="J337" s="14">
        <f t="shared" si="108"/>
        <v>28800.718928087561</v>
      </c>
      <c r="K337" s="24">
        <f t="shared" si="130"/>
        <v>811.37949134303562</v>
      </c>
      <c r="L337" s="12">
        <f t="shared" si="109"/>
        <v>1.8126911930555674</v>
      </c>
      <c r="M337" s="3">
        <f t="shared" si="110"/>
        <v>0.7</v>
      </c>
      <c r="N337" s="24">
        <f t="shared" si="125"/>
        <v>786.22529881496507</v>
      </c>
      <c r="O337" s="24">
        <f t="shared" si="111"/>
        <v>938.34721226858164</v>
      </c>
      <c r="P337" s="24">
        <f t="shared" si="112"/>
        <v>7466.9486145035798</v>
      </c>
      <c r="Q337" s="24">
        <f t="shared" si="123"/>
        <v>867.67819970891856</v>
      </c>
      <c r="R337" s="12">
        <f t="shared" si="113"/>
        <v>1.0953143453624377</v>
      </c>
      <c r="S337" s="3">
        <f t="shared" si="124"/>
        <v>0.7</v>
      </c>
      <c r="T337" s="24">
        <f t="shared" si="126"/>
        <v>748.83714705040779</v>
      </c>
      <c r="U337" s="24">
        <f t="shared" si="114"/>
        <v>1873.0510063825136</v>
      </c>
      <c r="V337" s="14">
        <f t="shared" si="115"/>
        <v>14156.247370019446</v>
      </c>
      <c r="W337" s="24">
        <f t="shared" si="127"/>
        <v>1544.0386887342838</v>
      </c>
      <c r="X337" s="12">
        <f t="shared" si="116"/>
        <v>0.86288989742178768</v>
      </c>
      <c r="Y337" s="3">
        <f t="shared" si="128"/>
        <v>0.7</v>
      </c>
    </row>
    <row r="338" spans="2:25" x14ac:dyDescent="0.25">
      <c r="B338" s="3">
        <f t="shared" si="117"/>
        <v>1600</v>
      </c>
      <c r="C338" s="14">
        <f t="shared" si="118"/>
        <v>26.666666666666668</v>
      </c>
      <c r="D338" s="11">
        <f t="shared" si="119"/>
        <v>824.22595278057292</v>
      </c>
      <c r="E338" s="11">
        <f t="shared" si="120"/>
        <v>650.37779305243237</v>
      </c>
      <c r="F338" s="11">
        <f t="shared" si="121"/>
        <v>787.32061316032753</v>
      </c>
      <c r="G338" s="11">
        <f t="shared" si="122"/>
        <v>749.70003694782963</v>
      </c>
      <c r="H338" s="24">
        <f t="shared" si="129"/>
        <v>650.37779305243237</v>
      </c>
      <c r="I338" s="24">
        <f t="shared" ref="I338:I401" si="131">AlphaC*(D338-H338)</f>
        <v>4346.2039932035141</v>
      </c>
      <c r="J338" s="14">
        <f t="shared" ref="J338:J401" si="132">Phi*EpsilonF*Botzman/10^8*M338*((D338+273)^4-(H338+273)^4)</f>
        <v>28672.640051715294</v>
      </c>
      <c r="K338" s="24">
        <f t="shared" si="130"/>
        <v>814.38704083064567</v>
      </c>
      <c r="L338" s="12">
        <f t="shared" ref="L338:L401" si="133">ksh*MassivSS/(K338*RhoA)*DeltaT*(I338+J338)</f>
        <v>1.7971941877044537</v>
      </c>
      <c r="M338" s="3">
        <f t="shared" ref="M338:M401" si="134">IF(H338&lt;=500,IF(Galva=Oui,0.35,0.7),0.7)</f>
        <v>0.7</v>
      </c>
      <c r="N338" s="24">
        <f t="shared" si="125"/>
        <v>787.32061316032753</v>
      </c>
      <c r="O338" s="24">
        <f t="shared" ref="O338:O401" si="135">AlphaC*(D338-N338)</f>
        <v>922.63349050613499</v>
      </c>
      <c r="P338" s="24">
        <f t="shared" ref="P338:P401" si="136">Phi*EpsilonF*Botzman/10^8*S338*((D338+273)^4-(N338+273)^4)</f>
        <v>7357.7985674809015</v>
      </c>
      <c r="Q338" s="24">
        <f t="shared" si="123"/>
        <v>861.40280529744803</v>
      </c>
      <c r="R338" s="12">
        <f t="shared" ref="R338:R401" si="137">ksh*MassivW/(Q338*RhoA)*DeltaT*(O338+P338)</f>
        <v>1.0869039694020937</v>
      </c>
      <c r="S338" s="3">
        <f t="shared" si="124"/>
        <v>0.7</v>
      </c>
      <c r="T338" s="24">
        <f t="shared" si="126"/>
        <v>749.70003694782963</v>
      </c>
      <c r="U338" s="24">
        <f t="shared" ref="U338:U401" si="138">AlphaC*(D338-T338)</f>
        <v>1863.1478958185824</v>
      </c>
      <c r="V338" s="14">
        <f t="shared" ref="V338:V401" si="139">Phi*EpsilonF*Botzman/10^8*Y338*((D338+273)^4-(T338+273)^4)</f>
        <v>14107.722981445648</v>
      </c>
      <c r="W338" s="24">
        <f t="shared" si="127"/>
        <v>1497.9392936342956</v>
      </c>
      <c r="X338" s="12">
        <f t="shared" ref="X338:X401" si="140">ksh*MassivSI/(W338*RhoA)*DeltaT*(U338+V338)</f>
        <v>0.88620344640764692</v>
      </c>
      <c r="Y338" s="3">
        <f t="shared" si="128"/>
        <v>0.7</v>
      </c>
    </row>
    <row r="339" spans="2:25" x14ac:dyDescent="0.25">
      <c r="B339" s="3">
        <f t="shared" ref="B339:B402" si="141">B338+DeltaT</f>
        <v>1605</v>
      </c>
      <c r="C339" s="14">
        <f t="shared" ref="C339:C402" si="142">B339/60</f>
        <v>26.75</v>
      </c>
      <c r="D339" s="11">
        <f t="shared" ref="D339:D402" si="143">20+345*LOG(8*C339+1,10)</f>
        <v>824.69126867088369</v>
      </c>
      <c r="E339" s="11">
        <f t="shared" ref="E339:E402" si="144">H339</f>
        <v>652.17498724013683</v>
      </c>
      <c r="F339" s="11">
        <f t="shared" ref="F339:F402" si="145">N339</f>
        <v>788.40751712972963</v>
      </c>
      <c r="G339" s="11">
        <f t="shared" ref="G339:G402" si="146">T339</f>
        <v>750.58624039423728</v>
      </c>
      <c r="H339" s="24">
        <f t="shared" si="129"/>
        <v>652.17498724013683</v>
      </c>
      <c r="I339" s="24">
        <f t="shared" si="131"/>
        <v>4312.9070357686714</v>
      </c>
      <c r="J339" s="14">
        <f t="shared" si="132"/>
        <v>28544.995736016288</v>
      </c>
      <c r="K339" s="24">
        <f t="shared" si="130"/>
        <v>817.49429731376051</v>
      </c>
      <c r="L339" s="12">
        <f t="shared" si="133"/>
        <v>1.7816365064207051</v>
      </c>
      <c r="M339" s="3">
        <f t="shared" si="134"/>
        <v>0.7</v>
      </c>
      <c r="N339" s="24">
        <f t="shared" si="125"/>
        <v>788.40751712972963</v>
      </c>
      <c r="O339" s="24">
        <f t="shared" si="135"/>
        <v>907.09378852885152</v>
      </c>
      <c r="P339" s="24">
        <f t="shared" si="136"/>
        <v>7249.4232902602216</v>
      </c>
      <c r="Q339" s="24">
        <f t="shared" ref="Q339:Q402" si="147">IF(N339&lt;600,425+0.773*N339-1.69/1000*N339^2+2.22/1000^2*N339^3,IF(N339&lt;735,666+13002/(738-N339),IF(N339&lt;900,545+17820/(N339-731),650)))</f>
        <v>855.41230993722183</v>
      </c>
      <c r="R339" s="12">
        <f t="shared" si="137"/>
        <v>1.0781364092667673</v>
      </c>
      <c r="S339" s="3">
        <f t="shared" ref="S339:S402" si="148">IF(N339&lt;=500,IF(Galva=Oui,0.35,0.7),0.7)</f>
        <v>0.7</v>
      </c>
      <c r="T339" s="24">
        <f t="shared" si="126"/>
        <v>750.58624039423728</v>
      </c>
      <c r="U339" s="24">
        <f t="shared" si="138"/>
        <v>1852.6257069161602</v>
      </c>
      <c r="V339" s="14">
        <f t="shared" si="139"/>
        <v>14054.678975100453</v>
      </c>
      <c r="W339" s="24">
        <f t="shared" si="127"/>
        <v>1454.822387620804</v>
      </c>
      <c r="X339" s="12">
        <f t="shared" si="140"/>
        <v>0.90883631742759607</v>
      </c>
      <c r="Y339" s="3">
        <f t="shared" si="128"/>
        <v>0.7</v>
      </c>
    </row>
    <row r="340" spans="2:25" x14ac:dyDescent="0.25">
      <c r="B340" s="3">
        <f t="shared" si="141"/>
        <v>1610</v>
      </c>
      <c r="C340" s="14">
        <f t="shared" si="142"/>
        <v>26.833333333333332</v>
      </c>
      <c r="D340" s="11">
        <f t="shared" si="143"/>
        <v>825.15514395241814</v>
      </c>
      <c r="E340" s="11">
        <f t="shared" si="144"/>
        <v>653.95662374655751</v>
      </c>
      <c r="F340" s="11">
        <f t="shared" si="145"/>
        <v>789.48565353899642</v>
      </c>
      <c r="G340" s="11">
        <f t="shared" si="146"/>
        <v>751.49507671166486</v>
      </c>
      <c r="H340" s="24">
        <f t="shared" si="129"/>
        <v>653.95662374655751</v>
      </c>
      <c r="I340" s="24">
        <f t="shared" si="131"/>
        <v>4279.9630051465156</v>
      </c>
      <c r="J340" s="14">
        <f t="shared" si="132"/>
        <v>28417.823370172253</v>
      </c>
      <c r="K340" s="24">
        <f t="shared" si="130"/>
        <v>820.70582667682186</v>
      </c>
      <c r="L340" s="12">
        <f t="shared" si="133"/>
        <v>1.7660167971003895</v>
      </c>
      <c r="M340" s="3">
        <f t="shared" si="134"/>
        <v>0.7</v>
      </c>
      <c r="N340" s="24">
        <f t="shared" ref="N340:N403" si="149">N339+R339</f>
        <v>789.48565353899642</v>
      </c>
      <c r="O340" s="24">
        <f t="shared" si="135"/>
        <v>891.73726033554317</v>
      </c>
      <c r="P340" s="24">
        <f t="shared" si="136"/>
        <v>7141.9050312968429</v>
      </c>
      <c r="Q340" s="24">
        <f t="shared" si="147"/>
        <v>849.69010640563636</v>
      </c>
      <c r="R340" s="12">
        <f t="shared" si="137"/>
        <v>1.0690459864089563</v>
      </c>
      <c r="S340" s="3">
        <f t="shared" si="148"/>
        <v>0.7</v>
      </c>
      <c r="T340" s="24">
        <f t="shared" ref="T340:T403" si="150">T339+X339</f>
        <v>751.49507671166486</v>
      </c>
      <c r="U340" s="24">
        <f t="shared" si="138"/>
        <v>1841.501681018832</v>
      </c>
      <c r="V340" s="14">
        <f t="shared" si="139"/>
        <v>13997.200802601514</v>
      </c>
      <c r="W340" s="24">
        <f t="shared" ref="W340:W403" si="151">IF(T340&lt;600,425+0.773*T340-1.69/1000*T340^2+2.22/1000^2*T340^3,IF(T340&lt;735,666+13002/(738-T340),IF(T340&lt;900,545+17820/(T340-731),650)))</f>
        <v>1414.4771066583844</v>
      </c>
      <c r="X340" s="12">
        <f t="shared" si="140"/>
        <v>0.93072788912356808</v>
      </c>
      <c r="Y340" s="3">
        <f t="shared" ref="Y340:Y403" si="152">IF(T340&lt;=500,IF(Galva=Oui,0.35,0.7),0.7)</f>
        <v>0.7</v>
      </c>
    </row>
    <row r="341" spans="2:25" x14ac:dyDescent="0.25">
      <c r="B341" s="3">
        <f t="shared" si="141"/>
        <v>1615</v>
      </c>
      <c r="C341" s="14">
        <f t="shared" si="142"/>
        <v>26.916666666666668</v>
      </c>
      <c r="D341" s="11">
        <f t="shared" si="143"/>
        <v>825.61758751784373</v>
      </c>
      <c r="E341" s="11">
        <f t="shared" si="144"/>
        <v>655.72264054365792</v>
      </c>
      <c r="F341" s="11">
        <f t="shared" si="145"/>
        <v>790.55469952540534</v>
      </c>
      <c r="G341" s="11">
        <f t="shared" si="146"/>
        <v>752.42580460078841</v>
      </c>
      <c r="H341" s="24">
        <f t="shared" si="129"/>
        <v>655.72264054365792</v>
      </c>
      <c r="I341" s="24">
        <f t="shared" si="131"/>
        <v>4247.3736743546451</v>
      </c>
      <c r="J341" s="14">
        <f t="shared" si="132"/>
        <v>28291.160643726973</v>
      </c>
      <c r="K341" s="24">
        <f t="shared" si="130"/>
        <v>824.02646178623547</v>
      </c>
      <c r="L341" s="12">
        <f t="shared" si="133"/>
        <v>1.7503335717509458</v>
      </c>
      <c r="M341" s="3">
        <f t="shared" si="134"/>
        <v>0.7</v>
      </c>
      <c r="N341" s="24">
        <f t="shared" si="149"/>
        <v>790.55469952540534</v>
      </c>
      <c r="O341" s="24">
        <f t="shared" si="135"/>
        <v>876.57219981095977</v>
      </c>
      <c r="P341" s="24">
        <f t="shared" si="136"/>
        <v>7035.3202446510086</v>
      </c>
      <c r="Q341" s="24">
        <f t="shared" si="147"/>
        <v>844.22071880151452</v>
      </c>
      <c r="R341" s="12">
        <f t="shared" si="137"/>
        <v>1.0596655777240473</v>
      </c>
      <c r="S341" s="3">
        <f t="shared" si="148"/>
        <v>0.7</v>
      </c>
      <c r="T341" s="24">
        <f t="shared" si="150"/>
        <v>752.42580460078841</v>
      </c>
      <c r="U341" s="24">
        <f t="shared" si="138"/>
        <v>1829.7945729263829</v>
      </c>
      <c r="V341" s="14">
        <f t="shared" si="139"/>
        <v>13935.384631641586</v>
      </c>
      <c r="W341" s="24">
        <f t="shared" si="151"/>
        <v>1376.7073889185135</v>
      </c>
      <c r="X341" s="12">
        <f t="shared" si="140"/>
        <v>0.95182326944888507</v>
      </c>
      <c r="Y341" s="3">
        <f t="shared" si="152"/>
        <v>0.7</v>
      </c>
    </row>
    <row r="342" spans="2:25" x14ac:dyDescent="0.25">
      <c r="B342" s="3">
        <f t="shared" si="141"/>
        <v>1620</v>
      </c>
      <c r="C342" s="14">
        <f t="shared" si="142"/>
        <v>27</v>
      </c>
      <c r="D342" s="11">
        <f t="shared" si="143"/>
        <v>826.07860817774269</v>
      </c>
      <c r="E342" s="11">
        <f t="shared" si="144"/>
        <v>657.47297411540887</v>
      </c>
      <c r="F342" s="11">
        <f t="shared" si="145"/>
        <v>791.61436510312944</v>
      </c>
      <c r="G342" s="11">
        <f t="shared" si="146"/>
        <v>753.37762787023735</v>
      </c>
      <c r="H342" s="24">
        <f t="shared" si="129"/>
        <v>657.47297411540887</v>
      </c>
      <c r="I342" s="24">
        <f t="shared" si="131"/>
        <v>4215.1408515583453</v>
      </c>
      <c r="J342" s="14">
        <f t="shared" si="132"/>
        <v>28165.045561849227</v>
      </c>
      <c r="K342" s="24">
        <f t="shared" si="130"/>
        <v>827.46132130390697</v>
      </c>
      <c r="L342" s="12">
        <f t="shared" si="133"/>
        <v>1.7345852014807217</v>
      </c>
      <c r="M342" s="3">
        <f t="shared" si="134"/>
        <v>0.7</v>
      </c>
      <c r="N342" s="24">
        <f t="shared" si="149"/>
        <v>791.61436510312944</v>
      </c>
      <c r="O342" s="24">
        <f t="shared" si="135"/>
        <v>861.60607686533126</v>
      </c>
      <c r="P342" s="24">
        <f t="shared" si="136"/>
        <v>6929.7397545545355</v>
      </c>
      <c r="Q342" s="24">
        <f t="shared" si="147"/>
        <v>838.98971629383573</v>
      </c>
      <c r="R342" s="12">
        <f t="shared" si="137"/>
        <v>1.0500266035940686</v>
      </c>
      <c r="S342" s="3">
        <f t="shared" si="148"/>
        <v>0.7</v>
      </c>
      <c r="T342" s="24">
        <f t="shared" si="150"/>
        <v>753.37762787023735</v>
      </c>
      <c r="U342" s="24">
        <f t="shared" si="138"/>
        <v>1817.5245076876336</v>
      </c>
      <c r="V342" s="14">
        <f t="shared" si="139"/>
        <v>13869.336581717727</v>
      </c>
      <c r="W342" s="24">
        <f t="shared" si="151"/>
        <v>1341.331054539562</v>
      </c>
      <c r="X342" s="12">
        <f t="shared" si="140"/>
        <v>0.97207353774219096</v>
      </c>
      <c r="Y342" s="3">
        <f t="shared" si="152"/>
        <v>0.7</v>
      </c>
    </row>
    <row r="343" spans="2:25" x14ac:dyDescent="0.25">
      <c r="B343" s="3">
        <f t="shared" si="141"/>
        <v>1625</v>
      </c>
      <c r="C343" s="14">
        <f t="shared" si="142"/>
        <v>27.083333333333332</v>
      </c>
      <c r="D343" s="11">
        <f t="shared" si="143"/>
        <v>826.53821466161685</v>
      </c>
      <c r="E343" s="11">
        <f t="shared" si="144"/>
        <v>659.20755931688961</v>
      </c>
      <c r="F343" s="11">
        <f t="shared" si="145"/>
        <v>792.66439170672356</v>
      </c>
      <c r="G343" s="11">
        <f t="shared" si="146"/>
        <v>754.34970140797952</v>
      </c>
      <c r="H343" s="24">
        <f t="shared" si="129"/>
        <v>659.20755931688961</v>
      </c>
      <c r="I343" s="24">
        <f t="shared" si="131"/>
        <v>4183.266383618181</v>
      </c>
      <c r="J343" s="14">
        <f t="shared" si="132"/>
        <v>28039.516461664767</v>
      </c>
      <c r="K343" s="24">
        <f t="shared" si="130"/>
        <v>831.01583003744997</v>
      </c>
      <c r="L343" s="12">
        <f t="shared" si="133"/>
        <v>1.7187699114111199</v>
      </c>
      <c r="M343" s="3">
        <f t="shared" si="134"/>
        <v>0.7</v>
      </c>
      <c r="N343" s="24">
        <f t="shared" si="149"/>
        <v>792.66439170672356</v>
      </c>
      <c r="O343" s="24">
        <f t="shared" si="135"/>
        <v>846.84557387233212</v>
      </c>
      <c r="P343" s="24">
        <f t="shared" si="136"/>
        <v>6825.2289284321396</v>
      </c>
      <c r="Q343" s="24">
        <f t="shared" si="147"/>
        <v>833.98363393823934</v>
      </c>
      <c r="R343" s="12">
        <f t="shared" si="137"/>
        <v>1.0401590257454734</v>
      </c>
      <c r="S343" s="3">
        <f t="shared" si="148"/>
        <v>0.7</v>
      </c>
      <c r="T343" s="24">
        <f t="shared" si="150"/>
        <v>754.34970140797952</v>
      </c>
      <c r="U343" s="24">
        <f t="shared" si="138"/>
        <v>1804.712831340933</v>
      </c>
      <c r="V343" s="14">
        <f t="shared" si="139"/>
        <v>13799.171909864152</v>
      </c>
      <c r="W343" s="24">
        <f t="shared" si="151"/>
        <v>1308.1789241600407</v>
      </c>
      <c r="X343" s="12">
        <f t="shared" si="140"/>
        <v>0.99143588728049115</v>
      </c>
      <c r="Y343" s="3">
        <f t="shared" si="152"/>
        <v>0.7</v>
      </c>
    </row>
    <row r="344" spans="2:25" x14ac:dyDescent="0.25">
      <c r="B344" s="3">
        <f t="shared" si="141"/>
        <v>1630</v>
      </c>
      <c r="C344" s="14">
        <f t="shared" si="142"/>
        <v>27.166666666666668</v>
      </c>
      <c r="D344" s="11">
        <f t="shared" si="143"/>
        <v>826.99641561888166</v>
      </c>
      <c r="E344" s="11">
        <f t="shared" si="144"/>
        <v>660.92632922830069</v>
      </c>
      <c r="F344" s="11">
        <f t="shared" si="145"/>
        <v>793.70455073246899</v>
      </c>
      <c r="G344" s="11">
        <f t="shared" si="146"/>
        <v>755.34113729526007</v>
      </c>
      <c r="H344" s="24">
        <f t="shared" si="129"/>
        <v>660.92632922830069</v>
      </c>
      <c r="I344" s="24">
        <f t="shared" si="131"/>
        <v>4151.7521597645245</v>
      </c>
      <c r="J344" s="14">
        <f t="shared" si="132"/>
        <v>27914.612029681262</v>
      </c>
      <c r="K344" s="24">
        <f t="shared" si="130"/>
        <v>834.69574096857741</v>
      </c>
      <c r="L344" s="12">
        <f t="shared" si="133"/>
        <v>1.7028857755267301</v>
      </c>
      <c r="M344" s="3">
        <f t="shared" si="134"/>
        <v>0.7</v>
      </c>
      <c r="N344" s="24">
        <f t="shared" si="149"/>
        <v>793.70455073246899</v>
      </c>
      <c r="O344" s="24">
        <f t="shared" si="135"/>
        <v>832.2966221603167</v>
      </c>
      <c r="P344" s="24">
        <f t="shared" si="136"/>
        <v>6721.8478566261265</v>
      </c>
      <c r="Q344" s="24">
        <f t="shared" si="147"/>
        <v>829.18989996483049</v>
      </c>
      <c r="R344" s="12">
        <f t="shared" si="137"/>
        <v>1.0300913536392846</v>
      </c>
      <c r="S344" s="3">
        <f t="shared" si="148"/>
        <v>0.7</v>
      </c>
      <c r="T344" s="24">
        <f t="shared" si="150"/>
        <v>755.34113729526007</v>
      </c>
      <c r="U344" s="24">
        <f t="shared" si="138"/>
        <v>1791.3819580905397</v>
      </c>
      <c r="V344" s="14">
        <f t="shared" si="139"/>
        <v>13725.014160720042</v>
      </c>
      <c r="W344" s="24">
        <f t="shared" si="151"/>
        <v>1277.0939767046166</v>
      </c>
      <c r="X344" s="12">
        <f t="shared" si="140"/>
        <v>1.0098736743087773</v>
      </c>
      <c r="Y344" s="3">
        <f t="shared" si="152"/>
        <v>0.7</v>
      </c>
    </row>
    <row r="345" spans="2:25" x14ac:dyDescent="0.25">
      <c r="B345" s="3">
        <f t="shared" si="141"/>
        <v>1635</v>
      </c>
      <c r="C345" s="14">
        <f t="shared" si="142"/>
        <v>27.25</v>
      </c>
      <c r="D345" s="11">
        <f t="shared" si="143"/>
        <v>827.45321961984075</v>
      </c>
      <c r="E345" s="11">
        <f t="shared" si="144"/>
        <v>662.62921500382743</v>
      </c>
      <c r="F345" s="11">
        <f t="shared" si="145"/>
        <v>794.73464208610824</v>
      </c>
      <c r="G345" s="11">
        <f t="shared" si="146"/>
        <v>756.35101096956885</v>
      </c>
      <c r="H345" s="24">
        <f t="shared" si="129"/>
        <v>662.62921500382743</v>
      </c>
      <c r="I345" s="24">
        <f t="shared" si="131"/>
        <v>4120.6001154003334</v>
      </c>
      <c r="J345" s="14">
        <f t="shared" si="132"/>
        <v>27790.371320320344</v>
      </c>
      <c r="K345" s="24">
        <f t="shared" si="130"/>
        <v>838.5071591155679</v>
      </c>
      <c r="L345" s="12">
        <f t="shared" si="133"/>
        <v>1.686930711481913</v>
      </c>
      <c r="M345" s="3">
        <f t="shared" si="134"/>
        <v>0.7</v>
      </c>
      <c r="N345" s="24">
        <f t="shared" si="149"/>
        <v>794.73464208610824</v>
      </c>
      <c r="O345" s="24">
        <f t="shared" si="135"/>
        <v>817.96443834331285</v>
      </c>
      <c r="P345" s="24">
        <f t="shared" si="136"/>
        <v>6619.6515372367139</v>
      </c>
      <c r="Q345" s="24">
        <f t="shared" si="147"/>
        <v>824.59676898984412</v>
      </c>
      <c r="R345" s="12">
        <f t="shared" si="137"/>
        <v>1.0198506582242675</v>
      </c>
      <c r="S345" s="3">
        <f t="shared" si="148"/>
        <v>0.7</v>
      </c>
      <c r="T345" s="24">
        <f t="shared" si="150"/>
        <v>756.35101096956885</v>
      </c>
      <c r="U345" s="24">
        <f t="shared" si="138"/>
        <v>1777.5552162567976</v>
      </c>
      <c r="V345" s="14">
        <f t="shared" si="139"/>
        <v>13646.99429461366</v>
      </c>
      <c r="W345" s="24">
        <f t="shared" si="151"/>
        <v>1247.9305466906621</v>
      </c>
      <c r="X345" s="12">
        <f t="shared" si="140"/>
        <v>1.0273563813617106</v>
      </c>
      <c r="Y345" s="3">
        <f t="shared" si="152"/>
        <v>0.7</v>
      </c>
    </row>
    <row r="346" spans="2:25" x14ac:dyDescent="0.25">
      <c r="B346" s="3">
        <f t="shared" si="141"/>
        <v>1640</v>
      </c>
      <c r="C346" s="14">
        <f t="shared" si="142"/>
        <v>27.333333333333332</v>
      </c>
      <c r="D346" s="11">
        <f t="shared" si="143"/>
        <v>827.90863515664978</v>
      </c>
      <c r="E346" s="11">
        <f t="shared" si="144"/>
        <v>664.31614571530929</v>
      </c>
      <c r="F346" s="11">
        <f t="shared" si="145"/>
        <v>795.75449274433254</v>
      </c>
      <c r="G346" s="11">
        <f t="shared" si="146"/>
        <v>757.3783673509306</v>
      </c>
      <c r="H346" s="24">
        <f t="shared" si="129"/>
        <v>664.31614571530929</v>
      </c>
      <c r="I346" s="24">
        <f t="shared" si="131"/>
        <v>4089.8122360335124</v>
      </c>
      <c r="J346" s="14">
        <f t="shared" si="132"/>
        <v>27666.833775574036</v>
      </c>
      <c r="K346" s="24">
        <f t="shared" si="130"/>
        <v>842.45656740165157</v>
      </c>
      <c r="L346" s="12">
        <f t="shared" si="133"/>
        <v>1.6709024753867292</v>
      </c>
      <c r="M346" s="3">
        <f t="shared" si="134"/>
        <v>0.7</v>
      </c>
      <c r="N346" s="24">
        <f t="shared" si="149"/>
        <v>795.75449274433254</v>
      </c>
      <c r="O346" s="24">
        <f t="shared" si="135"/>
        <v>803.85356030793105</v>
      </c>
      <c r="P346" s="24">
        <f t="shared" si="136"/>
        <v>6518.6900646582053</v>
      </c>
      <c r="Q346" s="24">
        <f t="shared" si="147"/>
        <v>820.19326064923348</v>
      </c>
      <c r="R346" s="12">
        <f t="shared" si="137"/>
        <v>1.0094625919933451</v>
      </c>
      <c r="S346" s="3">
        <f t="shared" si="148"/>
        <v>0.7</v>
      </c>
      <c r="T346" s="24">
        <f t="shared" si="150"/>
        <v>757.3783673509306</v>
      </c>
      <c r="U346" s="24">
        <f t="shared" si="138"/>
        <v>1763.2566951429794</v>
      </c>
      <c r="V346" s="14">
        <f t="shared" si="139"/>
        <v>13565.249806425325</v>
      </c>
      <c r="W346" s="24">
        <f t="shared" si="151"/>
        <v>1220.5535611028379</v>
      </c>
      <c r="X346" s="12">
        <f t="shared" si="140"/>
        <v>1.0438595040118581</v>
      </c>
      <c r="Y346" s="3">
        <f t="shared" si="152"/>
        <v>0.7</v>
      </c>
    </row>
    <row r="347" spans="2:25" x14ac:dyDescent="0.25">
      <c r="B347" s="3">
        <f t="shared" si="141"/>
        <v>1645</v>
      </c>
      <c r="C347" s="14">
        <f t="shared" si="142"/>
        <v>27.416666666666668</v>
      </c>
      <c r="D347" s="11">
        <f t="shared" si="143"/>
        <v>828.36267064426227</v>
      </c>
      <c r="E347" s="11">
        <f t="shared" si="144"/>
        <v>665.98704819069599</v>
      </c>
      <c r="F347" s="11">
        <f t="shared" si="145"/>
        <v>796.76395533632592</v>
      </c>
      <c r="G347" s="11">
        <f t="shared" si="146"/>
        <v>758.42222685494244</v>
      </c>
      <c r="H347" s="24">
        <f t="shared" si="129"/>
        <v>665.98704819069599</v>
      </c>
      <c r="I347" s="24">
        <f t="shared" si="131"/>
        <v>4059.3905613391571</v>
      </c>
      <c r="J347" s="14">
        <f t="shared" si="132"/>
        <v>27544.039245793116</v>
      </c>
      <c r="K347" s="24">
        <f t="shared" si="130"/>
        <v>846.55085471888901</v>
      </c>
      <c r="L347" s="12">
        <f t="shared" si="133"/>
        <v>1.6547986565994171</v>
      </c>
      <c r="M347" s="3">
        <f t="shared" si="134"/>
        <v>0.7</v>
      </c>
      <c r="N347" s="24">
        <f t="shared" si="149"/>
        <v>796.76395533632592</v>
      </c>
      <c r="O347" s="24">
        <f t="shared" si="135"/>
        <v>789.96788269840863</v>
      </c>
      <c r="P347" s="24">
        <f t="shared" si="136"/>
        <v>6419.0088205339853</v>
      </c>
      <c r="Q347" s="24">
        <f t="shared" si="147"/>
        <v>815.96910319438769</v>
      </c>
      <c r="R347" s="12">
        <f t="shared" si="137"/>
        <v>0.99895141438519874</v>
      </c>
      <c r="S347" s="3">
        <f t="shared" si="148"/>
        <v>0.7</v>
      </c>
      <c r="T347" s="24">
        <f t="shared" si="150"/>
        <v>758.42222685494244</v>
      </c>
      <c r="U347" s="24">
        <f t="shared" si="138"/>
        <v>1748.5110947329958</v>
      </c>
      <c r="V347" s="14">
        <f t="shared" si="139"/>
        <v>13479.923846847747</v>
      </c>
      <c r="W347" s="24">
        <f t="shared" si="151"/>
        <v>1194.8378156618678</v>
      </c>
      <c r="X347" s="12">
        <f t="shared" si="140"/>
        <v>1.0593643710151686</v>
      </c>
      <c r="Y347" s="3">
        <f t="shared" si="152"/>
        <v>0.7</v>
      </c>
    </row>
    <row r="348" spans="2:25" x14ac:dyDescent="0.25">
      <c r="B348" s="3">
        <f t="shared" si="141"/>
        <v>1650</v>
      </c>
      <c r="C348" s="14">
        <f t="shared" si="142"/>
        <v>27.5</v>
      </c>
      <c r="D348" s="11">
        <f t="shared" si="143"/>
        <v>828.81533442136299</v>
      </c>
      <c r="E348" s="11">
        <f t="shared" si="144"/>
        <v>667.64184684729537</v>
      </c>
      <c r="F348" s="11">
        <f t="shared" si="145"/>
        <v>797.76290675071107</v>
      </c>
      <c r="G348" s="11">
        <f t="shared" si="146"/>
        <v>759.48159122595757</v>
      </c>
      <c r="H348" s="24">
        <f t="shared" si="129"/>
        <v>667.64184684729537</v>
      </c>
      <c r="I348" s="24">
        <f t="shared" si="131"/>
        <v>4029.3371893516905</v>
      </c>
      <c r="J348" s="14">
        <f t="shared" si="132"/>
        <v>27422.028011614231</v>
      </c>
      <c r="K348" s="24">
        <f t="shared" si="130"/>
        <v>850.7973463968076</v>
      </c>
      <c r="L348" s="12">
        <f t="shared" si="133"/>
        <v>1.6386166725582167</v>
      </c>
      <c r="M348" s="3">
        <f t="shared" si="134"/>
        <v>0.7</v>
      </c>
      <c r="N348" s="24">
        <f t="shared" si="149"/>
        <v>797.76290675071107</v>
      </c>
      <c r="O348" s="24">
        <f t="shared" si="135"/>
        <v>776.31069176629808</v>
      </c>
      <c r="P348" s="24">
        <f t="shared" si="136"/>
        <v>6320.6486659942666</v>
      </c>
      <c r="Q348" s="24">
        <f t="shared" si="147"/>
        <v>811.91468162910996</v>
      </c>
      <c r="R348" s="12">
        <f t="shared" si="137"/>
        <v>0.98834002166969159</v>
      </c>
      <c r="S348" s="3">
        <f t="shared" si="148"/>
        <v>0.7</v>
      </c>
      <c r="T348" s="24">
        <f t="shared" si="150"/>
        <v>759.48159122595757</v>
      </c>
      <c r="U348" s="24">
        <f t="shared" si="138"/>
        <v>1733.3435798851356</v>
      </c>
      <c r="V348" s="14">
        <f t="shared" si="139"/>
        <v>13391.164356380035</v>
      </c>
      <c r="W348" s="24">
        <f t="shared" si="151"/>
        <v>1170.6672900971625</v>
      </c>
      <c r="X348" s="12">
        <f t="shared" si="140"/>
        <v>1.0738579082192889</v>
      </c>
      <c r="Y348" s="3">
        <f t="shared" si="152"/>
        <v>0.7</v>
      </c>
    </row>
    <row r="349" spans="2:25" x14ac:dyDescent="0.25">
      <c r="B349" s="3">
        <f t="shared" si="141"/>
        <v>1655</v>
      </c>
      <c r="C349" s="14">
        <f t="shared" si="142"/>
        <v>27.583333333333332</v>
      </c>
      <c r="D349" s="11">
        <f t="shared" si="143"/>
        <v>829.26663475128748</v>
      </c>
      <c r="E349" s="11">
        <f t="shared" si="144"/>
        <v>669.28046351985358</v>
      </c>
      <c r="F349" s="11">
        <f t="shared" si="145"/>
        <v>798.7512467723808</v>
      </c>
      <c r="G349" s="11">
        <f t="shared" si="146"/>
        <v>760.55544913417691</v>
      </c>
      <c r="H349" s="24">
        <f t="shared" si="129"/>
        <v>669.28046351985358</v>
      </c>
      <c r="I349" s="24">
        <f t="shared" si="131"/>
        <v>3999.6542807858477</v>
      </c>
      <c r="J349" s="14">
        <f t="shared" si="132"/>
        <v>27300.840807024695</v>
      </c>
      <c r="K349" s="24">
        <f t="shared" si="130"/>
        <v>855.20383730696983</v>
      </c>
      <c r="L349" s="12">
        <f t="shared" si="133"/>
        <v>1.6223537636913368</v>
      </c>
      <c r="M349" s="3">
        <f t="shared" si="134"/>
        <v>0.7</v>
      </c>
      <c r="N349" s="24">
        <f t="shared" si="149"/>
        <v>798.7512467723808</v>
      </c>
      <c r="O349" s="24">
        <f t="shared" si="135"/>
        <v>762.88469947266719</v>
      </c>
      <c r="P349" s="24">
        <f t="shared" si="136"/>
        <v>6223.6461341660925</v>
      </c>
      <c r="Q349" s="24">
        <f t="shared" si="147"/>
        <v>808.02099000286489</v>
      </c>
      <c r="R349" s="12">
        <f t="shared" si="137"/>
        <v>0.97764998054516405</v>
      </c>
      <c r="S349" s="3">
        <f t="shared" si="148"/>
        <v>0.7</v>
      </c>
      <c r="T349" s="24">
        <f t="shared" si="150"/>
        <v>760.55544913417691</v>
      </c>
      <c r="U349" s="24">
        <f t="shared" si="138"/>
        <v>1717.7796404277642</v>
      </c>
      <c r="V349" s="14">
        <f t="shared" si="139"/>
        <v>13299.123221018019</v>
      </c>
      <c r="W349" s="24">
        <f t="shared" si="151"/>
        <v>1147.9345018273993</v>
      </c>
      <c r="X349" s="12">
        <f t="shared" si="140"/>
        <v>1.0873323566076341</v>
      </c>
      <c r="Y349" s="3">
        <f t="shared" si="152"/>
        <v>0.7</v>
      </c>
    </row>
    <row r="350" spans="2:25" x14ac:dyDescent="0.25">
      <c r="B350" s="3">
        <f t="shared" si="141"/>
        <v>1660</v>
      </c>
      <c r="C350" s="14">
        <f t="shared" si="142"/>
        <v>27.666666666666668</v>
      </c>
      <c r="D350" s="11">
        <f t="shared" si="143"/>
        <v>829.71657982292584</v>
      </c>
      <c r="E350" s="11">
        <f t="shared" si="144"/>
        <v>670.90281728354489</v>
      </c>
      <c r="F350" s="11">
        <f t="shared" si="145"/>
        <v>799.72889675292595</v>
      </c>
      <c r="G350" s="11">
        <f t="shared" si="146"/>
        <v>761.6427814907845</v>
      </c>
      <c r="H350" s="24">
        <f t="shared" si="129"/>
        <v>670.90281728354489</v>
      </c>
      <c r="I350" s="24">
        <f t="shared" si="131"/>
        <v>3970.3440634845238</v>
      </c>
      <c r="J350" s="14">
        <f t="shared" si="132"/>
        <v>27180.518843555586</v>
      </c>
      <c r="K350" s="24">
        <f t="shared" si="130"/>
        <v>859.77862785901073</v>
      </c>
      <c r="L350" s="12">
        <f t="shared" si="133"/>
        <v>1.6060069884507724</v>
      </c>
      <c r="M350" s="3">
        <f t="shared" si="134"/>
        <v>0.7</v>
      </c>
      <c r="N350" s="24">
        <f t="shared" si="149"/>
        <v>799.72889675292595</v>
      </c>
      <c r="O350" s="24">
        <f t="shared" si="135"/>
        <v>749.69207674999723</v>
      </c>
      <c r="P350" s="24">
        <f t="shared" si="136"/>
        <v>6128.0336220612635</v>
      </c>
      <c r="Q350" s="24">
        <f t="shared" si="147"/>
        <v>804.27958750831192</v>
      </c>
      <c r="R350" s="12">
        <f t="shared" si="137"/>
        <v>0.96690156475849376</v>
      </c>
      <c r="S350" s="3">
        <f t="shared" si="148"/>
        <v>0.7</v>
      </c>
      <c r="T350" s="24">
        <f t="shared" si="150"/>
        <v>761.6427814907845</v>
      </c>
      <c r="U350" s="24">
        <f t="shared" si="138"/>
        <v>1701.8449583035335</v>
      </c>
      <c r="V350" s="14">
        <f t="shared" si="139"/>
        <v>13203.955457205597</v>
      </c>
      <c r="W350" s="24">
        <f t="shared" si="151"/>
        <v>1126.5398972628898</v>
      </c>
      <c r="X350" s="12">
        <f t="shared" si="140"/>
        <v>1.0997849545371252</v>
      </c>
      <c r="Y350" s="3">
        <f t="shared" si="152"/>
        <v>0.7</v>
      </c>
    </row>
    <row r="351" spans="2:25" x14ac:dyDescent="0.25">
      <c r="B351" s="3">
        <f t="shared" si="141"/>
        <v>1665</v>
      </c>
      <c r="C351" s="14">
        <f t="shared" si="142"/>
        <v>27.75</v>
      </c>
      <c r="D351" s="11">
        <f t="shared" si="143"/>
        <v>830.16517775161537</v>
      </c>
      <c r="E351" s="11">
        <f t="shared" si="144"/>
        <v>672.50882427199565</v>
      </c>
      <c r="F351" s="11">
        <f t="shared" si="145"/>
        <v>800.69579831768442</v>
      </c>
      <c r="G351" s="11">
        <f t="shared" si="146"/>
        <v>762.74256644532159</v>
      </c>
      <c r="H351" s="24">
        <f t="shared" si="129"/>
        <v>672.50882427199565</v>
      </c>
      <c r="I351" s="24">
        <f t="shared" si="131"/>
        <v>3941.408836990493</v>
      </c>
      <c r="J351" s="14">
        <f t="shared" si="132"/>
        <v>27061.103835589758</v>
      </c>
      <c r="K351" s="24">
        <f t="shared" si="130"/>
        <v>864.53056317082246</v>
      </c>
      <c r="L351" s="12">
        <f t="shared" si="133"/>
        <v>1.5895732185238853</v>
      </c>
      <c r="M351" s="3">
        <f t="shared" si="134"/>
        <v>0.7</v>
      </c>
      <c r="N351" s="24">
        <f t="shared" si="149"/>
        <v>800.69579831768442</v>
      </c>
      <c r="O351" s="24">
        <f t="shared" si="135"/>
        <v>736.73448584827383</v>
      </c>
      <c r="P351" s="24">
        <f t="shared" si="136"/>
        <v>6033.8395810559405</v>
      </c>
      <c r="Q351" s="24">
        <f t="shared" si="147"/>
        <v>800.68255806144339</v>
      </c>
      <c r="R351" s="12">
        <f t="shared" si="137"/>
        <v>0.95611379413533992</v>
      </c>
      <c r="S351" s="3">
        <f t="shared" si="148"/>
        <v>0.7</v>
      </c>
      <c r="T351" s="24">
        <f t="shared" si="150"/>
        <v>762.74256644532159</v>
      </c>
      <c r="U351" s="24">
        <f t="shared" si="138"/>
        <v>1685.5652826573446</v>
      </c>
      <c r="V351" s="14">
        <f t="shared" si="139"/>
        <v>13105.818432235728</v>
      </c>
      <c r="W351" s="24">
        <f t="shared" si="151"/>
        <v>1106.3912797724149</v>
      </c>
      <c r="X351" s="12">
        <f t="shared" si="140"/>
        <v>1.1112175936576412</v>
      </c>
      <c r="Y351" s="3">
        <f t="shared" si="152"/>
        <v>0.7</v>
      </c>
    </row>
    <row r="352" spans="2:25" x14ac:dyDescent="0.25">
      <c r="B352" s="3">
        <f t="shared" si="141"/>
        <v>1670</v>
      </c>
      <c r="C352" s="14">
        <f t="shared" si="142"/>
        <v>27.833333333333332</v>
      </c>
      <c r="D352" s="11">
        <f t="shared" si="143"/>
        <v>830.61243658001865</v>
      </c>
      <c r="E352" s="11">
        <f t="shared" si="144"/>
        <v>674.09839749051957</v>
      </c>
      <c r="F352" s="11">
        <f t="shared" si="145"/>
        <v>801.6519121118198</v>
      </c>
      <c r="G352" s="11">
        <f t="shared" si="146"/>
        <v>763.85378403897926</v>
      </c>
      <c r="H352" s="24">
        <f t="shared" si="129"/>
        <v>674.09839749051957</v>
      </c>
      <c r="I352" s="24">
        <f t="shared" si="131"/>
        <v>3912.8509772374769</v>
      </c>
      <c r="J352" s="14">
        <f t="shared" si="132"/>
        <v>26942.638026756664</v>
      </c>
      <c r="K352" s="24">
        <f t="shared" si="130"/>
        <v>869.46907572577743</v>
      </c>
      <c r="L352" s="12">
        <f t="shared" si="133"/>
        <v>1.573049134285442</v>
      </c>
      <c r="M352" s="3">
        <f t="shared" si="134"/>
        <v>0.7</v>
      </c>
      <c r="N352" s="24">
        <f t="shared" si="149"/>
        <v>801.6519121118198</v>
      </c>
      <c r="O352" s="24">
        <f t="shared" si="135"/>
        <v>724.01311170497138</v>
      </c>
      <c r="P352" s="24">
        <f t="shared" si="136"/>
        <v>5941.0887052724729</v>
      </c>
      <c r="Q352" s="24">
        <f t="shared" si="147"/>
        <v>797.22247307046041</v>
      </c>
      <c r="R352" s="12">
        <f t="shared" si="137"/>
        <v>0.94530447547775931</v>
      </c>
      <c r="S352" s="3">
        <f t="shared" si="148"/>
        <v>0.7</v>
      </c>
      <c r="T352" s="24">
        <f t="shared" si="150"/>
        <v>763.85378403897926</v>
      </c>
      <c r="U352" s="24">
        <f t="shared" si="138"/>
        <v>1668.9663135259848</v>
      </c>
      <c r="V352" s="14">
        <f t="shared" si="139"/>
        <v>13004.871124964158</v>
      </c>
      <c r="W352" s="24">
        <f t="shared" si="151"/>
        <v>1087.4032732076623</v>
      </c>
      <c r="X352" s="12">
        <f t="shared" si="140"/>
        <v>1.1216364572424184</v>
      </c>
      <c r="Y352" s="3">
        <f t="shared" si="152"/>
        <v>0.7</v>
      </c>
    </row>
    <row r="353" spans="2:25" x14ac:dyDescent="0.25">
      <c r="B353" s="3">
        <f t="shared" si="141"/>
        <v>1675</v>
      </c>
      <c r="C353" s="14">
        <f t="shared" si="142"/>
        <v>27.916666666666668</v>
      </c>
      <c r="D353" s="11">
        <f t="shared" si="143"/>
        <v>831.05836427898828</v>
      </c>
      <c r="E353" s="11">
        <f t="shared" si="144"/>
        <v>675.67144662480507</v>
      </c>
      <c r="F353" s="11">
        <f t="shared" si="145"/>
        <v>802.59721658729757</v>
      </c>
      <c r="G353" s="11">
        <f t="shared" si="146"/>
        <v>764.97542049622166</v>
      </c>
      <c r="H353" s="24">
        <f t="shared" si="129"/>
        <v>675.67144662480507</v>
      </c>
      <c r="I353" s="24">
        <f t="shared" si="131"/>
        <v>3884.67294135458</v>
      </c>
      <c r="J353" s="14">
        <f t="shared" si="132"/>
        <v>26825.164217378366</v>
      </c>
      <c r="K353" s="24">
        <f t="shared" si="130"/>
        <v>874.604231863569</v>
      </c>
      <c r="L353" s="12">
        <f t="shared" si="133"/>
        <v>1.5564312205632651</v>
      </c>
      <c r="M353" s="3">
        <f t="shared" si="134"/>
        <v>0.7</v>
      </c>
      <c r="N353" s="24">
        <f t="shared" si="149"/>
        <v>802.59721658729757</v>
      </c>
      <c r="O353" s="24">
        <f t="shared" si="135"/>
        <v>711.52869229226781</v>
      </c>
      <c r="P353" s="24">
        <f t="shared" si="136"/>
        <v>5849.8021172638491</v>
      </c>
      <c r="Q353" s="24">
        <f t="shared" si="147"/>
        <v>793.89235712497714</v>
      </c>
      <c r="R353" s="12">
        <f t="shared" si="137"/>
        <v>0.93449024485029686</v>
      </c>
      <c r="S353" s="3">
        <f t="shared" si="148"/>
        <v>0.7</v>
      </c>
      <c r="T353" s="24">
        <f t="shared" si="150"/>
        <v>764.97542049622166</v>
      </c>
      <c r="U353" s="24">
        <f t="shared" si="138"/>
        <v>1652.0735945691654</v>
      </c>
      <c r="V353" s="14">
        <f t="shared" si="139"/>
        <v>12901.273430467856</v>
      </c>
      <c r="W353" s="24">
        <f t="shared" si="151"/>
        <v>1069.4968197518476</v>
      </c>
      <c r="X353" s="12">
        <f t="shared" si="140"/>
        <v>1.1310516487741216</v>
      </c>
      <c r="Y353" s="3">
        <f t="shared" si="152"/>
        <v>0.7</v>
      </c>
    </row>
    <row r="354" spans="2:25" x14ac:dyDescent="0.25">
      <c r="B354" s="3">
        <f t="shared" si="141"/>
        <v>1680</v>
      </c>
      <c r="C354" s="14">
        <f t="shared" si="142"/>
        <v>28</v>
      </c>
      <c r="D354" s="11">
        <f t="shared" si="143"/>
        <v>831.50296874842002</v>
      </c>
      <c r="E354" s="11">
        <f t="shared" si="144"/>
        <v>677.22787784536831</v>
      </c>
      <c r="F354" s="11">
        <f t="shared" si="145"/>
        <v>803.53170683214785</v>
      </c>
      <c r="G354" s="11">
        <f t="shared" si="146"/>
        <v>766.10647214499579</v>
      </c>
      <c r="H354" s="24">
        <f t="shared" si="129"/>
        <v>677.22787784536831</v>
      </c>
      <c r="I354" s="24">
        <f t="shared" si="131"/>
        <v>3856.8772725762929</v>
      </c>
      <c r="J354" s="14">
        <f t="shared" si="132"/>
        <v>26708.72579291663</v>
      </c>
      <c r="K354" s="24">
        <f t="shared" si="130"/>
        <v>879.94678248880382</v>
      </c>
      <c r="L354" s="12">
        <f t="shared" si="133"/>
        <v>1.5397157628022158</v>
      </c>
      <c r="M354" s="3">
        <f t="shared" si="134"/>
        <v>0.7</v>
      </c>
      <c r="N354" s="24">
        <f t="shared" si="149"/>
        <v>803.53170683214785</v>
      </c>
      <c r="O354" s="24">
        <f t="shared" si="135"/>
        <v>699.28154790680424</v>
      </c>
      <c r="P354" s="24">
        <f t="shared" si="136"/>
        <v>5759.9975504825543</v>
      </c>
      <c r="Q354" s="24">
        <f t="shared" si="147"/>
        <v>790.68565636045025</v>
      </c>
      <c r="R354" s="12">
        <f t="shared" si="137"/>
        <v>0.92368661083366632</v>
      </c>
      <c r="S354" s="3">
        <f t="shared" si="148"/>
        <v>0.7</v>
      </c>
      <c r="T354" s="24">
        <f t="shared" si="150"/>
        <v>766.10647214499579</v>
      </c>
      <c r="U354" s="24">
        <f t="shared" si="138"/>
        <v>1634.9124150856055</v>
      </c>
      <c r="V354" s="14">
        <f t="shared" si="139"/>
        <v>12795.185511153519</v>
      </c>
      <c r="W354" s="24">
        <f t="shared" si="151"/>
        <v>1052.5987107562482</v>
      </c>
      <c r="X354" s="12">
        <f t="shared" si="140"/>
        <v>1.1394768176753822</v>
      </c>
      <c r="Y354" s="3">
        <f t="shared" si="152"/>
        <v>0.7</v>
      </c>
    </row>
    <row r="355" spans="2:25" x14ac:dyDescent="0.25">
      <c r="B355" s="3">
        <f t="shared" si="141"/>
        <v>1685</v>
      </c>
      <c r="C355" s="14">
        <f t="shared" si="142"/>
        <v>28.083333333333332</v>
      </c>
      <c r="D355" s="11">
        <f t="shared" si="143"/>
        <v>831.94625781809111</v>
      </c>
      <c r="E355" s="11">
        <f t="shared" si="144"/>
        <v>678.7675936081705</v>
      </c>
      <c r="F355" s="11">
        <f t="shared" si="145"/>
        <v>804.45539344298152</v>
      </c>
      <c r="G355" s="11">
        <f t="shared" si="146"/>
        <v>767.24594896267115</v>
      </c>
      <c r="H355" s="24">
        <f t="shared" si="129"/>
        <v>678.7675936081705</v>
      </c>
      <c r="I355" s="24">
        <f t="shared" si="131"/>
        <v>3829.4666052480152</v>
      </c>
      <c r="J355" s="14">
        <f t="shared" si="132"/>
        <v>26593.366753355185</v>
      </c>
      <c r="K355" s="24">
        <f t="shared" si="130"/>
        <v>885.50821842337803</v>
      </c>
      <c r="L355" s="12">
        <f t="shared" si="133"/>
        <v>1.5228988437242692</v>
      </c>
      <c r="M355" s="3">
        <f t="shared" si="134"/>
        <v>0.7</v>
      </c>
      <c r="N355" s="24">
        <f t="shared" si="149"/>
        <v>804.45539344298152</v>
      </c>
      <c r="O355" s="24">
        <f t="shared" si="135"/>
        <v>687.27160937773988</v>
      </c>
      <c r="P355" s="24">
        <f t="shared" si="136"/>
        <v>5671.6895280890758</v>
      </c>
      <c r="Q355" s="24">
        <f t="shared" si="147"/>
        <v>787.5962092740333</v>
      </c>
      <c r="R355" s="12">
        <f t="shared" si="137"/>
        <v>0.91290799837761794</v>
      </c>
      <c r="S355" s="3">
        <f t="shared" si="148"/>
        <v>0.7</v>
      </c>
      <c r="T355" s="24">
        <f t="shared" si="150"/>
        <v>767.24594896267115</v>
      </c>
      <c r="U355" s="24">
        <f t="shared" si="138"/>
        <v>1617.5077213854991</v>
      </c>
      <c r="V355" s="14">
        <f t="shared" si="139"/>
        <v>12686.767195813112</v>
      </c>
      <c r="W355" s="24">
        <f t="shared" si="151"/>
        <v>1036.6411491488993</v>
      </c>
      <c r="X355" s="12">
        <f t="shared" si="140"/>
        <v>1.1469287880921524</v>
      </c>
      <c r="Y355" s="3">
        <f t="shared" si="152"/>
        <v>0.7</v>
      </c>
    </row>
    <row r="356" spans="2:25" x14ac:dyDescent="0.25">
      <c r="B356" s="3">
        <f t="shared" si="141"/>
        <v>1690</v>
      </c>
      <c r="C356" s="14">
        <f t="shared" si="142"/>
        <v>28.166666666666668</v>
      </c>
      <c r="D356" s="11">
        <f t="shared" si="143"/>
        <v>832.38823924848953</v>
      </c>
      <c r="E356" s="11">
        <f t="shared" si="144"/>
        <v>680.29049245189481</v>
      </c>
      <c r="F356" s="11">
        <f t="shared" si="145"/>
        <v>805.36830144135911</v>
      </c>
      <c r="G356" s="11">
        <f t="shared" si="146"/>
        <v>768.39287775076332</v>
      </c>
      <c r="H356" s="24">
        <f t="shared" si="129"/>
        <v>680.29049245189481</v>
      </c>
      <c r="I356" s="24">
        <f t="shared" si="131"/>
        <v>3802.4436699148682</v>
      </c>
      <c r="J356" s="14">
        <f t="shared" si="132"/>
        <v>26479.131743436104</v>
      </c>
      <c r="K356" s="24">
        <f t="shared" si="130"/>
        <v>891.30083087543005</v>
      </c>
      <c r="L356" s="12">
        <f t="shared" si="133"/>
        <v>1.5059763405973341</v>
      </c>
      <c r="M356" s="3">
        <f t="shared" si="134"/>
        <v>0.7</v>
      </c>
      <c r="N356" s="24">
        <f t="shared" si="149"/>
        <v>805.36830144135911</v>
      </c>
      <c r="O356" s="24">
        <f t="shared" si="135"/>
        <v>675.49844517826045</v>
      </c>
      <c r="P356" s="24">
        <f t="shared" si="136"/>
        <v>5584.8895377246872</v>
      </c>
      <c r="Q356" s="24">
        <f t="shared" si="147"/>
        <v>784.61821978751823</v>
      </c>
      <c r="R356" s="12">
        <f t="shared" si="137"/>
        <v>0.90216779293240357</v>
      </c>
      <c r="S356" s="3">
        <f t="shared" si="148"/>
        <v>0.7</v>
      </c>
      <c r="T356" s="24">
        <f t="shared" si="150"/>
        <v>768.39287775076332</v>
      </c>
      <c r="U356" s="24">
        <f t="shared" si="138"/>
        <v>1599.8840374431552</v>
      </c>
      <c r="V356" s="14">
        <f t="shared" si="139"/>
        <v>12576.177427247971</v>
      </c>
      <c r="W356" s="24">
        <f t="shared" si="151"/>
        <v>1021.5613419426172</v>
      </c>
      <c r="X356" s="12">
        <f t="shared" si="140"/>
        <v>1.1534271956720725</v>
      </c>
      <c r="Y356" s="3">
        <f t="shared" si="152"/>
        <v>0.7</v>
      </c>
    </row>
    <row r="357" spans="2:25" x14ac:dyDescent="0.25">
      <c r="B357" s="3">
        <f t="shared" si="141"/>
        <v>1695</v>
      </c>
      <c r="C357" s="14">
        <f t="shared" si="142"/>
        <v>28.25</v>
      </c>
      <c r="D357" s="11">
        <f t="shared" si="143"/>
        <v>832.82892073162725</v>
      </c>
      <c r="E357" s="11">
        <f t="shared" si="144"/>
        <v>681.79646879249219</v>
      </c>
      <c r="F357" s="11">
        <f t="shared" si="145"/>
        <v>806.27046923429157</v>
      </c>
      <c r="G357" s="11">
        <f t="shared" si="146"/>
        <v>769.54630494643538</v>
      </c>
      <c r="H357" s="24">
        <f t="shared" si="129"/>
        <v>681.79646879249219</v>
      </c>
      <c r="I357" s="24">
        <f t="shared" si="131"/>
        <v>3775.8112984783766</v>
      </c>
      <c r="J357" s="14">
        <f t="shared" si="132"/>
        <v>26366.066083645899</v>
      </c>
      <c r="K357" s="24">
        <f t="shared" si="130"/>
        <v>897.33777754987682</v>
      </c>
      <c r="L357" s="12">
        <f t="shared" si="133"/>
        <v>1.4889439232417927</v>
      </c>
      <c r="M357" s="3">
        <f t="shared" si="134"/>
        <v>0.7</v>
      </c>
      <c r="N357" s="24">
        <f t="shared" si="149"/>
        <v>806.27046923429157</v>
      </c>
      <c r="O357" s="24">
        <f t="shared" si="135"/>
        <v>663.96128743339204</v>
      </c>
      <c r="P357" s="24">
        <f t="shared" si="136"/>
        <v>5499.6062019302799</v>
      </c>
      <c r="Q357" s="24">
        <f t="shared" si="147"/>
        <v>781.74623237079015</v>
      </c>
      <c r="R357" s="12">
        <f t="shared" si="137"/>
        <v>0.89147838458043327</v>
      </c>
      <c r="S357" s="3">
        <f t="shared" si="148"/>
        <v>0.7</v>
      </c>
      <c r="T357" s="24">
        <f t="shared" si="150"/>
        <v>769.54630494643538</v>
      </c>
      <c r="U357" s="24">
        <f t="shared" si="138"/>
        <v>1582.0653946297966</v>
      </c>
      <c r="V357" s="14">
        <f t="shared" si="139"/>
        <v>12463.573758325821</v>
      </c>
      <c r="W357" s="24">
        <f t="shared" si="151"/>
        <v>1007.301121333497</v>
      </c>
      <c r="X357" s="12">
        <f t="shared" si="140"/>
        <v>1.1589941363561609</v>
      </c>
      <c r="Y357" s="3">
        <f t="shared" si="152"/>
        <v>0.7</v>
      </c>
    </row>
    <row r="358" spans="2:25" x14ac:dyDescent="0.25">
      <c r="B358" s="3">
        <f t="shared" si="141"/>
        <v>1700</v>
      </c>
      <c r="C358" s="14">
        <f t="shared" si="142"/>
        <v>28.333333333333332</v>
      </c>
      <c r="D358" s="11">
        <f t="shared" si="143"/>
        <v>833.26830989184509</v>
      </c>
      <c r="E358" s="11">
        <f t="shared" si="144"/>
        <v>683.28541271573397</v>
      </c>
      <c r="F358" s="11">
        <f t="shared" si="145"/>
        <v>807.16194761887198</v>
      </c>
      <c r="G358" s="11">
        <f t="shared" si="146"/>
        <v>770.7052990827915</v>
      </c>
      <c r="H358" s="24">
        <f t="shared" si="129"/>
        <v>683.28541271573397</v>
      </c>
      <c r="I358" s="24">
        <f t="shared" si="131"/>
        <v>3749.5724294027782</v>
      </c>
      <c r="J358" s="14">
        <f t="shared" si="132"/>
        <v>26254.215801827675</v>
      </c>
      <c r="K358" s="24">
        <f t="shared" si="130"/>
        <v>903.63315498386135</v>
      </c>
      <c r="L358" s="12">
        <f t="shared" si="133"/>
        <v>1.4717970529223945</v>
      </c>
      <c r="M358" s="3">
        <f t="shared" si="134"/>
        <v>0.7</v>
      </c>
      <c r="N358" s="24">
        <f t="shared" si="149"/>
        <v>807.16194761887198</v>
      </c>
      <c r="O358" s="24">
        <f t="shared" si="135"/>
        <v>652.65905682432788</v>
      </c>
      <c r="P358" s="24">
        <f t="shared" si="136"/>
        <v>5415.8454439525685</v>
      </c>
      <c r="Q358" s="24">
        <f t="shared" si="147"/>
        <v>778.97510905543629</v>
      </c>
      <c r="R358" s="12">
        <f t="shared" si="137"/>
        <v>0.88085121192882732</v>
      </c>
      <c r="S358" s="3">
        <f t="shared" si="148"/>
        <v>0.7</v>
      </c>
      <c r="T358" s="24">
        <f t="shared" si="150"/>
        <v>770.7052990827915</v>
      </c>
      <c r="U358" s="24">
        <f t="shared" si="138"/>
        <v>1564.0752702263399</v>
      </c>
      <c r="V358" s="14">
        <f t="shared" si="139"/>
        <v>12349.111895712178</v>
      </c>
      <c r="W358" s="24">
        <f t="shared" si="151"/>
        <v>993.80659286415721</v>
      </c>
      <c r="X358" s="12">
        <f t="shared" si="140"/>
        <v>1.1636538303434394</v>
      </c>
      <c r="Y358" s="3">
        <f t="shared" si="152"/>
        <v>0.7</v>
      </c>
    </row>
    <row r="359" spans="2:25" x14ac:dyDescent="0.25">
      <c r="B359" s="3">
        <f t="shared" si="141"/>
        <v>1705</v>
      </c>
      <c r="C359" s="14">
        <f t="shared" si="142"/>
        <v>28.416666666666668</v>
      </c>
      <c r="D359" s="11">
        <f t="shared" si="143"/>
        <v>833.70641428660315</v>
      </c>
      <c r="E359" s="11">
        <f t="shared" si="144"/>
        <v>684.75720976865637</v>
      </c>
      <c r="F359" s="11">
        <f t="shared" si="145"/>
        <v>808.04279883080085</v>
      </c>
      <c r="G359" s="11">
        <f t="shared" si="146"/>
        <v>771.86895291313499</v>
      </c>
      <c r="H359" s="24">
        <f t="shared" si="129"/>
        <v>684.75720976865637</v>
      </c>
      <c r="I359" s="24">
        <f t="shared" si="131"/>
        <v>3723.7301129486696</v>
      </c>
      <c r="J359" s="14">
        <f t="shared" si="132"/>
        <v>26143.627665265834</v>
      </c>
      <c r="K359" s="24">
        <f t="shared" si="130"/>
        <v>910.20207775560607</v>
      </c>
      <c r="L359" s="12">
        <f t="shared" si="133"/>
        <v>1.4545309822935044</v>
      </c>
      <c r="M359" s="3">
        <f t="shared" si="134"/>
        <v>0.7</v>
      </c>
      <c r="N359" s="24">
        <f t="shared" si="149"/>
        <v>808.04279883080085</v>
      </c>
      <c r="O359" s="24">
        <f t="shared" si="135"/>
        <v>641.59038639505752</v>
      </c>
      <c r="P359" s="24">
        <f t="shared" si="136"/>
        <v>5333.6106487248217</v>
      </c>
      <c r="Q359" s="24">
        <f t="shared" si="147"/>
        <v>776.3000081829291</v>
      </c>
      <c r="R359" s="12">
        <f t="shared" si="137"/>
        <v>0.87029680555736888</v>
      </c>
      <c r="S359" s="3">
        <f t="shared" si="148"/>
        <v>0.7</v>
      </c>
      <c r="T359" s="24">
        <f t="shared" si="150"/>
        <v>771.86895291313499</v>
      </c>
      <c r="U359" s="24">
        <f t="shared" si="138"/>
        <v>1545.936534336704</v>
      </c>
      <c r="V359" s="14">
        <f t="shared" si="139"/>
        <v>12232.945289999603</v>
      </c>
      <c r="W359" s="24">
        <f t="shared" si="151"/>
        <v>981.02780912629601</v>
      </c>
      <c r="X359" s="12">
        <f t="shared" si="140"/>
        <v>1.1674323036067664</v>
      </c>
      <c r="Y359" s="3">
        <f t="shared" si="152"/>
        <v>0.7</v>
      </c>
    </row>
    <row r="360" spans="2:25" x14ac:dyDescent="0.25">
      <c r="B360" s="3">
        <f t="shared" si="141"/>
        <v>1710</v>
      </c>
      <c r="C360" s="14">
        <f t="shared" si="142"/>
        <v>28.5</v>
      </c>
      <c r="D360" s="11">
        <f t="shared" si="143"/>
        <v>834.14324140726137</v>
      </c>
      <c r="E360" s="11">
        <f t="shared" si="144"/>
        <v>686.21174075094984</v>
      </c>
      <c r="F360" s="11">
        <f t="shared" si="145"/>
        <v>808.91309563635821</v>
      </c>
      <c r="G360" s="11">
        <f t="shared" si="146"/>
        <v>773.03638521674179</v>
      </c>
      <c r="H360" s="24">
        <f t="shared" si="129"/>
        <v>686.21174075094984</v>
      </c>
      <c r="I360" s="24">
        <f t="shared" si="131"/>
        <v>3698.2875164077882</v>
      </c>
      <c r="J360" s="14">
        <f t="shared" si="132"/>
        <v>26034.349213063088</v>
      </c>
      <c r="K360" s="24">
        <f t="shared" si="130"/>
        <v>917.06076528800236</v>
      </c>
      <c r="L360" s="12">
        <f t="shared" si="133"/>
        <v>1.43714075658864</v>
      </c>
      <c r="M360" s="3">
        <f t="shared" si="134"/>
        <v>0.7</v>
      </c>
      <c r="N360" s="24">
        <f t="shared" si="149"/>
        <v>808.91309563635821</v>
      </c>
      <c r="O360" s="24">
        <f t="shared" si="135"/>
        <v>630.75364427257909</v>
      </c>
      <c r="P360" s="24">
        <f t="shared" si="136"/>
        <v>5252.902818857252</v>
      </c>
      <c r="Q360" s="24">
        <f t="shared" si="147"/>
        <v>773.71636474529043</v>
      </c>
      <c r="R360" s="12">
        <f t="shared" si="137"/>
        <v>0.85982483084762984</v>
      </c>
      <c r="S360" s="3">
        <f t="shared" si="148"/>
        <v>0.7</v>
      </c>
      <c r="T360" s="24">
        <f t="shared" si="150"/>
        <v>773.03638521674179</v>
      </c>
      <c r="U360" s="24">
        <f t="shared" si="138"/>
        <v>1527.6714047629894</v>
      </c>
      <c r="V360" s="14">
        <f t="shared" si="139"/>
        <v>12115.224770557434</v>
      </c>
      <c r="W360" s="24">
        <f t="shared" si="151"/>
        <v>968.91846749236765</v>
      </c>
      <c r="X360" s="12">
        <f t="shared" si="140"/>
        <v>1.1703570886438497</v>
      </c>
      <c r="Y360" s="3">
        <f t="shared" si="152"/>
        <v>0.7</v>
      </c>
    </row>
    <row r="361" spans="2:25" x14ac:dyDescent="0.25">
      <c r="B361" s="3">
        <f t="shared" si="141"/>
        <v>1715</v>
      </c>
      <c r="C361" s="14">
        <f t="shared" si="142"/>
        <v>28.583333333333332</v>
      </c>
      <c r="D361" s="11">
        <f t="shared" si="143"/>
        <v>834.5787986798473</v>
      </c>
      <c r="E361" s="11">
        <f t="shared" si="144"/>
        <v>687.64888150753848</v>
      </c>
      <c r="F361" s="11">
        <f t="shared" si="145"/>
        <v>809.77292046720584</v>
      </c>
      <c r="G361" s="11">
        <f t="shared" si="146"/>
        <v>774.20674230538566</v>
      </c>
      <c r="H361" s="24">
        <f t="shared" si="129"/>
        <v>687.64888150753848</v>
      </c>
      <c r="I361" s="24">
        <f t="shared" si="131"/>
        <v>3673.2479293077204</v>
      </c>
      <c r="J361" s="14">
        <f t="shared" si="132"/>
        <v>25926.428788592541</v>
      </c>
      <c r="K361" s="24">
        <f t="shared" si="130"/>
        <v>924.22663704971387</v>
      </c>
      <c r="L361" s="12">
        <f t="shared" si="133"/>
        <v>1.4196212162701902</v>
      </c>
      <c r="M361" s="3">
        <f t="shared" si="134"/>
        <v>0.7</v>
      </c>
      <c r="N361" s="24">
        <f t="shared" si="149"/>
        <v>809.77292046720584</v>
      </c>
      <c r="O361" s="24">
        <f t="shared" si="135"/>
        <v>620.1469553160365</v>
      </c>
      <c r="P361" s="24">
        <f t="shared" si="136"/>
        <v>5173.7207255098438</v>
      </c>
      <c r="Q361" s="24">
        <f t="shared" si="147"/>
        <v>771.2198721884215</v>
      </c>
      <c r="R361" s="12">
        <f t="shared" si="137"/>
        <v>0.84944413004605623</v>
      </c>
      <c r="S361" s="3">
        <f t="shared" si="148"/>
        <v>0.7</v>
      </c>
      <c r="T361" s="24">
        <f t="shared" si="150"/>
        <v>774.20674230538566</v>
      </c>
      <c r="U361" s="24">
        <f t="shared" si="138"/>
        <v>1509.3014093615409</v>
      </c>
      <c r="V361" s="14">
        <f t="shared" si="139"/>
        <v>11996.098223113328</v>
      </c>
      <c r="W361" s="24">
        <f t="shared" si="151"/>
        <v>957.43563039416563</v>
      </c>
      <c r="X361" s="12">
        <f t="shared" si="140"/>
        <v>1.1724569455417881</v>
      </c>
      <c r="Y361" s="3">
        <f t="shared" si="152"/>
        <v>0.7</v>
      </c>
    </row>
    <row r="362" spans="2:25" x14ac:dyDescent="0.25">
      <c r="B362" s="3">
        <f t="shared" si="141"/>
        <v>1720</v>
      </c>
      <c r="C362" s="14">
        <f t="shared" si="142"/>
        <v>28.666666666666668</v>
      </c>
      <c r="D362" s="11">
        <f t="shared" si="143"/>
        <v>835.0130934658149</v>
      </c>
      <c r="E362" s="11">
        <f t="shared" si="144"/>
        <v>689.06850272380871</v>
      </c>
      <c r="F362" s="11">
        <f t="shared" si="145"/>
        <v>810.62236459725193</v>
      </c>
      <c r="G362" s="11">
        <f t="shared" si="146"/>
        <v>775.3791992509274</v>
      </c>
      <c r="H362" s="24">
        <f t="shared" si="129"/>
        <v>689.06850272380871</v>
      </c>
      <c r="I362" s="24">
        <f t="shared" si="131"/>
        <v>3648.6147685501551</v>
      </c>
      <c r="J362" s="14">
        <f t="shared" si="132"/>
        <v>25819.915571773192</v>
      </c>
      <c r="K362" s="24">
        <f t="shared" si="130"/>
        <v>931.71841704763062</v>
      </c>
      <c r="L362" s="12">
        <f t="shared" si="133"/>
        <v>1.4019670013830101</v>
      </c>
      <c r="M362" s="3">
        <f t="shared" si="134"/>
        <v>0.7</v>
      </c>
      <c r="N362" s="24">
        <f t="shared" si="149"/>
        <v>810.62236459725193</v>
      </c>
      <c r="O362" s="24">
        <f t="shared" si="135"/>
        <v>609.76822171407434</v>
      </c>
      <c r="P362" s="24">
        <f t="shared" si="136"/>
        <v>5096.0610540593789</v>
      </c>
      <c r="Q362" s="24">
        <f t="shared" si="147"/>
        <v>768.80646555948977</v>
      </c>
      <c r="R362" s="12">
        <f t="shared" si="137"/>
        <v>0.83916276343865359</v>
      </c>
      <c r="S362" s="3">
        <f t="shared" si="148"/>
        <v>0.7</v>
      </c>
      <c r="T362" s="24">
        <f t="shared" si="150"/>
        <v>775.3791992509274</v>
      </c>
      <c r="U362" s="24">
        <f t="shared" si="138"/>
        <v>1490.8473553721876</v>
      </c>
      <c r="V362" s="14">
        <f t="shared" si="139"/>
        <v>11875.71030785798</v>
      </c>
      <c r="W362" s="24">
        <f t="shared" si="151"/>
        <v>946.53946670472237</v>
      </c>
      <c r="X362" s="12">
        <f t="shared" si="140"/>
        <v>1.1737616039165351</v>
      </c>
      <c r="Y362" s="3">
        <f t="shared" si="152"/>
        <v>0.7</v>
      </c>
    </row>
    <row r="363" spans="2:25" x14ac:dyDescent="0.25">
      <c r="B363" s="3">
        <f t="shared" si="141"/>
        <v>1725</v>
      </c>
      <c r="C363" s="14">
        <f t="shared" si="142"/>
        <v>28.75</v>
      </c>
      <c r="D363" s="11">
        <f t="shared" si="143"/>
        <v>835.44613306278973</v>
      </c>
      <c r="E363" s="11">
        <f t="shared" si="144"/>
        <v>690.47046972519172</v>
      </c>
      <c r="F363" s="11">
        <f t="shared" si="145"/>
        <v>811.46152736069064</v>
      </c>
      <c r="G363" s="11">
        <f t="shared" si="146"/>
        <v>776.55296085484395</v>
      </c>
      <c r="H363" s="24">
        <f t="shared" si="129"/>
        <v>690.47046972519172</v>
      </c>
      <c r="I363" s="24">
        <f t="shared" si="131"/>
        <v>3624.3915834399504</v>
      </c>
      <c r="J363" s="14">
        <f t="shared" si="132"/>
        <v>25714.859610868207</v>
      </c>
      <c r="K363" s="24">
        <f t="shared" si="130"/>
        <v>939.5562486063817</v>
      </c>
      <c r="L363" s="12">
        <f t="shared" si="133"/>
        <v>1.3841725578853836</v>
      </c>
      <c r="M363" s="3">
        <f t="shared" si="134"/>
        <v>0.7</v>
      </c>
      <c r="N363" s="24">
        <f t="shared" si="149"/>
        <v>811.46152736069064</v>
      </c>
      <c r="O363" s="24">
        <f t="shared" si="135"/>
        <v>599.61514255247721</v>
      </c>
      <c r="P363" s="24">
        <f t="shared" si="136"/>
        <v>5019.9185445006233</v>
      </c>
      <c r="Q363" s="24">
        <f t="shared" si="147"/>
        <v>766.47230588995671</v>
      </c>
      <c r="R363" s="12">
        <f t="shared" si="137"/>
        <v>0.82898804953592531</v>
      </c>
      <c r="S363" s="3">
        <f t="shared" si="148"/>
        <v>0.7</v>
      </c>
      <c r="T363" s="24">
        <f t="shared" si="150"/>
        <v>776.55296085484395</v>
      </c>
      <c r="U363" s="24">
        <f t="shared" si="138"/>
        <v>1472.3293051986445</v>
      </c>
      <c r="V363" s="14">
        <f t="shared" si="139"/>
        <v>11754.202215710084</v>
      </c>
      <c r="W363" s="24">
        <f t="shared" si="151"/>
        <v>936.19301282707033</v>
      </c>
      <c r="X363" s="12">
        <f t="shared" si="140"/>
        <v>1.1743015258555058</v>
      </c>
      <c r="Y363" s="3">
        <f t="shared" si="152"/>
        <v>0.7</v>
      </c>
    </row>
    <row r="364" spans="2:25" x14ac:dyDescent="0.25">
      <c r="B364" s="3">
        <f t="shared" si="141"/>
        <v>1730</v>
      </c>
      <c r="C364" s="14">
        <f t="shared" si="142"/>
        <v>28.833333333333332</v>
      </c>
      <c r="D364" s="11">
        <f t="shared" si="143"/>
        <v>835.87792470530565</v>
      </c>
      <c r="E364" s="11">
        <f t="shared" si="144"/>
        <v>691.85464228307706</v>
      </c>
      <c r="F364" s="11">
        <f t="shared" si="145"/>
        <v>812.29051541022659</v>
      </c>
      <c r="G364" s="11">
        <f t="shared" si="146"/>
        <v>777.72726238069947</v>
      </c>
      <c r="H364" s="24">
        <f t="shared" si="129"/>
        <v>691.85464228307706</v>
      </c>
      <c r="I364" s="24">
        <f t="shared" si="131"/>
        <v>3600.5820605557146</v>
      </c>
      <c r="J364" s="14">
        <f t="shared" si="132"/>
        <v>25611.311853463714</v>
      </c>
      <c r="K364" s="24">
        <f t="shared" si="130"/>
        <v>947.76182054455626</v>
      </c>
      <c r="L364" s="12">
        <f t="shared" si="133"/>
        <v>1.3662321462638376</v>
      </c>
      <c r="M364" s="3">
        <f t="shared" si="134"/>
        <v>0.7</v>
      </c>
      <c r="N364" s="24">
        <f t="shared" si="149"/>
        <v>812.29051541022659</v>
      </c>
      <c r="O364" s="24">
        <f t="shared" si="135"/>
        <v>589.68523237697639</v>
      </c>
      <c r="P364" s="24">
        <f t="shared" si="136"/>
        <v>4945.2861265564043</v>
      </c>
      <c r="Q364" s="24">
        <f t="shared" si="147"/>
        <v>764.2137657151352</v>
      </c>
      <c r="R364" s="12">
        <f t="shared" si="137"/>
        <v>0.81892660418680618</v>
      </c>
      <c r="S364" s="3">
        <f t="shared" si="148"/>
        <v>0.7</v>
      </c>
      <c r="T364" s="24">
        <f t="shared" si="150"/>
        <v>777.72726238069947</v>
      </c>
      <c r="U364" s="24">
        <f t="shared" si="138"/>
        <v>1453.7665581151543</v>
      </c>
      <c r="V364" s="14">
        <f t="shared" si="139"/>
        <v>11631.71146030027</v>
      </c>
      <c r="W364" s="24">
        <f t="shared" si="151"/>
        <v>926.36195214724341</v>
      </c>
      <c r="X364" s="12">
        <f t="shared" si="140"/>
        <v>1.1741076896380618</v>
      </c>
      <c r="Y364" s="3">
        <f t="shared" si="152"/>
        <v>0.7</v>
      </c>
    </row>
    <row r="365" spans="2:25" x14ac:dyDescent="0.25">
      <c r="B365" s="3">
        <f t="shared" si="141"/>
        <v>1735</v>
      </c>
      <c r="C365" s="14">
        <f t="shared" si="142"/>
        <v>28.916666666666668</v>
      </c>
      <c r="D365" s="11">
        <f t="shared" si="143"/>
        <v>836.30847556552953</v>
      </c>
      <c r="E365" s="11">
        <f t="shared" si="144"/>
        <v>693.22087442934094</v>
      </c>
      <c r="F365" s="11">
        <f t="shared" si="145"/>
        <v>813.10944201441339</v>
      </c>
      <c r="G365" s="11">
        <f t="shared" si="146"/>
        <v>778.90137007033752</v>
      </c>
      <c r="H365" s="24">
        <f t="shared" si="129"/>
        <v>693.22087442934094</v>
      </c>
      <c r="I365" s="24">
        <f t="shared" si="131"/>
        <v>3577.1900284047151</v>
      </c>
      <c r="J365" s="14">
        <f t="shared" si="132"/>
        <v>25509.324176223792</v>
      </c>
      <c r="K365" s="24">
        <f t="shared" si="130"/>
        <v>956.35850598474826</v>
      </c>
      <c r="L365" s="12">
        <f t="shared" si="133"/>
        <v>1.3481398527729933</v>
      </c>
      <c r="M365" s="3">
        <f t="shared" si="134"/>
        <v>0.7</v>
      </c>
      <c r="N365" s="24">
        <f t="shared" si="149"/>
        <v>813.10944201441339</v>
      </c>
      <c r="O365" s="24">
        <f t="shared" si="135"/>
        <v>579.97583877790362</v>
      </c>
      <c r="P365" s="24">
        <f t="shared" si="136"/>
        <v>4872.1550494895646</v>
      </c>
      <c r="Q365" s="24">
        <f t="shared" si="147"/>
        <v>762.02741563962763</v>
      </c>
      <c r="R365" s="12">
        <f t="shared" si="137"/>
        <v>0.80898437855614636</v>
      </c>
      <c r="S365" s="3">
        <f t="shared" si="148"/>
        <v>0.7</v>
      </c>
      <c r="T365" s="24">
        <f t="shared" si="150"/>
        <v>778.90137007033752</v>
      </c>
      <c r="U365" s="24">
        <f t="shared" si="138"/>
        <v>1435.1776373798002</v>
      </c>
      <c r="V365" s="14">
        <f t="shared" si="139"/>
        <v>11508.371703188621</v>
      </c>
      <c r="W365" s="24">
        <f t="shared" si="151"/>
        <v>917.01441156763212</v>
      </c>
      <c r="X365" s="12">
        <f t="shared" si="140"/>
        <v>1.1732113937249993</v>
      </c>
      <c r="Y365" s="3">
        <f t="shared" si="152"/>
        <v>0.7</v>
      </c>
    </row>
    <row r="366" spans="2:25" x14ac:dyDescent="0.25">
      <c r="B366" s="3">
        <f t="shared" si="141"/>
        <v>1740</v>
      </c>
      <c r="C366" s="14">
        <f t="shared" si="142"/>
        <v>29</v>
      </c>
      <c r="D366" s="11">
        <f t="shared" si="143"/>
        <v>836.73779275397635</v>
      </c>
      <c r="E366" s="11">
        <f t="shared" si="144"/>
        <v>694.56901428211393</v>
      </c>
      <c r="F366" s="11">
        <f t="shared" si="145"/>
        <v>813.91842639296954</v>
      </c>
      <c r="G366" s="11">
        <f t="shared" si="146"/>
        <v>780.07458146406248</v>
      </c>
      <c r="H366" s="24">
        <f t="shared" si="129"/>
        <v>694.56901428211393</v>
      </c>
      <c r="I366" s="24">
        <f t="shared" si="131"/>
        <v>3554.2194617965606</v>
      </c>
      <c r="J366" s="14">
        <f t="shared" si="132"/>
        <v>25408.949412964092</v>
      </c>
      <c r="K366" s="24">
        <f t="shared" si="130"/>
        <v>965.37151517713346</v>
      </c>
      <c r="L366" s="12">
        <f t="shared" si="133"/>
        <v>1.3298896036794303</v>
      </c>
      <c r="M366" s="3">
        <f t="shared" si="134"/>
        <v>0.7</v>
      </c>
      <c r="N366" s="24">
        <f t="shared" si="149"/>
        <v>813.91842639296954</v>
      </c>
      <c r="O366" s="24">
        <f t="shared" si="135"/>
        <v>570.48415902517036</v>
      </c>
      <c r="P366" s="24">
        <f t="shared" si="136"/>
        <v>4800.5150066395163</v>
      </c>
      <c r="Q366" s="24">
        <f t="shared" si="147"/>
        <v>759.910011865721</v>
      </c>
      <c r="R366" s="12">
        <f t="shared" si="137"/>
        <v>0.79916669591626333</v>
      </c>
      <c r="S366" s="3">
        <f t="shared" si="148"/>
        <v>0.7</v>
      </c>
      <c r="T366" s="24">
        <f t="shared" si="150"/>
        <v>780.07458146406248</v>
      </c>
      <c r="U366" s="24">
        <f t="shared" si="138"/>
        <v>1416.5802822478468</v>
      </c>
      <c r="V366" s="14">
        <f t="shared" si="139"/>
        <v>11384.312609851837</v>
      </c>
      <c r="W366" s="24">
        <f t="shared" si="151"/>
        <v>908.1207738990023</v>
      </c>
      <c r="X366" s="12">
        <f t="shared" si="140"/>
        <v>1.1716440802902399</v>
      </c>
      <c r="Y366" s="3">
        <f t="shared" si="152"/>
        <v>0.7</v>
      </c>
    </row>
    <row r="367" spans="2:25" x14ac:dyDescent="0.25">
      <c r="B367" s="3">
        <f t="shared" si="141"/>
        <v>1745</v>
      </c>
      <c r="C367" s="14">
        <f t="shared" si="142"/>
        <v>29.083333333333332</v>
      </c>
      <c r="D367" s="11">
        <f t="shared" si="143"/>
        <v>837.16588332021365</v>
      </c>
      <c r="E367" s="11">
        <f t="shared" si="144"/>
        <v>695.8989038857934</v>
      </c>
      <c r="F367" s="11">
        <f t="shared" si="145"/>
        <v>814.71759308888579</v>
      </c>
      <c r="G367" s="11">
        <f t="shared" si="146"/>
        <v>781.24622554435268</v>
      </c>
      <c r="H367" s="24">
        <f t="shared" si="129"/>
        <v>695.8989038857934</v>
      </c>
      <c r="I367" s="24">
        <f t="shared" si="131"/>
        <v>3531.6744858605061</v>
      </c>
      <c r="J367" s="14">
        <f t="shared" si="132"/>
        <v>25310.241380512252</v>
      </c>
      <c r="K367" s="24">
        <f t="shared" si="130"/>
        <v>974.82806387581445</v>
      </c>
      <c r="L367" s="12">
        <f t="shared" si="133"/>
        <v>1.3114751829275986</v>
      </c>
      <c r="M367" s="3">
        <f t="shared" si="134"/>
        <v>0.7</v>
      </c>
      <c r="N367" s="24">
        <f t="shared" si="149"/>
        <v>814.71759308888579</v>
      </c>
      <c r="O367" s="24">
        <f t="shared" si="135"/>
        <v>561.2072557831965</v>
      </c>
      <c r="P367" s="24">
        <f t="shared" si="136"/>
        <v>4730.3542547210773</v>
      </c>
      <c r="Q367" s="24">
        <f t="shared" si="147"/>
        <v>757.85848460884324</v>
      </c>
      <c r="R367" s="12">
        <f t="shared" si="137"/>
        <v>0.78947828721542779</v>
      </c>
      <c r="S367" s="3">
        <f t="shared" si="148"/>
        <v>0.7</v>
      </c>
      <c r="T367" s="24">
        <f t="shared" si="150"/>
        <v>781.24622554435268</v>
      </c>
      <c r="U367" s="24">
        <f t="shared" si="138"/>
        <v>1397.9914443965242</v>
      </c>
      <c r="V367" s="14">
        <f t="shared" si="139"/>
        <v>11259.659734007842</v>
      </c>
      <c r="W367" s="24">
        <f t="shared" si="151"/>
        <v>899.65350495372365</v>
      </c>
      <c r="X367" s="12">
        <f t="shared" si="140"/>
        <v>1.1694371774035928</v>
      </c>
      <c r="Y367" s="3">
        <f t="shared" si="152"/>
        <v>0.7</v>
      </c>
    </row>
    <row r="368" spans="2:25" x14ac:dyDescent="0.25">
      <c r="B368" s="3">
        <f t="shared" si="141"/>
        <v>1750</v>
      </c>
      <c r="C368" s="14">
        <f t="shared" si="142"/>
        <v>29.166666666666668</v>
      </c>
      <c r="D368" s="11">
        <f t="shared" si="143"/>
        <v>837.59275425355565</v>
      </c>
      <c r="E368" s="11">
        <f t="shared" si="144"/>
        <v>697.21037906872095</v>
      </c>
      <c r="F368" s="11">
        <f t="shared" si="145"/>
        <v>815.50707137610118</v>
      </c>
      <c r="G368" s="11">
        <f t="shared" si="146"/>
        <v>782.41566272175623</v>
      </c>
      <c r="H368" s="24">
        <f t="shared" si="129"/>
        <v>697.21037906872095</v>
      </c>
      <c r="I368" s="24">
        <f t="shared" si="131"/>
        <v>3509.5593796208677</v>
      </c>
      <c r="J368" s="14">
        <f t="shared" si="132"/>
        <v>25213.254901754142</v>
      </c>
      <c r="K368" s="24">
        <f t="shared" si="130"/>
        <v>984.75755898554007</v>
      </c>
      <c r="L368" s="12">
        <f t="shared" si="133"/>
        <v>1.2928902536871196</v>
      </c>
      <c r="M368" s="3">
        <f t="shared" si="134"/>
        <v>0.7</v>
      </c>
      <c r="N368" s="24">
        <f t="shared" si="149"/>
        <v>815.50707137610118</v>
      </c>
      <c r="O368" s="24">
        <f t="shared" si="135"/>
        <v>552.14207193636184</v>
      </c>
      <c r="P368" s="24">
        <f t="shared" si="136"/>
        <v>4661.6597279424768</v>
      </c>
      <c r="Q368" s="24">
        <f t="shared" si="147"/>
        <v>755.86992733059662</v>
      </c>
      <c r="R368" s="12">
        <f t="shared" si="137"/>
        <v>0.77992332539784182</v>
      </c>
      <c r="S368" s="3">
        <f t="shared" si="148"/>
        <v>0.7</v>
      </c>
      <c r="T368" s="24">
        <f t="shared" si="150"/>
        <v>782.41566272175623</v>
      </c>
      <c r="U368" s="24">
        <f t="shared" si="138"/>
        <v>1379.4272882949854</v>
      </c>
      <c r="V368" s="14">
        <f t="shared" si="139"/>
        <v>11134.534427925388</v>
      </c>
      <c r="W368" s="24">
        <f t="shared" si="151"/>
        <v>891.58699424795259</v>
      </c>
      <c r="X368" s="12">
        <f t="shared" si="140"/>
        <v>1.1666219588589004</v>
      </c>
      <c r="Y368" s="3">
        <f t="shared" si="152"/>
        <v>0.7</v>
      </c>
    </row>
    <row r="369" spans="2:25" x14ac:dyDescent="0.25">
      <c r="B369" s="3">
        <f t="shared" si="141"/>
        <v>1755</v>
      </c>
      <c r="C369" s="14">
        <f t="shared" si="142"/>
        <v>29.25</v>
      </c>
      <c r="D369" s="11">
        <f t="shared" si="143"/>
        <v>838.01841248374888</v>
      </c>
      <c r="E369" s="11">
        <f t="shared" si="144"/>
        <v>698.50326932240807</v>
      </c>
      <c r="F369" s="11">
        <f t="shared" si="145"/>
        <v>816.286994701499</v>
      </c>
      <c r="G369" s="11">
        <f t="shared" si="146"/>
        <v>783.58228468061509</v>
      </c>
      <c r="H369" s="24">
        <f t="shared" si="129"/>
        <v>698.50326932240807</v>
      </c>
      <c r="I369" s="24">
        <f t="shared" si="131"/>
        <v>3487.8785790335201</v>
      </c>
      <c r="J369" s="14">
        <f t="shared" si="132"/>
        <v>25118.04582518023</v>
      </c>
      <c r="K369" s="24">
        <f t="shared" si="130"/>
        <v>995.19180339593413</v>
      </c>
      <c r="L369" s="12">
        <f t="shared" si="133"/>
        <v>1.2741283842825972</v>
      </c>
      <c r="M369" s="3">
        <f t="shared" si="134"/>
        <v>0.7</v>
      </c>
      <c r="N369" s="24">
        <f t="shared" si="149"/>
        <v>816.286994701499</v>
      </c>
      <c r="O369" s="24">
        <f t="shared" si="135"/>
        <v>543.28544455624694</v>
      </c>
      <c r="P369" s="24">
        <f t="shared" si="136"/>
        <v>4594.4171470166993</v>
      </c>
      <c r="Q369" s="24">
        <f t="shared" si="147"/>
        <v>753.94158672572848</v>
      </c>
      <c r="R369" s="12">
        <f t="shared" si="137"/>
        <v>0.77050545845996876</v>
      </c>
      <c r="S369" s="3">
        <f t="shared" si="148"/>
        <v>0.7</v>
      </c>
      <c r="T369" s="24">
        <f t="shared" si="150"/>
        <v>783.58228468061509</v>
      </c>
      <c r="U369" s="24">
        <f t="shared" si="138"/>
        <v>1360.9031950783447</v>
      </c>
      <c r="V369" s="14">
        <f t="shared" si="139"/>
        <v>11009.053776451372</v>
      </c>
      <c r="W369" s="24">
        <f t="shared" si="151"/>
        <v>883.89740828567483</v>
      </c>
      <c r="X369" s="12">
        <f t="shared" si="140"/>
        <v>1.1632294205664915</v>
      </c>
      <c r="Y369" s="3">
        <f t="shared" si="152"/>
        <v>0.7</v>
      </c>
    </row>
    <row r="370" spans="2:25" x14ac:dyDescent="0.25">
      <c r="B370" s="3">
        <f t="shared" si="141"/>
        <v>1760</v>
      </c>
      <c r="C370" s="14">
        <f t="shared" si="142"/>
        <v>29.333333333333332</v>
      </c>
      <c r="D370" s="11">
        <f t="shared" si="143"/>
        <v>838.44286488164676</v>
      </c>
      <c r="E370" s="11">
        <f t="shared" si="144"/>
        <v>699.77739770669064</v>
      </c>
      <c r="F370" s="11">
        <f t="shared" si="145"/>
        <v>817.05750015995898</v>
      </c>
      <c r="G370" s="11">
        <f t="shared" si="146"/>
        <v>784.74551410118158</v>
      </c>
      <c r="H370" s="24">
        <f t="shared" si="129"/>
        <v>699.77739770669064</v>
      </c>
      <c r="I370" s="24">
        <f t="shared" si="131"/>
        <v>3466.636679373903</v>
      </c>
      <c r="J370" s="14">
        <f t="shared" si="132"/>
        <v>25024.67104015754</v>
      </c>
      <c r="K370" s="24">
        <f t="shared" si="130"/>
        <v>1006.1652221433369</v>
      </c>
      <c r="L370" s="12">
        <f t="shared" si="133"/>
        <v>1.2551830790491403</v>
      </c>
      <c r="M370" s="3">
        <f t="shared" si="134"/>
        <v>0.7</v>
      </c>
      <c r="N370" s="24">
        <f t="shared" si="149"/>
        <v>817.05750015995898</v>
      </c>
      <c r="O370" s="24">
        <f t="shared" si="135"/>
        <v>534.63411804219447</v>
      </c>
      <c r="P370" s="24">
        <f t="shared" si="136"/>
        <v>4528.6111231489595</v>
      </c>
      <c r="Q370" s="24">
        <f t="shared" si="147"/>
        <v>752.07085340472543</v>
      </c>
      <c r="R370" s="12">
        <f t="shared" si="137"/>
        <v>0.7612278412360538</v>
      </c>
      <c r="S370" s="3">
        <f t="shared" si="148"/>
        <v>0.7</v>
      </c>
      <c r="T370" s="24">
        <f t="shared" si="150"/>
        <v>784.74551410118158</v>
      </c>
      <c r="U370" s="24">
        <f t="shared" si="138"/>
        <v>1342.4337695116292</v>
      </c>
      <c r="V370" s="14">
        <f t="shared" si="139"/>
        <v>10883.330552595036</v>
      </c>
      <c r="W370" s="24">
        <f t="shared" si="151"/>
        <v>876.56255546187492</v>
      </c>
      <c r="X370" s="12">
        <f t="shared" si="140"/>
        <v>1.1592901723876323</v>
      </c>
      <c r="Y370" s="3">
        <f t="shared" si="152"/>
        <v>0.7</v>
      </c>
    </row>
    <row r="371" spans="2:25" x14ac:dyDescent="0.25">
      <c r="B371" s="3">
        <f t="shared" si="141"/>
        <v>1765</v>
      </c>
      <c r="C371" s="14">
        <f t="shared" si="142"/>
        <v>29.416666666666668</v>
      </c>
      <c r="D371" s="11">
        <f t="shared" si="143"/>
        <v>838.86611825987427</v>
      </c>
      <c r="E371" s="11">
        <f t="shared" si="144"/>
        <v>701.03258078573981</v>
      </c>
      <c r="F371" s="11">
        <f t="shared" si="145"/>
        <v>817.81872800119504</v>
      </c>
      <c r="G371" s="11">
        <f t="shared" si="146"/>
        <v>785.9048042735692</v>
      </c>
      <c r="H371" s="24">
        <f t="shared" ref="H371:H434" si="153">H370+L370</f>
        <v>701.03258078573981</v>
      </c>
      <c r="I371" s="24">
        <f t="shared" si="131"/>
        <v>3445.8384368533616</v>
      </c>
      <c r="J371" s="14">
        <f t="shared" si="132"/>
        <v>24933.188487056315</v>
      </c>
      <c r="K371" s="24">
        <f t="shared" ref="K371:K434" si="154">IF(H371&lt;600,425+0.773*H371-1.69/1000*H371^2+2.22/1000^2*H371^3,IF(H371&lt;735,666+13002/(738-H371),IF(H371&lt;900,545+17820/(H371-731),650)))</f>
        <v>1017.7151122895935</v>
      </c>
      <c r="L371" s="12">
        <f t="shared" si="133"/>
        <v>1.236047814697683</v>
      </c>
      <c r="M371" s="3">
        <f t="shared" si="134"/>
        <v>0.7</v>
      </c>
      <c r="N371" s="24">
        <f t="shared" si="149"/>
        <v>817.81872800119504</v>
      </c>
      <c r="O371" s="24">
        <f t="shared" si="135"/>
        <v>526.18475646698073</v>
      </c>
      <c r="P371" s="24">
        <f t="shared" si="136"/>
        <v>4464.225257099165</v>
      </c>
      <c r="Q371" s="24">
        <f t="shared" si="147"/>
        <v>750.2552532185764</v>
      </c>
      <c r="R371" s="12">
        <f t="shared" si="137"/>
        <v>0.75209316591388919</v>
      </c>
      <c r="S371" s="3">
        <f t="shared" si="148"/>
        <v>0.7</v>
      </c>
      <c r="T371" s="24">
        <f t="shared" si="150"/>
        <v>785.9048042735692</v>
      </c>
      <c r="U371" s="24">
        <f t="shared" si="138"/>
        <v>1324.0328496576267</v>
      </c>
      <c r="V371" s="14">
        <f t="shared" si="139"/>
        <v>10757.4731926235</v>
      </c>
      <c r="W371" s="24">
        <f t="shared" si="151"/>
        <v>869.56176168500474</v>
      </c>
      <c r="X371" s="12">
        <f t="shared" si="140"/>
        <v>1.1548343442747699</v>
      </c>
      <c r="Y371" s="3">
        <f t="shared" si="152"/>
        <v>0.7</v>
      </c>
    </row>
    <row r="372" spans="2:25" x14ac:dyDescent="0.25">
      <c r="B372" s="3">
        <f t="shared" si="141"/>
        <v>1770</v>
      </c>
      <c r="C372" s="14">
        <f t="shared" si="142"/>
        <v>29.5</v>
      </c>
      <c r="D372" s="11">
        <f t="shared" si="143"/>
        <v>839.28817937348583</v>
      </c>
      <c r="E372" s="11">
        <f t="shared" si="144"/>
        <v>702.26862860043752</v>
      </c>
      <c r="F372" s="11">
        <f t="shared" si="145"/>
        <v>818.57082116710887</v>
      </c>
      <c r="G372" s="11">
        <f t="shared" si="146"/>
        <v>787.05963861784392</v>
      </c>
      <c r="H372" s="24">
        <f t="shared" si="153"/>
        <v>702.26862860043752</v>
      </c>
      <c r="I372" s="24">
        <f t="shared" si="131"/>
        <v>3425.4887693262076</v>
      </c>
      <c r="J372" s="14">
        <f t="shared" si="132"/>
        <v>24843.657161256597</v>
      </c>
      <c r="K372" s="24">
        <f t="shared" si="154"/>
        <v>1029.881919185425</v>
      </c>
      <c r="L372" s="12">
        <f t="shared" si="133"/>
        <v>1.216716082812501</v>
      </c>
      <c r="M372" s="3">
        <f t="shared" si="134"/>
        <v>0.7</v>
      </c>
      <c r="N372" s="24">
        <f t="shared" si="149"/>
        <v>818.57082116710887</v>
      </c>
      <c r="O372" s="24">
        <f t="shared" si="135"/>
        <v>517.93395515942393</v>
      </c>
      <c r="P372" s="24">
        <f t="shared" si="136"/>
        <v>4401.2422334253288</v>
      </c>
      <c r="Q372" s="24">
        <f t="shared" si="147"/>
        <v>748.49243917668196</v>
      </c>
      <c r="R372" s="12">
        <f t="shared" si="137"/>
        <v>0.74310369128796205</v>
      </c>
      <c r="S372" s="3">
        <f t="shared" si="148"/>
        <v>0.7</v>
      </c>
      <c r="T372" s="24">
        <f t="shared" si="150"/>
        <v>787.05963861784392</v>
      </c>
      <c r="U372" s="24">
        <f t="shared" si="138"/>
        <v>1305.7135188910479</v>
      </c>
      <c r="V372" s="14">
        <f t="shared" si="139"/>
        <v>10631.585788743372</v>
      </c>
      <c r="W372" s="24">
        <f t="shared" si="151"/>
        <v>862.87575587987919</v>
      </c>
      <c r="X372" s="12">
        <f t="shared" si="140"/>
        <v>1.1498915055892538</v>
      </c>
      <c r="Y372" s="3">
        <f t="shared" si="152"/>
        <v>0.7</v>
      </c>
    </row>
    <row r="373" spans="2:25" x14ac:dyDescent="0.25">
      <c r="B373" s="3">
        <f t="shared" si="141"/>
        <v>1775</v>
      </c>
      <c r="C373" s="14">
        <f t="shared" si="142"/>
        <v>29.583333333333332</v>
      </c>
      <c r="D373" s="11">
        <f t="shared" si="143"/>
        <v>839.7090549206099</v>
      </c>
      <c r="E373" s="11">
        <f t="shared" si="144"/>
        <v>703.48534468324999</v>
      </c>
      <c r="F373" s="11">
        <f t="shared" si="145"/>
        <v>819.31392485839683</v>
      </c>
      <c r="G373" s="11">
        <f t="shared" si="146"/>
        <v>788.20953012343318</v>
      </c>
      <c r="H373" s="24">
        <f t="shared" si="153"/>
        <v>703.48534468324999</v>
      </c>
      <c r="I373" s="24">
        <f t="shared" si="131"/>
        <v>3405.592755933998</v>
      </c>
      <c r="J373" s="14">
        <f t="shared" si="132"/>
        <v>24756.137109946209</v>
      </c>
      <c r="K373" s="24">
        <f t="shared" si="154"/>
        <v>1042.7095420967485</v>
      </c>
      <c r="L373" s="12">
        <f t="shared" si="133"/>
        <v>1.197181439136753</v>
      </c>
      <c r="M373" s="3">
        <f t="shared" si="134"/>
        <v>0.7</v>
      </c>
      <c r="N373" s="24">
        <f t="shared" si="149"/>
        <v>819.31392485839683</v>
      </c>
      <c r="O373" s="24">
        <f t="shared" si="135"/>
        <v>509.87825155532676</v>
      </c>
      <c r="P373" s="24">
        <f t="shared" si="136"/>
        <v>4339.6439100223943</v>
      </c>
      <c r="Q373" s="24">
        <f t="shared" si="147"/>
        <v>746.78018391293006</v>
      </c>
      <c r="R373" s="12">
        <f t="shared" si="137"/>
        <v>0.73426127076267989</v>
      </c>
      <c r="S373" s="3">
        <f t="shared" si="148"/>
        <v>0.7</v>
      </c>
      <c r="T373" s="24">
        <f t="shared" si="150"/>
        <v>788.20953012343318</v>
      </c>
      <c r="U373" s="24">
        <f t="shared" si="138"/>
        <v>1287.488119929418</v>
      </c>
      <c r="V373" s="14">
        <f t="shared" si="139"/>
        <v>10505.768097564556</v>
      </c>
      <c r="W373" s="24">
        <f t="shared" si="151"/>
        <v>856.48656459076346</v>
      </c>
      <c r="X373" s="12">
        <f t="shared" si="140"/>
        <v>1.1444905964929619</v>
      </c>
      <c r="Y373" s="3">
        <f t="shared" si="152"/>
        <v>0.7</v>
      </c>
    </row>
    <row r="374" spans="2:25" x14ac:dyDescent="0.25">
      <c r="B374" s="3">
        <f t="shared" si="141"/>
        <v>1780</v>
      </c>
      <c r="C374" s="14">
        <f t="shared" si="142"/>
        <v>29.666666666666668</v>
      </c>
      <c r="D374" s="11">
        <f t="shared" si="143"/>
        <v>840.12875154308927</v>
      </c>
      <c r="E374" s="11">
        <f t="shared" si="144"/>
        <v>704.68252612238678</v>
      </c>
      <c r="F374" s="11">
        <f t="shared" si="145"/>
        <v>820.04818612915949</v>
      </c>
      <c r="G374" s="11">
        <f t="shared" si="146"/>
        <v>789.3540207199261</v>
      </c>
      <c r="H374" s="24">
        <f t="shared" si="153"/>
        <v>704.68252612238678</v>
      </c>
      <c r="I374" s="24">
        <f t="shared" si="131"/>
        <v>3386.1556355175621</v>
      </c>
      <c r="J374" s="14">
        <f t="shared" si="132"/>
        <v>24670.689420508588</v>
      </c>
      <c r="K374" s="24">
        <f t="shared" si="154"/>
        <v>1056.2456725188983</v>
      </c>
      <c r="L374" s="12">
        <f t="shared" si="133"/>
        <v>1.1774375603286868</v>
      </c>
      <c r="M374" s="3">
        <f t="shared" si="134"/>
        <v>0.7</v>
      </c>
      <c r="N374" s="24">
        <f t="shared" si="149"/>
        <v>820.04818612915949</v>
      </c>
      <c r="O374" s="24">
        <f t="shared" si="135"/>
        <v>502.01413534824439</v>
      </c>
      <c r="P374" s="24">
        <f t="shared" si="136"/>
        <v>4279.4114030785968</v>
      </c>
      <c r="Q374" s="24">
        <f t="shared" si="147"/>
        <v>745.11637265865329</v>
      </c>
      <c r="R374" s="12">
        <f t="shared" si="137"/>
        <v>0.72556737912325164</v>
      </c>
      <c r="S374" s="3">
        <f t="shared" si="148"/>
        <v>0.7</v>
      </c>
      <c r="T374" s="24">
        <f t="shared" si="150"/>
        <v>789.3540207199261</v>
      </c>
      <c r="U374" s="24">
        <f t="shared" si="138"/>
        <v>1269.3682705790793</v>
      </c>
      <c r="V374" s="14">
        <f t="shared" si="139"/>
        <v>10380.11556266892</v>
      </c>
      <c r="W374" s="24">
        <f t="shared" si="151"/>
        <v>850.37741496045737</v>
      </c>
      <c r="X374" s="12">
        <f t="shared" si="140"/>
        <v>1.1386598703484849</v>
      </c>
      <c r="Y374" s="3">
        <f t="shared" si="152"/>
        <v>0.7</v>
      </c>
    </row>
    <row r="375" spans="2:25" x14ac:dyDescent="0.25">
      <c r="B375" s="3">
        <f t="shared" si="141"/>
        <v>1785</v>
      </c>
      <c r="C375" s="14">
        <f t="shared" si="142"/>
        <v>29.75</v>
      </c>
      <c r="D375" s="11">
        <f t="shared" si="143"/>
        <v>840.54727582710746</v>
      </c>
      <c r="E375" s="11">
        <f t="shared" si="144"/>
        <v>705.85996368271549</v>
      </c>
      <c r="F375" s="11">
        <f t="shared" si="145"/>
        <v>820.77375350828277</v>
      </c>
      <c r="G375" s="11">
        <f t="shared" si="146"/>
        <v>790.49268059027463</v>
      </c>
      <c r="H375" s="24">
        <f t="shared" si="153"/>
        <v>705.85996368271549</v>
      </c>
      <c r="I375" s="24">
        <f t="shared" si="131"/>
        <v>3367.1828036097991</v>
      </c>
      <c r="J375" s="14">
        <f t="shared" si="132"/>
        <v>24587.376199171373</v>
      </c>
      <c r="K375" s="24">
        <f t="shared" si="154"/>
        <v>1070.5421688900733</v>
      </c>
      <c r="L375" s="12">
        <f t="shared" si="133"/>
        <v>1.1574783088873113</v>
      </c>
      <c r="M375" s="3">
        <f t="shared" si="134"/>
        <v>0.7</v>
      </c>
      <c r="N375" s="24">
        <f t="shared" si="149"/>
        <v>820.77375350828277</v>
      </c>
      <c r="O375" s="24">
        <f t="shared" si="135"/>
        <v>494.33805797061723</v>
      </c>
      <c r="P375" s="24">
        <f t="shared" si="136"/>
        <v>4220.525167575538</v>
      </c>
      <c r="Q375" s="24">
        <f t="shared" si="147"/>
        <v>743.49899668454748</v>
      </c>
      <c r="R375" s="12">
        <f t="shared" si="137"/>
        <v>0.71702313809548546</v>
      </c>
      <c r="S375" s="3">
        <f t="shared" si="148"/>
        <v>0.7</v>
      </c>
      <c r="T375" s="24">
        <f t="shared" si="150"/>
        <v>790.49268059027463</v>
      </c>
      <c r="U375" s="24">
        <f t="shared" si="138"/>
        <v>1251.3648809208207</v>
      </c>
      <c r="V375" s="14">
        <f t="shared" si="139"/>
        <v>10254.719349724193</v>
      </c>
      <c r="W375" s="24">
        <f t="shared" si="151"/>
        <v>844.53264541441877</v>
      </c>
      <c r="X375" s="12">
        <f t="shared" si="140"/>
        <v>1.1324268461094162</v>
      </c>
      <c r="Y375" s="3">
        <f t="shared" si="152"/>
        <v>0.7</v>
      </c>
    </row>
    <row r="376" spans="2:25" x14ac:dyDescent="0.25">
      <c r="B376" s="3">
        <f t="shared" si="141"/>
        <v>1790</v>
      </c>
      <c r="C376" s="14">
        <f t="shared" si="142"/>
        <v>29.833333333333332</v>
      </c>
      <c r="D376" s="11">
        <f t="shared" si="143"/>
        <v>840.96463430381084</v>
      </c>
      <c r="E376" s="11">
        <f t="shared" si="144"/>
        <v>707.01744199160282</v>
      </c>
      <c r="F376" s="11">
        <f t="shared" si="145"/>
        <v>821.49077664637821</v>
      </c>
      <c r="G376" s="11">
        <f t="shared" si="146"/>
        <v>791.62510743638404</v>
      </c>
      <c r="H376" s="24">
        <f t="shared" si="153"/>
        <v>707.01744199160282</v>
      </c>
      <c r="I376" s="24">
        <f t="shared" si="131"/>
        <v>3348.6798078052007</v>
      </c>
      <c r="J376" s="14">
        <f t="shared" si="132"/>
        <v>24506.260538465885</v>
      </c>
      <c r="K376" s="24">
        <f t="shared" si="154"/>
        <v>1085.6554718456778</v>
      </c>
      <c r="L376" s="12">
        <f t="shared" si="133"/>
        <v>1.1372978069492865</v>
      </c>
      <c r="M376" s="3">
        <f t="shared" si="134"/>
        <v>0.7</v>
      </c>
      <c r="N376" s="24">
        <f t="shared" si="149"/>
        <v>821.49077664637821</v>
      </c>
      <c r="O376" s="24">
        <f t="shared" si="135"/>
        <v>486.84644143581579</v>
      </c>
      <c r="P376" s="24">
        <f t="shared" si="136"/>
        <v>4162.9650734641737</v>
      </c>
      <c r="Q376" s="24">
        <f t="shared" si="147"/>
        <v>741.92614717671586</v>
      </c>
      <c r="R376" s="12">
        <f t="shared" si="137"/>
        <v>0.70862934071939632</v>
      </c>
      <c r="S376" s="3">
        <f t="shared" si="148"/>
        <v>0.7</v>
      </c>
      <c r="T376" s="24">
        <f t="shared" si="150"/>
        <v>791.62510743638404</v>
      </c>
      <c r="U376" s="24">
        <f t="shared" si="138"/>
        <v>1233.4881716856698</v>
      </c>
      <c r="V376" s="14">
        <f t="shared" si="139"/>
        <v>10129.66639270323</v>
      </c>
      <c r="W376" s="24">
        <f t="shared" si="151"/>
        <v>838.93762342935429</v>
      </c>
      <c r="X376" s="12">
        <f t="shared" si="140"/>
        <v>1.1258182697362826</v>
      </c>
      <c r="Y376" s="3">
        <f t="shared" si="152"/>
        <v>0.7</v>
      </c>
    </row>
    <row r="377" spans="2:25" x14ac:dyDescent="0.25">
      <c r="B377" s="3">
        <f t="shared" si="141"/>
        <v>1795</v>
      </c>
      <c r="C377" s="14">
        <f t="shared" si="142"/>
        <v>29.916666666666668</v>
      </c>
      <c r="D377" s="11">
        <f t="shared" si="143"/>
        <v>841.38083344991935</v>
      </c>
      <c r="E377" s="11">
        <f t="shared" si="144"/>
        <v>708.1547397985521</v>
      </c>
      <c r="F377" s="11">
        <f t="shared" si="145"/>
        <v>822.19940598709763</v>
      </c>
      <c r="G377" s="11">
        <f t="shared" si="146"/>
        <v>792.75092570612037</v>
      </c>
      <c r="H377" s="24">
        <f t="shared" si="153"/>
        <v>708.1547397985521</v>
      </c>
      <c r="I377" s="24">
        <f t="shared" si="131"/>
        <v>3330.6523412841811</v>
      </c>
      <c r="J377" s="14">
        <f t="shared" si="132"/>
        <v>24427.406471918304</v>
      </c>
      <c r="K377" s="24">
        <f t="shared" si="154"/>
        <v>1101.6470646340429</v>
      </c>
      <c r="L377" s="12">
        <f t="shared" si="133"/>
        <v>1.1168905196432897</v>
      </c>
      <c r="M377" s="3">
        <f t="shared" si="134"/>
        <v>0.7</v>
      </c>
      <c r="N377" s="24">
        <f t="shared" si="149"/>
        <v>822.19940598709763</v>
      </c>
      <c r="O377" s="24">
        <f t="shared" si="135"/>
        <v>479.53568657054291</v>
      </c>
      <c r="P377" s="24">
        <f t="shared" si="136"/>
        <v>4106.7104776509195</v>
      </c>
      <c r="Q377" s="24">
        <f t="shared" si="147"/>
        <v>740.39600951481054</v>
      </c>
      <c r="R377" s="12">
        <f t="shared" si="137"/>
        <v>0.70038647456398262</v>
      </c>
      <c r="S377" s="3">
        <f t="shared" si="148"/>
        <v>0.7</v>
      </c>
      <c r="T377" s="24">
        <f t="shared" si="150"/>
        <v>792.75092570612037</v>
      </c>
      <c r="U377" s="24">
        <f t="shared" si="138"/>
        <v>1215.7476935949744</v>
      </c>
      <c r="V377" s="14">
        <f t="shared" si="139"/>
        <v>10005.039449882561</v>
      </c>
      <c r="W377" s="24">
        <f t="shared" si="151"/>
        <v>833.5786698131036</v>
      </c>
      <c r="X377" s="12">
        <f t="shared" si="140"/>
        <v>1.1188600837315497</v>
      </c>
      <c r="Y377" s="3">
        <f t="shared" si="152"/>
        <v>0.7</v>
      </c>
    </row>
    <row r="378" spans="2:25" x14ac:dyDescent="0.25">
      <c r="B378" s="51">
        <f t="shared" si="141"/>
        <v>1800</v>
      </c>
      <c r="C378" s="52">
        <f t="shared" si="142"/>
        <v>30</v>
      </c>
      <c r="D378" s="53">
        <f t="shared" si="143"/>
        <v>841.79587968832948</v>
      </c>
      <c r="E378" s="53">
        <f t="shared" si="144"/>
        <v>709.27163031819543</v>
      </c>
      <c r="F378" s="53">
        <f t="shared" si="145"/>
        <v>822.8997924616616</v>
      </c>
      <c r="G378" s="54">
        <f t="shared" si="146"/>
        <v>793.8697857898519</v>
      </c>
      <c r="H378" s="49">
        <f t="shared" si="153"/>
        <v>709.27163031819543</v>
      </c>
      <c r="I378" s="49">
        <f t="shared" si="131"/>
        <v>3313.106234253351</v>
      </c>
      <c r="J378" s="48">
        <f t="shared" si="132"/>
        <v>24350.878914269426</v>
      </c>
      <c r="K378" s="49">
        <f t="shared" si="154"/>
        <v>1118.5839838462871</v>
      </c>
      <c r="L378" s="50">
        <f t="shared" si="133"/>
        <v>1.0962513486497132</v>
      </c>
      <c r="M378" s="47">
        <f t="shared" si="134"/>
        <v>0.7</v>
      </c>
      <c r="N378" s="24">
        <f t="shared" si="149"/>
        <v>822.8997924616616</v>
      </c>
      <c r="O378" s="24">
        <f t="shared" si="135"/>
        <v>472.40218066669684</v>
      </c>
      <c r="P378" s="24">
        <f t="shared" si="136"/>
        <v>4051.7402919308379</v>
      </c>
      <c r="Q378" s="24">
        <f t="shared" si="147"/>
        <v>738.90685792281931</v>
      </c>
      <c r="R378" s="12">
        <f t="shared" si="137"/>
        <v>0.69229474381284373</v>
      </c>
      <c r="S378" s="3">
        <f t="shared" si="148"/>
        <v>0.7</v>
      </c>
      <c r="T378" s="24">
        <f t="shared" si="150"/>
        <v>793.8697857898519</v>
      </c>
      <c r="U378" s="24">
        <f t="shared" si="138"/>
        <v>1198.1523474619394</v>
      </c>
      <c r="V378" s="14">
        <f t="shared" si="139"/>
        <v>9880.917168399028</v>
      </c>
      <c r="W378" s="24">
        <f t="shared" si="151"/>
        <v>828.44298896714872</v>
      </c>
      <c r="X378" s="12">
        <f t="shared" si="140"/>
        <v>1.1115774039468733</v>
      </c>
      <c r="Y378" s="3">
        <f t="shared" si="152"/>
        <v>0.7</v>
      </c>
    </row>
    <row r="379" spans="2:25" x14ac:dyDescent="0.25">
      <c r="B379" s="3">
        <f t="shared" si="141"/>
        <v>1805</v>
      </c>
      <c r="C379" s="14">
        <f t="shared" si="142"/>
        <v>30.083333333333332</v>
      </c>
      <c r="D379" s="11">
        <f t="shared" si="143"/>
        <v>842.20977938870919</v>
      </c>
      <c r="E379" s="11">
        <f t="shared" si="144"/>
        <v>710.36788166684516</v>
      </c>
      <c r="F379" s="11">
        <f t="shared" si="145"/>
        <v>823.5920872054744</v>
      </c>
      <c r="G379" s="11">
        <f t="shared" si="146"/>
        <v>794.98136319379876</v>
      </c>
      <c r="H379" s="24">
        <f t="shared" si="153"/>
        <v>710.36788166684516</v>
      </c>
      <c r="I379" s="24">
        <f t="shared" si="131"/>
        <v>3296.0474430466006</v>
      </c>
      <c r="J379" s="14">
        <f t="shared" si="132"/>
        <v>24276.743585404758</v>
      </c>
      <c r="K379" s="24">
        <f t="shared" si="154"/>
        <v>1136.5393862040373</v>
      </c>
      <c r="L379" s="12">
        <f t="shared" si="133"/>
        <v>1.075375736546341</v>
      </c>
      <c r="M379" s="3">
        <f t="shared" si="134"/>
        <v>0.7</v>
      </c>
      <c r="N379" s="24">
        <f t="shared" si="149"/>
        <v>823.5920872054744</v>
      </c>
      <c r="O379" s="24">
        <f t="shared" si="135"/>
        <v>465.44230458086986</v>
      </c>
      <c r="P379" s="24">
        <f t="shared" si="136"/>
        <v>3998.0330470074423</v>
      </c>
      <c r="Q379" s="24">
        <f t="shared" si="147"/>
        <v>737.4570504653924</v>
      </c>
      <c r="R379" s="12">
        <f t="shared" si="137"/>
        <v>0.6843540902522055</v>
      </c>
      <c r="S379" s="3">
        <f t="shared" si="148"/>
        <v>0.7</v>
      </c>
      <c r="T379" s="24">
        <f t="shared" si="150"/>
        <v>794.98136319379876</v>
      </c>
      <c r="U379" s="24">
        <f t="shared" si="138"/>
        <v>1180.710404872761</v>
      </c>
      <c r="V379" s="14">
        <f t="shared" si="139"/>
        <v>9757.3741562501837</v>
      </c>
      <c r="W379" s="24">
        <f t="shared" si="151"/>
        <v>823.51860464465949</v>
      </c>
      <c r="X379" s="12">
        <f t="shared" si="140"/>
        <v>1.1039945028768801</v>
      </c>
      <c r="Y379" s="3">
        <f t="shared" si="152"/>
        <v>0.7</v>
      </c>
    </row>
    <row r="380" spans="2:25" x14ac:dyDescent="0.25">
      <c r="B380" s="3">
        <f t="shared" si="141"/>
        <v>1810</v>
      </c>
      <c r="C380" s="14">
        <f t="shared" si="142"/>
        <v>30.166666666666668</v>
      </c>
      <c r="D380" s="11">
        <f t="shared" si="143"/>
        <v>842.62253886808458</v>
      </c>
      <c r="E380" s="11">
        <f t="shared" si="144"/>
        <v>711.4432574033915</v>
      </c>
      <c r="F380" s="11">
        <f t="shared" si="145"/>
        <v>824.27644129572661</v>
      </c>
      <c r="G380" s="11">
        <f t="shared" si="146"/>
        <v>796.0853576966756</v>
      </c>
      <c r="H380" s="24">
        <f t="shared" si="153"/>
        <v>711.4432574033915</v>
      </c>
      <c r="I380" s="24">
        <f t="shared" si="131"/>
        <v>3279.4820366173271</v>
      </c>
      <c r="J380" s="14">
        <f t="shared" si="132"/>
        <v>24205.06691606656</v>
      </c>
      <c r="K380" s="24">
        <f t="shared" si="154"/>
        <v>1155.5931778041354</v>
      </c>
      <c r="L380" s="12">
        <f t="shared" si="133"/>
        <v>1.0542597824178779</v>
      </c>
      <c r="M380" s="3">
        <f t="shared" si="134"/>
        <v>0.7</v>
      </c>
      <c r="N380" s="24">
        <f t="shared" si="149"/>
        <v>824.27644129572661</v>
      </c>
      <c r="O380" s="24">
        <f t="shared" si="135"/>
        <v>458.65243930894906</v>
      </c>
      <c r="P380" s="24">
        <f t="shared" si="136"/>
        <v>3945.5669527377381</v>
      </c>
      <c r="Q380" s="24">
        <f t="shared" si="147"/>
        <v>736.04502436475786</v>
      </c>
      <c r="R380" s="12">
        <f t="shared" si="137"/>
        <v>0.67656421319403048</v>
      </c>
      <c r="S380" s="3">
        <f t="shared" si="148"/>
        <v>0.7</v>
      </c>
      <c r="T380" s="24">
        <f t="shared" si="150"/>
        <v>796.0853576966756</v>
      </c>
      <c r="U380" s="24">
        <f t="shared" si="138"/>
        <v>1163.4295292852244</v>
      </c>
      <c r="V380" s="14">
        <f t="shared" si="139"/>
        <v>9634.4810607150175</v>
      </c>
      <c r="W380" s="24">
        <f t="shared" si="151"/>
        <v>818.79430075576283</v>
      </c>
      <c r="X380" s="12">
        <f t="shared" si="140"/>
        <v>1.0961347987133052</v>
      </c>
      <c r="Y380" s="3">
        <f t="shared" si="152"/>
        <v>0.7</v>
      </c>
    </row>
    <row r="381" spans="2:25" x14ac:dyDescent="0.25">
      <c r="B381" s="3">
        <f t="shared" si="141"/>
        <v>1815</v>
      </c>
      <c r="C381" s="14">
        <f t="shared" si="142"/>
        <v>30.25</v>
      </c>
      <c r="D381" s="11">
        <f t="shared" si="143"/>
        <v>843.03416439141756</v>
      </c>
      <c r="E381" s="11">
        <f t="shared" si="144"/>
        <v>712.49751718580933</v>
      </c>
      <c r="F381" s="11">
        <f t="shared" si="145"/>
        <v>824.95300550892068</v>
      </c>
      <c r="G381" s="11">
        <f t="shared" si="146"/>
        <v>797.18149249538885</v>
      </c>
      <c r="H381" s="24">
        <f t="shared" si="153"/>
        <v>712.49751718580933</v>
      </c>
      <c r="I381" s="24">
        <f t="shared" si="131"/>
        <v>3263.4161801402061</v>
      </c>
      <c r="J381" s="14">
        <f t="shared" si="132"/>
        <v>24135.915933333814</v>
      </c>
      <c r="K381" s="24">
        <f t="shared" si="154"/>
        <v>1175.832712945311</v>
      </c>
      <c r="L381" s="12">
        <f t="shared" si="133"/>
        <v>1.0329003690624095</v>
      </c>
      <c r="M381" s="3">
        <f t="shared" si="134"/>
        <v>0.7</v>
      </c>
      <c r="N381" s="24">
        <f t="shared" si="149"/>
        <v>824.95300550892068</v>
      </c>
      <c r="O381" s="24">
        <f t="shared" si="135"/>
        <v>452.02897206242199</v>
      </c>
      <c r="P381" s="24">
        <f t="shared" si="136"/>
        <v>3894.3199547427007</v>
      </c>
      <c r="Q381" s="24">
        <f t="shared" si="147"/>
        <v>734.66929161524286</v>
      </c>
      <c r="R381" s="12">
        <f t="shared" si="137"/>
        <v>0.66892458836810997</v>
      </c>
      <c r="S381" s="3">
        <f t="shared" si="148"/>
        <v>0.7</v>
      </c>
      <c r="T381" s="24">
        <f t="shared" si="150"/>
        <v>797.18149249538885</v>
      </c>
      <c r="U381" s="24">
        <f t="shared" si="138"/>
        <v>1146.3167974007179</v>
      </c>
      <c r="V381" s="14">
        <f t="shared" si="139"/>
        <v>9512.3046522658096</v>
      </c>
      <c r="W381" s="24">
        <f t="shared" si="151"/>
        <v>814.25956680776881</v>
      </c>
      <c r="X381" s="12">
        <f t="shared" si="140"/>
        <v>1.0880208494923227</v>
      </c>
      <c r="Y381" s="3">
        <f t="shared" si="152"/>
        <v>0.7</v>
      </c>
    </row>
    <row r="382" spans="2:25" x14ac:dyDescent="0.25">
      <c r="B382" s="3">
        <f t="shared" si="141"/>
        <v>1820</v>
      </c>
      <c r="C382" s="14">
        <f t="shared" si="142"/>
        <v>30.333333333333332</v>
      </c>
      <c r="D382" s="11">
        <f t="shared" si="143"/>
        <v>843.44466217217825</v>
      </c>
      <c r="E382" s="11">
        <f t="shared" si="144"/>
        <v>713.53041755487175</v>
      </c>
      <c r="F382" s="11">
        <f t="shared" si="145"/>
        <v>825.62193009728878</v>
      </c>
      <c r="G382" s="11">
        <f t="shared" si="146"/>
        <v>798.26951334488115</v>
      </c>
      <c r="H382" s="24">
        <f t="shared" si="153"/>
        <v>713.53041755487175</v>
      </c>
      <c r="I382" s="24">
        <f t="shared" si="131"/>
        <v>3247.8561154326626</v>
      </c>
      <c r="J382" s="14">
        <f t="shared" si="132"/>
        <v>24069.358123791142</v>
      </c>
      <c r="K382" s="24">
        <f t="shared" si="154"/>
        <v>1197.3535704647311</v>
      </c>
      <c r="L382" s="12">
        <f t="shared" si="133"/>
        <v>1.0112953019330573</v>
      </c>
      <c r="M382" s="3">
        <f t="shared" si="134"/>
        <v>0.7</v>
      </c>
      <c r="N382" s="24">
        <f t="shared" si="149"/>
        <v>825.62193009728878</v>
      </c>
      <c r="O382" s="24">
        <f t="shared" si="135"/>
        <v>445.56830187223682</v>
      </c>
      <c r="P382" s="24">
        <f t="shared" si="136"/>
        <v>3844.2697875225931</v>
      </c>
      <c r="Q382" s="24">
        <f t="shared" si="147"/>
        <v>733.32843487421735</v>
      </c>
      <c r="R382" s="12">
        <f t="shared" si="137"/>
        <v>0.66143448581770525</v>
      </c>
      <c r="S382" s="3">
        <f t="shared" si="148"/>
        <v>0.7</v>
      </c>
      <c r="T382" s="24">
        <f t="shared" si="150"/>
        <v>798.26951334488115</v>
      </c>
      <c r="U382" s="24">
        <f t="shared" si="138"/>
        <v>1129.3787206824277</v>
      </c>
      <c r="V382" s="14">
        <f t="shared" si="139"/>
        <v>9390.9079131226372</v>
      </c>
      <c r="W382" s="24">
        <f t="shared" si="151"/>
        <v>809.90454760151772</v>
      </c>
      <c r="X382" s="12">
        <f t="shared" si="140"/>
        <v>1.0796743517240153</v>
      </c>
      <c r="Y382" s="3">
        <f t="shared" si="152"/>
        <v>0.7</v>
      </c>
    </row>
    <row r="383" spans="2:25" x14ac:dyDescent="0.25">
      <c r="B383" s="3">
        <f t="shared" si="141"/>
        <v>1825</v>
      </c>
      <c r="C383" s="14">
        <f t="shared" si="142"/>
        <v>30.416666666666668</v>
      </c>
      <c r="D383" s="11">
        <f t="shared" si="143"/>
        <v>843.85403837290562</v>
      </c>
      <c r="E383" s="11">
        <f t="shared" si="144"/>
        <v>714.54171285680479</v>
      </c>
      <c r="F383" s="11">
        <f t="shared" si="145"/>
        <v>826.2833645831065</v>
      </c>
      <c r="G383" s="11">
        <f t="shared" si="146"/>
        <v>799.34918769660521</v>
      </c>
      <c r="H383" s="24">
        <f t="shared" si="153"/>
        <v>714.54171285680479</v>
      </c>
      <c r="I383" s="24">
        <f t="shared" si="131"/>
        <v>3232.8081379025207</v>
      </c>
      <c r="J383" s="14">
        <f t="shared" si="132"/>
        <v>24005.461272276796</v>
      </c>
      <c r="K383" s="24">
        <f t="shared" si="154"/>
        <v>1220.2604163992266</v>
      </c>
      <c r="L383" s="12">
        <f t="shared" si="133"/>
        <v>0.98944345970101377</v>
      </c>
      <c r="M383" s="3">
        <f t="shared" si="134"/>
        <v>0.7</v>
      </c>
      <c r="N383" s="24">
        <f t="shared" si="149"/>
        <v>826.2833645831065</v>
      </c>
      <c r="O383" s="24">
        <f t="shared" si="135"/>
        <v>439.2668447449779</v>
      </c>
      <c r="P383" s="24">
        <f t="shared" si="136"/>
        <v>3795.3940242151334</v>
      </c>
      <c r="Q383" s="24">
        <f t="shared" si="147"/>
        <v>732.02110360993106</v>
      </c>
      <c r="R383" s="12">
        <f t="shared" si="137"/>
        <v>0.65409298683363881</v>
      </c>
      <c r="S383" s="3">
        <f t="shared" si="148"/>
        <v>0.7</v>
      </c>
      <c r="T383" s="24">
        <f t="shared" si="150"/>
        <v>799.34918769660521</v>
      </c>
      <c r="U383" s="24">
        <f t="shared" si="138"/>
        <v>1112.6212669075103</v>
      </c>
      <c r="V383" s="14">
        <f t="shared" si="139"/>
        <v>9270.3501296808554</v>
      </c>
      <c r="W383" s="24">
        <f t="shared" si="151"/>
        <v>805.7199968359696</v>
      </c>
      <c r="X383" s="12">
        <f t="shared" si="140"/>
        <v>1.0711161429467724</v>
      </c>
      <c r="Y383" s="3">
        <f t="shared" si="152"/>
        <v>0.7</v>
      </c>
    </row>
    <row r="384" spans="2:25" x14ac:dyDescent="0.25">
      <c r="B384" s="3">
        <f t="shared" si="141"/>
        <v>1830</v>
      </c>
      <c r="C384" s="14">
        <f t="shared" si="142"/>
        <v>30.5</v>
      </c>
      <c r="D384" s="11">
        <f t="shared" si="143"/>
        <v>844.26229910576376</v>
      </c>
      <c r="E384" s="11">
        <f t="shared" si="144"/>
        <v>715.53115631650576</v>
      </c>
      <c r="F384" s="11">
        <f t="shared" si="145"/>
        <v>826.93745756994019</v>
      </c>
      <c r="G384" s="11">
        <f t="shared" si="146"/>
        <v>800.42030383955193</v>
      </c>
      <c r="H384" s="24">
        <f t="shared" si="153"/>
        <v>715.53115631650576</v>
      </c>
      <c r="I384" s="24">
        <f t="shared" si="131"/>
        <v>3218.2785697314503</v>
      </c>
      <c r="J384" s="14">
        <f t="shared" si="132"/>
        <v>23944.293274115193</v>
      </c>
      <c r="K384" s="24">
        <f t="shared" si="154"/>
        <v>1244.667962764428</v>
      </c>
      <c r="L384" s="12">
        <f t="shared" si="133"/>
        <v>0.9673449560095343</v>
      </c>
      <c r="M384" s="3">
        <f t="shared" si="134"/>
        <v>0.7</v>
      </c>
      <c r="N384" s="24">
        <f t="shared" si="149"/>
        <v>826.93745756994019</v>
      </c>
      <c r="O384" s="24">
        <f t="shared" si="135"/>
        <v>433.12103839558915</v>
      </c>
      <c r="P384" s="24">
        <f t="shared" si="136"/>
        <v>3747.6701231339125</v>
      </c>
      <c r="Q384" s="24">
        <f t="shared" si="147"/>
        <v>730.74601048822763</v>
      </c>
      <c r="R384" s="12">
        <f t="shared" si="137"/>
        <v>0.64689899996211353</v>
      </c>
      <c r="S384" s="3">
        <f t="shared" si="148"/>
        <v>0.7</v>
      </c>
      <c r="T384" s="24">
        <f t="shared" si="150"/>
        <v>800.42030383955193</v>
      </c>
      <c r="U384" s="24">
        <f t="shared" si="138"/>
        <v>1096.0498816552956</v>
      </c>
      <c r="V384" s="14">
        <f t="shared" si="139"/>
        <v>9150.6869881138609</v>
      </c>
      <c r="W384" s="24">
        <f t="shared" si="151"/>
        <v>801.69723430174804</v>
      </c>
      <c r="X384" s="12">
        <f t="shared" si="140"/>
        <v>1.0623662077002629</v>
      </c>
      <c r="Y384" s="3">
        <f t="shared" si="152"/>
        <v>0.7</v>
      </c>
    </row>
    <row r="385" spans="2:25" x14ac:dyDescent="0.25">
      <c r="B385" s="3">
        <f t="shared" si="141"/>
        <v>1835</v>
      </c>
      <c r="C385" s="14">
        <f t="shared" si="142"/>
        <v>30.583333333333332</v>
      </c>
      <c r="D385" s="11">
        <f t="shared" si="143"/>
        <v>844.66945043308908</v>
      </c>
      <c r="E385" s="11">
        <f t="shared" si="144"/>
        <v>716.49850127251534</v>
      </c>
      <c r="F385" s="11">
        <f t="shared" si="145"/>
        <v>827.5843565699023</v>
      </c>
      <c r="G385" s="11">
        <f t="shared" si="146"/>
        <v>801.48267004725221</v>
      </c>
      <c r="H385" s="24">
        <f t="shared" si="153"/>
        <v>716.49850127251534</v>
      </c>
      <c r="I385" s="24">
        <f t="shared" si="131"/>
        <v>3204.2737290143436</v>
      </c>
      <c r="J385" s="14">
        <f t="shared" si="132"/>
        <v>23885.921918806926</v>
      </c>
      <c r="K385" s="24">
        <f t="shared" si="154"/>
        <v>1270.7020333229129</v>
      </c>
      <c r="L385" s="12">
        <f t="shared" si="133"/>
        <v>0.94500131160084899</v>
      </c>
      <c r="M385" s="3">
        <f t="shared" si="134"/>
        <v>0.7</v>
      </c>
      <c r="N385" s="24">
        <f t="shared" si="149"/>
        <v>827.5843565699023</v>
      </c>
      <c r="O385" s="24">
        <f t="shared" si="135"/>
        <v>427.12734657966962</v>
      </c>
      <c r="P385" s="24">
        <f t="shared" si="136"/>
        <v>3701.0754712222829</v>
      </c>
      <c r="Q385" s="24">
        <f t="shared" si="147"/>
        <v>729.50192798150385</v>
      </c>
      <c r="R385" s="12">
        <f t="shared" si="137"/>
        <v>0.63985127612144588</v>
      </c>
      <c r="S385" s="3">
        <f t="shared" si="148"/>
        <v>0.7</v>
      </c>
      <c r="T385" s="24">
        <f t="shared" si="150"/>
        <v>801.48267004725221</v>
      </c>
      <c r="U385" s="24">
        <f t="shared" si="138"/>
        <v>1079.6695096459216</v>
      </c>
      <c r="V385" s="14">
        <f t="shared" si="139"/>
        <v>9031.970672518768</v>
      </c>
      <c r="W385" s="24">
        <f t="shared" si="151"/>
        <v>797.82810637073362</v>
      </c>
      <c r="X385" s="12">
        <f t="shared" si="140"/>
        <v>1.0534436864581449</v>
      </c>
      <c r="Y385" s="3">
        <f t="shared" si="152"/>
        <v>0.7</v>
      </c>
    </row>
    <row r="386" spans="2:25" x14ac:dyDescent="0.25">
      <c r="B386" s="3">
        <f t="shared" si="141"/>
        <v>1840</v>
      </c>
      <c r="C386" s="14">
        <f t="shared" si="142"/>
        <v>30.666666666666668</v>
      </c>
      <c r="D386" s="11">
        <f t="shared" si="143"/>
        <v>845.07549836793135</v>
      </c>
      <c r="E386" s="11">
        <f t="shared" si="144"/>
        <v>717.44350258411623</v>
      </c>
      <c r="F386" s="11">
        <f t="shared" si="145"/>
        <v>828.22420784602377</v>
      </c>
      <c r="G386" s="11">
        <f t="shared" si="146"/>
        <v>802.53611373371041</v>
      </c>
      <c r="H386" s="24">
        <f t="shared" si="153"/>
        <v>717.44350258411623</v>
      </c>
      <c r="I386" s="24">
        <f t="shared" si="131"/>
        <v>3190.7998945953777</v>
      </c>
      <c r="J386" s="14">
        <f t="shared" si="132"/>
        <v>23830.414643286887</v>
      </c>
      <c r="K386" s="24">
        <f t="shared" si="154"/>
        <v>1298.5007483985819</v>
      </c>
      <c r="L386" s="12">
        <f t="shared" si="133"/>
        <v>0.92241563553477168</v>
      </c>
      <c r="M386" s="3">
        <f t="shared" si="134"/>
        <v>0.7</v>
      </c>
      <c r="N386" s="24">
        <f t="shared" si="149"/>
        <v>828.22420784602377</v>
      </c>
      <c r="O386" s="24">
        <f t="shared" si="135"/>
        <v>421.2822630476893</v>
      </c>
      <c r="P386" s="24">
        <f t="shared" si="136"/>
        <v>3655.5874245557857</v>
      </c>
      <c r="Q386" s="24">
        <f t="shared" si="147"/>
        <v>728.28768518455763</v>
      </c>
      <c r="R386" s="12">
        <f t="shared" si="137"/>
        <v>0.63294842286274033</v>
      </c>
      <c r="S386" s="3">
        <f t="shared" si="148"/>
        <v>0.7</v>
      </c>
      <c r="T386" s="24">
        <f t="shared" si="150"/>
        <v>802.53611373371041</v>
      </c>
      <c r="U386" s="24">
        <f t="shared" si="138"/>
        <v>1063.4846158555233</v>
      </c>
      <c r="V386" s="14">
        <f t="shared" si="139"/>
        <v>8914.249965035011</v>
      </c>
      <c r="W386" s="24">
        <f t="shared" si="151"/>
        <v>794.10494951310966</v>
      </c>
      <c r="X386" s="12">
        <f t="shared" si="140"/>
        <v>1.0443668871062775</v>
      </c>
      <c r="Y386" s="3">
        <f t="shared" si="152"/>
        <v>0.7</v>
      </c>
    </row>
    <row r="387" spans="2:25" x14ac:dyDescent="0.25">
      <c r="B387" s="3">
        <f t="shared" si="141"/>
        <v>1845</v>
      </c>
      <c r="C387" s="14">
        <f t="shared" si="142"/>
        <v>30.75</v>
      </c>
      <c r="D387" s="11">
        <f t="shared" si="143"/>
        <v>845.48044887458468</v>
      </c>
      <c r="E387" s="11">
        <f t="shared" si="144"/>
        <v>718.36591821965101</v>
      </c>
      <c r="F387" s="11">
        <f t="shared" si="145"/>
        <v>828.85715626888657</v>
      </c>
      <c r="G387" s="11">
        <f t="shared" si="146"/>
        <v>803.58048062081673</v>
      </c>
      <c r="H387" s="24">
        <f t="shared" si="153"/>
        <v>718.36591821965101</v>
      </c>
      <c r="I387" s="24">
        <f t="shared" si="131"/>
        <v>3177.863266373342</v>
      </c>
      <c r="J387" s="14">
        <f t="shared" si="132"/>
        <v>23777.838253076112</v>
      </c>
      <c r="K387" s="24">
        <f t="shared" si="154"/>
        <v>1328.2158420982646</v>
      </c>
      <c r="L387" s="12">
        <f t="shared" si="133"/>
        <v>0.89959281367659683</v>
      </c>
      <c r="M387" s="3">
        <f t="shared" si="134"/>
        <v>0.7</v>
      </c>
      <c r="N387" s="24">
        <f t="shared" si="149"/>
        <v>828.85715626888657</v>
      </c>
      <c r="O387" s="24">
        <f t="shared" si="135"/>
        <v>415.58231514245279</v>
      </c>
      <c r="P387" s="24">
        <f t="shared" si="136"/>
        <v>3611.1833460229504</v>
      </c>
      <c r="Q387" s="24">
        <f t="shared" si="147"/>
        <v>727.10216482313444</v>
      </c>
      <c r="R387" s="12">
        <f t="shared" si="137"/>
        <v>0.62618891780908559</v>
      </c>
      <c r="S387" s="3">
        <f t="shared" si="148"/>
        <v>0.7</v>
      </c>
      <c r="T387" s="24">
        <f t="shared" si="150"/>
        <v>803.58048062081673</v>
      </c>
      <c r="U387" s="24">
        <f t="shared" si="138"/>
        <v>1047.4992063441987</v>
      </c>
      <c r="V387" s="14">
        <f t="shared" si="139"/>
        <v>8797.5703474191341</v>
      </c>
      <c r="W387" s="24">
        <f t="shared" si="151"/>
        <v>790.52055659561267</v>
      </c>
      <c r="X387" s="12">
        <f t="shared" si="140"/>
        <v>1.035153298593092</v>
      </c>
      <c r="Y387" s="3">
        <f t="shared" si="152"/>
        <v>0.7</v>
      </c>
    </row>
    <row r="388" spans="2:25" x14ac:dyDescent="0.25">
      <c r="B388" s="3">
        <f t="shared" si="141"/>
        <v>1850</v>
      </c>
      <c r="C388" s="14">
        <f t="shared" si="142"/>
        <v>30.833333333333332</v>
      </c>
      <c r="D388" s="11">
        <f t="shared" si="143"/>
        <v>845.88430786911476</v>
      </c>
      <c r="E388" s="11">
        <f t="shared" si="144"/>
        <v>719.26551103332758</v>
      </c>
      <c r="F388" s="11">
        <f t="shared" si="145"/>
        <v>829.4833451866956</v>
      </c>
      <c r="G388" s="11">
        <f t="shared" si="146"/>
        <v>804.61563391940979</v>
      </c>
      <c r="H388" s="24">
        <f t="shared" si="153"/>
        <v>719.26551103332758</v>
      </c>
      <c r="I388" s="24">
        <f t="shared" si="131"/>
        <v>3165.4699208946795</v>
      </c>
      <c r="J388" s="14">
        <f t="shared" si="132"/>
        <v>23728.258609968751</v>
      </c>
      <c r="K388" s="24">
        <f t="shared" si="154"/>
        <v>1360.0141267333106</v>
      </c>
      <c r="L388" s="12">
        <f t="shared" si="133"/>
        <v>0.87653970201470044</v>
      </c>
      <c r="M388" s="3">
        <f t="shared" si="134"/>
        <v>0.7</v>
      </c>
      <c r="N388" s="24">
        <f t="shared" si="149"/>
        <v>829.4833451866956</v>
      </c>
      <c r="O388" s="24">
        <f t="shared" si="135"/>
        <v>410.02406706047907</v>
      </c>
      <c r="P388" s="24">
        <f t="shared" si="136"/>
        <v>3567.8406403144227</v>
      </c>
      <c r="Q388" s="24">
        <f t="shared" si="147"/>
        <v>725.94430044205433</v>
      </c>
      <c r="R388" s="12">
        <f t="shared" si="137"/>
        <v>0.61957112130786163</v>
      </c>
      <c r="S388" s="3">
        <f t="shared" si="148"/>
        <v>0.7</v>
      </c>
      <c r="T388" s="24">
        <f t="shared" si="150"/>
        <v>804.61563391940979</v>
      </c>
      <c r="U388" s="24">
        <f t="shared" si="138"/>
        <v>1031.7168487426243</v>
      </c>
      <c r="V388" s="14">
        <f t="shared" si="139"/>
        <v>8681.9741036138694</v>
      </c>
      <c r="W388" s="24">
        <f t="shared" si="151"/>
        <v>787.06814573529755</v>
      </c>
      <c r="X388" s="12">
        <f t="shared" si="140"/>
        <v>1.0258196064171801</v>
      </c>
      <c r="Y388" s="3">
        <f t="shared" si="152"/>
        <v>0.7</v>
      </c>
    </row>
    <row r="389" spans="2:25" x14ac:dyDescent="0.25">
      <c r="B389" s="3">
        <f t="shared" si="141"/>
        <v>1855</v>
      </c>
      <c r="C389" s="14">
        <f t="shared" si="142"/>
        <v>30.916666666666668</v>
      </c>
      <c r="D389" s="11">
        <f t="shared" si="143"/>
        <v>846.28708121987745</v>
      </c>
      <c r="E389" s="11">
        <f t="shared" si="144"/>
        <v>720.14205073534231</v>
      </c>
      <c r="F389" s="11">
        <f t="shared" si="145"/>
        <v>830.1029163080035</v>
      </c>
      <c r="G389" s="11">
        <f t="shared" si="146"/>
        <v>805.64145352582693</v>
      </c>
      <c r="H389" s="24">
        <f t="shared" si="153"/>
        <v>720.14205073534231</v>
      </c>
      <c r="I389" s="24">
        <f t="shared" si="131"/>
        <v>3153.6257621133786</v>
      </c>
      <c r="J389" s="14">
        <f t="shared" si="132"/>
        <v>23681.740285312779</v>
      </c>
      <c r="K389" s="24">
        <f t="shared" si="154"/>
        <v>1394.0791208054329</v>
      </c>
      <c r="L389" s="12">
        <f t="shared" si="133"/>
        <v>0.85326532168090541</v>
      </c>
      <c r="M389" s="3">
        <f t="shared" si="134"/>
        <v>0.7</v>
      </c>
      <c r="N389" s="24">
        <f t="shared" si="149"/>
        <v>830.1029163080035</v>
      </c>
      <c r="O389" s="24">
        <f t="shared" si="135"/>
        <v>404.60412279684874</v>
      </c>
      <c r="P389" s="24">
        <f t="shared" si="136"/>
        <v>3525.5367863433771</v>
      </c>
      <c r="Q389" s="24">
        <f t="shared" si="147"/>
        <v>724.81307376078564</v>
      </c>
      <c r="R389" s="12">
        <f t="shared" si="137"/>
        <v>0.6130932883295267</v>
      </c>
      <c r="S389" s="3">
        <f t="shared" si="148"/>
        <v>0.7</v>
      </c>
      <c r="T389" s="24">
        <f t="shared" si="150"/>
        <v>805.64145352582693</v>
      </c>
      <c r="U389" s="24">
        <f t="shared" si="138"/>
        <v>1016.1406923512629</v>
      </c>
      <c r="V389" s="14">
        <f t="shared" si="139"/>
        <v>8567.5004228942053</v>
      </c>
      <c r="W389" s="24">
        <f t="shared" si="151"/>
        <v>783.74133150199236</v>
      </c>
      <c r="X389" s="12">
        <f t="shared" si="140"/>
        <v>1.0163817096518295</v>
      </c>
      <c r="Y389" s="3">
        <f t="shared" si="152"/>
        <v>0.7</v>
      </c>
    </row>
    <row r="390" spans="2:25" x14ac:dyDescent="0.25">
      <c r="B390" s="3">
        <f t="shared" si="141"/>
        <v>1860</v>
      </c>
      <c r="C390" s="14">
        <f t="shared" si="142"/>
        <v>31</v>
      </c>
      <c r="D390" s="11">
        <f t="shared" si="143"/>
        <v>846.68877474802889</v>
      </c>
      <c r="E390" s="11">
        <f t="shared" si="144"/>
        <v>720.99531605702316</v>
      </c>
      <c r="F390" s="11">
        <f t="shared" si="145"/>
        <v>830.71600959633304</v>
      </c>
      <c r="G390" s="11">
        <f t="shared" si="146"/>
        <v>806.65783523547873</v>
      </c>
      <c r="H390" s="24">
        <f t="shared" si="153"/>
        <v>720.99531605702316</v>
      </c>
      <c r="I390" s="24">
        <f t="shared" si="131"/>
        <v>3142.3364672751431</v>
      </c>
      <c r="J390" s="14">
        <f t="shared" si="132"/>
        <v>23638.346178484582</v>
      </c>
      <c r="K390" s="24">
        <f t="shared" si="154"/>
        <v>1430.6128586453381</v>
      </c>
      <c r="L390" s="12">
        <f t="shared" si="133"/>
        <v>0.82978105180240203</v>
      </c>
      <c r="M390" s="3">
        <f t="shared" si="134"/>
        <v>0.7</v>
      </c>
      <c r="N390" s="24">
        <f t="shared" si="149"/>
        <v>830.71600959633304</v>
      </c>
      <c r="O390" s="24">
        <f t="shared" si="135"/>
        <v>399.31912879239633</v>
      </c>
      <c r="P390" s="24">
        <f t="shared" si="136"/>
        <v>3484.2493672198484</v>
      </c>
      <c r="Q390" s="24">
        <f t="shared" si="147"/>
        <v>723.7075121852381</v>
      </c>
      <c r="R390" s="12">
        <f t="shared" si="137"/>
        <v>0.60675357964605314</v>
      </c>
      <c r="S390" s="3">
        <f t="shared" si="148"/>
        <v>0.7</v>
      </c>
      <c r="T390" s="24">
        <f t="shared" si="150"/>
        <v>806.65783523547873</v>
      </c>
      <c r="U390" s="24">
        <f t="shared" si="138"/>
        <v>1000.7734878137541</v>
      </c>
      <c r="V390" s="14">
        <f t="shared" si="139"/>
        <v>8454.1855032145359</v>
      </c>
      <c r="W390" s="24">
        <f t="shared" si="151"/>
        <v>780.53409827993005</v>
      </c>
      <c r="X390" s="12">
        <f t="shared" si="140"/>
        <v>1.0068547392380731</v>
      </c>
      <c r="Y390" s="3">
        <f t="shared" si="152"/>
        <v>0.7</v>
      </c>
    </row>
    <row r="391" spans="2:25" x14ac:dyDescent="0.25">
      <c r="B391" s="3">
        <f t="shared" si="141"/>
        <v>1865</v>
      </c>
      <c r="C391" s="14">
        <f t="shared" si="142"/>
        <v>31.083333333333332</v>
      </c>
      <c r="D391" s="11">
        <f t="shared" si="143"/>
        <v>847.08939422803235</v>
      </c>
      <c r="E391" s="11">
        <f t="shared" si="144"/>
        <v>721.82509710882562</v>
      </c>
      <c r="F391" s="11">
        <f t="shared" si="145"/>
        <v>831.32276317597905</v>
      </c>
      <c r="G391" s="11">
        <f t="shared" si="146"/>
        <v>807.66468997471679</v>
      </c>
      <c r="H391" s="24">
        <f t="shared" si="153"/>
        <v>721.82509710882562</v>
      </c>
      <c r="I391" s="24">
        <f t="shared" si="131"/>
        <v>3131.6074279801683</v>
      </c>
      <c r="J391" s="14">
        <f t="shared" si="132"/>
        <v>23598.137100832209</v>
      </c>
      <c r="K391" s="24">
        <f t="shared" si="154"/>
        <v>1469.837901684984</v>
      </c>
      <c r="L391" s="12">
        <f t="shared" si="133"/>
        <v>0.80610081553300705</v>
      </c>
      <c r="M391" s="3">
        <f t="shared" si="134"/>
        <v>0.7</v>
      </c>
      <c r="N391" s="24">
        <f t="shared" si="149"/>
        <v>831.32276317597905</v>
      </c>
      <c r="O391" s="24">
        <f t="shared" si="135"/>
        <v>394.16577630133247</v>
      </c>
      <c r="P391" s="24">
        <f t="shared" si="136"/>
        <v>3443.956097899546</v>
      </c>
      <c r="Q391" s="24">
        <f t="shared" si="147"/>
        <v>722.62668646537804</v>
      </c>
      <c r="R391" s="12">
        <f t="shared" si="137"/>
        <v>0.60055007232165658</v>
      </c>
      <c r="S391" s="3">
        <f t="shared" si="148"/>
        <v>0.7</v>
      </c>
      <c r="T391" s="24">
        <f t="shared" si="150"/>
        <v>807.66468997471679</v>
      </c>
      <c r="U391" s="24">
        <f t="shared" si="138"/>
        <v>985.61760633288884</v>
      </c>
      <c r="V391" s="14">
        <f t="shared" si="139"/>
        <v>8342.0626544264596</v>
      </c>
      <c r="W391" s="24">
        <f t="shared" si="151"/>
        <v>777.44077561491281</v>
      </c>
      <c r="X391" s="12">
        <f t="shared" si="140"/>
        <v>0.99725307730767543</v>
      </c>
      <c r="Y391" s="3">
        <f t="shared" si="152"/>
        <v>0.7</v>
      </c>
    </row>
    <row r="392" spans="2:25" x14ac:dyDescent="0.25">
      <c r="B392" s="3">
        <f t="shared" si="141"/>
        <v>1870</v>
      </c>
      <c r="C392" s="14">
        <f t="shared" si="142"/>
        <v>31.166666666666668</v>
      </c>
      <c r="D392" s="11">
        <f t="shared" si="143"/>
        <v>847.48894538815455</v>
      </c>
      <c r="E392" s="11">
        <f t="shared" si="144"/>
        <v>722.63119792435862</v>
      </c>
      <c r="F392" s="11">
        <f t="shared" si="145"/>
        <v>831.9233132483007</v>
      </c>
      <c r="G392" s="11">
        <f t="shared" si="146"/>
        <v>808.66194305202441</v>
      </c>
      <c r="H392" s="24">
        <f t="shared" si="153"/>
        <v>722.63119792435862</v>
      </c>
      <c r="I392" s="24">
        <f t="shared" si="131"/>
        <v>3121.4436865948983</v>
      </c>
      <c r="J392" s="14">
        <f t="shared" si="132"/>
        <v>23561.171326167394</v>
      </c>
      <c r="K392" s="24">
        <f t="shared" si="154"/>
        <v>1511.9995734220156</v>
      </c>
      <c r="L392" s="12">
        <f t="shared" si="133"/>
        <v>0.78224125382287579</v>
      </c>
      <c r="M392" s="3">
        <f t="shared" si="134"/>
        <v>0.7</v>
      </c>
      <c r="N392" s="24">
        <f t="shared" si="149"/>
        <v>831.9233132483007</v>
      </c>
      <c r="O392" s="24">
        <f t="shared" si="135"/>
        <v>389.14080349634617</v>
      </c>
      <c r="P392" s="24">
        <f t="shared" si="136"/>
        <v>3404.6348506186114</v>
      </c>
      <c r="Q392" s="24">
        <f t="shared" si="147"/>
        <v>721.56970848903484</v>
      </c>
      <c r="R392" s="12">
        <f t="shared" si="137"/>
        <v>0.59448076954673812</v>
      </c>
      <c r="S392" s="3">
        <f t="shared" si="148"/>
        <v>0.7</v>
      </c>
      <c r="T392" s="24">
        <f t="shared" si="150"/>
        <v>808.66194305202441</v>
      </c>
      <c r="U392" s="24">
        <f t="shared" si="138"/>
        <v>970.67505840325339</v>
      </c>
      <c r="V392" s="14">
        <f t="shared" si="139"/>
        <v>8231.1624010637788</v>
      </c>
      <c r="W392" s="24">
        <f t="shared" si="151"/>
        <v>774.45601538790606</v>
      </c>
      <c r="X392" s="12">
        <f t="shared" si="140"/>
        <v>0.9875903773231135</v>
      </c>
      <c r="Y392" s="3">
        <f t="shared" si="152"/>
        <v>0.7</v>
      </c>
    </row>
    <row r="393" spans="2:25" x14ac:dyDescent="0.25">
      <c r="B393" s="3">
        <f t="shared" si="141"/>
        <v>1875</v>
      </c>
      <c r="C393" s="14">
        <f t="shared" si="142"/>
        <v>31.25</v>
      </c>
      <c r="D393" s="11">
        <f t="shared" si="143"/>
        <v>847.88743391095795</v>
      </c>
      <c r="E393" s="11">
        <f t="shared" si="144"/>
        <v>723.41343917818153</v>
      </c>
      <c r="F393" s="11">
        <f t="shared" si="145"/>
        <v>832.51779401784745</v>
      </c>
      <c r="G393" s="11">
        <f t="shared" si="146"/>
        <v>809.64953342934757</v>
      </c>
      <c r="H393" s="24">
        <f t="shared" si="153"/>
        <v>723.41343917818153</v>
      </c>
      <c r="I393" s="24">
        <f t="shared" si="131"/>
        <v>3111.8498683194102</v>
      </c>
      <c r="J393" s="14">
        <f t="shared" si="132"/>
        <v>23527.504109839178</v>
      </c>
      <c r="K393" s="24">
        <f t="shared" si="154"/>
        <v>1557.3684424193884</v>
      </c>
      <c r="L393" s="12">
        <f t="shared" si="133"/>
        <v>0.75822188072848373</v>
      </c>
      <c r="M393" s="3">
        <f t="shared" si="134"/>
        <v>0.7</v>
      </c>
      <c r="N393" s="24">
        <f t="shared" si="149"/>
        <v>832.51779401784745</v>
      </c>
      <c r="O393" s="24">
        <f t="shared" si="135"/>
        <v>384.24099732776256</v>
      </c>
      <c r="P393" s="24">
        <f t="shared" si="136"/>
        <v>3366.2636782302457</v>
      </c>
      <c r="Q393" s="24">
        <f t="shared" si="147"/>
        <v>720.53572920297233</v>
      </c>
      <c r="R393" s="12">
        <f t="shared" si="137"/>
        <v>0.58854360984642085</v>
      </c>
      <c r="S393" s="3">
        <f t="shared" si="148"/>
        <v>0.7</v>
      </c>
      <c r="T393" s="24">
        <f t="shared" si="150"/>
        <v>809.64953342934757</v>
      </c>
      <c r="U393" s="24">
        <f t="shared" si="138"/>
        <v>955.94751204025954</v>
      </c>
      <c r="V393" s="14">
        <f t="shared" si="139"/>
        <v>8121.5125844314043</v>
      </c>
      <c r="W393" s="24">
        <f t="shared" si="151"/>
        <v>771.57477066927618</v>
      </c>
      <c r="X393" s="12">
        <f t="shared" si="140"/>
        <v>0.97787958484651938</v>
      </c>
      <c r="Y393" s="3">
        <f t="shared" si="152"/>
        <v>0.7</v>
      </c>
    </row>
    <row r="394" spans="2:25" x14ac:dyDescent="0.25">
      <c r="B394" s="3">
        <f t="shared" si="141"/>
        <v>1880</v>
      </c>
      <c r="C394" s="14">
        <f t="shared" si="142"/>
        <v>31.333333333333332</v>
      </c>
      <c r="D394" s="11">
        <f t="shared" si="143"/>
        <v>848.28486543378631</v>
      </c>
      <c r="E394" s="11">
        <f t="shared" si="144"/>
        <v>724.17166105890999</v>
      </c>
      <c r="F394" s="11">
        <f t="shared" si="145"/>
        <v>833.10633762769385</v>
      </c>
      <c r="G394" s="11">
        <f t="shared" si="146"/>
        <v>810.62741301419408</v>
      </c>
      <c r="H394" s="24">
        <f t="shared" si="153"/>
        <v>724.17166105890999</v>
      </c>
      <c r="I394" s="24">
        <f t="shared" si="131"/>
        <v>3102.8301093719078</v>
      </c>
      <c r="J394" s="14">
        <f t="shared" si="132"/>
        <v>23497.187179504304</v>
      </c>
      <c r="K394" s="24">
        <f t="shared" si="154"/>
        <v>1606.2430801985481</v>
      </c>
      <c r="L394" s="12">
        <f t="shared" si="133"/>
        <v>0.73406521338752384</v>
      </c>
      <c r="M394" s="3">
        <f t="shared" si="134"/>
        <v>0.7</v>
      </c>
      <c r="N394" s="24">
        <f t="shared" si="149"/>
        <v>833.10633762769385</v>
      </c>
      <c r="O394" s="24">
        <f t="shared" si="135"/>
        <v>379.46319515231153</v>
      </c>
      <c r="P394" s="24">
        <f t="shared" si="136"/>
        <v>3328.8208355495071</v>
      </c>
      <c r="Q394" s="24">
        <f t="shared" si="147"/>
        <v>719.52393665294642</v>
      </c>
      <c r="R394" s="12">
        <f t="shared" si="137"/>
        <v>0.58273647569317921</v>
      </c>
      <c r="S394" s="3">
        <f t="shared" si="148"/>
        <v>0.7</v>
      </c>
      <c r="T394" s="24">
        <f t="shared" si="150"/>
        <v>810.62741301419408</v>
      </c>
      <c r="U394" s="24">
        <f t="shared" si="138"/>
        <v>941.43631048980581</v>
      </c>
      <c r="V394" s="14">
        <f t="shared" si="139"/>
        <v>8013.1384637614428</v>
      </c>
      <c r="W394" s="24">
        <f t="shared" si="151"/>
        <v>768.79227612007787</v>
      </c>
      <c r="X394" s="12">
        <f t="shared" si="140"/>
        <v>0.96813295877104877</v>
      </c>
      <c r="Y394" s="3">
        <f t="shared" si="152"/>
        <v>0.7</v>
      </c>
    </row>
    <row r="395" spans="2:25" x14ac:dyDescent="0.25">
      <c r="B395" s="3">
        <f t="shared" si="141"/>
        <v>1885</v>
      </c>
      <c r="C395" s="14">
        <f t="shared" si="142"/>
        <v>31.416666666666668</v>
      </c>
      <c r="D395" s="11">
        <f t="shared" si="143"/>
        <v>848.68124554924145</v>
      </c>
      <c r="E395" s="11">
        <f t="shared" si="144"/>
        <v>724.90572627229756</v>
      </c>
      <c r="F395" s="11">
        <f t="shared" si="145"/>
        <v>833.68907410338704</v>
      </c>
      <c r="G395" s="11">
        <f t="shared" si="146"/>
        <v>811.59554597296517</v>
      </c>
      <c r="H395" s="24">
        <f t="shared" si="153"/>
        <v>724.90572627229756</v>
      </c>
      <c r="I395" s="24">
        <f t="shared" si="131"/>
        <v>3094.3879819235972</v>
      </c>
      <c r="J395" s="14">
        <f t="shared" si="132"/>
        <v>23470.268201911749</v>
      </c>
      <c r="K395" s="24">
        <f t="shared" si="154"/>
        <v>1658.9531236614348</v>
      </c>
      <c r="L395" s="12">
        <f t="shared" si="133"/>
        <v>0.70979686924401697</v>
      </c>
      <c r="M395" s="3">
        <f t="shared" si="134"/>
        <v>0.7</v>
      </c>
      <c r="N395" s="24">
        <f t="shared" si="149"/>
        <v>833.68907410338704</v>
      </c>
      <c r="O395" s="24">
        <f t="shared" si="135"/>
        <v>374.80428614636025</v>
      </c>
      <c r="P395" s="24">
        <f t="shared" si="136"/>
        <v>3292.2847988110329</v>
      </c>
      <c r="Q395" s="24">
        <f t="shared" si="147"/>
        <v>718.53355413506677</v>
      </c>
      <c r="R395" s="12">
        <f t="shared" si="137"/>
        <v>0.57705720155250162</v>
      </c>
      <c r="S395" s="3">
        <f t="shared" si="148"/>
        <v>0.7</v>
      </c>
      <c r="T395" s="24">
        <f t="shared" si="150"/>
        <v>811.59554597296517</v>
      </c>
      <c r="U395" s="24">
        <f t="shared" si="138"/>
        <v>927.14248940690709</v>
      </c>
      <c r="V395" s="14">
        <f t="shared" si="139"/>
        <v>7906.0628162256671</v>
      </c>
      <c r="W395" s="24">
        <f t="shared" si="151"/>
        <v>766.10402981794437</v>
      </c>
      <c r="X395" s="12">
        <f t="shared" si="140"/>
        <v>0.95836209286772533</v>
      </c>
      <c r="Y395" s="3">
        <f t="shared" si="152"/>
        <v>0.7</v>
      </c>
    </row>
    <row r="396" spans="2:25" x14ac:dyDescent="0.25">
      <c r="B396" s="3">
        <f t="shared" si="141"/>
        <v>1890</v>
      </c>
      <c r="C396" s="14">
        <f t="shared" si="142"/>
        <v>31.5</v>
      </c>
      <c r="D396" s="11">
        <f t="shared" si="143"/>
        <v>849.07657980565705</v>
      </c>
      <c r="E396" s="11">
        <f t="shared" si="144"/>
        <v>725.61552314154153</v>
      </c>
      <c r="F396" s="11">
        <f t="shared" si="145"/>
        <v>834.26613130493956</v>
      </c>
      <c r="G396" s="11">
        <f t="shared" si="146"/>
        <v>812.55390806583284</v>
      </c>
      <c r="H396" s="24">
        <f t="shared" si="153"/>
        <v>725.61552314154153</v>
      </c>
      <c r="I396" s="24">
        <f t="shared" si="131"/>
        <v>3086.5264166028878</v>
      </c>
      <c r="J396" s="14">
        <f t="shared" si="132"/>
        <v>23446.790231323852</v>
      </c>
      <c r="K396" s="24">
        <f t="shared" si="154"/>
        <v>1715.8626747499445</v>
      </c>
      <c r="L396" s="12">
        <f t="shared" si="133"/>
        <v>0.68544562277371135</v>
      </c>
      <c r="M396" s="3">
        <f t="shared" si="134"/>
        <v>0.7</v>
      </c>
      <c r="N396" s="24">
        <f t="shared" si="149"/>
        <v>834.26613130493956</v>
      </c>
      <c r="O396" s="24">
        <f t="shared" si="135"/>
        <v>370.26121251793711</v>
      </c>
      <c r="P396" s="24">
        <f t="shared" si="136"/>
        <v>3256.6342833422054</v>
      </c>
      <c r="Q396" s="24">
        <f t="shared" si="147"/>
        <v>717.56383845133564</v>
      </c>
      <c r="R396" s="12">
        <f t="shared" si="137"/>
        <v>0.57150358138981916</v>
      </c>
      <c r="S396" s="3">
        <f t="shared" si="148"/>
        <v>0.7</v>
      </c>
      <c r="T396" s="24">
        <f t="shared" si="150"/>
        <v>812.55390806583284</v>
      </c>
      <c r="U396" s="24">
        <f t="shared" si="138"/>
        <v>913.06679349560511</v>
      </c>
      <c r="V396" s="14">
        <f t="shared" si="139"/>
        <v>7800.3060356223486</v>
      </c>
      <c r="W396" s="24">
        <f t="shared" si="151"/>
        <v>763.50577639535243</v>
      </c>
      <c r="X396" s="12">
        <f t="shared" si="140"/>
        <v>0.94857793751905151</v>
      </c>
      <c r="Y396" s="3">
        <f t="shared" si="152"/>
        <v>0.7</v>
      </c>
    </row>
    <row r="397" spans="2:25" x14ac:dyDescent="0.25">
      <c r="B397" s="3">
        <f t="shared" si="141"/>
        <v>1895</v>
      </c>
      <c r="C397" s="14">
        <f t="shared" si="142"/>
        <v>31.583333333333332</v>
      </c>
      <c r="D397" s="11">
        <f t="shared" si="143"/>
        <v>849.47087370756401</v>
      </c>
      <c r="E397" s="11">
        <f t="shared" si="144"/>
        <v>726.30096876431526</v>
      </c>
      <c r="F397" s="11">
        <f t="shared" si="145"/>
        <v>834.8376348863294</v>
      </c>
      <c r="G397" s="11">
        <f t="shared" si="146"/>
        <v>813.50248600335192</v>
      </c>
      <c r="H397" s="24">
        <f t="shared" si="153"/>
        <v>726.30096876431526</v>
      </c>
      <c r="I397" s="24">
        <f t="shared" si="131"/>
        <v>3079.2476235812187</v>
      </c>
      <c r="J397" s="14">
        <f t="shared" si="132"/>
        <v>23426.791146555683</v>
      </c>
      <c r="K397" s="24">
        <f t="shared" si="154"/>
        <v>1777.3740734652372</v>
      </c>
      <c r="L397" s="12">
        <f t="shared" si="133"/>
        <v>0.66104341389781385</v>
      </c>
      <c r="M397" s="3">
        <f t="shared" si="134"/>
        <v>0.7</v>
      </c>
      <c r="N397" s="24">
        <f t="shared" si="149"/>
        <v>834.8376348863294</v>
      </c>
      <c r="O397" s="24">
        <f t="shared" si="135"/>
        <v>365.83097053086533</v>
      </c>
      <c r="P397" s="24">
        <f t="shared" si="136"/>
        <v>3221.8482595476103</v>
      </c>
      <c r="Q397" s="24">
        <f t="shared" si="147"/>
        <v>716.6140782627366</v>
      </c>
      <c r="R397" s="12">
        <f t="shared" si="137"/>
        <v>0.56607337566549187</v>
      </c>
      <c r="S397" s="3">
        <f t="shared" si="148"/>
        <v>0.7</v>
      </c>
      <c r="T397" s="24">
        <f t="shared" si="150"/>
        <v>813.50248600335192</v>
      </c>
      <c r="U397" s="24">
        <f t="shared" si="138"/>
        <v>899.20969260530228</v>
      </c>
      <c r="V397" s="14">
        <f t="shared" si="139"/>
        <v>7695.8862295731524</v>
      </c>
      <c r="W397" s="24">
        <f t="shared" si="151"/>
        <v>760.99349138735056</v>
      </c>
      <c r="X397" s="12">
        <f t="shared" si="140"/>
        <v>0.93879082152614968</v>
      </c>
      <c r="Y397" s="3">
        <f t="shared" si="152"/>
        <v>0.7</v>
      </c>
    </row>
    <row r="398" spans="2:25" x14ac:dyDescent="0.25">
      <c r="B398" s="3">
        <f t="shared" si="141"/>
        <v>1900</v>
      </c>
      <c r="C398" s="14">
        <f t="shared" si="142"/>
        <v>31.666666666666668</v>
      </c>
      <c r="D398" s="11">
        <f t="shared" si="143"/>
        <v>849.86413271615027</v>
      </c>
      <c r="E398" s="11">
        <f t="shared" si="144"/>
        <v>726.96201217821306</v>
      </c>
      <c r="F398" s="11">
        <f t="shared" si="145"/>
        <v>835.40370826199489</v>
      </c>
      <c r="G398" s="11">
        <f t="shared" si="146"/>
        <v>814.44127682487806</v>
      </c>
      <c r="H398" s="24">
        <f t="shared" si="153"/>
        <v>726.96201217821306</v>
      </c>
      <c r="I398" s="24">
        <f t="shared" si="131"/>
        <v>3072.5530134484302</v>
      </c>
      <c r="J398" s="14">
        <f t="shared" si="132"/>
        <v>23410.303084995499</v>
      </c>
      <c r="K398" s="24">
        <f t="shared" si="154"/>
        <v>1843.9320841735721</v>
      </c>
      <c r="L398" s="12">
        <f t="shared" si="133"/>
        <v>0.63662530055508459</v>
      </c>
      <c r="M398" s="3">
        <f t="shared" si="134"/>
        <v>0.7</v>
      </c>
      <c r="N398" s="24">
        <f t="shared" si="149"/>
        <v>835.40370826199489</v>
      </c>
      <c r="O398" s="24">
        <f t="shared" si="135"/>
        <v>361.51061135388431</v>
      </c>
      <c r="P398" s="24">
        <f t="shared" si="136"/>
        <v>3187.9059673008378</v>
      </c>
      <c r="Q398" s="24">
        <f t="shared" si="147"/>
        <v>715.68359253372273</v>
      </c>
      <c r="R398" s="12">
        <f t="shared" si="137"/>
        <v>0.56076431784430436</v>
      </c>
      <c r="S398" s="3">
        <f t="shared" si="148"/>
        <v>0.7</v>
      </c>
      <c r="T398" s="24">
        <f t="shared" si="150"/>
        <v>814.44127682487806</v>
      </c>
      <c r="U398" s="24">
        <f t="shared" si="138"/>
        <v>885.57139728180516</v>
      </c>
      <c r="V398" s="14">
        <f t="shared" si="139"/>
        <v>7592.8193150911138</v>
      </c>
      <c r="W398" s="24">
        <f t="shared" si="151"/>
        <v>758.56336669439554</v>
      </c>
      <c r="X398" s="12">
        <f t="shared" si="140"/>
        <v>0.92901047389110358</v>
      </c>
      <c r="Y398" s="3">
        <f t="shared" si="152"/>
        <v>0.7</v>
      </c>
    </row>
    <row r="399" spans="2:25" x14ac:dyDescent="0.25">
      <c r="B399" s="3">
        <f t="shared" si="141"/>
        <v>1905</v>
      </c>
      <c r="C399" s="14">
        <f t="shared" si="142"/>
        <v>31.75</v>
      </c>
      <c r="D399" s="11">
        <f t="shared" si="143"/>
        <v>850.25636224971436</v>
      </c>
      <c r="E399" s="11">
        <f t="shared" si="144"/>
        <v>727.59863747876818</v>
      </c>
      <c r="F399" s="11">
        <f t="shared" si="145"/>
        <v>835.96447257983925</v>
      </c>
      <c r="G399" s="11">
        <f t="shared" si="146"/>
        <v>815.3702872987692</v>
      </c>
      <c r="H399" s="24">
        <f t="shared" si="153"/>
        <v>727.59863747876818</v>
      </c>
      <c r="I399" s="24">
        <f t="shared" si="131"/>
        <v>3066.4431192736542</v>
      </c>
      <c r="J399" s="14">
        <f t="shared" si="132"/>
        <v>23397.351883299518</v>
      </c>
      <c r="K399" s="24">
        <f t="shared" si="154"/>
        <v>1916.0285393821841</v>
      </c>
      <c r="L399" s="12">
        <f t="shared" si="133"/>
        <v>0.61222934859061451</v>
      </c>
      <c r="M399" s="3">
        <f t="shared" si="134"/>
        <v>0.7</v>
      </c>
      <c r="N399" s="24">
        <f t="shared" si="149"/>
        <v>835.96447257983925</v>
      </c>
      <c r="O399" s="24">
        <f t="shared" si="135"/>
        <v>357.2972417468776</v>
      </c>
      <c r="P399" s="24">
        <f t="shared" si="136"/>
        <v>3154.7869288319703</v>
      </c>
      <c r="Q399" s="24">
        <f t="shared" si="147"/>
        <v>714.77172906237922</v>
      </c>
      <c r="R399" s="12">
        <f t="shared" si="137"/>
        <v>0.55557412044433163</v>
      </c>
      <c r="S399" s="3">
        <f t="shared" si="148"/>
        <v>0.7</v>
      </c>
      <c r="T399" s="24">
        <f t="shared" si="150"/>
        <v>815.3702872987692</v>
      </c>
      <c r="U399" s="24">
        <f t="shared" si="138"/>
        <v>872.15187377362895</v>
      </c>
      <c r="V399" s="14">
        <f t="shared" si="139"/>
        <v>7491.1191123949993</v>
      </c>
      <c r="W399" s="24">
        <f t="shared" si="151"/>
        <v>756.21179707373074</v>
      </c>
      <c r="X399" s="12">
        <f t="shared" si="140"/>
        <v>0.91924604548860434</v>
      </c>
      <c r="Y399" s="3">
        <f t="shared" si="152"/>
        <v>0.7</v>
      </c>
    </row>
    <row r="400" spans="2:25" x14ac:dyDescent="0.25">
      <c r="B400" s="3">
        <f t="shared" si="141"/>
        <v>1910</v>
      </c>
      <c r="C400" s="14">
        <f t="shared" si="142"/>
        <v>31.833333333333332</v>
      </c>
      <c r="D400" s="11">
        <f t="shared" si="143"/>
        <v>850.64756768411496</v>
      </c>
      <c r="E400" s="11">
        <f t="shared" si="144"/>
        <v>728.21086682735881</v>
      </c>
      <c r="F400" s="11">
        <f t="shared" si="145"/>
        <v>836.52004670028361</v>
      </c>
      <c r="G400" s="11">
        <f t="shared" si="146"/>
        <v>816.28953334425785</v>
      </c>
      <c r="H400" s="24">
        <f t="shared" si="153"/>
        <v>728.21086682735881</v>
      </c>
      <c r="I400" s="24">
        <f t="shared" si="131"/>
        <v>3060.9175214189036</v>
      </c>
      <c r="J400" s="14">
        <f t="shared" si="132"/>
        <v>23387.956535674002</v>
      </c>
      <c r="K400" s="24">
        <f t="shared" si="154"/>
        <v>1994.2074899479539</v>
      </c>
      <c r="L400" s="12">
        <f t="shared" si="133"/>
        <v>0.58789645326456152</v>
      </c>
      <c r="M400" s="3">
        <f t="shared" si="134"/>
        <v>0.7</v>
      </c>
      <c r="N400" s="24">
        <f t="shared" si="149"/>
        <v>836.52004670028361</v>
      </c>
      <c r="O400" s="24">
        <f t="shared" si="135"/>
        <v>353.18802459578365</v>
      </c>
      <c r="P400" s="24">
        <f t="shared" si="136"/>
        <v>3122.4709602006747</v>
      </c>
      <c r="Q400" s="24">
        <f t="shared" si="147"/>
        <v>713.87786309093917</v>
      </c>
      <c r="R400" s="12">
        <f t="shared" si="137"/>
        <v>0.55050048064989043</v>
      </c>
      <c r="S400" s="3">
        <f t="shared" si="148"/>
        <v>0.7</v>
      </c>
      <c r="T400" s="24">
        <f t="shared" si="150"/>
        <v>816.28953334425785</v>
      </c>
      <c r="U400" s="24">
        <f t="shared" si="138"/>
        <v>858.95085849642783</v>
      </c>
      <c r="V400" s="14">
        <f t="shared" si="139"/>
        <v>7390.7974368669247</v>
      </c>
      <c r="W400" s="24">
        <f t="shared" si="151"/>
        <v>753.93536757989239</v>
      </c>
      <c r="X400" s="12">
        <f t="shared" si="140"/>
        <v>0.90950613055304474</v>
      </c>
      <c r="Y400" s="3">
        <f t="shared" si="152"/>
        <v>0.7</v>
      </c>
    </row>
    <row r="401" spans="2:25" x14ac:dyDescent="0.25">
      <c r="B401" s="3">
        <f t="shared" si="141"/>
        <v>1915</v>
      </c>
      <c r="C401" s="14">
        <f t="shared" si="142"/>
        <v>31.916666666666668</v>
      </c>
      <c r="D401" s="11">
        <f t="shared" si="143"/>
        <v>851.03775435321006</v>
      </c>
      <c r="E401" s="11">
        <f t="shared" si="144"/>
        <v>728.79876328062335</v>
      </c>
      <c r="F401" s="11">
        <f t="shared" si="145"/>
        <v>837.07054718093354</v>
      </c>
      <c r="G401" s="11">
        <f t="shared" si="146"/>
        <v>817.19903947481089</v>
      </c>
      <c r="H401" s="24">
        <f t="shared" si="153"/>
        <v>728.79876328062335</v>
      </c>
      <c r="I401" s="24">
        <f t="shared" si="131"/>
        <v>3055.9747768146681</v>
      </c>
      <c r="J401" s="14">
        <f t="shared" si="132"/>
        <v>23382.128681674829</v>
      </c>
      <c r="K401" s="24">
        <f t="shared" si="154"/>
        <v>2079.0709160671213</v>
      </c>
      <c r="L401" s="12">
        <f t="shared" si="133"/>
        <v>0.56367008831198195</v>
      </c>
      <c r="M401" s="3">
        <f t="shared" si="134"/>
        <v>0.7</v>
      </c>
      <c r="N401" s="24">
        <f t="shared" si="149"/>
        <v>837.07054718093354</v>
      </c>
      <c r="O401" s="24">
        <f t="shared" si="135"/>
        <v>349.18017930691292</v>
      </c>
      <c r="P401" s="24">
        <f t="shared" si="136"/>
        <v>3090.9381814333556</v>
      </c>
      <c r="Q401" s="24">
        <f t="shared" si="147"/>
        <v>713.001395991697</v>
      </c>
      <c r="R401" s="12">
        <f t="shared" si="137"/>
        <v>0.54554108551107039</v>
      </c>
      <c r="S401" s="3">
        <f t="shared" si="148"/>
        <v>0.7</v>
      </c>
      <c r="T401" s="24">
        <f t="shared" si="150"/>
        <v>817.19903947481089</v>
      </c>
      <c r="U401" s="24">
        <f t="shared" si="138"/>
        <v>845.96787195997933</v>
      </c>
      <c r="V401" s="14">
        <f t="shared" si="139"/>
        <v>7291.8641890603276</v>
      </c>
      <c r="W401" s="24">
        <f t="shared" si="151"/>
        <v>751.73084188145003</v>
      </c>
      <c r="X401" s="12">
        <f t="shared" si="140"/>
        <v>0.89979878791696111</v>
      </c>
      <c r="Y401" s="3">
        <f t="shared" si="152"/>
        <v>0.7</v>
      </c>
    </row>
    <row r="402" spans="2:25" x14ac:dyDescent="0.25">
      <c r="B402" s="3">
        <f t="shared" si="141"/>
        <v>1920</v>
      </c>
      <c r="C402" s="14">
        <f t="shared" si="142"/>
        <v>32</v>
      </c>
      <c r="D402" s="11">
        <f t="shared" si="143"/>
        <v>851.42692754929669</v>
      </c>
      <c r="E402" s="11">
        <f t="shared" si="144"/>
        <v>729.36243336893529</v>
      </c>
      <c r="F402" s="11">
        <f t="shared" si="145"/>
        <v>837.61608826644465</v>
      </c>
      <c r="G402" s="11">
        <f t="shared" si="146"/>
        <v>818.0988382627279</v>
      </c>
      <c r="H402" s="24">
        <f t="shared" si="153"/>
        <v>729.36243336893529</v>
      </c>
      <c r="I402" s="24">
        <f t="shared" ref="I402:I465" si="155">AlphaC*(D402-H402)</f>
        <v>3051.612354509035</v>
      </c>
      <c r="J402" s="14">
        <f t="shared" ref="J402:J465" si="156">Phi*EpsilonF*Botzman/10^8*M402*((D402+273)^4-(H402+273)^4)</f>
        <v>23379.872136204238</v>
      </c>
      <c r="K402" s="24">
        <f t="shared" si="154"/>
        <v>2171.2850594794545</v>
      </c>
      <c r="L402" s="12">
        <f t="shared" ref="L402:L465" si="157">ksh*MassivSS/(K402*RhoA)*DeltaT*(I402+J402)</f>
        <v>0.53959598059324687</v>
      </c>
      <c r="M402" s="3">
        <f t="shared" ref="M402:M465" si="158">IF(H402&lt;=500,IF(Galva=Oui,0.35,0.7),0.7)</f>
        <v>0.7</v>
      </c>
      <c r="N402" s="24">
        <f t="shared" si="149"/>
        <v>837.61608826644465</v>
      </c>
      <c r="O402" s="24">
        <f t="shared" ref="O402:O465" si="159">AlphaC*(D402-N402)</f>
        <v>345.27098207130109</v>
      </c>
      <c r="P402" s="24">
        <f t="shared" ref="P402:P465" si="160">Phi*EpsilonF*Botzman/10^8*S402*((D402+273)^4-(N402+273)^4)</f>
        <v>3060.1690254110213</v>
      </c>
      <c r="Q402" s="24">
        <f t="shared" si="147"/>
        <v>712.14175402370768</v>
      </c>
      <c r="R402" s="12">
        <f t="shared" ref="R402:R465" si="161">ksh*MassivW/(Q402*RhoA)*DeltaT*(O402+P402)</f>
        <v>0.54069361675331429</v>
      </c>
      <c r="S402" s="3">
        <f t="shared" si="148"/>
        <v>0.7</v>
      </c>
      <c r="T402" s="24">
        <f t="shared" si="150"/>
        <v>818.0988382627279</v>
      </c>
      <c r="U402" s="24">
        <f t="shared" ref="U402:U465" si="162">AlphaC*(D402-T402)</f>
        <v>833.20223216421994</v>
      </c>
      <c r="V402" s="14">
        <f t="shared" ref="V402:V465" si="163">Phi*EpsilonF*Botzman/10^8*Y402*((D402+273)^4-(T402+273)^4)</f>
        <v>7194.3274426865482</v>
      </c>
      <c r="W402" s="24">
        <f t="shared" si="151"/>
        <v>749.59515138706149</v>
      </c>
      <c r="X402" s="12">
        <f t="shared" ref="X402:X465" si="164">ksh*MassivSI/(W402*RhoA)*DeltaT*(U402+V402)</f>
        <v>0.89013156194674903</v>
      </c>
      <c r="Y402" s="3">
        <f t="shared" si="152"/>
        <v>0.7</v>
      </c>
    </row>
    <row r="403" spans="2:25" x14ac:dyDescent="0.25">
      <c r="B403" s="3">
        <f t="shared" ref="B403:B466" si="165">B402+DeltaT</f>
        <v>1925</v>
      </c>
      <c r="C403" s="14">
        <f t="shared" ref="C403:C466" si="166">B403/60</f>
        <v>32.083333333333336</v>
      </c>
      <c r="D403" s="11">
        <f t="shared" ref="D403:D466" si="167">20+345*LOG(8*C403+1,10)</f>
        <v>851.81509252353851</v>
      </c>
      <c r="E403" s="11">
        <f t="shared" ref="E403:E466" si="168">H403</f>
        <v>729.90202934952856</v>
      </c>
      <c r="F403" s="11">
        <f t="shared" ref="F403:F466" si="169">N403</f>
        <v>838.15678188319794</v>
      </c>
      <c r="G403" s="11">
        <f t="shared" ref="G403:G466" si="170">T403</f>
        <v>818.98896982467465</v>
      </c>
      <c r="H403" s="24">
        <f t="shared" si="153"/>
        <v>729.90202934952856</v>
      </c>
      <c r="I403" s="24">
        <f t="shared" si="155"/>
        <v>3047.8265793502487</v>
      </c>
      <c r="J403" s="14">
        <f t="shared" si="156"/>
        <v>23381.182474752859</v>
      </c>
      <c r="K403" s="24">
        <f t="shared" si="154"/>
        <v>2271.5874442127133</v>
      </c>
      <c r="L403" s="12">
        <f t="shared" si="157"/>
        <v>0.51572171092120378</v>
      </c>
      <c r="M403" s="3">
        <f t="shared" si="158"/>
        <v>0.7</v>
      </c>
      <c r="N403" s="24">
        <f t="shared" si="149"/>
        <v>838.15678188319794</v>
      </c>
      <c r="O403" s="24">
        <f t="shared" si="159"/>
        <v>341.45776600851434</v>
      </c>
      <c r="P403" s="24">
        <f t="shared" si="160"/>
        <v>3030.144245577641</v>
      </c>
      <c r="Q403" s="24">
        <f t="shared" ref="Q403:Q466" si="171">IF(N403&lt;600,425+0.773*N403-1.69/1000*N403^2+2.22/1000^2*N403^3,IF(N403&lt;735,666+13002/(738-N403),IF(N403&lt;900,545+17820/(N403-731),650)))</f>
        <v>711.29838715597111</v>
      </c>
      <c r="R403" s="12">
        <f t="shared" si="161"/>
        <v>0.53595575521737726</v>
      </c>
      <c r="S403" s="3">
        <f t="shared" ref="S403:S466" si="172">IF(N403&lt;=500,IF(Galva=Oui,0.35,0.7),0.7)</f>
        <v>0.7</v>
      </c>
      <c r="T403" s="24">
        <f t="shared" si="150"/>
        <v>818.98896982467465</v>
      </c>
      <c r="U403" s="24">
        <f t="shared" si="162"/>
        <v>820.65306747159639</v>
      </c>
      <c r="V403" s="14">
        <f t="shared" si="163"/>
        <v>7098.1935305127618</v>
      </c>
      <c r="W403" s="24">
        <f t="shared" si="151"/>
        <v>747.52538511938292</v>
      </c>
      <c r="X403" s="12">
        <f t="shared" si="164"/>
        <v>0.88051150312884863</v>
      </c>
      <c r="Y403" s="3">
        <f t="shared" si="152"/>
        <v>0.7</v>
      </c>
    </row>
    <row r="404" spans="2:25" x14ac:dyDescent="0.25">
      <c r="B404" s="3">
        <f t="shared" si="165"/>
        <v>1930</v>
      </c>
      <c r="C404" s="14">
        <f t="shared" si="166"/>
        <v>32.166666666666664</v>
      </c>
      <c r="D404" s="11">
        <f t="shared" si="167"/>
        <v>852.20225448639337</v>
      </c>
      <c r="E404" s="11">
        <f t="shared" si="168"/>
        <v>730.41775106044975</v>
      </c>
      <c r="F404" s="11">
        <f t="shared" si="169"/>
        <v>838.69273763841534</v>
      </c>
      <c r="G404" s="11">
        <f t="shared" si="170"/>
        <v>819.86948132780356</v>
      </c>
      <c r="H404" s="24">
        <f t="shared" si="153"/>
        <v>730.41775106044975</v>
      </c>
      <c r="I404" s="24">
        <f t="shared" si="155"/>
        <v>3044.6125856485905</v>
      </c>
      <c r="J404" s="14">
        <f t="shared" si="156"/>
        <v>23386.046686882091</v>
      </c>
      <c r="K404" s="24">
        <f t="shared" si="154"/>
        <v>2380.7946610113831</v>
      </c>
      <c r="L404" s="12">
        <f t="shared" si="157"/>
        <v>0.49209624455356621</v>
      </c>
      <c r="M404" s="3">
        <f t="shared" si="158"/>
        <v>0.7</v>
      </c>
      <c r="N404" s="24">
        <f t="shared" ref="N404:N467" si="173">N403+R403</f>
        <v>838.69273763841534</v>
      </c>
      <c r="O404" s="24">
        <f t="shared" si="159"/>
        <v>337.73792119945085</v>
      </c>
      <c r="P404" s="24">
        <f t="shared" si="160"/>
        <v>3000.8449225476675</v>
      </c>
      <c r="Q404" s="24">
        <f t="shared" si="171"/>
        <v>710.47076795309715</v>
      </c>
      <c r="R404" s="12">
        <f t="shared" si="161"/>
        <v>0.53132518495112313</v>
      </c>
      <c r="S404" s="3">
        <f t="shared" si="172"/>
        <v>0.7</v>
      </c>
      <c r="T404" s="24">
        <f t="shared" ref="T404:T467" si="174">T403+X403</f>
        <v>819.86948132780356</v>
      </c>
      <c r="U404" s="24">
        <f t="shared" si="162"/>
        <v>808.31932896474541</v>
      </c>
      <c r="V404" s="14">
        <f t="shared" si="163"/>
        <v>7003.4671281244264</v>
      </c>
      <c r="W404" s="24">
        <f t="shared" ref="W404:W467" si="175">IF(T404&lt;600,425+0.773*T404-1.69/1000*T404^2+2.22/1000^2*T404^3,IF(T404&lt;735,666+13002/(738-T404),IF(T404&lt;900,545+17820/(T404-731),650)))</f>
        <v>745.51878028036685</v>
      </c>
      <c r="X404" s="12">
        <f t="shared" si="164"/>
        <v>0.87094518826794087</v>
      </c>
      <c r="Y404" s="3">
        <f t="shared" ref="Y404:Y467" si="176">IF(T404&lt;=500,IF(Galva=Oui,0.35,0.7),0.7)</f>
        <v>0.7</v>
      </c>
    </row>
    <row r="405" spans="2:25" x14ac:dyDescent="0.25">
      <c r="B405" s="3">
        <f t="shared" si="165"/>
        <v>1935</v>
      </c>
      <c r="C405" s="14">
        <f t="shared" si="166"/>
        <v>32.25</v>
      </c>
      <c r="D405" s="11">
        <f t="shared" si="167"/>
        <v>852.5884186080317</v>
      </c>
      <c r="E405" s="11">
        <f t="shared" si="168"/>
        <v>730.90984730500327</v>
      </c>
      <c r="F405" s="11">
        <f t="shared" si="169"/>
        <v>839.22406282336647</v>
      </c>
      <c r="G405" s="11">
        <f t="shared" si="170"/>
        <v>820.74042651607147</v>
      </c>
      <c r="H405" s="24">
        <f t="shared" si="153"/>
        <v>730.90984730500327</v>
      </c>
      <c r="I405" s="24">
        <f t="shared" si="155"/>
        <v>3041.964282575711</v>
      </c>
      <c r="J405" s="14">
        <f t="shared" si="156"/>
        <v>23394.442910367321</v>
      </c>
      <c r="K405" s="24">
        <f t="shared" si="154"/>
        <v>2499.8109994690312</v>
      </c>
      <c r="L405" s="12">
        <f t="shared" si="157"/>
        <v>0.46876939796838035</v>
      </c>
      <c r="M405" s="3">
        <f t="shared" si="158"/>
        <v>0.7</v>
      </c>
      <c r="N405" s="24">
        <f t="shared" si="173"/>
        <v>839.22406282336647</v>
      </c>
      <c r="O405" s="24">
        <f t="shared" si="159"/>
        <v>334.10889461663089</v>
      </c>
      <c r="P405" s="24">
        <f t="shared" si="160"/>
        <v>2972.2524696795376</v>
      </c>
      <c r="Q405" s="24">
        <f t="shared" si="171"/>
        <v>709.65839051971454</v>
      </c>
      <c r="R405" s="12">
        <f t="shared" si="161"/>
        <v>0.52679959697229017</v>
      </c>
      <c r="S405" s="3">
        <f t="shared" si="172"/>
        <v>0.7</v>
      </c>
      <c r="T405" s="24">
        <f t="shared" si="174"/>
        <v>820.74042651607147</v>
      </c>
      <c r="U405" s="24">
        <f t="shared" si="162"/>
        <v>796.19980229900591</v>
      </c>
      <c r="V405" s="14">
        <f t="shared" si="163"/>
        <v>6910.1513355084599</v>
      </c>
      <c r="W405" s="24">
        <f t="shared" si="175"/>
        <v>743.57271345605477</v>
      </c>
      <c r="X405" s="12">
        <f t="shared" si="164"/>
        <v>0.86143874026432521</v>
      </c>
      <c r="Y405" s="3">
        <f t="shared" si="176"/>
        <v>0.7</v>
      </c>
    </row>
    <row r="406" spans="2:25" x14ac:dyDescent="0.25">
      <c r="B406" s="3">
        <f t="shared" si="165"/>
        <v>1940</v>
      </c>
      <c r="C406" s="14">
        <f t="shared" si="166"/>
        <v>32.333333333333336</v>
      </c>
      <c r="D406" s="11">
        <f t="shared" si="167"/>
        <v>852.97359001875111</v>
      </c>
      <c r="E406" s="11">
        <f t="shared" si="168"/>
        <v>731.37861670297161</v>
      </c>
      <c r="F406" s="11">
        <f t="shared" si="169"/>
        <v>839.75086242033876</v>
      </c>
      <c r="G406" s="11">
        <f t="shared" si="170"/>
        <v>821.60186525633583</v>
      </c>
      <c r="H406" s="24">
        <f t="shared" si="153"/>
        <v>731.37861670297161</v>
      </c>
      <c r="I406" s="24">
        <f t="shared" si="155"/>
        <v>3039.8743328944875</v>
      </c>
      <c r="J406" s="14">
        <f t="shared" si="156"/>
        <v>23406.340257315645</v>
      </c>
      <c r="K406" s="24">
        <f t="shared" si="154"/>
        <v>2629.6380219576131</v>
      </c>
      <c r="L406" s="12">
        <f t="shared" si="157"/>
        <v>0.44579125172988016</v>
      </c>
      <c r="M406" s="3">
        <f t="shared" si="158"/>
        <v>0.7</v>
      </c>
      <c r="N406" s="24">
        <f t="shared" si="173"/>
        <v>839.75086242033876</v>
      </c>
      <c r="O406" s="24">
        <f t="shared" si="159"/>
        <v>330.5681899603087</v>
      </c>
      <c r="P406" s="24">
        <f t="shared" si="160"/>
        <v>2944.3486376833634</v>
      </c>
      <c r="Q406" s="24">
        <f t="shared" si="171"/>
        <v>708.86076950013478</v>
      </c>
      <c r="R406" s="12">
        <f t="shared" si="161"/>
        <v>0.52237669272127429</v>
      </c>
      <c r="S406" s="3">
        <f t="shared" si="172"/>
        <v>0.7</v>
      </c>
      <c r="T406" s="24">
        <f t="shared" si="174"/>
        <v>821.60186525633583</v>
      </c>
      <c r="U406" s="24">
        <f t="shared" si="162"/>
        <v>784.29311906038208</v>
      </c>
      <c r="V406" s="14">
        <f t="shared" si="163"/>
        <v>6818.2477564291776</v>
      </c>
      <c r="W406" s="24">
        <f t="shared" si="175"/>
        <v>741.68469241314915</v>
      </c>
      <c r="X406" s="12">
        <f t="shared" si="164"/>
        <v>0.8519978474441593</v>
      </c>
      <c r="Y406" s="3">
        <f t="shared" si="176"/>
        <v>0.7</v>
      </c>
    </row>
    <row r="407" spans="2:25" x14ac:dyDescent="0.25">
      <c r="B407" s="3">
        <f t="shared" si="165"/>
        <v>1945</v>
      </c>
      <c r="C407" s="14">
        <f t="shared" si="166"/>
        <v>32.416666666666664</v>
      </c>
      <c r="D407" s="11">
        <f t="shared" si="167"/>
        <v>853.35777380938498</v>
      </c>
      <c r="E407" s="11">
        <f t="shared" si="168"/>
        <v>731.82440795470154</v>
      </c>
      <c r="F407" s="11">
        <f t="shared" si="169"/>
        <v>840.27323911306007</v>
      </c>
      <c r="G407" s="11">
        <f t="shared" si="170"/>
        <v>822.45386310378001</v>
      </c>
      <c r="H407" s="24">
        <f t="shared" si="153"/>
        <v>731.82440795470154</v>
      </c>
      <c r="I407" s="24">
        <f t="shared" si="155"/>
        <v>3038.3341463670859</v>
      </c>
      <c r="J407" s="14">
        <f t="shared" si="156"/>
        <v>23421.698741900636</v>
      </c>
      <c r="K407" s="24">
        <f t="shared" si="154"/>
        <v>2771.3851848744698</v>
      </c>
      <c r="L407" s="12">
        <f t="shared" si="157"/>
        <v>0.42321152230153236</v>
      </c>
      <c r="M407" s="3">
        <f t="shared" si="158"/>
        <v>0.7</v>
      </c>
      <c r="N407" s="24">
        <f t="shared" si="173"/>
        <v>840.27323911306007</v>
      </c>
      <c r="O407" s="24">
        <f t="shared" si="159"/>
        <v>327.11336740812271</v>
      </c>
      <c r="P407" s="24">
        <f t="shared" si="160"/>
        <v>2917.115518325661</v>
      </c>
      <c r="Q407" s="24">
        <f t="shared" si="171"/>
        <v>708.07743913001843</v>
      </c>
      <c r="R407" s="12">
        <f t="shared" si="161"/>
        <v>0.5180541872217469</v>
      </c>
      <c r="S407" s="3">
        <f t="shared" si="172"/>
        <v>0.7</v>
      </c>
      <c r="T407" s="24">
        <f t="shared" si="174"/>
        <v>822.45386310378001</v>
      </c>
      <c r="U407" s="24">
        <f t="shared" si="162"/>
        <v>772.59776764012429</v>
      </c>
      <c r="V407" s="14">
        <f t="shared" si="163"/>
        <v>6727.7565755726073</v>
      </c>
      <c r="W407" s="24">
        <f t="shared" si="175"/>
        <v>739.85234844347929</v>
      </c>
      <c r="X407" s="12">
        <f t="shared" si="164"/>
        <v>0.84262778242077252</v>
      </c>
      <c r="Y407" s="3">
        <f t="shared" si="176"/>
        <v>0.7</v>
      </c>
    </row>
    <row r="408" spans="2:25" x14ac:dyDescent="0.25">
      <c r="B408" s="3">
        <f t="shared" si="165"/>
        <v>1950</v>
      </c>
      <c r="C408" s="14">
        <f t="shared" si="166"/>
        <v>32.5</v>
      </c>
      <c r="D408" s="11">
        <f t="shared" si="167"/>
        <v>853.74097503170685</v>
      </c>
      <c r="E408" s="11">
        <f t="shared" si="168"/>
        <v>732.24761947700313</v>
      </c>
      <c r="F408" s="11">
        <f t="shared" si="169"/>
        <v>840.79129330028184</v>
      </c>
      <c r="G408" s="11">
        <f t="shared" si="170"/>
        <v>823.29649088620079</v>
      </c>
      <c r="H408" s="24">
        <f t="shared" si="153"/>
        <v>732.24761947700313</v>
      </c>
      <c r="I408" s="24">
        <f t="shared" si="155"/>
        <v>3037.333888867593</v>
      </c>
      <c r="J408" s="14">
        <f t="shared" si="156"/>
        <v>23440.469317157807</v>
      </c>
      <c r="K408" s="24">
        <f t="shared" si="154"/>
        <v>2926.2816256714227</v>
      </c>
      <c r="L408" s="12">
        <f t="shared" si="157"/>
        <v>0.40107890835679949</v>
      </c>
      <c r="M408" s="3">
        <f t="shared" si="158"/>
        <v>0.7</v>
      </c>
      <c r="N408" s="24">
        <f t="shared" si="173"/>
        <v>840.79129330028184</v>
      </c>
      <c r="O408" s="24">
        <f t="shared" si="159"/>
        <v>323.74204328562541</v>
      </c>
      <c r="P408" s="24">
        <f t="shared" si="160"/>
        <v>2890.5355472932874</v>
      </c>
      <c r="Q408" s="24">
        <f t="shared" si="171"/>
        <v>707.30795233700246</v>
      </c>
      <c r="R408" s="12">
        <f t="shared" si="161"/>
        <v>0.51382981196649424</v>
      </c>
      <c r="S408" s="3">
        <f t="shared" si="172"/>
        <v>0.7</v>
      </c>
      <c r="T408" s="24">
        <f t="shared" si="174"/>
        <v>823.29649088620079</v>
      </c>
      <c r="U408" s="24">
        <f t="shared" si="162"/>
        <v>761.11210363765167</v>
      </c>
      <c r="V408" s="14">
        <f t="shared" si="163"/>
        <v>6638.6766334481426</v>
      </c>
      <c r="W408" s="24">
        <f t="shared" si="175"/>
        <v>738.07342921597751</v>
      </c>
      <c r="X408" s="12">
        <f t="shared" si="164"/>
        <v>0.83333342047042136</v>
      </c>
      <c r="Y408" s="3">
        <f t="shared" si="176"/>
        <v>0.7</v>
      </c>
    </row>
    <row r="409" spans="2:25" x14ac:dyDescent="0.25">
      <c r="B409" s="3">
        <f t="shared" si="165"/>
        <v>1955</v>
      </c>
      <c r="C409" s="14">
        <f t="shared" si="166"/>
        <v>32.583333333333336</v>
      </c>
      <c r="D409" s="11">
        <f t="shared" si="167"/>
        <v>854.12319869882856</v>
      </c>
      <c r="E409" s="11">
        <f t="shared" si="168"/>
        <v>732.64869838535992</v>
      </c>
      <c r="F409" s="11">
        <f t="shared" si="169"/>
        <v>841.30512311224834</v>
      </c>
      <c r="G409" s="11">
        <f t="shared" si="170"/>
        <v>824.12982430667125</v>
      </c>
      <c r="H409" s="24">
        <f t="shared" si="153"/>
        <v>732.64869838535992</v>
      </c>
      <c r="I409" s="24">
        <f t="shared" si="155"/>
        <v>3036.8625078367158</v>
      </c>
      <c r="J409" s="14">
        <f t="shared" si="156"/>
        <v>23462.594025604485</v>
      </c>
      <c r="K409" s="24">
        <f t="shared" si="154"/>
        <v>3095.6892487669088</v>
      </c>
      <c r="L409" s="12">
        <f t="shared" si="157"/>
        <v>0.37944042926077959</v>
      </c>
      <c r="M409" s="3">
        <f t="shared" si="158"/>
        <v>0.7</v>
      </c>
      <c r="N409" s="24">
        <f t="shared" si="173"/>
        <v>841.30512311224834</v>
      </c>
      <c r="O409" s="24">
        <f t="shared" si="159"/>
        <v>320.45188966450553</v>
      </c>
      <c r="P409" s="24">
        <f t="shared" si="160"/>
        <v>2864.5915062728168</v>
      </c>
      <c r="Q409" s="24">
        <f t="shared" si="171"/>
        <v>706.55187988744706</v>
      </c>
      <c r="R409" s="12">
        <f t="shared" si="161"/>
        <v>0.50970131754457015</v>
      </c>
      <c r="S409" s="3">
        <f t="shared" si="172"/>
        <v>0.7</v>
      </c>
      <c r="T409" s="24">
        <f t="shared" si="174"/>
        <v>824.12982430667125</v>
      </c>
      <c r="U409" s="24">
        <f t="shared" si="162"/>
        <v>749.83435980393267</v>
      </c>
      <c r="V409" s="14">
        <f t="shared" si="163"/>
        <v>6551.005499038758</v>
      </c>
      <c r="W409" s="24">
        <f t="shared" si="175"/>
        <v>736.34579209899232</v>
      </c>
      <c r="X409" s="12">
        <f t="shared" si="164"/>
        <v>0.82411925740930192</v>
      </c>
      <c r="Y409" s="3">
        <f t="shared" si="176"/>
        <v>0.7</v>
      </c>
    </row>
    <row r="410" spans="2:25" x14ac:dyDescent="0.25">
      <c r="B410" s="3">
        <f t="shared" si="165"/>
        <v>1960</v>
      </c>
      <c r="C410" s="14">
        <f t="shared" si="166"/>
        <v>32.666666666666664</v>
      </c>
      <c r="D410" s="11">
        <f t="shared" si="167"/>
        <v>854.50444978559358</v>
      </c>
      <c r="E410" s="11">
        <f t="shared" si="168"/>
        <v>733.02813881462066</v>
      </c>
      <c r="F410" s="11">
        <f t="shared" si="169"/>
        <v>841.81482442979291</v>
      </c>
      <c r="G410" s="11">
        <f t="shared" si="170"/>
        <v>824.95394356408053</v>
      </c>
      <c r="H410" s="24">
        <f t="shared" si="153"/>
        <v>733.02813881462066</v>
      </c>
      <c r="I410" s="24">
        <f t="shared" si="155"/>
        <v>3036.9077742743229</v>
      </c>
      <c r="J410" s="14">
        <f t="shared" si="156"/>
        <v>23488.006265399614</v>
      </c>
      <c r="K410" s="24">
        <f t="shared" si="154"/>
        <v>3281.117259957849</v>
      </c>
      <c r="L410" s="12">
        <f t="shared" si="157"/>
        <v>0.35834077475601406</v>
      </c>
      <c r="M410" s="3">
        <f t="shared" si="158"/>
        <v>0.7</v>
      </c>
      <c r="N410" s="24">
        <f t="shared" si="173"/>
        <v>841.81482442979291</v>
      </c>
      <c r="O410" s="24">
        <f t="shared" si="159"/>
        <v>317.2406338950168</v>
      </c>
      <c r="P410" s="24">
        <f t="shared" si="160"/>
        <v>2839.2665243016668</v>
      </c>
      <c r="Q410" s="24">
        <f t="shared" si="171"/>
        <v>705.80880957664579</v>
      </c>
      <c r="R410" s="12">
        <f t="shared" si="161"/>
        <v>0.5056664760255678</v>
      </c>
      <c r="S410" s="3">
        <f t="shared" si="172"/>
        <v>0.7</v>
      </c>
      <c r="T410" s="24">
        <f t="shared" si="174"/>
        <v>824.95394356408053</v>
      </c>
      <c r="U410" s="24">
        <f t="shared" si="162"/>
        <v>738.76265553782616</v>
      </c>
      <c r="V410" s="14">
        <f t="shared" si="163"/>
        <v>6464.7395402008087</v>
      </c>
      <c r="W410" s="24">
        <f t="shared" si="175"/>
        <v>734.66739791870486</v>
      </c>
      <c r="X410" s="12">
        <f t="shared" si="164"/>
        <v>0.81498942696254695</v>
      </c>
      <c r="Y410" s="3">
        <f t="shared" si="176"/>
        <v>0.7</v>
      </c>
    </row>
    <row r="411" spans="2:25" x14ac:dyDescent="0.25">
      <c r="B411" s="3">
        <f t="shared" si="165"/>
        <v>1965</v>
      </c>
      <c r="C411" s="14">
        <f t="shared" si="166"/>
        <v>32.75</v>
      </c>
      <c r="D411" s="11">
        <f t="shared" si="167"/>
        <v>854.88473322896641</v>
      </c>
      <c r="E411" s="11">
        <f t="shared" si="168"/>
        <v>733.38647958937668</v>
      </c>
      <c r="F411" s="11">
        <f t="shared" si="169"/>
        <v>842.32049090581847</v>
      </c>
      <c r="G411" s="11">
        <f t="shared" si="170"/>
        <v>825.76893299104313</v>
      </c>
      <c r="H411" s="24">
        <f t="shared" si="153"/>
        <v>733.38647958937668</v>
      </c>
      <c r="I411" s="24">
        <f t="shared" si="155"/>
        <v>3037.4563409897432</v>
      </c>
      <c r="J411" s="14">
        <f t="shared" si="156"/>
        <v>23516.631170460343</v>
      </c>
      <c r="K411" s="24">
        <f t="shared" si="154"/>
        <v>3484.2383175461723</v>
      </c>
      <c r="L411" s="12">
        <f t="shared" si="157"/>
        <v>0.33782168533544676</v>
      </c>
      <c r="M411" s="3">
        <f t="shared" si="158"/>
        <v>0.7</v>
      </c>
      <c r="N411" s="24">
        <f t="shared" si="173"/>
        <v>842.32049090581847</v>
      </c>
      <c r="O411" s="24">
        <f t="shared" si="159"/>
        <v>314.10605807869842</v>
      </c>
      <c r="P411" s="24">
        <f t="shared" si="160"/>
        <v>2814.5440784424782</v>
      </c>
      <c r="Q411" s="24">
        <f t="shared" si="171"/>
        <v>705.07834546001436</v>
      </c>
      <c r="R411" s="12">
        <f t="shared" si="161"/>
        <v>0.501723083115724</v>
      </c>
      <c r="S411" s="3">
        <f t="shared" si="172"/>
        <v>0.7</v>
      </c>
      <c r="T411" s="24">
        <f t="shared" si="174"/>
        <v>825.76893299104313</v>
      </c>
      <c r="U411" s="24">
        <f t="shared" si="162"/>
        <v>727.89500594808203</v>
      </c>
      <c r="V411" s="14">
        <f t="shared" si="163"/>
        <v>6379.8739918196779</v>
      </c>
      <c r="W411" s="24">
        <f t="shared" si="175"/>
        <v>733.03630512210384</v>
      </c>
      <c r="X411" s="12">
        <f t="shared" si="164"/>
        <v>0.8059477176189791</v>
      </c>
      <c r="Y411" s="3">
        <f t="shared" si="176"/>
        <v>0.7</v>
      </c>
    </row>
    <row r="412" spans="2:25" x14ac:dyDescent="0.25">
      <c r="B412" s="3">
        <f t="shared" si="165"/>
        <v>1970</v>
      </c>
      <c r="C412" s="14">
        <f t="shared" si="166"/>
        <v>32.833333333333336</v>
      </c>
      <c r="D412" s="11">
        <f t="shared" si="167"/>
        <v>855.2640539284148</v>
      </c>
      <c r="E412" s="11">
        <f t="shared" si="168"/>
        <v>733.72430127471216</v>
      </c>
      <c r="F412" s="11">
        <f t="shared" si="169"/>
        <v>842.82221398893421</v>
      </c>
      <c r="G412" s="11">
        <f t="shared" si="170"/>
        <v>826.57488070866214</v>
      </c>
      <c r="H412" s="24">
        <f t="shared" si="153"/>
        <v>733.72430127471216</v>
      </c>
      <c r="I412" s="24">
        <f t="shared" si="155"/>
        <v>3038.4938163425659</v>
      </c>
      <c r="J412" s="14">
        <f t="shared" si="156"/>
        <v>23548.386099567473</v>
      </c>
      <c r="K412" s="24">
        <f t="shared" si="154"/>
        <v>3706.9064892954329</v>
      </c>
      <c r="L412" s="12">
        <f t="shared" si="157"/>
        <v>0.31792138224049216</v>
      </c>
      <c r="M412" s="3">
        <f t="shared" si="158"/>
        <v>0.7</v>
      </c>
      <c r="N412" s="24">
        <f t="shared" si="173"/>
        <v>842.82221398893421</v>
      </c>
      <c r="O412" s="24">
        <f t="shared" si="159"/>
        <v>311.04599848701469</v>
      </c>
      <c r="P412" s="24">
        <f t="shared" si="160"/>
        <v>2790.4079938303848</v>
      </c>
      <c r="Q412" s="24">
        <f t="shared" si="171"/>
        <v>704.36010712293216</v>
      </c>
      <c r="R412" s="12">
        <f t="shared" si="161"/>
        <v>0.49786896009997494</v>
      </c>
      <c r="S412" s="3">
        <f t="shared" si="172"/>
        <v>0.7</v>
      </c>
      <c r="T412" s="24">
        <f t="shared" si="174"/>
        <v>826.57488070866214</v>
      </c>
      <c r="U412" s="24">
        <f t="shared" si="162"/>
        <v>717.22933049381652</v>
      </c>
      <c r="V412" s="14">
        <f t="shared" si="163"/>
        <v>6296.4030217318432</v>
      </c>
      <c r="W412" s="24">
        <f t="shared" si="175"/>
        <v>731.45066431545058</v>
      </c>
      <c r="X412" s="12">
        <f t="shared" si="164"/>
        <v>0.79699758896799433</v>
      </c>
      <c r="Y412" s="3">
        <f t="shared" si="176"/>
        <v>0.7</v>
      </c>
    </row>
    <row r="413" spans="2:25" x14ac:dyDescent="0.25">
      <c r="B413" s="3">
        <f t="shared" si="165"/>
        <v>1975</v>
      </c>
      <c r="C413" s="14">
        <f t="shared" si="166"/>
        <v>32.916666666666664</v>
      </c>
      <c r="D413" s="11">
        <f t="shared" si="167"/>
        <v>855.64241674628965</v>
      </c>
      <c r="E413" s="11">
        <f t="shared" si="168"/>
        <v>734.04222265695262</v>
      </c>
      <c r="F413" s="11">
        <f t="shared" si="169"/>
        <v>843.32008294903414</v>
      </c>
      <c r="G413" s="11">
        <f t="shared" si="170"/>
        <v>827.37187829763013</v>
      </c>
      <c r="H413" s="24">
        <f t="shared" si="153"/>
        <v>734.04222265695262</v>
      </c>
      <c r="I413" s="24">
        <f t="shared" si="155"/>
        <v>3040.0048522334259</v>
      </c>
      <c r="J413" s="14">
        <f t="shared" si="156"/>
        <v>23583.181226194374</v>
      </c>
      <c r="K413" s="24">
        <f t="shared" si="154"/>
        <v>3951.1772277792688</v>
      </c>
      <c r="L413" s="12">
        <f t="shared" si="157"/>
        <v>0.29867406447386602</v>
      </c>
      <c r="M413" s="3">
        <f t="shared" si="158"/>
        <v>0.7</v>
      </c>
      <c r="N413" s="24">
        <f t="shared" si="173"/>
        <v>843.32008294903414</v>
      </c>
      <c r="O413" s="24">
        <f t="shared" si="159"/>
        <v>308.05834493138775</v>
      </c>
      <c r="P413" s="24">
        <f t="shared" si="160"/>
        <v>2766.8424431410722</v>
      </c>
      <c r="Q413" s="24">
        <f t="shared" si="171"/>
        <v>703.65372898705857</v>
      </c>
      <c r="R413" s="12">
        <f t="shared" si="161"/>
        <v>0.4941019555835296</v>
      </c>
      <c r="S413" s="3">
        <f t="shared" si="172"/>
        <v>0.7</v>
      </c>
      <c r="T413" s="24">
        <f t="shared" si="174"/>
        <v>827.37187829763013</v>
      </c>
      <c r="U413" s="24">
        <f t="shared" si="162"/>
        <v>706.76346121648805</v>
      </c>
      <c r="V413" s="14">
        <f t="shared" si="163"/>
        <v>6214.3197944305239</v>
      </c>
      <c r="W413" s="24">
        <f t="shared" si="175"/>
        <v>729.90871315141953</v>
      </c>
      <c r="X413" s="12">
        <f t="shared" si="164"/>
        <v>0.78814218751757281</v>
      </c>
      <c r="Y413" s="3">
        <f t="shared" si="176"/>
        <v>0.7</v>
      </c>
    </row>
    <row r="414" spans="2:25" x14ac:dyDescent="0.25">
      <c r="B414" s="3">
        <f t="shared" si="165"/>
        <v>1980</v>
      </c>
      <c r="C414" s="14">
        <f t="shared" si="166"/>
        <v>33</v>
      </c>
      <c r="D414" s="11">
        <f t="shared" si="167"/>
        <v>856.01982650819855</v>
      </c>
      <c r="E414" s="11">
        <f t="shared" si="168"/>
        <v>734.34089672142647</v>
      </c>
      <c r="F414" s="11">
        <f t="shared" si="169"/>
        <v>843.81418490461772</v>
      </c>
      <c r="G414" s="11">
        <f t="shared" si="170"/>
        <v>828.1600204851477</v>
      </c>
      <c r="H414" s="24">
        <f t="shared" si="153"/>
        <v>734.34089672142647</v>
      </c>
      <c r="I414" s="24">
        <f t="shared" si="155"/>
        <v>3041.9732446693019</v>
      </c>
      <c r="J414" s="14">
        <f t="shared" si="156"/>
        <v>23620.920217748582</v>
      </c>
      <c r="K414" s="24">
        <f t="shared" si="154"/>
        <v>4219.3296029481671</v>
      </c>
      <c r="L414" s="12">
        <f t="shared" si="157"/>
        <v>0.28010948773751937</v>
      </c>
      <c r="M414" s="3">
        <f t="shared" si="158"/>
        <v>0.7</v>
      </c>
      <c r="N414" s="24">
        <f t="shared" si="173"/>
        <v>843.81418490461772</v>
      </c>
      <c r="O414" s="24">
        <f t="shared" si="159"/>
        <v>305.14104008952074</v>
      </c>
      <c r="P414" s="24">
        <f t="shared" si="160"/>
        <v>2743.8319455233168</v>
      </c>
      <c r="Q414" s="24">
        <f t="shared" si="171"/>
        <v>702.95885965108448</v>
      </c>
      <c r="R414" s="12">
        <f t="shared" si="161"/>
        <v>0.49041994704555664</v>
      </c>
      <c r="S414" s="3">
        <f t="shared" si="172"/>
        <v>0.7</v>
      </c>
      <c r="T414" s="24">
        <f t="shared" si="174"/>
        <v>828.1600204851477</v>
      </c>
      <c r="U414" s="24">
        <f t="shared" si="162"/>
        <v>696.49515057627127</v>
      </c>
      <c r="V414" s="14">
        <f t="shared" si="163"/>
        <v>6133.6165325749189</v>
      </c>
      <c r="W414" s="24">
        <f t="shared" si="175"/>
        <v>728.40877154018347</v>
      </c>
      <c r="X414" s="12">
        <f t="shared" si="164"/>
        <v>0.77938436199431349</v>
      </c>
      <c r="Y414" s="3">
        <f t="shared" si="176"/>
        <v>0.7</v>
      </c>
    </row>
    <row r="415" spans="2:25" x14ac:dyDescent="0.25">
      <c r="B415" s="3">
        <f t="shared" si="165"/>
        <v>1985</v>
      </c>
      <c r="C415" s="14">
        <f t="shared" si="166"/>
        <v>33.083333333333336</v>
      </c>
      <c r="D415" s="11">
        <f t="shared" si="167"/>
        <v>856.39628800337516</v>
      </c>
      <c r="E415" s="11">
        <f t="shared" si="168"/>
        <v>734.62100620916397</v>
      </c>
      <c r="F415" s="11">
        <f t="shared" si="169"/>
        <v>844.30460485166327</v>
      </c>
      <c r="G415" s="11">
        <f t="shared" si="170"/>
        <v>828.93940484714199</v>
      </c>
      <c r="H415" s="24">
        <f t="shared" si="153"/>
        <v>734.62100620916397</v>
      </c>
      <c r="I415" s="24">
        <f t="shared" si="155"/>
        <v>3044.3820448552797</v>
      </c>
      <c r="J415" s="14">
        <f t="shared" si="156"/>
        <v>23661.500990298202</v>
      </c>
      <c r="K415" s="24">
        <f t="shared" si="154"/>
        <v>4513.891060132144</v>
      </c>
      <c r="L415" s="12">
        <f t="shared" si="157"/>
        <v>0.26225263694510687</v>
      </c>
      <c r="M415" s="3">
        <f t="shared" si="158"/>
        <v>0.7</v>
      </c>
      <c r="N415" s="24">
        <f t="shared" si="173"/>
        <v>844.30460485166327</v>
      </c>
      <c r="O415" s="24">
        <f t="shared" si="159"/>
        <v>302.29207879279727</v>
      </c>
      <c r="P415" s="24">
        <f t="shared" si="160"/>
        <v>2721.3613650386897</v>
      </c>
      <c r="Q415" s="24">
        <f t="shared" si="171"/>
        <v>702.27516126400758</v>
      </c>
      <c r="R415" s="12">
        <f t="shared" si="161"/>
        <v>0.48682084221716992</v>
      </c>
      <c r="S415" s="3">
        <f t="shared" si="172"/>
        <v>0.7</v>
      </c>
      <c r="T415" s="24">
        <f t="shared" si="174"/>
        <v>828.93940484714199</v>
      </c>
      <c r="U415" s="24">
        <f t="shared" si="162"/>
        <v>686.42207890582938</v>
      </c>
      <c r="V415" s="14">
        <f t="shared" si="163"/>
        <v>6054.2845763272135</v>
      </c>
      <c r="W415" s="24">
        <f t="shared" si="175"/>
        <v>726.94923716161429</v>
      </c>
      <c r="X415" s="12">
        <f t="shared" si="164"/>
        <v>0.7707266781282619</v>
      </c>
      <c r="Y415" s="3">
        <f t="shared" si="176"/>
        <v>0.7</v>
      </c>
    </row>
    <row r="416" spans="2:25" x14ac:dyDescent="0.25">
      <c r="B416" s="3">
        <f t="shared" si="165"/>
        <v>1990</v>
      </c>
      <c r="C416" s="14">
        <f t="shared" si="166"/>
        <v>33.166666666666664</v>
      </c>
      <c r="D416" s="11">
        <f t="shared" si="167"/>
        <v>856.77180598504333</v>
      </c>
      <c r="E416" s="11">
        <f t="shared" si="168"/>
        <v>734.88325884610913</v>
      </c>
      <c r="F416" s="11">
        <f t="shared" si="169"/>
        <v>844.79142569388046</v>
      </c>
      <c r="G416" s="11">
        <f t="shared" si="170"/>
        <v>829.7101315252703</v>
      </c>
      <c r="H416" s="24">
        <f t="shared" si="153"/>
        <v>734.88325884610913</v>
      </c>
      <c r="I416" s="24">
        <f t="shared" si="155"/>
        <v>3047.2136784733548</v>
      </c>
      <c r="J416" s="14">
        <f t="shared" si="156"/>
        <v>23704.816522789399</v>
      </c>
      <c r="K416" s="24">
        <f t="shared" si="154"/>
        <v>4837.6650045733149</v>
      </c>
      <c r="L416" s="12">
        <f t="shared" si="157"/>
        <v>0.24512350012820444</v>
      </c>
      <c r="M416" s="3">
        <f t="shared" si="158"/>
        <v>0.7</v>
      </c>
      <c r="N416" s="24">
        <f t="shared" si="173"/>
        <v>844.79142569388046</v>
      </c>
      <c r="O416" s="24">
        <f t="shared" si="159"/>
        <v>299.50950727907184</v>
      </c>
      <c r="P416" s="24">
        <f t="shared" si="160"/>
        <v>2699.4159086482109</v>
      </c>
      <c r="Q416" s="24">
        <f t="shared" si="171"/>
        <v>701.60230892913694</v>
      </c>
      <c r="R416" s="12">
        <f t="shared" si="161"/>
        <v>0.48330258029516343</v>
      </c>
      <c r="S416" s="3">
        <f t="shared" si="172"/>
        <v>0.7</v>
      </c>
      <c r="T416" s="24">
        <f t="shared" si="174"/>
        <v>829.7101315252703</v>
      </c>
      <c r="U416" s="24">
        <f t="shared" si="162"/>
        <v>676.54186149432576</v>
      </c>
      <c r="V416" s="14">
        <f t="shared" si="163"/>
        <v>5976.3144405462945</v>
      </c>
      <c r="W416" s="24">
        <f t="shared" si="175"/>
        <v>725.52858125751754</v>
      </c>
      <c r="X416" s="12">
        <f t="shared" si="164"/>
        <v>0.76217143292701606</v>
      </c>
      <c r="Y416" s="3">
        <f t="shared" si="176"/>
        <v>0.7</v>
      </c>
    </row>
    <row r="417" spans="2:25" x14ac:dyDescent="0.25">
      <c r="B417" s="3">
        <f t="shared" si="165"/>
        <v>1995</v>
      </c>
      <c r="C417" s="14">
        <f t="shared" si="166"/>
        <v>33.25</v>
      </c>
      <c r="D417" s="11">
        <f t="shared" si="167"/>
        <v>857.14638517077833</v>
      </c>
      <c r="E417" s="11">
        <f t="shared" si="168"/>
        <v>735.12838234623734</v>
      </c>
      <c r="F417" s="11">
        <f t="shared" si="169"/>
        <v>845.27472827417557</v>
      </c>
      <c r="G417" s="11">
        <f t="shared" si="170"/>
        <v>830.47230295819736</v>
      </c>
      <c r="H417" s="24">
        <f t="shared" si="153"/>
        <v>735.12838234623734</v>
      </c>
      <c r="I417" s="24">
        <f t="shared" si="155"/>
        <v>3050.4500706135245</v>
      </c>
      <c r="J417" s="14">
        <f t="shared" si="156"/>
        <v>23750.755713355931</v>
      </c>
      <c r="K417" s="24">
        <f t="shared" si="154"/>
        <v>4861.4606631557162</v>
      </c>
      <c r="L417" s="12">
        <f t="shared" si="157"/>
        <v>0.24437206118276733</v>
      </c>
      <c r="M417" s="3">
        <f t="shared" si="158"/>
        <v>0.7</v>
      </c>
      <c r="N417" s="24">
        <f t="shared" si="173"/>
        <v>845.27472827417557</v>
      </c>
      <c r="O417" s="24">
        <f t="shared" si="159"/>
        <v>296.79142241506895</v>
      </c>
      <c r="P417" s="24">
        <f t="shared" si="160"/>
        <v>2677.9811237843987</v>
      </c>
      <c r="Q417" s="24">
        <f t="shared" si="171"/>
        <v>700.9399901371462</v>
      </c>
      <c r="R417" s="12">
        <f t="shared" si="161"/>
        <v>0.47986313300250638</v>
      </c>
      <c r="S417" s="3">
        <f t="shared" si="172"/>
        <v>0.7</v>
      </c>
      <c r="T417" s="24">
        <f t="shared" si="174"/>
        <v>830.47230295819736</v>
      </c>
      <c r="U417" s="24">
        <f t="shared" si="162"/>
        <v>666.85205531452425</v>
      </c>
      <c r="V417" s="14">
        <f t="shared" si="163"/>
        <v>5899.695869868402</v>
      </c>
      <c r="W417" s="24">
        <f t="shared" si="175"/>
        <v>724.14534468442685</v>
      </c>
      <c r="X417" s="12">
        <f t="shared" si="164"/>
        <v>0.75372066844477148</v>
      </c>
      <c r="Y417" s="3">
        <f t="shared" si="176"/>
        <v>0.7</v>
      </c>
    </row>
    <row r="418" spans="2:25" x14ac:dyDescent="0.25">
      <c r="B418" s="3">
        <f t="shared" si="165"/>
        <v>2000</v>
      </c>
      <c r="C418" s="14">
        <f t="shared" si="166"/>
        <v>33.333333333333336</v>
      </c>
      <c r="D418" s="11">
        <f t="shared" si="167"/>
        <v>857.52003024286125</v>
      </c>
      <c r="E418" s="11">
        <f t="shared" si="168"/>
        <v>735.37275440742008</v>
      </c>
      <c r="F418" s="11">
        <f t="shared" si="169"/>
        <v>845.75459140717805</v>
      </c>
      <c r="G418" s="11">
        <f t="shared" si="170"/>
        <v>831.22602362664213</v>
      </c>
      <c r="H418" s="24">
        <f t="shared" si="153"/>
        <v>735.37275440742008</v>
      </c>
      <c r="I418" s="24">
        <f t="shared" si="155"/>
        <v>3053.6818958860295</v>
      </c>
      <c r="J418" s="14">
        <f t="shared" si="156"/>
        <v>23796.659215344156</v>
      </c>
      <c r="K418" s="24">
        <f t="shared" si="154"/>
        <v>4620.23458663982</v>
      </c>
      <c r="L418" s="12">
        <f t="shared" si="157"/>
        <v>0.2576023230327279</v>
      </c>
      <c r="M418" s="3">
        <f t="shared" si="158"/>
        <v>0.7</v>
      </c>
      <c r="N418" s="24">
        <f t="shared" si="173"/>
        <v>845.75459140717805</v>
      </c>
      <c r="O418" s="24">
        <f t="shared" si="159"/>
        <v>294.13597089207997</v>
      </c>
      <c r="P418" s="24">
        <f t="shared" si="160"/>
        <v>2657.0428955433777</v>
      </c>
      <c r="Q418" s="24">
        <f t="shared" si="171"/>
        <v>700.28790422659586</v>
      </c>
      <c r="R418" s="12">
        <f t="shared" si="161"/>
        <v>0.47650050550573469</v>
      </c>
      <c r="S418" s="3">
        <f t="shared" si="172"/>
        <v>0.7</v>
      </c>
      <c r="T418" s="24">
        <f t="shared" si="174"/>
        <v>831.22602362664213</v>
      </c>
      <c r="U418" s="24">
        <f t="shared" si="162"/>
        <v>657.35016540547804</v>
      </c>
      <c r="V418" s="14">
        <f t="shared" si="163"/>
        <v>5824.4178917086074</v>
      </c>
      <c r="W418" s="24">
        <f t="shared" si="175"/>
        <v>722.7981342089588</v>
      </c>
      <c r="X418" s="12">
        <f t="shared" si="164"/>
        <v>0.74537618505321157</v>
      </c>
      <c r="Y418" s="3">
        <f t="shared" si="176"/>
        <v>0.7</v>
      </c>
    </row>
    <row r="419" spans="2:25" x14ac:dyDescent="0.25">
      <c r="B419" s="3">
        <f t="shared" si="165"/>
        <v>2005</v>
      </c>
      <c r="C419" s="14">
        <f t="shared" si="166"/>
        <v>33.416666666666664</v>
      </c>
      <c r="D419" s="11">
        <f t="shared" si="167"/>
        <v>857.89274584863097</v>
      </c>
      <c r="E419" s="11">
        <f t="shared" si="168"/>
        <v>735.63035673045283</v>
      </c>
      <c r="F419" s="11">
        <f t="shared" si="169"/>
        <v>846.23109191268384</v>
      </c>
      <c r="G419" s="11">
        <f t="shared" si="170"/>
        <v>831.97139981169539</v>
      </c>
      <c r="H419" s="24">
        <f t="shared" si="153"/>
        <v>735.63035673045283</v>
      </c>
      <c r="I419" s="24">
        <f t="shared" si="155"/>
        <v>3056.5597279544536</v>
      </c>
      <c r="J419" s="14">
        <f t="shared" si="156"/>
        <v>23840.250111379253</v>
      </c>
      <c r="K419" s="24">
        <f t="shared" si="154"/>
        <v>4393.5155760898087</v>
      </c>
      <c r="L419" s="12">
        <f t="shared" si="157"/>
        <v>0.27136422769615071</v>
      </c>
      <c r="M419" s="3">
        <f t="shared" si="158"/>
        <v>0.7</v>
      </c>
      <c r="N419" s="24">
        <f t="shared" si="173"/>
        <v>846.23109191268384</v>
      </c>
      <c r="O419" s="24">
        <f t="shared" si="159"/>
        <v>291.54134839867822</v>
      </c>
      <c r="P419" s="24">
        <f t="shared" si="160"/>
        <v>2636.5874435312071</v>
      </c>
      <c r="Q419" s="24">
        <f t="shared" si="171"/>
        <v>699.6457618704427</v>
      </c>
      <c r="R419" s="12">
        <f t="shared" si="161"/>
        <v>0.47321273719910639</v>
      </c>
      <c r="S419" s="3">
        <f t="shared" si="172"/>
        <v>0.7</v>
      </c>
      <c r="T419" s="24">
        <f t="shared" si="174"/>
        <v>831.97139981169539</v>
      </c>
      <c r="U419" s="24">
        <f t="shared" si="162"/>
        <v>648.03365092338936</v>
      </c>
      <c r="V419" s="14">
        <f t="shared" si="163"/>
        <v>5750.4688672194388</v>
      </c>
      <c r="W419" s="24">
        <f t="shared" si="175"/>
        <v>721.48561902908205</v>
      </c>
      <c r="X419" s="12">
        <f t="shared" si="164"/>
        <v>0.73713955422219235</v>
      </c>
      <c r="Y419" s="3">
        <f t="shared" si="176"/>
        <v>0.7</v>
      </c>
    </row>
    <row r="420" spans="2:25" x14ac:dyDescent="0.25">
      <c r="B420" s="3">
        <f t="shared" si="165"/>
        <v>2010</v>
      </c>
      <c r="C420" s="14">
        <f t="shared" si="166"/>
        <v>33.5</v>
      </c>
      <c r="D420" s="11">
        <f t="shared" si="167"/>
        <v>858.26453660083064</v>
      </c>
      <c r="E420" s="11">
        <f t="shared" si="168"/>
        <v>735.90172095814899</v>
      </c>
      <c r="F420" s="11">
        <f t="shared" si="169"/>
        <v>846.70430464988294</v>
      </c>
      <c r="G420" s="11">
        <f t="shared" si="170"/>
        <v>832.70853936591755</v>
      </c>
      <c r="H420" s="24">
        <f t="shared" si="153"/>
        <v>735.90172095814899</v>
      </c>
      <c r="I420" s="24">
        <f t="shared" si="155"/>
        <v>3059.0703910670413</v>
      </c>
      <c r="J420" s="14">
        <f t="shared" si="156"/>
        <v>23881.437237584498</v>
      </c>
      <c r="K420" s="24">
        <f t="shared" si="154"/>
        <v>4180.4578630949418</v>
      </c>
      <c r="L420" s="12">
        <f t="shared" si="157"/>
        <v>0.28565768937565933</v>
      </c>
      <c r="M420" s="3">
        <f t="shared" si="158"/>
        <v>0.7</v>
      </c>
      <c r="N420" s="24">
        <f t="shared" si="173"/>
        <v>846.70430464988294</v>
      </c>
      <c r="O420" s="24">
        <f t="shared" si="159"/>
        <v>289.00579877369239</v>
      </c>
      <c r="P420" s="24">
        <f t="shared" si="160"/>
        <v>2616.6013183969776</v>
      </c>
      <c r="Q420" s="24">
        <f t="shared" si="171"/>
        <v>699.01328458714374</v>
      </c>
      <c r="R420" s="12">
        <f t="shared" si="161"/>
        <v>0.4699979023648842</v>
      </c>
      <c r="S420" s="3">
        <f t="shared" si="172"/>
        <v>0.7</v>
      </c>
      <c r="T420" s="24">
        <f t="shared" si="174"/>
        <v>832.70853936591755</v>
      </c>
      <c r="U420" s="24">
        <f t="shared" si="162"/>
        <v>638.89993087282733</v>
      </c>
      <c r="V420" s="14">
        <f t="shared" si="163"/>
        <v>5677.8365402449253</v>
      </c>
      <c r="W420" s="24">
        <f t="shared" si="175"/>
        <v>720.20652750590443</v>
      </c>
      <c r="X420" s="12">
        <f t="shared" si="164"/>
        <v>0.7290121308189671</v>
      </c>
      <c r="Y420" s="3">
        <f t="shared" si="176"/>
        <v>0.7</v>
      </c>
    </row>
    <row r="421" spans="2:25" x14ac:dyDescent="0.25">
      <c r="B421" s="3">
        <f t="shared" si="165"/>
        <v>2015</v>
      </c>
      <c r="C421" s="14">
        <f t="shared" si="166"/>
        <v>33.583333333333336</v>
      </c>
      <c r="D421" s="11">
        <f t="shared" si="167"/>
        <v>858.63540707795028</v>
      </c>
      <c r="E421" s="11">
        <f t="shared" si="168"/>
        <v>736.18737864752461</v>
      </c>
      <c r="F421" s="11">
        <f t="shared" si="169"/>
        <v>847.17430255224781</v>
      </c>
      <c r="G421" s="11">
        <f t="shared" si="170"/>
        <v>833.43755149673655</v>
      </c>
      <c r="H421" s="24">
        <f t="shared" si="153"/>
        <v>736.18737864752461</v>
      </c>
      <c r="I421" s="24">
        <f t="shared" si="155"/>
        <v>3061.2007107606414</v>
      </c>
      <c r="J421" s="14">
        <f t="shared" si="156"/>
        <v>23920.1288876041</v>
      </c>
      <c r="K421" s="24">
        <f t="shared" si="154"/>
        <v>3980.261084806988</v>
      </c>
      <c r="L421" s="12">
        <f t="shared" si="157"/>
        <v>0.30048014579153809</v>
      </c>
      <c r="M421" s="3">
        <f t="shared" si="158"/>
        <v>0.7</v>
      </c>
      <c r="N421" s="24">
        <f t="shared" si="173"/>
        <v>847.17430255224781</v>
      </c>
      <c r="O421" s="24">
        <f t="shared" si="159"/>
        <v>286.52761314256168</v>
      </c>
      <c r="P421" s="24">
        <f t="shared" si="160"/>
        <v>2597.0713980806418</v>
      </c>
      <c r="Q421" s="24">
        <f t="shared" si="171"/>
        <v>698.39020427504352</v>
      </c>
      <c r="R421" s="12">
        <f t="shared" si="161"/>
        <v>0.46685411071817917</v>
      </c>
      <c r="S421" s="3">
        <f t="shared" si="172"/>
        <v>0.7</v>
      </c>
      <c r="T421" s="24">
        <f t="shared" si="174"/>
        <v>833.43755149673655</v>
      </c>
      <c r="U421" s="24">
        <f t="shared" si="162"/>
        <v>629.94638953034325</v>
      </c>
      <c r="V421" s="14">
        <f t="shared" si="163"/>
        <v>5606.5080843100432</v>
      </c>
      <c r="W421" s="24">
        <f t="shared" si="175"/>
        <v>718.95964409172461</v>
      </c>
      <c r="X421" s="12">
        <f t="shared" si="164"/>
        <v>0.72099506493540355</v>
      </c>
      <c r="Y421" s="3">
        <f t="shared" si="176"/>
        <v>0.7</v>
      </c>
    </row>
    <row r="422" spans="2:25" x14ac:dyDescent="0.25">
      <c r="B422" s="3">
        <f t="shared" si="165"/>
        <v>2020</v>
      </c>
      <c r="C422" s="14">
        <f t="shared" si="166"/>
        <v>33.666666666666664</v>
      </c>
      <c r="D422" s="11">
        <f t="shared" si="167"/>
        <v>859.00536182456517</v>
      </c>
      <c r="E422" s="11">
        <f t="shared" si="168"/>
        <v>736.48785879331615</v>
      </c>
      <c r="F422" s="11">
        <f t="shared" si="169"/>
        <v>847.64115666296595</v>
      </c>
      <c r="G422" s="11">
        <f t="shared" si="170"/>
        <v>834.15854656167198</v>
      </c>
      <c r="H422" s="24">
        <f t="shared" si="153"/>
        <v>736.48785879331615</v>
      </c>
      <c r="I422" s="24">
        <f t="shared" si="155"/>
        <v>3062.9375757812254</v>
      </c>
      <c r="J422" s="14">
        <f t="shared" si="156"/>
        <v>23956.233179857514</v>
      </c>
      <c r="K422" s="24">
        <f t="shared" si="154"/>
        <v>3792.1680980027377</v>
      </c>
      <c r="L422" s="12">
        <f t="shared" si="157"/>
        <v>0.31582640017412178</v>
      </c>
      <c r="M422" s="3">
        <f t="shared" si="158"/>
        <v>0.7</v>
      </c>
      <c r="N422" s="24">
        <f t="shared" si="173"/>
        <v>847.64115666296595</v>
      </c>
      <c r="O422" s="24">
        <f t="shared" si="159"/>
        <v>284.1051290399804</v>
      </c>
      <c r="P422" s="24">
        <f t="shared" si="160"/>
        <v>2577.9848838059806</v>
      </c>
      <c r="Q422" s="24">
        <f t="shared" si="171"/>
        <v>697.77626276881665</v>
      </c>
      <c r="R422" s="12">
        <f t="shared" si="161"/>
        <v>0.46377950784498573</v>
      </c>
      <c r="S422" s="3">
        <f t="shared" si="172"/>
        <v>0.7</v>
      </c>
      <c r="T422" s="24">
        <f t="shared" si="174"/>
        <v>834.15854656167198</v>
      </c>
      <c r="U422" s="24">
        <f t="shared" si="162"/>
        <v>621.17038157232969</v>
      </c>
      <c r="V422" s="14">
        <f t="shared" si="163"/>
        <v>5536.4701476866903</v>
      </c>
      <c r="W422" s="24">
        <f t="shared" si="175"/>
        <v>717.74380644115172</v>
      </c>
      <c r="X422" s="12">
        <f t="shared" si="164"/>
        <v>0.71308931325319436</v>
      </c>
      <c r="Y422" s="3">
        <f t="shared" si="176"/>
        <v>0.7</v>
      </c>
    </row>
    <row r="423" spans="2:25" x14ac:dyDescent="0.25">
      <c r="B423" s="3">
        <f t="shared" si="165"/>
        <v>2025</v>
      </c>
      <c r="C423" s="14">
        <f t="shared" si="166"/>
        <v>33.75</v>
      </c>
      <c r="D423" s="11">
        <f t="shared" si="167"/>
        <v>859.37440535166991</v>
      </c>
      <c r="E423" s="11">
        <f t="shared" si="168"/>
        <v>736.80368519349031</v>
      </c>
      <c r="F423" s="11">
        <f t="shared" si="169"/>
        <v>848.1049361708109</v>
      </c>
      <c r="G423" s="11">
        <f t="shared" si="170"/>
        <v>834.87163587492523</v>
      </c>
      <c r="H423" s="24">
        <f t="shared" si="153"/>
        <v>736.80368519349031</v>
      </c>
      <c r="I423" s="24">
        <f t="shared" si="155"/>
        <v>3064.2680039544898</v>
      </c>
      <c r="J423" s="14">
        <f t="shared" si="156"/>
        <v>23989.658451376552</v>
      </c>
      <c r="K423" s="24">
        <f t="shared" si="154"/>
        <v>3615.4628879574243</v>
      </c>
      <c r="L423" s="12">
        <f t="shared" si="157"/>
        <v>0.3316884827467193</v>
      </c>
      <c r="M423" s="3">
        <f t="shared" si="158"/>
        <v>0.7</v>
      </c>
      <c r="N423" s="24">
        <f t="shared" si="173"/>
        <v>848.1049361708109</v>
      </c>
      <c r="O423" s="24">
        <f t="shared" si="159"/>
        <v>281.73672952147513</v>
      </c>
      <c r="P423" s="24">
        <f t="shared" si="160"/>
        <v>2559.3292958431648</v>
      </c>
      <c r="Q423" s="24">
        <f t="shared" si="171"/>
        <v>697.1712114168057</v>
      </c>
      <c r="R423" s="12">
        <f t="shared" si="161"/>
        <v>0.46077227554088301</v>
      </c>
      <c r="S423" s="3">
        <f t="shared" si="172"/>
        <v>0.7</v>
      </c>
      <c r="T423" s="24">
        <f t="shared" si="174"/>
        <v>834.87163587492523</v>
      </c>
      <c r="U423" s="24">
        <f t="shared" si="162"/>
        <v>612.56923691861687</v>
      </c>
      <c r="V423" s="14">
        <f t="shared" si="163"/>
        <v>5467.7088965805124</v>
      </c>
      <c r="W423" s="24">
        <f t="shared" si="175"/>
        <v>716.5579026930659</v>
      </c>
      <c r="X423" s="12">
        <f t="shared" si="164"/>
        <v>0.70529564995774352</v>
      </c>
      <c r="Y423" s="3">
        <f t="shared" si="176"/>
        <v>0.7</v>
      </c>
    </row>
    <row r="424" spans="2:25" x14ac:dyDescent="0.25">
      <c r="B424" s="3">
        <f t="shared" si="165"/>
        <v>2030</v>
      </c>
      <c r="C424" s="14">
        <f t="shared" si="166"/>
        <v>33.833333333333336</v>
      </c>
      <c r="D424" s="11">
        <f t="shared" si="167"/>
        <v>859.74254213700829</v>
      </c>
      <c r="E424" s="11">
        <f t="shared" si="168"/>
        <v>737.13537367623701</v>
      </c>
      <c r="F424" s="11">
        <f t="shared" si="169"/>
        <v>848.56570844635178</v>
      </c>
      <c r="G424" s="11">
        <f t="shared" si="170"/>
        <v>835.57693152488298</v>
      </c>
      <c r="H424" s="24">
        <f t="shared" si="153"/>
        <v>737.13537367623701</v>
      </c>
      <c r="I424" s="24">
        <f t="shared" si="155"/>
        <v>3065.179211519282</v>
      </c>
      <c r="J424" s="14">
        <f t="shared" si="156"/>
        <v>24020.313675604244</v>
      </c>
      <c r="K424" s="24">
        <f t="shared" si="154"/>
        <v>3449.4685687228571</v>
      </c>
      <c r="L424" s="12">
        <f t="shared" si="157"/>
        <v>0.34805553581279086</v>
      </c>
      <c r="M424" s="3">
        <f t="shared" si="158"/>
        <v>0.7</v>
      </c>
      <c r="N424" s="24">
        <f t="shared" si="173"/>
        <v>848.56570844635178</v>
      </c>
      <c r="O424" s="24">
        <f t="shared" si="159"/>
        <v>279.42084226641271</v>
      </c>
      <c r="P424" s="24">
        <f t="shared" si="160"/>
        <v>2541.0924690676975</v>
      </c>
      <c r="Q424" s="24">
        <f t="shared" si="171"/>
        <v>696.574810678164</v>
      </c>
      <c r="R424" s="12">
        <f t="shared" si="161"/>
        <v>0.45783063205808633</v>
      </c>
      <c r="S424" s="3">
        <f t="shared" si="172"/>
        <v>0.7</v>
      </c>
      <c r="T424" s="24">
        <f t="shared" si="174"/>
        <v>835.57693152488298</v>
      </c>
      <c r="U424" s="24">
        <f t="shared" si="162"/>
        <v>604.14026530313265</v>
      </c>
      <c r="V424" s="14">
        <f t="shared" si="163"/>
        <v>5400.2100564808479</v>
      </c>
      <c r="W424" s="24">
        <f t="shared" si="175"/>
        <v>715.40086891208807</v>
      </c>
      <c r="X424" s="12">
        <f t="shared" si="164"/>
        <v>0.69761467721143788</v>
      </c>
      <c r="Y424" s="3">
        <f t="shared" si="176"/>
        <v>0.7</v>
      </c>
    </row>
    <row r="425" spans="2:25" x14ac:dyDescent="0.25">
      <c r="B425" s="3">
        <f t="shared" si="165"/>
        <v>2035</v>
      </c>
      <c r="C425" s="14">
        <f t="shared" si="166"/>
        <v>33.916666666666664</v>
      </c>
      <c r="D425" s="11">
        <f t="shared" si="167"/>
        <v>860.10977662539972</v>
      </c>
      <c r="E425" s="11">
        <f t="shared" si="168"/>
        <v>737.48342921204983</v>
      </c>
      <c r="F425" s="11">
        <f t="shared" si="169"/>
        <v>849.02353907840984</v>
      </c>
      <c r="G425" s="11">
        <f t="shared" si="170"/>
        <v>836.27454620209437</v>
      </c>
      <c r="H425" s="24">
        <f t="shared" si="153"/>
        <v>737.48342921204983</v>
      </c>
      <c r="I425" s="24">
        <f t="shared" si="155"/>
        <v>3065.6586853337471</v>
      </c>
      <c r="J425" s="14">
        <f t="shared" si="156"/>
        <v>24048.108900905147</v>
      </c>
      <c r="K425" s="24">
        <f t="shared" si="154"/>
        <v>3293.5454714120269</v>
      </c>
      <c r="L425" s="12">
        <f t="shared" si="157"/>
        <v>0.36491372638889874</v>
      </c>
      <c r="M425" s="3">
        <f t="shared" si="158"/>
        <v>0.7</v>
      </c>
      <c r="N425" s="24">
        <f t="shared" si="173"/>
        <v>849.02353907840984</v>
      </c>
      <c r="O425" s="24">
        <f t="shared" si="159"/>
        <v>277.15593867474695</v>
      </c>
      <c r="P425" s="24">
        <f t="shared" si="160"/>
        <v>2523.2625483366087</v>
      </c>
      <c r="Q425" s="24">
        <f t="shared" si="171"/>
        <v>695.98682973877908</v>
      </c>
      <c r="R425" s="12">
        <f t="shared" si="161"/>
        <v>0.45495283226739797</v>
      </c>
      <c r="S425" s="3">
        <f t="shared" si="172"/>
        <v>0.7</v>
      </c>
      <c r="T425" s="24">
        <f t="shared" si="174"/>
        <v>836.27454620209437</v>
      </c>
      <c r="U425" s="24">
        <f t="shared" si="162"/>
        <v>595.88076058263368</v>
      </c>
      <c r="V425" s="14">
        <f t="shared" si="163"/>
        <v>5333.9589517196437</v>
      </c>
      <c r="W425" s="24">
        <f t="shared" si="175"/>
        <v>714.27168667904914</v>
      </c>
      <c r="X425" s="12">
        <f t="shared" si="164"/>
        <v>0.69004683519762666</v>
      </c>
      <c r="Y425" s="3">
        <f t="shared" si="176"/>
        <v>0.7</v>
      </c>
    </row>
    <row r="426" spans="2:25" x14ac:dyDescent="0.25">
      <c r="B426" s="3">
        <f t="shared" si="165"/>
        <v>2040</v>
      </c>
      <c r="C426" s="14">
        <f t="shared" si="166"/>
        <v>34</v>
      </c>
      <c r="D426" s="11">
        <f t="shared" si="167"/>
        <v>860.47611322906084</v>
      </c>
      <c r="E426" s="11">
        <f t="shared" si="168"/>
        <v>737.84834293843869</v>
      </c>
      <c r="F426" s="11">
        <f t="shared" si="169"/>
        <v>849.47849191067723</v>
      </c>
      <c r="G426" s="11">
        <f t="shared" si="170"/>
        <v>836.96459303729205</v>
      </c>
      <c r="H426" s="24">
        <f t="shared" si="153"/>
        <v>737.84834293843869</v>
      </c>
      <c r="I426" s="24">
        <f t="shared" si="155"/>
        <v>3065.6942572655539</v>
      </c>
      <c r="J426" s="14">
        <f t="shared" si="156"/>
        <v>24072.955705928514</v>
      </c>
      <c r="K426" s="24">
        <f t="shared" si="154"/>
        <v>3147.089317107514</v>
      </c>
      <c r="L426" s="12">
        <f t="shared" si="157"/>
        <v>0.38224619001217164</v>
      </c>
      <c r="M426" s="3">
        <f t="shared" si="158"/>
        <v>0.7</v>
      </c>
      <c r="N426" s="24">
        <f t="shared" si="173"/>
        <v>849.47849191067723</v>
      </c>
      <c r="O426" s="24">
        <f t="shared" si="159"/>
        <v>274.9405329595902</v>
      </c>
      <c r="P426" s="24">
        <f t="shared" si="160"/>
        <v>2505.8279837064188</v>
      </c>
      <c r="Q426" s="24">
        <f t="shared" si="171"/>
        <v>695.40704614500646</v>
      </c>
      <c r="R426" s="12">
        <f t="shared" si="161"/>
        <v>0.45213716774203361</v>
      </c>
      <c r="S426" s="3">
        <f t="shared" si="172"/>
        <v>0.7</v>
      </c>
      <c r="T426" s="24">
        <f t="shared" si="174"/>
        <v>836.96459303729205</v>
      </c>
      <c r="U426" s="24">
        <f t="shared" si="162"/>
        <v>587.78800479421989</v>
      </c>
      <c r="V426" s="14">
        <f t="shared" si="163"/>
        <v>5268.9405432849899</v>
      </c>
      <c r="W426" s="24">
        <f t="shared" si="175"/>
        <v>713.16938082071078</v>
      </c>
      <c r="X426" s="12">
        <f t="shared" si="164"/>
        <v>0.68259241174673901</v>
      </c>
      <c r="Y426" s="3">
        <f t="shared" si="176"/>
        <v>0.7</v>
      </c>
    </row>
    <row r="427" spans="2:25" x14ac:dyDescent="0.25">
      <c r="B427" s="3">
        <f t="shared" si="165"/>
        <v>2045</v>
      </c>
      <c r="C427" s="14">
        <f t="shared" si="166"/>
        <v>34.083333333333336</v>
      </c>
      <c r="D427" s="11">
        <f t="shared" si="167"/>
        <v>860.8415563279234</v>
      </c>
      <c r="E427" s="11">
        <f t="shared" si="168"/>
        <v>738.2305891284509</v>
      </c>
      <c r="F427" s="11">
        <f t="shared" si="169"/>
        <v>849.93062907841932</v>
      </c>
      <c r="G427" s="11">
        <f t="shared" si="170"/>
        <v>837.64718544903883</v>
      </c>
      <c r="H427" s="24">
        <f t="shared" si="153"/>
        <v>738.2305891284509</v>
      </c>
      <c r="I427" s="24">
        <f t="shared" si="155"/>
        <v>3065.2741799868127</v>
      </c>
      <c r="J427" s="14">
        <f t="shared" si="156"/>
        <v>24094.767667392705</v>
      </c>
      <c r="K427" s="24">
        <f t="shared" si="154"/>
        <v>3009.5294710332682</v>
      </c>
      <c r="L427" s="12">
        <f t="shared" si="157"/>
        <v>0.40003300889495219</v>
      </c>
      <c r="M427" s="3">
        <f t="shared" si="158"/>
        <v>0.7</v>
      </c>
      <c r="N427" s="24">
        <f t="shared" si="173"/>
        <v>849.93062907841932</v>
      </c>
      <c r="O427" s="24">
        <f t="shared" si="159"/>
        <v>272.7731812376021</v>
      </c>
      <c r="P427" s="24">
        <f t="shared" si="160"/>
        <v>2488.7775255112711</v>
      </c>
      <c r="Q427" s="24">
        <f t="shared" si="171"/>
        <v>694.83524545430623</v>
      </c>
      <c r="R427" s="12">
        <f t="shared" si="161"/>
        <v>0.44938196676916192</v>
      </c>
      <c r="S427" s="3">
        <f t="shared" si="172"/>
        <v>0.7</v>
      </c>
      <c r="T427" s="24">
        <f t="shared" si="174"/>
        <v>837.64718544903883</v>
      </c>
      <c r="U427" s="24">
        <f t="shared" si="162"/>
        <v>579.85927197211424</v>
      </c>
      <c r="V427" s="14">
        <f t="shared" si="163"/>
        <v>5205.1394649350214</v>
      </c>
      <c r="W427" s="24">
        <f t="shared" si="175"/>
        <v>712.09301726968931</v>
      </c>
      <c r="X427" s="12">
        <f t="shared" si="164"/>
        <v>0.67525155155608485</v>
      </c>
      <c r="Y427" s="3">
        <f t="shared" si="176"/>
        <v>0.7</v>
      </c>
    </row>
    <row r="428" spans="2:25" x14ac:dyDescent="0.25">
      <c r="B428" s="3">
        <f t="shared" si="165"/>
        <v>2050</v>
      </c>
      <c r="C428" s="14">
        <f t="shared" si="166"/>
        <v>34.166666666666664</v>
      </c>
      <c r="D428" s="11">
        <f t="shared" si="167"/>
        <v>861.20611026994936</v>
      </c>
      <c r="E428" s="11">
        <f t="shared" si="168"/>
        <v>738.63062213734588</v>
      </c>
      <c r="F428" s="11">
        <f t="shared" si="169"/>
        <v>850.38001104518844</v>
      </c>
      <c r="G428" s="11">
        <f t="shared" si="170"/>
        <v>838.32243700059496</v>
      </c>
      <c r="H428" s="24">
        <f t="shared" si="153"/>
        <v>738.63062213734588</v>
      </c>
      <c r="I428" s="24">
        <f t="shared" si="155"/>
        <v>3064.3872033150869</v>
      </c>
      <c r="J428" s="14">
        <f t="shared" si="156"/>
        <v>24113.460835352642</v>
      </c>
      <c r="K428" s="24">
        <f t="shared" si="154"/>
        <v>2880.3272746641646</v>
      </c>
      <c r="L428" s="12">
        <f t="shared" si="157"/>
        <v>0.41825122700344214</v>
      </c>
      <c r="M428" s="3">
        <f t="shared" si="158"/>
        <v>0.7</v>
      </c>
      <c r="N428" s="24">
        <f t="shared" si="173"/>
        <v>850.38001104518844</v>
      </c>
      <c r="O428" s="24">
        <f t="shared" si="159"/>
        <v>270.65248061902309</v>
      </c>
      <c r="P428" s="24">
        <f t="shared" si="160"/>
        <v>2472.1002193215718</v>
      </c>
      <c r="Q428" s="24">
        <f t="shared" si="171"/>
        <v>694.27122090192029</v>
      </c>
      <c r="R428" s="12">
        <f t="shared" si="161"/>
        <v>0.44668559429516141</v>
      </c>
      <c r="S428" s="3">
        <f t="shared" si="172"/>
        <v>0.7</v>
      </c>
      <c r="T428" s="24">
        <f t="shared" si="174"/>
        <v>838.32243700059496</v>
      </c>
      <c r="U428" s="24">
        <f t="shared" si="162"/>
        <v>572.09183173386009</v>
      </c>
      <c r="V428" s="14">
        <f t="shared" si="163"/>
        <v>5142.5400576586999</v>
      </c>
      <c r="W428" s="24">
        <f t="shared" si="175"/>
        <v>711.04170104617742</v>
      </c>
      <c r="X428" s="12">
        <f t="shared" si="164"/>
        <v>0.66802426501502854</v>
      </c>
      <c r="Y428" s="3">
        <f t="shared" si="176"/>
        <v>0.7</v>
      </c>
    </row>
    <row r="429" spans="2:25" x14ac:dyDescent="0.25">
      <c r="B429" s="3">
        <f t="shared" si="165"/>
        <v>2055</v>
      </c>
      <c r="C429" s="14">
        <f t="shared" si="166"/>
        <v>34.25</v>
      </c>
      <c r="D429" s="11">
        <f t="shared" si="167"/>
        <v>861.56977937144052</v>
      </c>
      <c r="E429" s="11">
        <f t="shared" si="168"/>
        <v>739.04887336434933</v>
      </c>
      <c r="F429" s="11">
        <f t="shared" si="169"/>
        <v>850.82669663948366</v>
      </c>
      <c r="G429" s="11">
        <f t="shared" si="170"/>
        <v>838.99046126560995</v>
      </c>
      <c r="H429" s="24">
        <f t="shared" si="153"/>
        <v>739.04887336434933</v>
      </c>
      <c r="I429" s="24">
        <f t="shared" si="155"/>
        <v>3063.0226501772795</v>
      </c>
      <c r="J429" s="14">
        <f t="shared" si="156"/>
        <v>24128.954210579901</v>
      </c>
      <c r="K429" s="24">
        <f t="shared" si="154"/>
        <v>2758.9744524904149</v>
      </c>
      <c r="L429" s="12">
        <f t="shared" si="157"/>
        <v>0.43687490391311157</v>
      </c>
      <c r="M429" s="3">
        <f t="shared" si="158"/>
        <v>0.7</v>
      </c>
      <c r="N429" s="24">
        <f t="shared" si="173"/>
        <v>850.82669663948366</v>
      </c>
      <c r="O429" s="24">
        <f t="shared" si="159"/>
        <v>268.57706829892152</v>
      </c>
      <c r="P429" s="24">
        <f t="shared" si="160"/>
        <v>2455.7854007999904</v>
      </c>
      <c r="Q429" s="24">
        <f t="shared" si="171"/>
        <v>693.71477308278054</v>
      </c>
      <c r="R429" s="12">
        <f t="shared" si="161"/>
        <v>0.44404645180987834</v>
      </c>
      <c r="S429" s="3">
        <f t="shared" si="172"/>
        <v>0.7</v>
      </c>
      <c r="T429" s="24">
        <f t="shared" si="174"/>
        <v>838.99046126560995</v>
      </c>
      <c r="U429" s="24">
        <f t="shared" si="162"/>
        <v>564.48295264576416</v>
      </c>
      <c r="V429" s="14">
        <f t="shared" si="163"/>
        <v>5081.1264025302144</v>
      </c>
      <c r="W429" s="24">
        <f t="shared" si="175"/>
        <v>710.01457435365967</v>
      </c>
      <c r="X429" s="12">
        <f t="shared" si="164"/>
        <v>0.66091043664725757</v>
      </c>
      <c r="Y429" s="3">
        <f t="shared" si="176"/>
        <v>0.7</v>
      </c>
    </row>
    <row r="430" spans="2:25" x14ac:dyDescent="0.25">
      <c r="B430" s="3">
        <f t="shared" si="165"/>
        <v>2060</v>
      </c>
      <c r="C430" s="14">
        <f t="shared" si="166"/>
        <v>34.333333333333336</v>
      </c>
      <c r="D430" s="11">
        <f t="shared" si="167"/>
        <v>861.93256791734495</v>
      </c>
      <c r="E430" s="11">
        <f t="shared" si="168"/>
        <v>739.48574826826245</v>
      </c>
      <c r="F430" s="11">
        <f t="shared" si="169"/>
        <v>851.27074309129353</v>
      </c>
      <c r="G430" s="11">
        <f t="shared" si="170"/>
        <v>839.65137170225717</v>
      </c>
      <c r="H430" s="24">
        <f t="shared" si="153"/>
        <v>739.48574826826245</v>
      </c>
      <c r="I430" s="24">
        <f t="shared" si="155"/>
        <v>3061.1704912270625</v>
      </c>
      <c r="J430" s="14">
        <f t="shared" si="156"/>
        <v>24141.170218362553</v>
      </c>
      <c r="K430" s="24">
        <f t="shared" si="154"/>
        <v>2644.9915902111516</v>
      </c>
      <c r="L430" s="12">
        <f t="shared" si="157"/>
        <v>0.45587520845958995</v>
      </c>
      <c r="M430" s="3">
        <f t="shared" si="158"/>
        <v>0.7</v>
      </c>
      <c r="N430" s="24">
        <f t="shared" si="173"/>
        <v>851.27074309129353</v>
      </c>
      <c r="O430" s="24">
        <f t="shared" si="159"/>
        <v>266.54562065128573</v>
      </c>
      <c r="P430" s="24">
        <f t="shared" si="160"/>
        <v>2439.8226904726407</v>
      </c>
      <c r="Q430" s="24">
        <f t="shared" si="171"/>
        <v>693.16570964788525</v>
      </c>
      <c r="R430" s="12">
        <f t="shared" si="161"/>
        <v>0.44146297717521904</v>
      </c>
      <c r="S430" s="3">
        <f t="shared" si="172"/>
        <v>0.7</v>
      </c>
      <c r="T430" s="24">
        <f t="shared" si="174"/>
        <v>839.65137170225717</v>
      </c>
      <c r="U430" s="24">
        <f t="shared" si="162"/>
        <v>557.02990537719472</v>
      </c>
      <c r="V430" s="14">
        <f t="shared" si="163"/>
        <v>5020.8823520036958</v>
      </c>
      <c r="W430" s="24">
        <f t="shared" si="175"/>
        <v>709.01081478136371</v>
      </c>
      <c r="X430" s="12">
        <f t="shared" si="164"/>
        <v>0.65390983318187068</v>
      </c>
      <c r="Y430" s="3">
        <f t="shared" si="176"/>
        <v>0.7</v>
      </c>
    </row>
    <row r="431" spans="2:25" x14ac:dyDescent="0.25">
      <c r="B431" s="3">
        <f t="shared" si="165"/>
        <v>2065</v>
      </c>
      <c r="C431" s="14">
        <f t="shared" si="166"/>
        <v>34.416666666666664</v>
      </c>
      <c r="D431" s="11">
        <f t="shared" si="167"/>
        <v>862.29448016156073</v>
      </c>
      <c r="E431" s="11">
        <f t="shared" si="168"/>
        <v>739.94162347672204</v>
      </c>
      <c r="F431" s="11">
        <f t="shared" si="169"/>
        <v>851.71220606846873</v>
      </c>
      <c r="G431" s="11">
        <f t="shared" si="170"/>
        <v>840.30528153543901</v>
      </c>
      <c r="H431" s="24">
        <f t="shared" si="153"/>
        <v>739.94162347672204</v>
      </c>
      <c r="I431" s="24">
        <f t="shared" si="155"/>
        <v>3058.821417120967</v>
      </c>
      <c r="J431" s="14">
        <f t="shared" si="156"/>
        <v>24150.035172820051</v>
      </c>
      <c r="K431" s="24">
        <f t="shared" si="154"/>
        <v>2537.9266811995899</v>
      </c>
      <c r="L431" s="12">
        <f t="shared" si="157"/>
        <v>0.47522055228557059</v>
      </c>
      <c r="M431" s="3">
        <f t="shared" si="158"/>
        <v>0.7</v>
      </c>
      <c r="N431" s="24">
        <f t="shared" si="173"/>
        <v>851.71220606846873</v>
      </c>
      <c r="O431" s="24">
        <f t="shared" si="159"/>
        <v>264.55685232729991</v>
      </c>
      <c r="P431" s="24">
        <f t="shared" si="160"/>
        <v>2424.2019884302995</v>
      </c>
      <c r="Q431" s="24">
        <f t="shared" si="171"/>
        <v>692.62384501441704</v>
      </c>
      <c r="R431" s="12">
        <f t="shared" si="161"/>
        <v>0.43893364440278343</v>
      </c>
      <c r="S431" s="3">
        <f t="shared" si="172"/>
        <v>0.7</v>
      </c>
      <c r="T431" s="24">
        <f t="shared" si="174"/>
        <v>840.30528153543901</v>
      </c>
      <c r="U431" s="24">
        <f t="shared" si="162"/>
        <v>549.729965653043</v>
      </c>
      <c r="V431" s="14">
        <f t="shared" si="163"/>
        <v>4961.7915596949788</v>
      </c>
      <c r="W431" s="24">
        <f t="shared" si="175"/>
        <v>708.02963360670174</v>
      </c>
      <c r="X431" s="12">
        <f t="shared" si="164"/>
        <v>0.64702211126496634</v>
      </c>
      <c r="Y431" s="3">
        <f t="shared" si="176"/>
        <v>0.7</v>
      </c>
    </row>
    <row r="432" spans="2:25" x14ac:dyDescent="0.25">
      <c r="B432" s="3">
        <f t="shared" si="165"/>
        <v>2070</v>
      </c>
      <c r="C432" s="14">
        <f t="shared" si="166"/>
        <v>34.5</v>
      </c>
      <c r="D432" s="11">
        <f t="shared" si="167"/>
        <v>862.65552032723463</v>
      </c>
      <c r="E432" s="11">
        <f t="shared" si="168"/>
        <v>740.41684402900762</v>
      </c>
      <c r="F432" s="11">
        <f t="shared" si="169"/>
        <v>852.15113971287155</v>
      </c>
      <c r="G432" s="11">
        <f t="shared" si="170"/>
        <v>840.95230364670397</v>
      </c>
      <c r="H432" s="24">
        <f t="shared" si="153"/>
        <v>740.41684402900762</v>
      </c>
      <c r="I432" s="24">
        <f t="shared" si="155"/>
        <v>3055.966907455675</v>
      </c>
      <c r="J432" s="14">
        <f t="shared" si="156"/>
        <v>24155.479725753321</v>
      </c>
      <c r="K432" s="24">
        <f t="shared" si="154"/>
        <v>2437.353738164009</v>
      </c>
      <c r="L432" s="12">
        <f t="shared" si="157"/>
        <v>0.49487676241357353</v>
      </c>
      <c r="M432" s="3">
        <f t="shared" si="158"/>
        <v>0.7</v>
      </c>
      <c r="N432" s="24">
        <f t="shared" si="173"/>
        <v>852.15113971287155</v>
      </c>
      <c r="O432" s="24">
        <f t="shared" si="159"/>
        <v>262.60951535907679</v>
      </c>
      <c r="P432" s="24">
        <f t="shared" si="160"/>
        <v>2408.9134689733792</v>
      </c>
      <c r="Q432" s="24">
        <f t="shared" si="171"/>
        <v>692.08900008892556</v>
      </c>
      <c r="R432" s="12">
        <f t="shared" si="161"/>
        <v>0.43645696338494261</v>
      </c>
      <c r="S432" s="3">
        <f t="shared" si="172"/>
        <v>0.7</v>
      </c>
      <c r="T432" s="24">
        <f t="shared" si="174"/>
        <v>840.95230364670397</v>
      </c>
      <c r="U432" s="24">
        <f t="shared" si="162"/>
        <v>542.58041701326647</v>
      </c>
      <c r="V432" s="14">
        <f t="shared" si="163"/>
        <v>4903.8375086968244</v>
      </c>
      <c r="W432" s="24">
        <f t="shared" si="175"/>
        <v>707.07027419142378</v>
      </c>
      <c r="X432" s="12">
        <f t="shared" si="164"/>
        <v>0.64024682482331918</v>
      </c>
      <c r="Y432" s="3">
        <f t="shared" si="176"/>
        <v>0.7</v>
      </c>
    </row>
    <row r="433" spans="2:25" x14ac:dyDescent="0.25">
      <c r="B433" s="3">
        <f t="shared" si="165"/>
        <v>2075</v>
      </c>
      <c r="C433" s="14">
        <f t="shared" si="166"/>
        <v>34.583333333333336</v>
      </c>
      <c r="D433" s="11">
        <f t="shared" si="167"/>
        <v>863.0156926070581</v>
      </c>
      <c r="E433" s="11">
        <f t="shared" si="168"/>
        <v>740.9117207914212</v>
      </c>
      <c r="F433" s="11">
        <f t="shared" si="169"/>
        <v>852.58759667625645</v>
      </c>
      <c r="G433" s="11">
        <f t="shared" si="170"/>
        <v>841.59255047152726</v>
      </c>
      <c r="H433" s="24">
        <f t="shared" si="153"/>
        <v>740.9117207914212</v>
      </c>
      <c r="I433" s="24">
        <f t="shared" si="155"/>
        <v>3052.5992953909226</v>
      </c>
      <c r="J433" s="14">
        <f t="shared" si="156"/>
        <v>24157.439294116546</v>
      </c>
      <c r="K433" s="24">
        <f t="shared" si="154"/>
        <v>2342.871467023524</v>
      </c>
      <c r="L433" s="12">
        <f t="shared" si="157"/>
        <v>0.51480729098760092</v>
      </c>
      <c r="M433" s="3">
        <f t="shared" si="158"/>
        <v>0.7</v>
      </c>
      <c r="N433" s="24">
        <f t="shared" si="173"/>
        <v>852.58759667625645</v>
      </c>
      <c r="O433" s="24">
        <f t="shared" si="159"/>
        <v>260.70239827004116</v>
      </c>
      <c r="P433" s="24">
        <f t="shared" si="160"/>
        <v>2393.9475752165567</v>
      </c>
      <c r="Q433" s="24">
        <f t="shared" si="171"/>
        <v>691.56100200292781</v>
      </c>
      <c r="R433" s="12">
        <f t="shared" si="161"/>
        <v>0.434031479584015</v>
      </c>
      <c r="S433" s="3">
        <f t="shared" si="172"/>
        <v>0.7</v>
      </c>
      <c r="T433" s="24">
        <f t="shared" si="174"/>
        <v>841.59255047152726</v>
      </c>
      <c r="U433" s="24">
        <f t="shared" si="162"/>
        <v>535.57855338827096</v>
      </c>
      <c r="V433" s="14">
        <f t="shared" si="163"/>
        <v>4847.0035384744042</v>
      </c>
      <c r="W433" s="24">
        <f t="shared" si="175"/>
        <v>706.13201046564041</v>
      </c>
      <c r="X433" s="12">
        <f t="shared" si="164"/>
        <v>0.63358343209170154</v>
      </c>
      <c r="Y433" s="3">
        <f t="shared" si="176"/>
        <v>0.7</v>
      </c>
    </row>
    <row r="434" spans="2:25" x14ac:dyDescent="0.25">
      <c r="B434" s="3">
        <f t="shared" si="165"/>
        <v>2080</v>
      </c>
      <c r="C434" s="14">
        <f t="shared" si="166"/>
        <v>34.666666666666664</v>
      </c>
      <c r="D434" s="11">
        <f t="shared" si="167"/>
        <v>863.37500116355909</v>
      </c>
      <c r="E434" s="11">
        <f t="shared" si="168"/>
        <v>741.42652808240882</v>
      </c>
      <c r="F434" s="11">
        <f t="shared" si="169"/>
        <v>853.02162815584052</v>
      </c>
      <c r="G434" s="11">
        <f t="shared" si="170"/>
        <v>842.22613390361892</v>
      </c>
      <c r="H434" s="24">
        <f t="shared" si="153"/>
        <v>741.42652808240882</v>
      </c>
      <c r="I434" s="24">
        <f t="shared" si="155"/>
        <v>3048.7118270287565</v>
      </c>
      <c r="J434" s="14">
        <f t="shared" si="156"/>
        <v>24155.854460402967</v>
      </c>
      <c r="K434" s="24">
        <f t="shared" si="154"/>
        <v>2254.1020001245779</v>
      </c>
      <c r="L434" s="12">
        <f t="shared" si="157"/>
        <v>0.53497345936284257</v>
      </c>
      <c r="M434" s="3">
        <f t="shared" si="158"/>
        <v>0.7</v>
      </c>
      <c r="N434" s="24">
        <f t="shared" si="173"/>
        <v>853.02162815584052</v>
      </c>
      <c r="O434" s="24">
        <f t="shared" si="159"/>
        <v>258.83432519296434</v>
      </c>
      <c r="P434" s="24">
        <f t="shared" si="160"/>
        <v>2379.2950136619716</v>
      </c>
      <c r="Q434" s="24">
        <f t="shared" si="171"/>
        <v>691.03968386031613</v>
      </c>
      <c r="R434" s="12">
        <f t="shared" si="161"/>
        <v>0.43165577368293473</v>
      </c>
      <c r="S434" s="3">
        <f t="shared" si="172"/>
        <v>0.7</v>
      </c>
      <c r="T434" s="24">
        <f t="shared" si="174"/>
        <v>842.22613390361892</v>
      </c>
      <c r="U434" s="24">
        <f t="shared" si="162"/>
        <v>528.72168149850438</v>
      </c>
      <c r="V434" s="14">
        <f t="shared" si="163"/>
        <v>4791.2728703858975</v>
      </c>
      <c r="W434" s="24">
        <f t="shared" si="175"/>
        <v>705.21414549427391</v>
      </c>
      <c r="X434" s="12">
        <f t="shared" si="164"/>
        <v>0.62703130231508653</v>
      </c>
      <c r="Y434" s="3">
        <f t="shared" si="176"/>
        <v>0.7</v>
      </c>
    </row>
    <row r="435" spans="2:25" x14ac:dyDescent="0.25">
      <c r="B435" s="3">
        <f t="shared" si="165"/>
        <v>2085</v>
      </c>
      <c r="C435" s="14">
        <f t="shared" si="166"/>
        <v>34.75</v>
      </c>
      <c r="D435" s="11">
        <f t="shared" si="167"/>
        <v>863.73345012939114</v>
      </c>
      <c r="E435" s="11">
        <f t="shared" si="168"/>
        <v>741.96150154177167</v>
      </c>
      <c r="F435" s="11">
        <f t="shared" si="169"/>
        <v>853.45328392952342</v>
      </c>
      <c r="G435" s="11">
        <f t="shared" si="170"/>
        <v>842.85316520593403</v>
      </c>
      <c r="H435" s="24">
        <f t="shared" ref="H435:H498" si="177">H434+L434</f>
        <v>741.96150154177167</v>
      </c>
      <c r="I435" s="24">
        <f t="shared" si="155"/>
        <v>3044.298714690487</v>
      </c>
      <c r="J435" s="14">
        <f t="shared" si="156"/>
        <v>24150.671340595138</v>
      </c>
      <c r="K435" s="24">
        <f t="shared" ref="K435:K498" si="178">IF(H435&lt;600,425+0.773*H435-1.69/1000*H435^2+2.22/1000^2*H435^3,IF(H435&lt;735,666+13002/(738-H435),IF(H435&lt;900,545+17820/(H435-731),650)))</f>
        <v>2170.6896860427587</v>
      </c>
      <c r="L435" s="12">
        <f t="shared" si="157"/>
        <v>0.55533473282147117</v>
      </c>
      <c r="M435" s="3">
        <f t="shared" si="158"/>
        <v>0.7</v>
      </c>
      <c r="N435" s="24">
        <f t="shared" si="173"/>
        <v>853.45328392952342</v>
      </c>
      <c r="O435" s="24">
        <f t="shared" si="159"/>
        <v>257.00415499669305</v>
      </c>
      <c r="P435" s="24">
        <f t="shared" si="160"/>
        <v>2364.9467487562306</v>
      </c>
      <c r="Q435" s="24">
        <f t="shared" si="171"/>
        <v>690.52488449600173</v>
      </c>
      <c r="R435" s="12">
        <f t="shared" si="161"/>
        <v>0.42932846120175355</v>
      </c>
      <c r="S435" s="3">
        <f t="shared" si="172"/>
        <v>0.7</v>
      </c>
      <c r="T435" s="24">
        <f t="shared" si="174"/>
        <v>842.85316520593403</v>
      </c>
      <c r="U435" s="24">
        <f t="shared" si="162"/>
        <v>522.00712308642778</v>
      </c>
      <c r="V435" s="14">
        <f t="shared" si="163"/>
        <v>4736.6286318747661</v>
      </c>
      <c r="W435" s="24">
        <f t="shared" si="175"/>
        <v>704.3160101208706</v>
      </c>
      <c r="X435" s="12">
        <f t="shared" si="164"/>
        <v>0.62058972213706576</v>
      </c>
      <c r="Y435" s="3">
        <f t="shared" si="176"/>
        <v>0.7</v>
      </c>
    </row>
    <row r="436" spans="2:25" x14ac:dyDescent="0.25">
      <c r="B436" s="3">
        <f t="shared" si="165"/>
        <v>2090</v>
      </c>
      <c r="C436" s="14">
        <f t="shared" si="166"/>
        <v>34.833333333333336</v>
      </c>
      <c r="D436" s="11">
        <f t="shared" si="167"/>
        <v>864.09104360761808</v>
      </c>
      <c r="E436" s="11">
        <f t="shared" si="168"/>
        <v>742.51683627459317</v>
      </c>
      <c r="F436" s="11">
        <f t="shared" si="169"/>
        <v>853.88261239072517</v>
      </c>
      <c r="G436" s="11">
        <f t="shared" si="170"/>
        <v>843.47375492807112</v>
      </c>
      <c r="H436" s="24">
        <f t="shared" si="177"/>
        <v>742.51683627459317</v>
      </c>
      <c r="I436" s="24">
        <f t="shared" si="155"/>
        <v>3039.3551833256224</v>
      </c>
      <c r="J436" s="14">
        <f t="shared" si="156"/>
        <v>24141.841914814355</v>
      </c>
      <c r="K436" s="24">
        <f t="shared" si="178"/>
        <v>2092.2999333429771</v>
      </c>
      <c r="L436" s="12">
        <f t="shared" si="157"/>
        <v>0.57584902139181171</v>
      </c>
      <c r="M436" s="3">
        <f t="shared" si="158"/>
        <v>0.7</v>
      </c>
      <c r="N436" s="24">
        <f t="shared" si="173"/>
        <v>853.88261239072517</v>
      </c>
      <c r="O436" s="24">
        <f t="shared" si="159"/>
        <v>255.21078042232261</v>
      </c>
      <c r="P436" s="24">
        <f t="shared" si="160"/>
        <v>2350.8939974386512</v>
      </c>
      <c r="Q436" s="24">
        <f t="shared" si="171"/>
        <v>690.01644824524419</v>
      </c>
      <c r="R436" s="12">
        <f t="shared" si="161"/>
        <v>0.42704819208291783</v>
      </c>
      <c r="S436" s="3">
        <f t="shared" si="172"/>
        <v>0.7</v>
      </c>
      <c r="T436" s="24">
        <f t="shared" si="174"/>
        <v>843.47375492807112</v>
      </c>
      <c r="U436" s="24">
        <f t="shared" si="162"/>
        <v>515.43221698867399</v>
      </c>
      <c r="V436" s="14">
        <f t="shared" si="163"/>
        <v>4683.0538793780224</v>
      </c>
      <c r="W436" s="24">
        <f t="shared" si="175"/>
        <v>703.43696168404972</v>
      </c>
      <c r="X436" s="12">
        <f t="shared" si="164"/>
        <v>0.61425790168543137</v>
      </c>
      <c r="Y436" s="3">
        <f t="shared" si="176"/>
        <v>0.7</v>
      </c>
    </row>
    <row r="437" spans="2:25" x14ac:dyDescent="0.25">
      <c r="B437" s="3">
        <f t="shared" si="165"/>
        <v>2095</v>
      </c>
      <c r="C437" s="14">
        <f t="shared" si="166"/>
        <v>34.916666666666664</v>
      </c>
      <c r="D437" s="11">
        <f t="shared" si="167"/>
        <v>864.44778567199614</v>
      </c>
      <c r="E437" s="11">
        <f t="shared" si="168"/>
        <v>743.09268529598501</v>
      </c>
      <c r="F437" s="11">
        <f t="shared" si="169"/>
        <v>854.30966058280808</v>
      </c>
      <c r="G437" s="11">
        <f t="shared" si="170"/>
        <v>844.08801282975651</v>
      </c>
      <c r="H437" s="24">
        <f t="shared" si="177"/>
        <v>743.09268529598501</v>
      </c>
      <c r="I437" s="24">
        <f t="shared" si="155"/>
        <v>3033.8775094002785</v>
      </c>
      <c r="J437" s="14">
        <f t="shared" si="156"/>
        <v>24129.324316419323</v>
      </c>
      <c r="K437" s="24">
        <f t="shared" si="178"/>
        <v>2018.6181058078612</v>
      </c>
      <c r="L437" s="12">
        <f t="shared" si="157"/>
        <v>0.59647300158168692</v>
      </c>
      <c r="M437" s="3">
        <f t="shared" si="158"/>
        <v>0.7</v>
      </c>
      <c r="N437" s="24">
        <f t="shared" si="173"/>
        <v>854.30966058280808</v>
      </c>
      <c r="O437" s="24">
        <f t="shared" si="159"/>
        <v>253.45312722970164</v>
      </c>
      <c r="P437" s="24">
        <f t="shared" si="160"/>
        <v>2337.1282236932025</v>
      </c>
      <c r="Q437" s="24">
        <f t="shared" si="171"/>
        <v>689.51422472315585</v>
      </c>
      <c r="R437" s="12">
        <f t="shared" si="161"/>
        <v>0.42481365024902645</v>
      </c>
      <c r="S437" s="3">
        <f t="shared" si="172"/>
        <v>0.7</v>
      </c>
      <c r="T437" s="24">
        <f t="shared" si="174"/>
        <v>844.08801282975651</v>
      </c>
      <c r="U437" s="24">
        <f t="shared" si="162"/>
        <v>508.99432105599089</v>
      </c>
      <c r="V437" s="14">
        <f t="shared" si="163"/>
        <v>4630.5316199953741</v>
      </c>
      <c r="W437" s="24">
        <f t="shared" si="175"/>
        <v>702.57638280218396</v>
      </c>
      <c r="X437" s="12">
        <f t="shared" si="164"/>
        <v>0.6080349803658176</v>
      </c>
      <c r="Y437" s="3">
        <f t="shared" si="176"/>
        <v>0.7</v>
      </c>
    </row>
    <row r="438" spans="2:25" x14ac:dyDescent="0.25">
      <c r="B438" s="3">
        <f t="shared" si="165"/>
        <v>2100</v>
      </c>
      <c r="C438" s="14">
        <f t="shared" si="166"/>
        <v>35</v>
      </c>
      <c r="D438" s="11">
        <f t="shared" si="167"/>
        <v>864.80368036725235</v>
      </c>
      <c r="E438" s="11">
        <f t="shared" si="168"/>
        <v>743.68915829756668</v>
      </c>
      <c r="F438" s="11">
        <f t="shared" si="169"/>
        <v>854.73447423305709</v>
      </c>
      <c r="G438" s="11">
        <f t="shared" si="170"/>
        <v>844.69604781012231</v>
      </c>
      <c r="H438" s="24">
        <f t="shared" si="177"/>
        <v>743.68915829756668</v>
      </c>
      <c r="I438" s="24">
        <f t="shared" si="155"/>
        <v>3027.863051742142</v>
      </c>
      <c r="J438" s="14">
        <f t="shared" si="156"/>
        <v>24113.083076016945</v>
      </c>
      <c r="K438" s="24">
        <f t="shared" si="178"/>
        <v>1949.3484667865821</v>
      </c>
      <c r="L438" s="12">
        <f t="shared" si="157"/>
        <v>0.61716245333185271</v>
      </c>
      <c r="M438" s="3">
        <f t="shared" si="158"/>
        <v>0.7</v>
      </c>
      <c r="N438" s="24">
        <f t="shared" si="173"/>
        <v>854.73447423305709</v>
      </c>
      <c r="O438" s="24">
        <f t="shared" si="159"/>
        <v>251.73015335488174</v>
      </c>
      <c r="P438" s="24">
        <f t="shared" si="160"/>
        <v>2323.6411331116578</v>
      </c>
      <c r="Q438" s="24">
        <f t="shared" si="171"/>
        <v>689.01806861388991</v>
      </c>
      <c r="R438" s="12">
        <f t="shared" si="161"/>
        <v>0.42262355313584543</v>
      </c>
      <c r="S438" s="3">
        <f t="shared" si="172"/>
        <v>0.7</v>
      </c>
      <c r="T438" s="24">
        <f t="shared" si="174"/>
        <v>844.69604781012231</v>
      </c>
      <c r="U438" s="24">
        <f t="shared" si="162"/>
        <v>502.69081392825115</v>
      </c>
      <c r="V438" s="14">
        <f t="shared" si="163"/>
        <v>4579.0448319622792</v>
      </c>
      <c r="W438" s="24">
        <f t="shared" si="175"/>
        <v>701.73368022220291</v>
      </c>
      <c r="X438" s="12">
        <f t="shared" si="164"/>
        <v>0.60192003237394598</v>
      </c>
      <c r="Y438" s="3">
        <f t="shared" si="176"/>
        <v>0.7</v>
      </c>
    </row>
    <row r="439" spans="2:25" x14ac:dyDescent="0.25">
      <c r="B439" s="3">
        <f t="shared" si="165"/>
        <v>2105</v>
      </c>
      <c r="C439" s="14">
        <f t="shared" si="166"/>
        <v>35.083333333333336</v>
      </c>
      <c r="D439" s="11">
        <f t="shared" si="167"/>
        <v>865.15873170936015</v>
      </c>
      <c r="E439" s="11">
        <f t="shared" si="168"/>
        <v>744.30632075089852</v>
      </c>
      <c r="F439" s="11">
        <f t="shared" si="169"/>
        <v>855.15709778619294</v>
      </c>
      <c r="G439" s="11">
        <f t="shared" si="170"/>
        <v>845.29796784249629</v>
      </c>
      <c r="H439" s="24">
        <f t="shared" si="177"/>
        <v>744.30632075089852</v>
      </c>
      <c r="I439" s="24">
        <f t="shared" si="155"/>
        <v>3021.3102739615406</v>
      </c>
      <c r="J439" s="14">
        <f t="shared" si="156"/>
        <v>24093.089317648384</v>
      </c>
      <c r="K439" s="24">
        <f t="shared" si="178"/>
        <v>1884.2131704623675</v>
      </c>
      <c r="L439" s="12">
        <f t="shared" si="157"/>
        <v>0.63787260617178709</v>
      </c>
      <c r="M439" s="3">
        <f t="shared" si="158"/>
        <v>0.7</v>
      </c>
      <c r="N439" s="24">
        <f t="shared" si="173"/>
        <v>855.15709778619294</v>
      </c>
      <c r="O439" s="24">
        <f t="shared" si="159"/>
        <v>250.04084807918048</v>
      </c>
      <c r="P439" s="24">
        <f t="shared" si="160"/>
        <v>2310.4246674766805</v>
      </c>
      <c r="Q439" s="24">
        <f t="shared" si="171"/>
        <v>688.52783946905129</v>
      </c>
      <c r="R439" s="12">
        <f t="shared" si="161"/>
        <v>0.42047665120349531</v>
      </c>
      <c r="S439" s="3">
        <f t="shared" si="172"/>
        <v>0.7</v>
      </c>
      <c r="T439" s="24">
        <f t="shared" si="174"/>
        <v>845.29796784249629</v>
      </c>
      <c r="U439" s="24">
        <f t="shared" si="162"/>
        <v>496.51909667159657</v>
      </c>
      <c r="V439" s="14">
        <f t="shared" si="163"/>
        <v>4528.576483970859</v>
      </c>
      <c r="W439" s="24">
        <f t="shared" si="175"/>
        <v>700.90828372868475</v>
      </c>
      <c r="X439" s="12">
        <f t="shared" si="164"/>
        <v>0.59591207193699203</v>
      </c>
      <c r="Y439" s="3">
        <f t="shared" si="176"/>
        <v>0.7</v>
      </c>
    </row>
    <row r="440" spans="2:25" x14ac:dyDescent="0.25">
      <c r="B440" s="3">
        <f t="shared" si="165"/>
        <v>2110</v>
      </c>
      <c r="C440" s="14">
        <f t="shared" si="166"/>
        <v>35.166666666666664</v>
      </c>
      <c r="D440" s="11">
        <f t="shared" si="167"/>
        <v>865.51294368581023</v>
      </c>
      <c r="E440" s="11">
        <f t="shared" si="168"/>
        <v>744.94419335707028</v>
      </c>
      <c r="F440" s="11">
        <f t="shared" si="169"/>
        <v>855.57757443739638</v>
      </c>
      <c r="G440" s="11">
        <f t="shared" si="170"/>
        <v>845.89387991443323</v>
      </c>
      <c r="H440" s="24">
        <f t="shared" si="177"/>
        <v>744.94419335707028</v>
      </c>
      <c r="I440" s="24">
        <f t="shared" si="155"/>
        <v>3014.2187582184988</v>
      </c>
      <c r="J440" s="14">
        <f t="shared" si="156"/>
        <v>24069.320905266231</v>
      </c>
      <c r="K440" s="24">
        <f t="shared" si="178"/>
        <v>1822.9512979834385</v>
      </c>
      <c r="L440" s="12">
        <f t="shared" si="157"/>
        <v>0.65855848842821241</v>
      </c>
      <c r="M440" s="3">
        <f t="shared" si="158"/>
        <v>0.7</v>
      </c>
      <c r="N440" s="24">
        <f t="shared" si="173"/>
        <v>855.57757443739638</v>
      </c>
      <c r="O440" s="24">
        <f t="shared" si="159"/>
        <v>248.38423121034623</v>
      </c>
      <c r="P440" s="24">
        <f t="shared" si="160"/>
        <v>2297.4709993731085</v>
      </c>
      <c r="Q440" s="24">
        <f t="shared" si="171"/>
        <v>688.04340151489328</v>
      </c>
      <c r="R440" s="12">
        <f t="shared" si="161"/>
        <v>0.418371727428551</v>
      </c>
      <c r="S440" s="3">
        <f t="shared" si="172"/>
        <v>0.7</v>
      </c>
      <c r="T440" s="24">
        <f t="shared" si="174"/>
        <v>845.89387991443323</v>
      </c>
      <c r="U440" s="24">
        <f t="shared" si="162"/>
        <v>490.476594284425</v>
      </c>
      <c r="V440" s="14">
        <f t="shared" si="163"/>
        <v>4479.1095533800872</v>
      </c>
      <c r="W440" s="24">
        <f t="shared" si="175"/>
        <v>700.09964510965574</v>
      </c>
      <c r="X440" s="12">
        <f t="shared" si="164"/>
        <v>0.59001005829414388</v>
      </c>
      <c r="Y440" s="3">
        <f t="shared" si="176"/>
        <v>0.7</v>
      </c>
    </row>
    <row r="441" spans="2:25" x14ac:dyDescent="0.25">
      <c r="B441" s="3">
        <f t="shared" si="165"/>
        <v>2115</v>
      </c>
      <c r="C441" s="14">
        <f t="shared" si="166"/>
        <v>35.25</v>
      </c>
      <c r="D441" s="11">
        <f t="shared" si="167"/>
        <v>865.86632025588017</v>
      </c>
      <c r="E441" s="11">
        <f t="shared" si="168"/>
        <v>745.60275184549846</v>
      </c>
      <c r="F441" s="11">
        <f t="shared" si="169"/>
        <v>855.99594616482489</v>
      </c>
      <c r="G441" s="11">
        <f t="shared" si="170"/>
        <v>846.48388997272741</v>
      </c>
      <c r="H441" s="24">
        <f t="shared" si="177"/>
        <v>745.60275184549846</v>
      </c>
      <c r="I441" s="24">
        <f t="shared" si="155"/>
        <v>3006.5892102595426</v>
      </c>
      <c r="J441" s="14">
        <f t="shared" si="156"/>
        <v>24041.762538503674</v>
      </c>
      <c r="K441" s="24">
        <f t="shared" si="178"/>
        <v>1765.3179365465496</v>
      </c>
      <c r="L441" s="12">
        <f t="shared" si="157"/>
        <v>0.67917527339776806</v>
      </c>
      <c r="M441" s="3">
        <f t="shared" si="158"/>
        <v>0.7</v>
      </c>
      <c r="N441" s="24">
        <f t="shared" si="173"/>
        <v>855.99594616482489</v>
      </c>
      <c r="O441" s="24">
        <f t="shared" si="159"/>
        <v>246.75935227638206</v>
      </c>
      <c r="P441" s="24">
        <f t="shared" si="160"/>
        <v>2284.7725268335362</v>
      </c>
      <c r="Q441" s="24">
        <f t="shared" si="171"/>
        <v>687.56462346788271</v>
      </c>
      <c r="R441" s="12">
        <f t="shared" si="161"/>
        <v>0.4163075967793915</v>
      </c>
      <c r="S441" s="3">
        <f t="shared" si="172"/>
        <v>0.7</v>
      </c>
      <c r="T441" s="24">
        <f t="shared" si="174"/>
        <v>846.48388997272741</v>
      </c>
      <c r="U441" s="24">
        <f t="shared" si="162"/>
        <v>484.56075707881894</v>
      </c>
      <c r="V441" s="14">
        <f t="shared" si="163"/>
        <v>4430.6270433574236</v>
      </c>
      <c r="W441" s="24">
        <f t="shared" si="175"/>
        <v>699.3072371757512</v>
      </c>
      <c r="X441" s="12">
        <f t="shared" si="164"/>
        <v>0.58421290042637997</v>
      </c>
      <c r="Y441" s="3">
        <f t="shared" si="176"/>
        <v>0.7</v>
      </c>
    </row>
    <row r="442" spans="2:25" x14ac:dyDescent="0.25">
      <c r="B442" s="3">
        <f t="shared" si="165"/>
        <v>2120</v>
      </c>
      <c r="C442" s="14">
        <f t="shared" si="166"/>
        <v>35.333333333333336</v>
      </c>
      <c r="D442" s="11">
        <f t="shared" si="167"/>
        <v>866.21886535089914</v>
      </c>
      <c r="E442" s="11">
        <f t="shared" si="168"/>
        <v>746.28192711889619</v>
      </c>
      <c r="F442" s="11">
        <f t="shared" si="169"/>
        <v>856.41225376160423</v>
      </c>
      <c r="G442" s="11">
        <f t="shared" si="170"/>
        <v>847.06810287315375</v>
      </c>
      <c r="H442" s="24">
        <f t="shared" si="177"/>
        <v>746.28192711889619</v>
      </c>
      <c r="I442" s="24">
        <f t="shared" si="155"/>
        <v>2998.4234558000735</v>
      </c>
      <c r="J442" s="14">
        <f t="shared" si="156"/>
        <v>24010.405797619271</v>
      </c>
      <c r="K442" s="24">
        <f t="shared" si="178"/>
        <v>1711.0832996622178</v>
      </c>
      <c r="L442" s="12">
        <f t="shared" si="157"/>
        <v>0.69967861664081688</v>
      </c>
      <c r="M442" s="3">
        <f t="shared" si="158"/>
        <v>0.7</v>
      </c>
      <c r="N442" s="24">
        <f t="shared" si="173"/>
        <v>856.41225376160423</v>
      </c>
      <c r="O442" s="24">
        <f t="shared" si="159"/>
        <v>245.16528973237257</v>
      </c>
      <c r="P442" s="24">
        <f t="shared" si="160"/>
        <v>2272.3218680253967</v>
      </c>
      <c r="Q442" s="24">
        <f t="shared" si="171"/>
        <v>687.09137835824231</v>
      </c>
      <c r="R442" s="12">
        <f t="shared" si="161"/>
        <v>0.4142831056772176</v>
      </c>
      <c r="S442" s="3">
        <f t="shared" si="172"/>
        <v>0.7</v>
      </c>
      <c r="T442" s="24">
        <f t="shared" si="174"/>
        <v>847.06810287315375</v>
      </c>
      <c r="U442" s="24">
        <f t="shared" si="162"/>
        <v>478.76906194363471</v>
      </c>
      <c r="V442" s="14">
        <f t="shared" si="163"/>
        <v>4383.1119989922163</v>
      </c>
      <c r="W442" s="24">
        <f t="shared" si="175"/>
        <v>698.53055282961566</v>
      </c>
      <c r="X442" s="12">
        <f t="shared" si="164"/>
        <v>0.57851946154512224</v>
      </c>
      <c r="Y442" s="3">
        <f t="shared" si="176"/>
        <v>0.7</v>
      </c>
    </row>
    <row r="443" spans="2:25" x14ac:dyDescent="0.25">
      <c r="B443" s="3">
        <f t="shared" si="165"/>
        <v>2125</v>
      </c>
      <c r="C443" s="14">
        <f t="shared" si="166"/>
        <v>35.416666666666664</v>
      </c>
      <c r="D443" s="11">
        <f t="shared" si="167"/>
        <v>866.57058287451173</v>
      </c>
      <c r="E443" s="11">
        <f t="shared" si="168"/>
        <v>746.98160573553696</v>
      </c>
      <c r="F443" s="11">
        <f t="shared" si="169"/>
        <v>856.82653686728145</v>
      </c>
      <c r="G443" s="11">
        <f t="shared" si="170"/>
        <v>847.64662233469892</v>
      </c>
      <c r="H443" s="24">
        <f t="shared" si="177"/>
        <v>746.98160573553696</v>
      </c>
      <c r="I443" s="24">
        <f t="shared" si="155"/>
        <v>2989.7244284743692</v>
      </c>
      <c r="J443" s="14">
        <f t="shared" si="156"/>
        <v>23975.249138361793</v>
      </c>
      <c r="K443" s="24">
        <f t="shared" si="178"/>
        <v>1660.0318869633454</v>
      </c>
      <c r="L443" s="12">
        <f t="shared" si="157"/>
        <v>0.72002497896705442</v>
      </c>
      <c r="M443" s="3">
        <f t="shared" si="158"/>
        <v>0.7</v>
      </c>
      <c r="N443" s="24">
        <f t="shared" si="173"/>
        <v>856.82653686728145</v>
      </c>
      <c r="O443" s="24">
        <f t="shared" si="159"/>
        <v>243.60115018075703</v>
      </c>
      <c r="P443" s="24">
        <f t="shared" si="160"/>
        <v>2260.1118559848469</v>
      </c>
      <c r="Q443" s="24">
        <f t="shared" si="171"/>
        <v>686.62354336109615</v>
      </c>
      <c r="R443" s="12">
        <f t="shared" si="161"/>
        <v>0.41229713144480634</v>
      </c>
      <c r="S443" s="3">
        <f t="shared" si="172"/>
        <v>0.7</v>
      </c>
      <c r="T443" s="24">
        <f t="shared" si="174"/>
        <v>847.64662233469892</v>
      </c>
      <c r="U443" s="24">
        <f t="shared" si="162"/>
        <v>473.09901349532026</v>
      </c>
      <c r="V443" s="14">
        <f t="shared" si="163"/>
        <v>4336.5475224210531</v>
      </c>
      <c r="W443" s="24">
        <f t="shared" si="175"/>
        <v>697.76910418261696</v>
      </c>
      <c r="X443" s="12">
        <f t="shared" si="164"/>
        <v>0.57292856334925835</v>
      </c>
      <c r="Y443" s="3">
        <f t="shared" si="176"/>
        <v>0.7</v>
      </c>
    </row>
    <row r="444" spans="2:25" x14ac:dyDescent="0.25">
      <c r="B444" s="3">
        <f t="shared" si="165"/>
        <v>2130</v>
      </c>
      <c r="C444" s="14">
        <f t="shared" si="166"/>
        <v>35.5</v>
      </c>
      <c r="D444" s="11">
        <f t="shared" si="167"/>
        <v>866.92147670293605</v>
      </c>
      <c r="E444" s="11">
        <f t="shared" si="168"/>
        <v>747.70163071450406</v>
      </c>
      <c r="F444" s="11">
        <f t="shared" si="169"/>
        <v>857.23883399872625</v>
      </c>
      <c r="G444" s="11">
        <f t="shared" si="170"/>
        <v>848.21955089804817</v>
      </c>
      <c r="H444" s="24">
        <f t="shared" si="177"/>
        <v>747.70163071450406</v>
      </c>
      <c r="I444" s="24">
        <f t="shared" si="155"/>
        <v>2980.4961497107997</v>
      </c>
      <c r="J444" s="14">
        <f t="shared" si="156"/>
        <v>23936.297838306091</v>
      </c>
      <c r="K444" s="24">
        <f t="shared" si="178"/>
        <v>1611.9616820425038</v>
      </c>
      <c r="L444" s="12">
        <f t="shared" si="157"/>
        <v>0.74017193024132366</v>
      </c>
      <c r="M444" s="3">
        <f t="shared" si="158"/>
        <v>0.7</v>
      </c>
      <c r="N444" s="24">
        <f t="shared" si="173"/>
        <v>857.23883399872625</v>
      </c>
      <c r="O444" s="24">
        <f t="shared" si="159"/>
        <v>242.06606760524494</v>
      </c>
      <c r="P444" s="24">
        <f t="shared" si="160"/>
        <v>2248.1355334036471</v>
      </c>
      <c r="Q444" s="24">
        <f t="shared" si="171"/>
        <v>686.16099963486522</v>
      </c>
      <c r="R444" s="12">
        <f t="shared" si="161"/>
        <v>0.41034858174511801</v>
      </c>
      <c r="S444" s="3">
        <f t="shared" si="172"/>
        <v>0.7</v>
      </c>
      <c r="T444" s="24">
        <f t="shared" si="174"/>
        <v>848.21955089804817</v>
      </c>
      <c r="U444" s="24">
        <f t="shared" si="162"/>
        <v>467.54814512219696</v>
      </c>
      <c r="V444" s="14">
        <f t="shared" si="163"/>
        <v>4290.9167870037845</v>
      </c>
      <c r="W444" s="24">
        <f t="shared" si="175"/>
        <v>697.0224217161433</v>
      </c>
      <c r="X444" s="12">
        <f t="shared" si="164"/>
        <v>0.56743899005970511</v>
      </c>
      <c r="Y444" s="3">
        <f t="shared" si="176"/>
        <v>0.7</v>
      </c>
    </row>
    <row r="445" spans="2:25" x14ac:dyDescent="0.25">
      <c r="B445" s="3">
        <f t="shared" si="165"/>
        <v>2135</v>
      </c>
      <c r="C445" s="14">
        <f t="shared" si="166"/>
        <v>35.583333333333336</v>
      </c>
      <c r="D445" s="11">
        <f t="shared" si="167"/>
        <v>867.27155068521972</v>
      </c>
      <c r="E445" s="11">
        <f t="shared" si="168"/>
        <v>748.44180264474539</v>
      </c>
      <c r="F445" s="11">
        <f t="shared" si="169"/>
        <v>857.64918258047135</v>
      </c>
      <c r="G445" s="11">
        <f t="shared" si="170"/>
        <v>848.78698988810788</v>
      </c>
      <c r="H445" s="24">
        <f t="shared" si="177"/>
        <v>748.44180264474539</v>
      </c>
      <c r="I445" s="24">
        <f t="shared" si="155"/>
        <v>2970.7437010118583</v>
      </c>
      <c r="J445" s="14">
        <f t="shared" si="156"/>
        <v>23893.563896946849</v>
      </c>
      <c r="K445" s="24">
        <f t="shared" si="178"/>
        <v>1566.6833869157754</v>
      </c>
      <c r="L445" s="12">
        <f t="shared" si="157"/>
        <v>0.76007842981088158</v>
      </c>
      <c r="M445" s="3">
        <f t="shared" si="158"/>
        <v>0.7</v>
      </c>
      <c r="N445" s="24">
        <f t="shared" si="173"/>
        <v>857.64918258047135</v>
      </c>
      <c r="O445" s="24">
        <f t="shared" si="159"/>
        <v>240.55920261870938</v>
      </c>
      <c r="P445" s="24">
        <f t="shared" si="160"/>
        <v>2236.3861474718256</v>
      </c>
      <c r="Q445" s="24">
        <f t="shared" si="171"/>
        <v>685.70363216657472</v>
      </c>
      <c r="R445" s="12">
        <f t="shared" si="161"/>
        <v>0.40843639401128767</v>
      </c>
      <c r="S445" s="3">
        <f t="shared" si="172"/>
        <v>0.7</v>
      </c>
      <c r="T445" s="24">
        <f t="shared" si="174"/>
        <v>848.78698988810788</v>
      </c>
      <c r="U445" s="24">
        <f t="shared" si="162"/>
        <v>462.11401992779599</v>
      </c>
      <c r="V445" s="14">
        <f t="shared" si="163"/>
        <v>4246.2030505877201</v>
      </c>
      <c r="W445" s="24">
        <f t="shared" si="175"/>
        <v>696.29005348492365</v>
      </c>
      <c r="X445" s="12">
        <f t="shared" si="164"/>
        <v>0.56204949224039935</v>
      </c>
      <c r="Y445" s="3">
        <f t="shared" si="176"/>
        <v>0.7</v>
      </c>
    </row>
    <row r="446" spans="2:25" x14ac:dyDescent="0.25">
      <c r="B446" s="3">
        <f t="shared" si="165"/>
        <v>2140</v>
      </c>
      <c r="C446" s="14">
        <f t="shared" si="166"/>
        <v>35.666666666666664</v>
      </c>
      <c r="D446" s="11">
        <f t="shared" si="167"/>
        <v>867.62080864349502</v>
      </c>
      <c r="E446" s="11">
        <f t="shared" si="168"/>
        <v>749.20188107455624</v>
      </c>
      <c r="F446" s="11">
        <f t="shared" si="169"/>
        <v>858.05761897448258</v>
      </c>
      <c r="G446" s="11">
        <f t="shared" si="170"/>
        <v>849.34903938034824</v>
      </c>
      <c r="H446" s="24">
        <f t="shared" si="177"/>
        <v>749.20188107455624</v>
      </c>
      <c r="I446" s="24">
        <f t="shared" si="155"/>
        <v>2960.4731892234695</v>
      </c>
      <c r="J446" s="14">
        <f t="shared" si="156"/>
        <v>23847.065892485243</v>
      </c>
      <c r="K446" s="24">
        <f t="shared" si="178"/>
        <v>1524.0196918114107</v>
      </c>
      <c r="L446" s="12">
        <f t="shared" si="157"/>
        <v>0.77970508011090611</v>
      </c>
      <c r="M446" s="3">
        <f t="shared" si="158"/>
        <v>0.7</v>
      </c>
      <c r="N446" s="24">
        <f t="shared" si="173"/>
        <v>858.05761897448258</v>
      </c>
      <c r="O446" s="24">
        <f t="shared" si="159"/>
        <v>239.07974172531112</v>
      </c>
      <c r="P446" s="24">
        <f t="shared" si="160"/>
        <v>2224.8571447839663</v>
      </c>
      <c r="Q446" s="24">
        <f t="shared" si="171"/>
        <v>685.25132962375801</v>
      </c>
      <c r="R446" s="12">
        <f t="shared" si="161"/>
        <v>0.40655953487029578</v>
      </c>
      <c r="S446" s="3">
        <f t="shared" si="172"/>
        <v>0.7</v>
      </c>
      <c r="T446" s="24">
        <f t="shared" si="174"/>
        <v>849.34903938034824</v>
      </c>
      <c r="U446" s="24">
        <f t="shared" si="162"/>
        <v>456.7942315786695</v>
      </c>
      <c r="V446" s="14">
        <f t="shared" si="163"/>
        <v>4202.3896678992633</v>
      </c>
      <c r="W446" s="24">
        <f t="shared" si="175"/>
        <v>695.5715643599807</v>
      </c>
      <c r="X446" s="12">
        <f t="shared" si="164"/>
        <v>0.55675879041467435</v>
      </c>
      <c r="Y446" s="3">
        <f t="shared" si="176"/>
        <v>0.7</v>
      </c>
    </row>
    <row r="447" spans="2:25" x14ac:dyDescent="0.25">
      <c r="B447" s="3">
        <f t="shared" si="165"/>
        <v>2145</v>
      </c>
      <c r="C447" s="14">
        <f t="shared" si="166"/>
        <v>35.75</v>
      </c>
      <c r="D447" s="11">
        <f t="shared" si="167"/>
        <v>867.96925437322739</v>
      </c>
      <c r="E447" s="11">
        <f t="shared" si="168"/>
        <v>749.98158615466718</v>
      </c>
      <c r="F447" s="11">
        <f t="shared" si="169"/>
        <v>858.46417850935291</v>
      </c>
      <c r="G447" s="11">
        <f t="shared" si="170"/>
        <v>849.90579817076286</v>
      </c>
      <c r="H447" s="24">
        <f t="shared" si="177"/>
        <v>749.98158615466718</v>
      </c>
      <c r="I447" s="24">
        <f t="shared" si="155"/>
        <v>2949.6917054640053</v>
      </c>
      <c r="J447" s="14">
        <f t="shared" si="156"/>
        <v>23796.828798780683</v>
      </c>
      <c r="K447" s="24">
        <f t="shared" si="178"/>
        <v>1483.8045790693011</v>
      </c>
      <c r="L447" s="12">
        <f t="shared" si="157"/>
        <v>0.79901435080903727</v>
      </c>
      <c r="M447" s="3">
        <f t="shared" si="158"/>
        <v>0.7</v>
      </c>
      <c r="N447" s="24">
        <f t="shared" si="173"/>
        <v>858.46417850935291</v>
      </c>
      <c r="O447" s="24">
        <f t="shared" si="159"/>
        <v>237.62689659686203</v>
      </c>
      <c r="P447" s="24">
        <f t="shared" si="160"/>
        <v>2213.5421663081925</v>
      </c>
      <c r="Q447" s="24">
        <f t="shared" si="171"/>
        <v>684.80398421265022</v>
      </c>
      <c r="R447" s="12">
        <f t="shared" si="161"/>
        <v>0.4047169995610867</v>
      </c>
      <c r="S447" s="3">
        <f t="shared" si="172"/>
        <v>0.7</v>
      </c>
      <c r="T447" s="24">
        <f t="shared" si="174"/>
        <v>849.90579817076286</v>
      </c>
      <c r="U447" s="24">
        <f t="shared" si="162"/>
        <v>451.58640506161305</v>
      </c>
      <c r="V447" s="14">
        <f t="shared" si="163"/>
        <v>4159.4601020956807</v>
      </c>
      <c r="W447" s="24">
        <f t="shared" si="175"/>
        <v>694.86653530897092</v>
      </c>
      <c r="X447" s="12">
        <f t="shared" si="164"/>
        <v>0.55156557848502452</v>
      </c>
      <c r="Y447" s="3">
        <f t="shared" si="176"/>
        <v>0.7</v>
      </c>
    </row>
    <row r="448" spans="2:25" x14ac:dyDescent="0.25">
      <c r="B448" s="3">
        <f t="shared" si="165"/>
        <v>2150</v>
      </c>
      <c r="C448" s="14">
        <f t="shared" si="166"/>
        <v>35.833333333333336</v>
      </c>
      <c r="D448" s="11">
        <f t="shared" si="167"/>
        <v>868.3168916434638</v>
      </c>
      <c r="E448" s="11">
        <f t="shared" si="168"/>
        <v>750.78060050547617</v>
      </c>
      <c r="F448" s="11">
        <f t="shared" si="169"/>
        <v>858.86889550891397</v>
      </c>
      <c r="G448" s="11">
        <f t="shared" si="170"/>
        <v>850.45736374924786</v>
      </c>
      <c r="H448" s="24">
        <f t="shared" si="177"/>
        <v>750.78060050547617</v>
      </c>
      <c r="I448" s="24">
        <f t="shared" si="155"/>
        <v>2938.4072784496907</v>
      </c>
      <c r="J448" s="14">
        <f t="shared" si="156"/>
        <v>23742.883766376857</v>
      </c>
      <c r="K448" s="24">
        <f t="shared" si="178"/>
        <v>1445.8826600115913</v>
      </c>
      <c r="L448" s="12">
        <f t="shared" si="157"/>
        <v>0.81797077166987642</v>
      </c>
      <c r="M448" s="3">
        <f t="shared" si="158"/>
        <v>0.7</v>
      </c>
      <c r="N448" s="24">
        <f t="shared" si="173"/>
        <v>858.86889550891397</v>
      </c>
      <c r="O448" s="24">
        <f t="shared" si="159"/>
        <v>236.19990336374599</v>
      </c>
      <c r="P448" s="24">
        <f t="shared" si="160"/>
        <v>2202.4350424263966</v>
      </c>
      <c r="Q448" s="24">
        <f t="shared" si="171"/>
        <v>684.36149154238797</v>
      </c>
      <c r="R448" s="12">
        <f t="shared" si="161"/>
        <v>0.40290781134946857</v>
      </c>
      <c r="S448" s="3">
        <f t="shared" si="172"/>
        <v>0.7</v>
      </c>
      <c r="T448" s="24">
        <f t="shared" si="174"/>
        <v>850.45736374924786</v>
      </c>
      <c r="U448" s="24">
        <f t="shared" si="162"/>
        <v>446.4881973553986</v>
      </c>
      <c r="V448" s="14">
        <f t="shared" si="163"/>
        <v>4117.3979355158081</v>
      </c>
      <c r="W448" s="24">
        <f t="shared" si="175"/>
        <v>694.17456271181277</v>
      </c>
      <c r="X448" s="12">
        <f t="shared" si="164"/>
        <v>0.5464685269648909</v>
      </c>
      <c r="Y448" s="3">
        <f t="shared" si="176"/>
        <v>0.7</v>
      </c>
    </row>
    <row r="449" spans="2:25" x14ac:dyDescent="0.25">
      <c r="B449" s="3">
        <f t="shared" si="165"/>
        <v>2155</v>
      </c>
      <c r="C449" s="14">
        <f t="shared" si="166"/>
        <v>35.916666666666664</v>
      </c>
      <c r="D449" s="11">
        <f t="shared" si="167"/>
        <v>868.66372419707727</v>
      </c>
      <c r="E449" s="11">
        <f t="shared" si="168"/>
        <v>751.59857127714599</v>
      </c>
      <c r="F449" s="11">
        <f t="shared" si="169"/>
        <v>859.27180332026342</v>
      </c>
      <c r="G449" s="11">
        <f t="shared" si="170"/>
        <v>851.00383227621273</v>
      </c>
      <c r="H449" s="24">
        <f t="shared" si="177"/>
        <v>751.59857127714599</v>
      </c>
      <c r="I449" s="24">
        <f t="shared" si="155"/>
        <v>2926.628822998282</v>
      </c>
      <c r="J449" s="14">
        <f t="shared" si="156"/>
        <v>23685.267871821867</v>
      </c>
      <c r="K449" s="24">
        <f t="shared" si="178"/>
        <v>1410.1085437061938</v>
      </c>
      <c r="L449" s="12">
        <f t="shared" si="157"/>
        <v>0.8365410931250935</v>
      </c>
      <c r="M449" s="3">
        <f t="shared" si="158"/>
        <v>0.7</v>
      </c>
      <c r="N449" s="24">
        <f t="shared" si="173"/>
        <v>859.27180332026342</v>
      </c>
      <c r="O449" s="24">
        <f t="shared" si="159"/>
        <v>234.7980219203464</v>
      </c>
      <c r="P449" s="24">
        <f t="shared" si="160"/>
        <v>2191.5297880447974</v>
      </c>
      <c r="Q449" s="24">
        <f t="shared" si="171"/>
        <v>683.92375049493774</v>
      </c>
      <c r="R449" s="12">
        <f t="shared" si="161"/>
        <v>0.40113102094046604</v>
      </c>
      <c r="S449" s="3">
        <f t="shared" si="172"/>
        <v>0.7</v>
      </c>
      <c r="T449" s="24">
        <f t="shared" si="174"/>
        <v>851.00383227621273</v>
      </c>
      <c r="U449" s="24">
        <f t="shared" si="162"/>
        <v>441.49729802161346</v>
      </c>
      <c r="V449" s="14">
        <f t="shared" si="163"/>
        <v>4076.1868796618619</v>
      </c>
      <c r="W449" s="24">
        <f t="shared" si="175"/>
        <v>693.49525770963476</v>
      </c>
      <c r="X449" s="12">
        <f t="shared" si="164"/>
        <v>0.54146628603013447</v>
      </c>
      <c r="Y449" s="3">
        <f t="shared" si="176"/>
        <v>0.7</v>
      </c>
    </row>
    <row r="450" spans="2:25" x14ac:dyDescent="0.25">
      <c r="B450" s="3">
        <f t="shared" si="165"/>
        <v>2160</v>
      </c>
      <c r="C450" s="14">
        <f t="shared" si="166"/>
        <v>36</v>
      </c>
      <c r="D450" s="11">
        <f t="shared" si="167"/>
        <v>869.00975575100892</v>
      </c>
      <c r="E450" s="11">
        <f t="shared" si="168"/>
        <v>752.4351123702711</v>
      </c>
      <c r="F450" s="11">
        <f t="shared" si="169"/>
        <v>859.67293434120393</v>
      </c>
      <c r="G450" s="11">
        <f t="shared" si="170"/>
        <v>851.54529856224292</v>
      </c>
      <c r="H450" s="24">
        <f t="shared" si="177"/>
        <v>752.4351123702711</v>
      </c>
      <c r="I450" s="24">
        <f t="shared" si="155"/>
        <v>2914.3660845184459</v>
      </c>
      <c r="J450" s="14">
        <f t="shared" si="156"/>
        <v>23624.023839705886</v>
      </c>
      <c r="K450" s="24">
        <f t="shared" si="178"/>
        <v>1376.3462365942623</v>
      </c>
      <c r="L450" s="12">
        <f t="shared" si="157"/>
        <v>0.85469441429758475</v>
      </c>
      <c r="M450" s="3">
        <f t="shared" si="158"/>
        <v>0.7</v>
      </c>
      <c r="N450" s="24">
        <f t="shared" si="173"/>
        <v>859.67293434120393</v>
      </c>
      <c r="O450" s="24">
        <f t="shared" si="159"/>
        <v>233.42053524512494</v>
      </c>
      <c r="P450" s="24">
        <f t="shared" si="160"/>
        <v>2180.820597780079</v>
      </c>
      <c r="Q450" s="24">
        <f t="shared" si="171"/>
        <v>683.4906631004967</v>
      </c>
      <c r="R450" s="12">
        <f t="shared" si="161"/>
        <v>0.39938570588980543</v>
      </c>
      <c r="S450" s="3">
        <f t="shared" si="172"/>
        <v>0.7</v>
      </c>
      <c r="T450" s="24">
        <f t="shared" si="174"/>
        <v>851.54529856224292</v>
      </c>
      <c r="U450" s="24">
        <f t="shared" si="162"/>
        <v>436.61142971915012</v>
      </c>
      <c r="V450" s="14">
        <f t="shared" si="163"/>
        <v>4035.8107844467381</v>
      </c>
      <c r="W450" s="24">
        <f t="shared" si="175"/>
        <v>692.82824558519587</v>
      </c>
      <c r="X450" s="12">
        <f t="shared" si="164"/>
        <v>0.53655748839800921</v>
      </c>
      <c r="Y450" s="3">
        <f t="shared" si="176"/>
        <v>0.7</v>
      </c>
    </row>
    <row r="451" spans="2:25" x14ac:dyDescent="0.25">
      <c r="B451" s="3">
        <f t="shared" si="165"/>
        <v>2165</v>
      </c>
      <c r="C451" s="14">
        <f t="shared" si="166"/>
        <v>36.083333333333336</v>
      </c>
      <c r="D451" s="11">
        <f t="shared" si="167"/>
        <v>869.35498999650622</v>
      </c>
      <c r="E451" s="11">
        <f t="shared" si="168"/>
        <v>753.28980678456867</v>
      </c>
      <c r="F451" s="11">
        <f t="shared" si="169"/>
        <v>860.07232004709374</v>
      </c>
      <c r="G451" s="11">
        <f t="shared" si="170"/>
        <v>852.08185605064091</v>
      </c>
      <c r="H451" s="24">
        <f t="shared" si="177"/>
        <v>753.28980678456867</v>
      </c>
      <c r="I451" s="24">
        <f t="shared" si="155"/>
        <v>2901.6295802984387</v>
      </c>
      <c r="J451" s="14">
        <f t="shared" si="156"/>
        <v>23559.199741929428</v>
      </c>
      <c r="K451" s="24">
        <f t="shared" si="178"/>
        <v>1344.4685719903532</v>
      </c>
      <c r="L451" s="12">
        <f t="shared" si="157"/>
        <v>0.87240227892660005</v>
      </c>
      <c r="M451" s="3">
        <f t="shared" si="158"/>
        <v>0.7</v>
      </c>
      <c r="N451" s="24">
        <f t="shared" si="173"/>
        <v>860.07232004709374</v>
      </c>
      <c r="O451" s="24">
        <f t="shared" si="159"/>
        <v>232.06674873531199</v>
      </c>
      <c r="P451" s="24">
        <f t="shared" si="160"/>
        <v>2170.3018412213801</v>
      </c>
      <c r="Q451" s="24">
        <f t="shared" si="171"/>
        <v>683.06213441811644</v>
      </c>
      <c r="R451" s="12">
        <f t="shared" si="161"/>
        <v>0.3976709700153232</v>
      </c>
      <c r="S451" s="3">
        <f t="shared" si="172"/>
        <v>0.7</v>
      </c>
      <c r="T451" s="24">
        <f t="shared" si="174"/>
        <v>852.08185605064091</v>
      </c>
      <c r="U451" s="24">
        <f t="shared" si="162"/>
        <v>431.82834864663278</v>
      </c>
      <c r="V451" s="14">
        <f t="shared" si="163"/>
        <v>3996.2536467379009</v>
      </c>
      <c r="W451" s="24">
        <f t="shared" si="175"/>
        <v>692.17316517304641</v>
      </c>
      <c r="X451" s="12">
        <f t="shared" si="164"/>
        <v>0.53174075204091698</v>
      </c>
      <c r="Y451" s="3">
        <f t="shared" si="176"/>
        <v>0.7</v>
      </c>
    </row>
    <row r="452" spans="2:25" x14ac:dyDescent="0.25">
      <c r="B452" s="3">
        <f t="shared" si="165"/>
        <v>2170</v>
      </c>
      <c r="C452" s="14">
        <f t="shared" si="166"/>
        <v>36.166666666666664</v>
      </c>
      <c r="D452" s="11">
        <f t="shared" si="167"/>
        <v>869.69943059936008</v>
      </c>
      <c r="E452" s="11">
        <f t="shared" si="168"/>
        <v>754.16220906349531</v>
      </c>
      <c r="F452" s="11">
        <f t="shared" si="169"/>
        <v>860.46999101710901</v>
      </c>
      <c r="G452" s="11">
        <f t="shared" si="170"/>
        <v>852.61359680268185</v>
      </c>
      <c r="H452" s="24">
        <f t="shared" si="177"/>
        <v>754.16220906349531</v>
      </c>
      <c r="I452" s="24">
        <f t="shared" si="155"/>
        <v>2888.4305383966193</v>
      </c>
      <c r="J452" s="14">
        <f t="shared" si="156"/>
        <v>23490.848678706916</v>
      </c>
      <c r="K452" s="24">
        <f t="shared" si="178"/>
        <v>1314.3566684917428</v>
      </c>
      <c r="L452" s="12">
        <f t="shared" si="157"/>
        <v>0.88963874025800715</v>
      </c>
      <c r="M452" s="3">
        <f t="shared" si="158"/>
        <v>0.7</v>
      </c>
      <c r="N452" s="24">
        <f t="shared" si="173"/>
        <v>860.46999101710901</v>
      </c>
      <c r="O452" s="24">
        <f t="shared" si="159"/>
        <v>230.73598955627688</v>
      </c>
      <c r="P452" s="24">
        <f t="shared" si="160"/>
        <v>2159.9680582726683</v>
      </c>
      <c r="Q452" s="24">
        <f t="shared" si="171"/>
        <v>682.63807242131611</v>
      </c>
      <c r="R452" s="12">
        <f t="shared" si="161"/>
        <v>0.3959859428097719</v>
      </c>
      <c r="S452" s="3">
        <f t="shared" si="172"/>
        <v>0.7</v>
      </c>
      <c r="T452" s="24">
        <f t="shared" si="174"/>
        <v>852.61359680268185</v>
      </c>
      <c r="U452" s="24">
        <f t="shared" si="162"/>
        <v>427.14584491695575</v>
      </c>
      <c r="V452" s="14">
        <f t="shared" si="163"/>
        <v>3957.4996182315676</v>
      </c>
      <c r="W452" s="24">
        <f t="shared" si="175"/>
        <v>691.5296682978053</v>
      </c>
      <c r="X452" s="12">
        <f t="shared" si="164"/>
        <v>0.5270146827424087</v>
      </c>
      <c r="Y452" s="3">
        <f t="shared" si="176"/>
        <v>0.7</v>
      </c>
    </row>
    <row r="453" spans="2:25" x14ac:dyDescent="0.25">
      <c r="B453" s="3">
        <f t="shared" si="165"/>
        <v>2175</v>
      </c>
      <c r="C453" s="14">
        <f t="shared" si="166"/>
        <v>36.25</v>
      </c>
      <c r="D453" s="11">
        <f t="shared" si="167"/>
        <v>870.04308120013809</v>
      </c>
      <c r="E453" s="11">
        <f t="shared" si="168"/>
        <v>755.05184780375328</v>
      </c>
      <c r="F453" s="11">
        <f t="shared" si="169"/>
        <v>860.86597695991873</v>
      </c>
      <c r="G453" s="11">
        <f t="shared" si="170"/>
        <v>853.1406114854243</v>
      </c>
      <c r="H453" s="24">
        <f t="shared" si="177"/>
        <v>755.05184780375328</v>
      </c>
      <c r="I453" s="24">
        <f t="shared" si="155"/>
        <v>2874.7808349096204</v>
      </c>
      <c r="J453" s="14">
        <f t="shared" si="156"/>
        <v>23419.028445707219</v>
      </c>
      <c r="K453" s="24">
        <f t="shared" si="178"/>
        <v>1285.8994163525017</v>
      </c>
      <c r="L453" s="12">
        <f t="shared" si="157"/>
        <v>0.90638039648814617</v>
      </c>
      <c r="M453" s="3">
        <f t="shared" si="158"/>
        <v>0.7</v>
      </c>
      <c r="N453" s="24">
        <f t="shared" si="173"/>
        <v>860.86597695991873</v>
      </c>
      <c r="O453" s="24">
        <f t="shared" si="159"/>
        <v>229.42760600548411</v>
      </c>
      <c r="P453" s="24">
        <f t="shared" si="160"/>
        <v>2149.8139545743979</v>
      </c>
      <c r="Q453" s="24">
        <f t="shared" si="171"/>
        <v>682.21838788846048</v>
      </c>
      <c r="R453" s="12">
        <f t="shared" si="161"/>
        <v>0.39432977885550741</v>
      </c>
      <c r="S453" s="3">
        <f t="shared" si="172"/>
        <v>0.7</v>
      </c>
      <c r="T453" s="24">
        <f t="shared" si="174"/>
        <v>853.1406114854243</v>
      </c>
      <c r="U453" s="24">
        <f t="shared" si="162"/>
        <v>422.56174286784471</v>
      </c>
      <c r="V453" s="14">
        <f t="shared" si="163"/>
        <v>3919.5330126853078</v>
      </c>
      <c r="W453" s="24">
        <f t="shared" si="175"/>
        <v>690.89741923902648</v>
      </c>
      <c r="X453" s="12">
        <f t="shared" si="164"/>
        <v>0.52237787650209888</v>
      </c>
      <c r="Y453" s="3">
        <f t="shared" si="176"/>
        <v>0.7</v>
      </c>
    </row>
    <row r="454" spans="2:25" x14ac:dyDescent="0.25">
      <c r="B454" s="3">
        <f t="shared" si="165"/>
        <v>2180</v>
      </c>
      <c r="C454" s="14">
        <f t="shared" si="166"/>
        <v>36.333333333333336</v>
      </c>
      <c r="D454" s="11">
        <f t="shared" si="167"/>
        <v>870.38594541441444</v>
      </c>
      <c r="E454" s="11">
        <f t="shared" si="168"/>
        <v>755.95822820024148</v>
      </c>
      <c r="F454" s="11">
        <f t="shared" si="169"/>
        <v>861.26030673877426</v>
      </c>
      <c r="G454" s="11">
        <f t="shared" si="170"/>
        <v>853.66298936192641</v>
      </c>
      <c r="H454" s="24">
        <f t="shared" si="177"/>
        <v>755.95822820024148</v>
      </c>
      <c r="I454" s="24">
        <f t="shared" si="155"/>
        <v>2860.6929303543238</v>
      </c>
      <c r="J454" s="14">
        <f t="shared" si="156"/>
        <v>23343.801191553193</v>
      </c>
      <c r="K454" s="24">
        <f t="shared" si="178"/>
        <v>1258.9929908897775</v>
      </c>
      <c r="L454" s="12">
        <f t="shared" si="157"/>
        <v>0.92260639877523332</v>
      </c>
      <c r="M454" s="3">
        <f t="shared" si="158"/>
        <v>0.7</v>
      </c>
      <c r="N454" s="24">
        <f t="shared" si="173"/>
        <v>861.26030673877426</v>
      </c>
      <c r="O454" s="24">
        <f t="shared" si="159"/>
        <v>228.14096689100438</v>
      </c>
      <c r="P454" s="24">
        <f t="shared" si="160"/>
        <v>2139.8343970083065</v>
      </c>
      <c r="Q454" s="24">
        <f t="shared" si="171"/>
        <v>681.80299429769093</v>
      </c>
      <c r="R454" s="12">
        <f t="shared" si="161"/>
        <v>0.39270165724233619</v>
      </c>
      <c r="S454" s="3">
        <f t="shared" si="172"/>
        <v>0.7</v>
      </c>
      <c r="T454" s="24">
        <f t="shared" si="174"/>
        <v>853.66298936192641</v>
      </c>
      <c r="U454" s="24">
        <f t="shared" si="162"/>
        <v>418.07390131220075</v>
      </c>
      <c r="V454" s="14">
        <f t="shared" si="163"/>
        <v>3882.3383125397354</v>
      </c>
      <c r="W454" s="24">
        <f t="shared" si="175"/>
        <v>690.27609422122225</v>
      </c>
      <c r="X454" s="12">
        <f t="shared" si="164"/>
        <v>0.51782892179633866</v>
      </c>
      <c r="Y454" s="3">
        <f t="shared" si="176"/>
        <v>0.7</v>
      </c>
    </row>
    <row r="455" spans="2:25" x14ac:dyDescent="0.25">
      <c r="B455" s="3">
        <f t="shared" si="165"/>
        <v>2185</v>
      </c>
      <c r="C455" s="14">
        <f t="shared" si="166"/>
        <v>36.416666666666664</v>
      </c>
      <c r="D455" s="11">
        <f t="shared" si="167"/>
        <v>870.72802683300029</v>
      </c>
      <c r="E455" s="11">
        <f t="shared" si="168"/>
        <v>756.88083459901668</v>
      </c>
      <c r="F455" s="11">
        <f t="shared" si="169"/>
        <v>861.65300839601662</v>
      </c>
      <c r="G455" s="11">
        <f t="shared" si="170"/>
        <v>854.18081828372272</v>
      </c>
      <c r="H455" s="24">
        <f t="shared" si="177"/>
        <v>756.88083459901668</v>
      </c>
      <c r="I455" s="24">
        <f t="shared" si="155"/>
        <v>2846.1798058495901</v>
      </c>
      <c r="J455" s="14">
        <f t="shared" si="156"/>
        <v>23265.233069660728</v>
      </c>
      <c r="K455" s="24">
        <f t="shared" si="178"/>
        <v>1233.5403919963637</v>
      </c>
      <c r="L455" s="12">
        <f t="shared" si="157"/>
        <v>0.9382984341573205</v>
      </c>
      <c r="M455" s="3">
        <f t="shared" si="158"/>
        <v>0.7</v>
      </c>
      <c r="N455" s="24">
        <f t="shared" si="173"/>
        <v>861.65300839601662</v>
      </c>
      <c r="O455" s="24">
        <f t="shared" si="159"/>
        <v>226.87546092459172</v>
      </c>
      <c r="P455" s="24">
        <f t="shared" si="160"/>
        <v>2130.0244092859052</v>
      </c>
      <c r="Q455" s="24">
        <f t="shared" si="171"/>
        <v>681.39180772620693</v>
      </c>
      <c r="R455" s="12">
        <f t="shared" si="161"/>
        <v>0.39110078098923362</v>
      </c>
      <c r="S455" s="3">
        <f t="shared" si="172"/>
        <v>0.7</v>
      </c>
      <c r="T455" s="24">
        <f t="shared" si="174"/>
        <v>854.18081828372272</v>
      </c>
      <c r="U455" s="24">
        <f t="shared" si="162"/>
        <v>413.68021373193926</v>
      </c>
      <c r="V455" s="14">
        <f t="shared" si="163"/>
        <v>3845.9001749590107</v>
      </c>
      <c r="W455" s="24">
        <f t="shared" si="175"/>
        <v>689.66538092769565</v>
      </c>
      <c r="X455" s="12">
        <f t="shared" si="164"/>
        <v>0.51336640170127745</v>
      </c>
      <c r="Y455" s="3">
        <f t="shared" si="176"/>
        <v>0.7</v>
      </c>
    </row>
    <row r="456" spans="2:25" x14ac:dyDescent="0.25">
      <c r="B456" s="3">
        <f t="shared" si="165"/>
        <v>2190</v>
      </c>
      <c r="C456" s="14">
        <f t="shared" si="166"/>
        <v>36.5</v>
      </c>
      <c r="D456" s="11">
        <f t="shared" si="167"/>
        <v>871.06932902216784</v>
      </c>
      <c r="E456" s="11">
        <f t="shared" si="168"/>
        <v>757.81913303317401</v>
      </c>
      <c r="F456" s="11">
        <f t="shared" si="169"/>
        <v>862.04410917700579</v>
      </c>
      <c r="G456" s="11">
        <f t="shared" si="170"/>
        <v>854.69418468542403</v>
      </c>
      <c r="H456" s="24">
        <f t="shared" si="177"/>
        <v>757.81913303317401</v>
      </c>
      <c r="I456" s="24">
        <f t="shared" si="155"/>
        <v>2831.2548997248455</v>
      </c>
      <c r="J456" s="14">
        <f t="shared" si="156"/>
        <v>23183.393888096169</v>
      </c>
      <c r="K456" s="24">
        <f t="shared" si="178"/>
        <v>1209.4510088360237</v>
      </c>
      <c r="L456" s="12">
        <f t="shared" si="157"/>
        <v>0.95344068594316866</v>
      </c>
      <c r="M456" s="3">
        <f t="shared" si="158"/>
        <v>0.7</v>
      </c>
      <c r="N456" s="24">
        <f t="shared" si="173"/>
        <v>862.04410917700579</v>
      </c>
      <c r="O456" s="24">
        <f t="shared" si="159"/>
        <v>225.63049612905104</v>
      </c>
      <c r="P456" s="24">
        <f t="shared" si="160"/>
        <v>2120.3791676199826</v>
      </c>
      <c r="Q456" s="24">
        <f t="shared" si="171"/>
        <v>680.98474675370494</v>
      </c>
      <c r="R456" s="12">
        <f t="shared" si="161"/>
        <v>0.3895263764703612</v>
      </c>
      <c r="S456" s="3">
        <f t="shared" si="172"/>
        <v>0.7</v>
      </c>
      <c r="T456" s="24">
        <f t="shared" si="174"/>
        <v>854.69418468542403</v>
      </c>
      <c r="U456" s="24">
        <f t="shared" si="162"/>
        <v>409.37860841859504</v>
      </c>
      <c r="V456" s="14">
        <f t="shared" si="163"/>
        <v>3810.2034373148863</v>
      </c>
      <c r="W456" s="24">
        <f t="shared" si="175"/>
        <v>689.0649780369173</v>
      </c>
      <c r="X456" s="12">
        <f t="shared" si="164"/>
        <v>0.50898889588418694</v>
      </c>
      <c r="Y456" s="3">
        <f t="shared" si="176"/>
        <v>0.7</v>
      </c>
    </row>
    <row r="457" spans="2:25" x14ac:dyDescent="0.25">
      <c r="B457" s="3">
        <f t="shared" si="165"/>
        <v>2195</v>
      </c>
      <c r="C457" s="14">
        <f t="shared" si="166"/>
        <v>36.583333333333336</v>
      </c>
      <c r="D457" s="11">
        <f t="shared" si="167"/>
        <v>871.40985552387281</v>
      </c>
      <c r="E457" s="11">
        <f t="shared" si="168"/>
        <v>758.77257371911719</v>
      </c>
      <c r="F457" s="11">
        <f t="shared" si="169"/>
        <v>862.43363555347617</v>
      </c>
      <c r="G457" s="11">
        <f t="shared" si="170"/>
        <v>855.20317358130819</v>
      </c>
      <c r="H457" s="24">
        <f t="shared" si="177"/>
        <v>758.77257371911719</v>
      </c>
      <c r="I457" s="24">
        <f t="shared" si="155"/>
        <v>2815.9320451188905</v>
      </c>
      <c r="J457" s="14">
        <f t="shared" si="156"/>
        <v>23098.356760805029</v>
      </c>
      <c r="K457" s="24">
        <f t="shared" si="178"/>
        <v>1186.6402087982808</v>
      </c>
      <c r="L457" s="12">
        <f t="shared" si="157"/>
        <v>0.96801977427855124</v>
      </c>
      <c r="M457" s="3">
        <f t="shared" si="158"/>
        <v>0.7</v>
      </c>
      <c r="N457" s="24">
        <f t="shared" si="173"/>
        <v>862.43363555347617</v>
      </c>
      <c r="O457" s="24">
        <f t="shared" si="159"/>
        <v>224.40549925991604</v>
      </c>
      <c r="P457" s="24">
        <f t="shared" si="160"/>
        <v>2110.8939964823849</v>
      </c>
      <c r="Q457" s="24">
        <f t="shared" si="171"/>
        <v>680.58173236979064</v>
      </c>
      <c r="R457" s="12">
        <f t="shared" si="161"/>
        <v>0.38797769284648453</v>
      </c>
      <c r="S457" s="3">
        <f t="shared" si="172"/>
        <v>0.7</v>
      </c>
      <c r="T457" s="24">
        <f t="shared" si="174"/>
        <v>855.20317358130819</v>
      </c>
      <c r="U457" s="24">
        <f t="shared" si="162"/>
        <v>405.16704856411536</v>
      </c>
      <c r="V457" s="14">
        <f t="shared" si="163"/>
        <v>3775.2331221442628</v>
      </c>
      <c r="W457" s="24">
        <f t="shared" si="175"/>
        <v>688.4745947802561</v>
      </c>
      <c r="X457" s="12">
        <f t="shared" si="164"/>
        <v>0.50469498246947975</v>
      </c>
      <c r="Y457" s="3">
        <f t="shared" si="176"/>
        <v>0.7</v>
      </c>
    </row>
    <row r="458" spans="2:25" x14ac:dyDescent="0.25">
      <c r="B458" s="3">
        <f t="shared" si="165"/>
        <v>2200</v>
      </c>
      <c r="C458" s="14">
        <f t="shared" si="166"/>
        <v>36.666666666666664</v>
      </c>
      <c r="D458" s="11">
        <f t="shared" si="167"/>
        <v>871.74960985597761</v>
      </c>
      <c r="E458" s="11">
        <f t="shared" si="168"/>
        <v>759.74059349339575</v>
      </c>
      <c r="F458" s="11">
        <f t="shared" si="169"/>
        <v>862.82161324632261</v>
      </c>
      <c r="G458" s="11">
        <f t="shared" si="170"/>
        <v>855.70786856377765</v>
      </c>
      <c r="H458" s="24">
        <f t="shared" si="177"/>
        <v>759.74059349339575</v>
      </c>
      <c r="I458" s="24">
        <f t="shared" si="155"/>
        <v>2800.2254090645465</v>
      </c>
      <c r="J458" s="14">
        <f t="shared" si="156"/>
        <v>23010.197763204047</v>
      </c>
      <c r="K458" s="24">
        <f t="shared" si="178"/>
        <v>1165.028949788209</v>
      </c>
      <c r="L458" s="12">
        <f t="shared" si="157"/>
        <v>0.98202467964378548</v>
      </c>
      <c r="M458" s="3">
        <f t="shared" si="158"/>
        <v>0.7</v>
      </c>
      <c r="N458" s="24">
        <f t="shared" si="173"/>
        <v>862.82161324632261</v>
      </c>
      <c r="O458" s="24">
        <f t="shared" si="159"/>
        <v>223.19991524137492</v>
      </c>
      <c r="P458" s="24">
        <f t="shared" si="160"/>
        <v>2101.5643644474208</v>
      </c>
      <c r="Q458" s="24">
        <f t="shared" si="171"/>
        <v>680.18268788519106</v>
      </c>
      <c r="R458" s="12">
        <f t="shared" si="161"/>
        <v>0.38645400150220677</v>
      </c>
      <c r="S458" s="3">
        <f t="shared" si="172"/>
        <v>0.7</v>
      </c>
      <c r="T458" s="24">
        <f t="shared" si="174"/>
        <v>855.70786856377765</v>
      </c>
      <c r="U458" s="24">
        <f t="shared" si="162"/>
        <v>401.04353230499896</v>
      </c>
      <c r="V458" s="14">
        <f t="shared" si="163"/>
        <v>3740.9744416045164</v>
      </c>
      <c r="W458" s="24">
        <f t="shared" si="175"/>
        <v>687.89395051994302</v>
      </c>
      <c r="X458" s="12">
        <f t="shared" si="164"/>
        <v>0.50048323978504161</v>
      </c>
      <c r="Y458" s="3">
        <f t="shared" si="176"/>
        <v>0.7</v>
      </c>
    </row>
    <row r="459" spans="2:25" x14ac:dyDescent="0.25">
      <c r="B459" s="3">
        <f t="shared" si="165"/>
        <v>2205</v>
      </c>
      <c r="C459" s="14">
        <f t="shared" si="166"/>
        <v>36.75</v>
      </c>
      <c r="D459" s="11">
        <f t="shared" si="167"/>
        <v>872.08859551246621</v>
      </c>
      <c r="E459" s="11">
        <f t="shared" si="168"/>
        <v>760.72261817303956</v>
      </c>
      <c r="F459" s="11">
        <f t="shared" si="169"/>
        <v>863.20806724782483</v>
      </c>
      <c r="G459" s="11">
        <f t="shared" si="170"/>
        <v>856.20835180356266</v>
      </c>
      <c r="H459" s="24">
        <f t="shared" si="177"/>
        <v>760.72261817303956</v>
      </c>
      <c r="I459" s="24">
        <f t="shared" si="155"/>
        <v>2784.1494334856661</v>
      </c>
      <c r="J459" s="14">
        <f t="shared" si="156"/>
        <v>22918.995594757951</v>
      </c>
      <c r="K459" s="24">
        <f t="shared" si="178"/>
        <v>1144.5434149258072</v>
      </c>
      <c r="L459" s="12">
        <f t="shared" si="157"/>
        <v>0.99544665201919458</v>
      </c>
      <c r="M459" s="3">
        <f t="shared" si="158"/>
        <v>0.7</v>
      </c>
      <c r="N459" s="24">
        <f t="shared" si="173"/>
        <v>863.20806724782483</v>
      </c>
      <c r="O459" s="24">
        <f t="shared" si="159"/>
        <v>222.01320661603461</v>
      </c>
      <c r="P459" s="24">
        <f t="shared" si="160"/>
        <v>2092.3858801204865</v>
      </c>
      <c r="Q459" s="24">
        <f t="shared" si="171"/>
        <v>679.78753884659932</v>
      </c>
      <c r="R459" s="12">
        <f t="shared" si="161"/>
        <v>0.38495459548938532</v>
      </c>
      <c r="S459" s="3">
        <f t="shared" si="172"/>
        <v>0.7</v>
      </c>
      <c r="T459" s="24">
        <f t="shared" si="174"/>
        <v>856.20835180356266</v>
      </c>
      <c r="U459" s="24">
        <f t="shared" si="162"/>
        <v>397.00609272258873</v>
      </c>
      <c r="V459" s="14">
        <f t="shared" si="163"/>
        <v>3707.4128014509324</v>
      </c>
      <c r="W459" s="24">
        <f t="shared" si="175"/>
        <v>687.3227743462154</v>
      </c>
      <c r="X459" s="12">
        <f t="shared" si="164"/>
        <v>0.49635224799437427</v>
      </c>
      <c r="Y459" s="3">
        <f t="shared" si="176"/>
        <v>0.7</v>
      </c>
    </row>
    <row r="460" spans="2:25" x14ac:dyDescent="0.25">
      <c r="B460" s="3">
        <f t="shared" si="165"/>
        <v>2210</v>
      </c>
      <c r="C460" s="14">
        <f t="shared" si="166"/>
        <v>36.833333333333336</v>
      </c>
      <c r="D460" s="11">
        <f t="shared" si="167"/>
        <v>872.42681596366197</v>
      </c>
      <c r="E460" s="11">
        <f t="shared" si="168"/>
        <v>761.71806482505872</v>
      </c>
      <c r="F460" s="11">
        <f t="shared" si="169"/>
        <v>863.5930218433142</v>
      </c>
      <c r="G460" s="11">
        <f t="shared" si="170"/>
        <v>856.70470405155709</v>
      </c>
      <c r="H460" s="24">
        <f t="shared" si="177"/>
        <v>761.71806482505872</v>
      </c>
      <c r="I460" s="24">
        <f t="shared" si="155"/>
        <v>2767.7187784650814</v>
      </c>
      <c r="J460" s="14">
        <f t="shared" si="156"/>
        <v>22824.831250795145</v>
      </c>
      <c r="K460" s="24">
        <f t="shared" si="178"/>
        <v>1125.114668729492</v>
      </c>
      <c r="L460" s="12">
        <f t="shared" si="157"/>
        <v>1.0082791083755132</v>
      </c>
      <c r="M460" s="3">
        <f t="shared" si="158"/>
        <v>0.7</v>
      </c>
      <c r="N460" s="24">
        <f t="shared" si="173"/>
        <v>863.5930218433142</v>
      </c>
      <c r="O460" s="24">
        <f t="shared" si="159"/>
        <v>220.84485300869403</v>
      </c>
      <c r="P460" s="24">
        <f t="shared" si="160"/>
        <v>2083.3542881537064</v>
      </c>
      <c r="Q460" s="24">
        <f t="shared" si="171"/>
        <v>679.39621295499228</v>
      </c>
      <c r="R460" s="12">
        <f t="shared" si="161"/>
        <v>0.38347878897754517</v>
      </c>
      <c r="S460" s="3">
        <f t="shared" si="172"/>
        <v>0.7</v>
      </c>
      <c r="T460" s="24">
        <f t="shared" si="174"/>
        <v>856.70470405155709</v>
      </c>
      <c r="U460" s="24">
        <f t="shared" si="162"/>
        <v>393.05279780262197</v>
      </c>
      <c r="V460" s="14">
        <f t="shared" si="163"/>
        <v>3674.5338045624644</v>
      </c>
      <c r="W460" s="24">
        <f t="shared" si="175"/>
        <v>686.76080469264878</v>
      </c>
      <c r="X460" s="12">
        <f t="shared" si="164"/>
        <v>0.49230059062022169</v>
      </c>
      <c r="Y460" s="3">
        <f t="shared" si="176"/>
        <v>0.7</v>
      </c>
    </row>
    <row r="461" spans="2:25" x14ac:dyDescent="0.25">
      <c r="B461" s="3">
        <f t="shared" si="165"/>
        <v>2215</v>
      </c>
      <c r="C461" s="14">
        <f t="shared" si="166"/>
        <v>36.916666666666664</v>
      </c>
      <c r="D461" s="11">
        <f t="shared" si="167"/>
        <v>872.76427465644019</v>
      </c>
      <c r="E461" s="11">
        <f t="shared" si="168"/>
        <v>762.72634393343424</v>
      </c>
      <c r="F461" s="11">
        <f t="shared" si="169"/>
        <v>863.97650063229173</v>
      </c>
      <c r="G461" s="11">
        <f t="shared" si="170"/>
        <v>857.19700464217726</v>
      </c>
      <c r="H461" s="24">
        <f t="shared" si="177"/>
        <v>762.72634393343424</v>
      </c>
      <c r="I461" s="24">
        <f t="shared" si="155"/>
        <v>2750.9482680751489</v>
      </c>
      <c r="J461" s="14">
        <f t="shared" si="156"/>
        <v>22727.787705448416</v>
      </c>
      <c r="K461" s="24">
        <f t="shared" si="178"/>
        <v>1106.6783338599791</v>
      </c>
      <c r="L461" s="12">
        <f t="shared" si="157"/>
        <v>1.0205175210169779</v>
      </c>
      <c r="M461" s="3">
        <f t="shared" si="158"/>
        <v>0.7</v>
      </c>
      <c r="N461" s="24">
        <f t="shared" si="173"/>
        <v>863.97650063229173</v>
      </c>
      <c r="O461" s="24">
        <f t="shared" si="159"/>
        <v>219.69435060371154</v>
      </c>
      <c r="P461" s="24">
        <f t="shared" si="160"/>
        <v>2074.4654653472062</v>
      </c>
      <c r="Q461" s="24">
        <f t="shared" si="171"/>
        <v>679.00863998727175</v>
      </c>
      <c r="R461" s="12">
        <f t="shared" si="161"/>
        <v>0.38202591671144398</v>
      </c>
      <c r="S461" s="3">
        <f t="shared" si="172"/>
        <v>0.7</v>
      </c>
      <c r="T461" s="24">
        <f t="shared" si="174"/>
        <v>857.19700464217726</v>
      </c>
      <c r="U461" s="24">
        <f t="shared" si="162"/>
        <v>389.18175035657327</v>
      </c>
      <c r="V461" s="14">
        <f t="shared" si="163"/>
        <v>3642.3232540371409</v>
      </c>
      <c r="W461" s="24">
        <f t="shared" si="175"/>
        <v>686.20778896874265</v>
      </c>
      <c r="X461" s="12">
        <f t="shared" si="164"/>
        <v>0.48832685596461028</v>
      </c>
      <c r="Y461" s="3">
        <f t="shared" si="176"/>
        <v>0.7</v>
      </c>
    </row>
    <row r="462" spans="2:25" x14ac:dyDescent="0.25">
      <c r="B462" s="3">
        <f t="shared" si="165"/>
        <v>2220</v>
      </c>
      <c r="C462" s="14">
        <f t="shared" si="166"/>
        <v>37</v>
      </c>
      <c r="D462" s="11">
        <f t="shared" si="167"/>
        <v>873.10097501443829</v>
      </c>
      <c r="E462" s="11">
        <f t="shared" si="168"/>
        <v>763.74686145445116</v>
      </c>
      <c r="F462" s="11">
        <f t="shared" si="169"/>
        <v>864.35852654900316</v>
      </c>
      <c r="G462" s="11">
        <f t="shared" si="170"/>
        <v>857.68533149814186</v>
      </c>
      <c r="H462" s="24">
        <f t="shared" si="177"/>
        <v>763.74686145445116</v>
      </c>
      <c r="I462" s="24">
        <f t="shared" si="155"/>
        <v>2733.8528389996782</v>
      </c>
      <c r="J462" s="14">
        <f t="shared" si="156"/>
        <v>22627.949607257164</v>
      </c>
      <c r="K462" s="24">
        <f t="shared" si="178"/>
        <v>1089.1742875049722</v>
      </c>
      <c r="L462" s="12">
        <f t="shared" si="157"/>
        <v>1.0321592991378885</v>
      </c>
      <c r="M462" s="3">
        <f t="shared" si="158"/>
        <v>0.7</v>
      </c>
      <c r="N462" s="24">
        <f t="shared" si="173"/>
        <v>864.35852654900316</v>
      </c>
      <c r="O462" s="24">
        <f t="shared" si="159"/>
        <v>218.56121163587829</v>
      </c>
      <c r="P462" s="24">
        <f t="shared" si="160"/>
        <v>2065.7154168366906</v>
      </c>
      <c r="Q462" s="24">
        <f t="shared" si="171"/>
        <v>678.62475172108293</v>
      </c>
      <c r="R462" s="12">
        <f t="shared" si="161"/>
        <v>0.38059533347632779</v>
      </c>
      <c r="S462" s="3">
        <f t="shared" si="172"/>
        <v>0.7</v>
      </c>
      <c r="T462" s="24">
        <f t="shared" si="174"/>
        <v>857.68533149814186</v>
      </c>
      <c r="U462" s="24">
        <f t="shared" si="162"/>
        <v>385.39108790741068</v>
      </c>
      <c r="V462" s="14">
        <f t="shared" si="163"/>
        <v>3610.7671558796542</v>
      </c>
      <c r="W462" s="24">
        <f t="shared" si="175"/>
        <v>685.66348320887778</v>
      </c>
      <c r="X462" s="12">
        <f t="shared" si="164"/>
        <v>0.48442963843030967</v>
      </c>
      <c r="Y462" s="3">
        <f t="shared" si="176"/>
        <v>0.7</v>
      </c>
    </row>
    <row r="463" spans="2:25" x14ac:dyDescent="0.25">
      <c r="B463" s="3">
        <f t="shared" si="165"/>
        <v>2225</v>
      </c>
      <c r="C463" s="14">
        <f t="shared" si="166"/>
        <v>37.083333333333336</v>
      </c>
      <c r="D463" s="11">
        <f t="shared" si="167"/>
        <v>873.43692043826491</v>
      </c>
      <c r="E463" s="11">
        <f t="shared" si="168"/>
        <v>764.77902075358907</v>
      </c>
      <c r="F463" s="11">
        <f t="shared" si="169"/>
        <v>864.73912188247948</v>
      </c>
      <c r="G463" s="11">
        <f t="shared" si="170"/>
        <v>858.16976113657222</v>
      </c>
      <c r="H463" s="24">
        <f t="shared" si="177"/>
        <v>764.77902075358907</v>
      </c>
      <c r="I463" s="24">
        <f t="shared" si="155"/>
        <v>2716.4474921168958</v>
      </c>
      <c r="J463" s="14">
        <f t="shared" si="156"/>
        <v>22525.402988639311</v>
      </c>
      <c r="K463" s="24">
        <f t="shared" si="178"/>
        <v>1072.5463764918823</v>
      </c>
      <c r="L463" s="12">
        <f t="shared" si="157"/>
        <v>1.0432036657594637</v>
      </c>
      <c r="M463" s="3">
        <f t="shared" si="158"/>
        <v>0.7</v>
      </c>
      <c r="N463" s="24">
        <f t="shared" si="173"/>
        <v>864.73912188247948</v>
      </c>
      <c r="O463" s="24">
        <f t="shared" si="159"/>
        <v>217.44496389463563</v>
      </c>
      <c r="P463" s="24">
        <f t="shared" si="160"/>
        <v>2057.1002723665679</v>
      </c>
      <c r="Q463" s="24">
        <f t="shared" si="171"/>
        <v>678.24448186267409</v>
      </c>
      <c r="R463" s="12">
        <f t="shared" si="161"/>
        <v>0.37918641357113786</v>
      </c>
      <c r="S463" s="3">
        <f t="shared" si="172"/>
        <v>0.7</v>
      </c>
      <c r="T463" s="24">
        <f t="shared" si="174"/>
        <v>858.16976113657222</v>
      </c>
      <c r="U463" s="24">
        <f t="shared" si="162"/>
        <v>381.67898254231716</v>
      </c>
      <c r="V463" s="14">
        <f t="shared" si="163"/>
        <v>3579.8517213044593</v>
      </c>
      <c r="W463" s="24">
        <f t="shared" si="175"/>
        <v>685.12765173681862</v>
      </c>
      <c r="X463" s="12">
        <f t="shared" si="164"/>
        <v>0.48060753974872916</v>
      </c>
      <c r="Y463" s="3">
        <f t="shared" si="176"/>
        <v>0.7</v>
      </c>
    </row>
    <row r="464" spans="2:25" x14ac:dyDescent="0.25">
      <c r="B464" s="3">
        <f t="shared" si="165"/>
        <v>2230</v>
      </c>
      <c r="C464" s="14">
        <f t="shared" si="166"/>
        <v>37.166666666666664</v>
      </c>
      <c r="D464" s="11">
        <f t="shared" si="167"/>
        <v>873.77211430570594</v>
      </c>
      <c r="E464" s="11">
        <f t="shared" si="168"/>
        <v>765.82222441934857</v>
      </c>
      <c r="F464" s="11">
        <f t="shared" si="169"/>
        <v>865.1183082960506</v>
      </c>
      <c r="G464" s="11">
        <f t="shared" si="170"/>
        <v>858.65036867632091</v>
      </c>
      <c r="H464" s="24">
        <f t="shared" si="177"/>
        <v>765.82222441934857</v>
      </c>
      <c r="I464" s="24">
        <f t="shared" si="155"/>
        <v>2698.7472471589344</v>
      </c>
      <c r="J464" s="14">
        <f t="shared" si="156"/>
        <v>22420.234990133311</v>
      </c>
      <c r="K464" s="24">
        <f t="shared" si="178"/>
        <v>1056.7421502257196</v>
      </c>
      <c r="L464" s="12">
        <f t="shared" si="157"/>
        <v>1.0536515320022235</v>
      </c>
      <c r="M464" s="3">
        <f t="shared" si="158"/>
        <v>0.7</v>
      </c>
      <c r="N464" s="24">
        <f t="shared" si="173"/>
        <v>865.1183082960506</v>
      </c>
      <c r="O464" s="24">
        <f t="shared" si="159"/>
        <v>216.34515024138352</v>
      </c>
      <c r="P464" s="24">
        <f t="shared" si="160"/>
        <v>2048.6162826489144</v>
      </c>
      <c r="Q464" s="24">
        <f t="shared" si="171"/>
        <v>677.86776597766516</v>
      </c>
      <c r="R464" s="12">
        <f t="shared" si="161"/>
        <v>0.37779855029007403</v>
      </c>
      <c r="S464" s="3">
        <f t="shared" si="172"/>
        <v>0.7</v>
      </c>
      <c r="T464" s="24">
        <f t="shared" si="174"/>
        <v>858.65036867632091</v>
      </c>
      <c r="U464" s="24">
        <f t="shared" si="162"/>
        <v>378.0436407346258</v>
      </c>
      <c r="V464" s="14">
        <f t="shared" si="163"/>
        <v>3549.5633686731885</v>
      </c>
      <c r="W464" s="24">
        <f t="shared" si="175"/>
        <v>684.60006684497421</v>
      </c>
      <c r="X464" s="12">
        <f t="shared" si="164"/>
        <v>0.47685917011860818</v>
      </c>
      <c r="Y464" s="3">
        <f t="shared" si="176"/>
        <v>0.7</v>
      </c>
    </row>
    <row r="465" spans="2:25" x14ac:dyDescent="0.25">
      <c r="B465" s="3">
        <f t="shared" si="165"/>
        <v>2235</v>
      </c>
      <c r="C465" s="14">
        <f t="shared" si="166"/>
        <v>37.25</v>
      </c>
      <c r="D465" s="11">
        <f t="shared" si="167"/>
        <v>874.10655997192816</v>
      </c>
      <c r="E465" s="11">
        <f t="shared" si="168"/>
        <v>766.87587595135085</v>
      </c>
      <c r="F465" s="11">
        <f t="shared" si="169"/>
        <v>865.49610684634069</v>
      </c>
      <c r="G465" s="11">
        <f t="shared" si="170"/>
        <v>859.1272278464395</v>
      </c>
      <c r="H465" s="24">
        <f t="shared" si="177"/>
        <v>766.87587595135085</v>
      </c>
      <c r="I465" s="24">
        <f t="shared" si="155"/>
        <v>2680.767100514433</v>
      </c>
      <c r="J465" s="14">
        <f t="shared" si="156"/>
        <v>22312.533600032224</v>
      </c>
      <c r="K465" s="24">
        <f t="shared" si="178"/>
        <v>1041.7126105621685</v>
      </c>
      <c r="L465" s="12">
        <f t="shared" si="157"/>
        <v>1.0635053704288546</v>
      </c>
      <c r="M465" s="3">
        <f t="shared" si="158"/>
        <v>0.7</v>
      </c>
      <c r="N465" s="24">
        <f t="shared" si="173"/>
        <v>865.49610684634069</v>
      </c>
      <c r="O465" s="24">
        <f t="shared" si="159"/>
        <v>215.26132813968673</v>
      </c>
      <c r="P465" s="24">
        <f t="shared" si="160"/>
        <v>2040.2598158062585</v>
      </c>
      <c r="Q465" s="24">
        <f t="shared" si="171"/>
        <v>677.49454142460058</v>
      </c>
      <c r="R465" s="12">
        <f t="shared" si="161"/>
        <v>0.37643115541252387</v>
      </c>
      <c r="S465" s="3">
        <f t="shared" si="172"/>
        <v>0.7</v>
      </c>
      <c r="T465" s="24">
        <f t="shared" si="174"/>
        <v>859.1272278464395</v>
      </c>
      <c r="U465" s="24">
        <f t="shared" si="162"/>
        <v>374.48330313721669</v>
      </c>
      <c r="V465" s="14">
        <f t="shared" si="163"/>
        <v>3519.8887250867092</v>
      </c>
      <c r="W465" s="24">
        <f t="shared" si="175"/>
        <v>684.08050848768289</v>
      </c>
      <c r="X465" s="12">
        <f t="shared" si="164"/>
        <v>0.47318314925996735</v>
      </c>
      <c r="Y465" s="3">
        <f t="shared" si="176"/>
        <v>0.7</v>
      </c>
    </row>
    <row r="466" spans="2:25" x14ac:dyDescent="0.25">
      <c r="B466" s="3">
        <f t="shared" si="165"/>
        <v>2240</v>
      </c>
      <c r="C466" s="14">
        <f t="shared" si="166"/>
        <v>37.333333333333336</v>
      </c>
      <c r="D466" s="11">
        <f t="shared" si="167"/>
        <v>874.44026076968032</v>
      </c>
      <c r="E466" s="11">
        <f t="shared" si="168"/>
        <v>767.93938132177971</v>
      </c>
      <c r="F466" s="11">
        <f t="shared" si="169"/>
        <v>865.87253800175324</v>
      </c>
      <c r="G466" s="11">
        <f t="shared" si="170"/>
        <v>859.60041099569946</v>
      </c>
      <c r="H466" s="24">
        <f t="shared" si="177"/>
        <v>767.93938132177971</v>
      </c>
      <c r="I466" s="24">
        <f t="shared" ref="I466:I529" si="179">AlphaC*(D466-H466)</f>
        <v>2662.5219861975156</v>
      </c>
      <c r="J466" s="14">
        <f t="shared" ref="J466:J529" si="180">Phi*EpsilonF*Botzman/10^8*M466*((D466+273)^4-(H466+273)^4)</f>
        <v>22202.387409783732</v>
      </c>
      <c r="K466" s="24">
        <f t="shared" si="178"/>
        <v>1027.4119777418473</v>
      </c>
      <c r="L466" s="12">
        <f t="shared" ref="L466:L529" si="181">ksh*MassivSS/(K466*RhoA)*DeltaT*(I466+J466)</f>
        <v>1.0727690889706154</v>
      </c>
      <c r="M466" s="3">
        <f t="shared" ref="M466:M529" si="182">IF(H466&lt;=500,IF(Galva=Oui,0.35,0.7),0.7)</f>
        <v>0.7</v>
      </c>
      <c r="N466" s="24">
        <f t="shared" si="173"/>
        <v>865.87253800175324</v>
      </c>
      <c r="O466" s="24">
        <f t="shared" ref="O466:O529" si="183">AlphaC*(D466-N466)</f>
        <v>214.193069198177</v>
      </c>
      <c r="P466" s="24">
        <f t="shared" ref="P466:P529" si="184">Phi*EpsilonF*Botzman/10^8*S466*((D466+273)^4-(N466+273)^4)</f>
        <v>2032.0273538999857</v>
      </c>
      <c r="Q466" s="24">
        <f t="shared" si="171"/>
        <v>677.1247472911673</v>
      </c>
      <c r="R466" s="12">
        <f t="shared" ref="R466:R529" si="185">ksh*MassivW/(Q466*RhoA)*DeltaT*(O466+P466)</f>
        <v>0.37508365870198329</v>
      </c>
      <c r="S466" s="3">
        <f t="shared" si="172"/>
        <v>0.7</v>
      </c>
      <c r="T466" s="24">
        <f t="shared" si="174"/>
        <v>859.60041099569946</v>
      </c>
      <c r="U466" s="24">
        <f t="shared" ref="U466:U529" si="186">AlphaC*(D466-T466)</f>
        <v>370.99624434952148</v>
      </c>
      <c r="V466" s="14">
        <f t="shared" ref="V466:V529" si="187">Phi*EpsilonF*Botzman/10^8*Y466*((D466+273)^4-(T466+273)^4)</f>
        <v>3490.8146276520647</v>
      </c>
      <c r="W466" s="24">
        <f t="shared" si="175"/>
        <v>683.56876398782208</v>
      </c>
      <c r="X466" s="12">
        <f t="shared" ref="X466:X529" si="188">ksh*MassivSI/(W466*RhoA)*DeltaT*(U466+V466)</f>
        <v>0.46957810738769606</v>
      </c>
      <c r="Y466" s="3">
        <f t="shared" si="176"/>
        <v>0.7</v>
      </c>
    </row>
    <row r="467" spans="2:25" x14ac:dyDescent="0.25">
      <c r="B467" s="3">
        <f t="shared" ref="B467:B530" si="189">B466+DeltaT</f>
        <v>2245</v>
      </c>
      <c r="C467" s="14">
        <f t="shared" ref="C467:C530" si="190">B467/60</f>
        <v>37.416666666666664</v>
      </c>
      <c r="D467" s="11">
        <f t="shared" ref="D467:D530" si="191">20+345*LOG(8*C467+1,10)</f>
        <v>874.77322000949323</v>
      </c>
      <c r="E467" s="11">
        <f t="shared" ref="E467:E530" si="192">H467</f>
        <v>769.01215041075034</v>
      </c>
      <c r="F467" s="11">
        <f t="shared" ref="F467:F530" si="193">N467</f>
        <v>866.24762166045525</v>
      </c>
      <c r="G467" s="11">
        <f t="shared" ref="G467:G530" si="194">T467</f>
        <v>860.06998910308721</v>
      </c>
      <c r="H467" s="24">
        <f t="shared" si="177"/>
        <v>769.01215041075034</v>
      </c>
      <c r="I467" s="24">
        <f t="shared" si="179"/>
        <v>2644.0267399685722</v>
      </c>
      <c r="J467" s="14">
        <f t="shared" si="180"/>
        <v>22089.885385307472</v>
      </c>
      <c r="K467" s="24">
        <f t="shared" si="178"/>
        <v>1013.7974715305838</v>
      </c>
      <c r="L467" s="12">
        <f t="shared" si="181"/>
        <v>1.0814479067326102</v>
      </c>
      <c r="M467" s="3">
        <f t="shared" si="182"/>
        <v>0.7</v>
      </c>
      <c r="N467" s="24">
        <f t="shared" si="173"/>
        <v>866.24762166045525</v>
      </c>
      <c r="O467" s="24">
        <f t="shared" si="183"/>
        <v>213.13995872594944</v>
      </c>
      <c r="P467" s="24">
        <f t="shared" si="184"/>
        <v>2023.9154895408631</v>
      </c>
      <c r="Q467" s="24">
        <f t="shared" ref="Q467:Q530" si="195">IF(N467&lt;600,425+0.773*N467-1.69/1000*N467^2+2.22/1000^2*N467^3,IF(N467&lt;735,666+13002/(738-N467),IF(N467&lt;900,545+17820/(N467-731),650)))</f>
        <v>676.75832433296205</v>
      </c>
      <c r="R467" s="12">
        <f t="shared" si="185"/>
        <v>0.3737555074136989</v>
      </c>
      <c r="S467" s="3">
        <f t="shared" ref="S467:S530" si="196">IF(N467&lt;=500,IF(Galva=Oui,0.35,0.7),0.7)</f>
        <v>0.7</v>
      </c>
      <c r="T467" s="24">
        <f t="shared" si="174"/>
        <v>860.06998910308721</v>
      </c>
      <c r="U467" s="24">
        <f t="shared" si="186"/>
        <v>367.5807726601505</v>
      </c>
      <c r="V467" s="14">
        <f t="shared" si="187"/>
        <v>3462.3281244418363</v>
      </c>
      <c r="W467" s="24">
        <f t="shared" si="175"/>
        <v>683.06462775608748</v>
      </c>
      <c r="X467" s="12">
        <f t="shared" si="188"/>
        <v>0.46604268610874289</v>
      </c>
      <c r="Y467" s="3">
        <f t="shared" si="176"/>
        <v>0.7</v>
      </c>
    </row>
    <row r="468" spans="2:25" x14ac:dyDescent="0.25">
      <c r="B468" s="3">
        <f t="shared" si="189"/>
        <v>2250</v>
      </c>
      <c r="C468" s="14">
        <f t="shared" si="190"/>
        <v>37.5</v>
      </c>
      <c r="D468" s="11">
        <f t="shared" si="191"/>
        <v>875.10544097987588</v>
      </c>
      <c r="E468" s="11">
        <f t="shared" si="192"/>
        <v>770.09359831748293</v>
      </c>
      <c r="F468" s="11">
        <f t="shared" si="193"/>
        <v>866.6213771678689</v>
      </c>
      <c r="G468" s="11">
        <f t="shared" si="194"/>
        <v>860.53603178919593</v>
      </c>
      <c r="H468" s="24">
        <f t="shared" si="177"/>
        <v>770.09359831748293</v>
      </c>
      <c r="I468" s="24">
        <f t="shared" si="179"/>
        <v>2625.2960665598239</v>
      </c>
      <c r="J468" s="14">
        <f t="shared" si="180"/>
        <v>21975.116654190148</v>
      </c>
      <c r="K468" s="24">
        <f t="shared" si="178"/>
        <v>1000.8291067320547</v>
      </c>
      <c r="L468" s="12">
        <f t="shared" si="181"/>
        <v>1.0895482327646258</v>
      </c>
      <c r="M468" s="3">
        <f t="shared" si="182"/>
        <v>0.7</v>
      </c>
      <c r="N468" s="24">
        <f t="shared" ref="N468:N531" si="197">N467+R467</f>
        <v>866.6213771678689</v>
      </c>
      <c r="O468" s="24">
        <f t="shared" si="183"/>
        <v>212.10159530017449</v>
      </c>
      <c r="P468" s="24">
        <f t="shared" si="184"/>
        <v>2015.92092258291</v>
      </c>
      <c r="Q468" s="24">
        <f t="shared" si="195"/>
        <v>676.39521491470202</v>
      </c>
      <c r="R468" s="12">
        <f t="shared" si="185"/>
        <v>0.37244616581151124</v>
      </c>
      <c r="S468" s="3">
        <f t="shared" si="196"/>
        <v>0.7</v>
      </c>
      <c r="T468" s="24">
        <f t="shared" ref="T468:T531" si="198">T467+X467</f>
        <v>860.53603178919593</v>
      </c>
      <c r="U468" s="24">
        <f t="shared" si="186"/>
        <v>364.23522976699871</v>
      </c>
      <c r="V468" s="14">
        <f t="shared" si="187"/>
        <v>3434.4164751630974</v>
      </c>
      <c r="W468" s="24">
        <f t="shared" ref="W468:W531" si="199">IF(T468&lt;600,425+0.773*T468-1.69/1000*T468^2+2.22/1000^2*T468^3,IF(T468&lt;735,666+13002/(738-T468),IF(T468&lt;900,545+17820/(T468-731),650)))</f>
        <v>682.56790102231844</v>
      </c>
      <c r="X468" s="12">
        <f t="shared" si="188"/>
        <v>0.46257553924674244</v>
      </c>
      <c r="Y468" s="3">
        <f t="shared" ref="Y468:Y531" si="200">IF(T468&lt;=500,IF(Galva=Oui,0.35,0.7),0.7)</f>
        <v>0.7</v>
      </c>
    </row>
    <row r="469" spans="2:25" x14ac:dyDescent="0.25">
      <c r="B469" s="3">
        <f t="shared" si="189"/>
        <v>2255</v>
      </c>
      <c r="C469" s="14">
        <f t="shared" si="190"/>
        <v>37.583333333333336</v>
      </c>
      <c r="D469" s="11">
        <f t="shared" si="191"/>
        <v>875.43692694751155</v>
      </c>
      <c r="E469" s="11">
        <f t="shared" si="192"/>
        <v>771.18314655024756</v>
      </c>
      <c r="F469" s="11">
        <f t="shared" si="193"/>
        <v>866.99382333368044</v>
      </c>
      <c r="G469" s="11">
        <f t="shared" si="194"/>
        <v>860.99860732844263</v>
      </c>
      <c r="H469" s="24">
        <f t="shared" si="177"/>
        <v>771.18314655024756</v>
      </c>
      <c r="I469" s="24">
        <f t="shared" si="179"/>
        <v>2606.3445099316</v>
      </c>
      <c r="J469" s="14">
        <f t="shared" si="180"/>
        <v>21858.170308559686</v>
      </c>
      <c r="K469" s="24">
        <f t="shared" si="178"/>
        <v>988.46950226301328</v>
      </c>
      <c r="L469" s="12">
        <f t="shared" si="181"/>
        <v>1.09707754868823</v>
      </c>
      <c r="M469" s="3">
        <f t="shared" si="182"/>
        <v>0.7</v>
      </c>
      <c r="N469" s="24">
        <f t="shared" si="197"/>
        <v>866.99382333368044</v>
      </c>
      <c r="O469" s="24">
        <f t="shared" si="183"/>
        <v>211.07759034577782</v>
      </c>
      <c r="P469" s="24">
        <f t="shared" si="184"/>
        <v>2008.0404568994481</v>
      </c>
      <c r="Q469" s="24">
        <f t="shared" si="195"/>
        <v>676.03536295377228</v>
      </c>
      <c r="R469" s="12">
        <f t="shared" si="185"/>
        <v>0.37115511469399937</v>
      </c>
      <c r="S469" s="3">
        <f t="shared" si="196"/>
        <v>0.7</v>
      </c>
      <c r="T469" s="24">
        <f t="shared" si="198"/>
        <v>860.99860732844263</v>
      </c>
      <c r="U469" s="24">
        <f t="shared" si="186"/>
        <v>360.95799047672301</v>
      </c>
      <c r="V469" s="14">
        <f t="shared" si="187"/>
        <v>3407.0671515550812</v>
      </c>
      <c r="W469" s="24">
        <f t="shared" si="199"/>
        <v>682.07839157828528</v>
      </c>
      <c r="X469" s="12">
        <f t="shared" si="188"/>
        <v>0.45917533359809493</v>
      </c>
      <c r="Y469" s="3">
        <f t="shared" si="200"/>
        <v>0.7</v>
      </c>
    </row>
    <row r="470" spans="2:25" x14ac:dyDescent="0.25">
      <c r="B470" s="3">
        <f t="shared" si="189"/>
        <v>2260</v>
      </c>
      <c r="C470" s="14">
        <f t="shared" si="190"/>
        <v>37.666666666666664</v>
      </c>
      <c r="D470" s="11">
        <f t="shared" si="191"/>
        <v>875.76768115744926</v>
      </c>
      <c r="E470" s="11">
        <f t="shared" si="192"/>
        <v>772.28022409893583</v>
      </c>
      <c r="F470" s="11">
        <f t="shared" si="193"/>
        <v>867.36497844837447</v>
      </c>
      <c r="G470" s="11">
        <f t="shared" si="194"/>
        <v>861.4577826620407</v>
      </c>
      <c r="H470" s="24">
        <f t="shared" si="177"/>
        <v>772.28022409893583</v>
      </c>
      <c r="I470" s="24">
        <f t="shared" si="179"/>
        <v>2587.1864264628357</v>
      </c>
      <c r="J470" s="14">
        <f t="shared" si="180"/>
        <v>21739.135223296355</v>
      </c>
      <c r="K470" s="24">
        <f t="shared" si="178"/>
        <v>976.68370300730476</v>
      </c>
      <c r="L470" s="12">
        <f t="shared" si="181"/>
        <v>1.1040442958892687</v>
      </c>
      <c r="M470" s="3">
        <f t="shared" si="182"/>
        <v>0.7</v>
      </c>
      <c r="N470" s="24">
        <f t="shared" si="197"/>
        <v>867.36497844837447</v>
      </c>
      <c r="O470" s="24">
        <f t="shared" si="183"/>
        <v>210.0675677268697</v>
      </c>
      <c r="P470" s="24">
        <f t="shared" si="184"/>
        <v>2000.2709972386665</v>
      </c>
      <c r="Q470" s="24">
        <f t="shared" si="195"/>
        <v>675.67871386601189</v>
      </c>
      <c r="R470" s="12">
        <f t="shared" si="185"/>
        <v>0.36988185092972092</v>
      </c>
      <c r="S470" s="3">
        <f t="shared" si="196"/>
        <v>0.7</v>
      </c>
      <c r="T470" s="24">
        <f t="shared" si="198"/>
        <v>861.4577826620407</v>
      </c>
      <c r="U470" s="24">
        <f t="shared" si="186"/>
        <v>357.74746238521402</v>
      </c>
      <c r="V470" s="14">
        <f t="shared" si="187"/>
        <v>3380.2678375286746</v>
      </c>
      <c r="W470" s="24">
        <f t="shared" si="199"/>
        <v>681.59591353138251</v>
      </c>
      <c r="X470" s="12">
        <f t="shared" si="188"/>
        <v>0.45584074962268933</v>
      </c>
      <c r="Y470" s="3">
        <f t="shared" si="200"/>
        <v>0.7</v>
      </c>
    </row>
    <row r="471" spans="2:25" x14ac:dyDescent="0.25">
      <c r="B471" s="3">
        <f t="shared" si="189"/>
        <v>2265</v>
      </c>
      <c r="C471" s="14">
        <f t="shared" si="190"/>
        <v>37.75</v>
      </c>
      <c r="D471" s="11">
        <f t="shared" si="191"/>
        <v>876.09770683329521</v>
      </c>
      <c r="E471" s="11">
        <f t="shared" si="192"/>
        <v>773.38426839482509</v>
      </c>
      <c r="F471" s="11">
        <f t="shared" si="193"/>
        <v>867.73486029930416</v>
      </c>
      <c r="G471" s="11">
        <f t="shared" si="194"/>
        <v>861.91362341166337</v>
      </c>
      <c r="H471" s="24">
        <f t="shared" si="177"/>
        <v>773.38426839482509</v>
      </c>
      <c r="I471" s="24">
        <f t="shared" si="179"/>
        <v>2567.8359609617528</v>
      </c>
      <c r="J471" s="14">
        <f t="shared" si="180"/>
        <v>21618.099889136174</v>
      </c>
      <c r="K471" s="24">
        <f t="shared" si="178"/>
        <v>965.43901369253638</v>
      </c>
      <c r="L471" s="12">
        <f t="shared" si="181"/>
        <v>1.1104577678205494</v>
      </c>
      <c r="M471" s="3">
        <f t="shared" si="182"/>
        <v>0.7</v>
      </c>
      <c r="N471" s="24">
        <f t="shared" si="197"/>
        <v>867.73486029930416</v>
      </c>
      <c r="O471" s="24">
        <f t="shared" si="183"/>
        <v>209.07116334977616</v>
      </c>
      <c r="P471" s="24">
        <f t="shared" si="184"/>
        <v>1992.6095461604475</v>
      </c>
      <c r="Q471" s="24">
        <f t="shared" si="195"/>
        <v>675.32521451364437</v>
      </c>
      <c r="R471" s="12">
        <f t="shared" si="185"/>
        <v>0.36862588700210114</v>
      </c>
      <c r="S471" s="3">
        <f t="shared" si="196"/>
        <v>0.7</v>
      </c>
      <c r="T471" s="24">
        <f t="shared" si="198"/>
        <v>861.91362341166337</v>
      </c>
      <c r="U471" s="24">
        <f t="shared" si="186"/>
        <v>354.602085540796</v>
      </c>
      <c r="V471" s="14">
        <f t="shared" si="187"/>
        <v>3354.0064290663217</v>
      </c>
      <c r="W471" s="24">
        <f t="shared" si="199"/>
        <v>681.12028706870535</v>
      </c>
      <c r="X471" s="12">
        <f t="shared" si="188"/>
        <v>0.45257048207308348</v>
      </c>
      <c r="Y471" s="3">
        <f t="shared" si="200"/>
        <v>0.7</v>
      </c>
    </row>
    <row r="472" spans="2:25" x14ac:dyDescent="0.25">
      <c r="B472" s="3">
        <f t="shared" si="189"/>
        <v>2270</v>
      </c>
      <c r="C472" s="14">
        <f t="shared" si="190"/>
        <v>37.833333333333336</v>
      </c>
      <c r="D472" s="11">
        <f t="shared" si="191"/>
        <v>876.42700717740081</v>
      </c>
      <c r="E472" s="11">
        <f t="shared" si="192"/>
        <v>774.49472616264563</v>
      </c>
      <c r="F472" s="11">
        <f t="shared" si="193"/>
        <v>868.10348618630621</v>
      </c>
      <c r="G472" s="11">
        <f t="shared" si="194"/>
        <v>862.36619389373641</v>
      </c>
      <c r="H472" s="24">
        <f t="shared" si="177"/>
        <v>774.49472616264563</v>
      </c>
      <c r="I472" s="24">
        <f t="shared" si="179"/>
        <v>2548.3070253688793</v>
      </c>
      <c r="J472" s="14">
        <f t="shared" si="180"/>
        <v>21495.152260126684</v>
      </c>
      <c r="K472" s="24">
        <f t="shared" si="178"/>
        <v>954.70484406231913</v>
      </c>
      <c r="L472" s="12">
        <f t="shared" si="181"/>
        <v>1.1163280078116777</v>
      </c>
      <c r="M472" s="3">
        <f t="shared" si="182"/>
        <v>0.7</v>
      </c>
      <c r="N472" s="24">
        <f t="shared" si="197"/>
        <v>868.10348618630621</v>
      </c>
      <c r="O472" s="24">
        <f t="shared" si="183"/>
        <v>208.08802477736492</v>
      </c>
      <c r="P472" s="24">
        <f t="shared" si="184"/>
        <v>1985.0532010507493</v>
      </c>
      <c r="Q472" s="24">
        <f t="shared" si="195"/>
        <v>674.97481315526056</v>
      </c>
      <c r="R472" s="12">
        <f t="shared" si="185"/>
        <v>0.36738675056357095</v>
      </c>
      <c r="S472" s="3">
        <f t="shared" si="196"/>
        <v>0.7</v>
      </c>
      <c r="T472" s="24">
        <f t="shared" si="198"/>
        <v>862.36619389373641</v>
      </c>
      <c r="U472" s="24">
        <f t="shared" si="186"/>
        <v>351.52033209161004</v>
      </c>
      <c r="V472" s="14">
        <f t="shared" si="187"/>
        <v>3328.2710338954939</v>
      </c>
      <c r="W472" s="24">
        <f t="shared" si="199"/>
        <v>680.65133823101246</v>
      </c>
      <c r="X472" s="12">
        <f t="shared" si="188"/>
        <v>0.44936324056520388</v>
      </c>
      <c r="Y472" s="3">
        <f t="shared" si="200"/>
        <v>0.7</v>
      </c>
    </row>
    <row r="473" spans="2:25" x14ac:dyDescent="0.25">
      <c r="B473" s="3">
        <f t="shared" si="189"/>
        <v>2275</v>
      </c>
      <c r="C473" s="14">
        <f t="shared" si="190"/>
        <v>37.916666666666664</v>
      </c>
      <c r="D473" s="11">
        <f t="shared" si="191"/>
        <v>876.75558537104962</v>
      </c>
      <c r="E473" s="11">
        <f t="shared" si="192"/>
        <v>775.61105417045735</v>
      </c>
      <c r="F473" s="11">
        <f t="shared" si="193"/>
        <v>868.4708729368698</v>
      </c>
      <c r="G473" s="11">
        <f t="shared" si="194"/>
        <v>862.81555713430157</v>
      </c>
      <c r="H473" s="24">
        <f t="shared" si="177"/>
        <v>775.61105417045735</v>
      </c>
      <c r="I473" s="24">
        <f t="shared" si="179"/>
        <v>2528.6132800148066</v>
      </c>
      <c r="J473" s="14">
        <f t="shared" si="180"/>
        <v>21370.379614832225</v>
      </c>
      <c r="K473" s="24">
        <f t="shared" si="178"/>
        <v>944.45256464710235</v>
      </c>
      <c r="L473" s="12">
        <f t="shared" si="181"/>
        <v>1.1216657126530949</v>
      </c>
      <c r="M473" s="3">
        <f t="shared" si="182"/>
        <v>0.7</v>
      </c>
      <c r="N473" s="24">
        <f t="shared" si="197"/>
        <v>868.4708729368698</v>
      </c>
      <c r="O473" s="24">
        <f t="shared" si="183"/>
        <v>207.11781085449559</v>
      </c>
      <c r="P473" s="24">
        <f t="shared" si="184"/>
        <v>1977.5991512143833</v>
      </c>
      <c r="Q473" s="24">
        <f t="shared" si="195"/>
        <v>674.62745939776937</v>
      </c>
      <c r="R473" s="12">
        <f t="shared" si="185"/>
        <v>0.36616398399932315</v>
      </c>
      <c r="S473" s="3">
        <f t="shared" si="196"/>
        <v>0.7</v>
      </c>
      <c r="T473" s="24">
        <f t="shared" si="198"/>
        <v>862.81555713430157</v>
      </c>
      <c r="U473" s="24">
        <f t="shared" si="186"/>
        <v>348.50070591870121</v>
      </c>
      <c r="V473" s="14">
        <f t="shared" si="187"/>
        <v>3303.0499709506721</v>
      </c>
      <c r="W473" s="24">
        <f t="shared" si="199"/>
        <v>680.188898696107</v>
      </c>
      <c r="X473" s="12">
        <f t="shared" si="188"/>
        <v>0.4462177500938011</v>
      </c>
      <c r="Y473" s="3">
        <f t="shared" si="200"/>
        <v>0.7</v>
      </c>
    </row>
    <row r="474" spans="2:25" x14ac:dyDescent="0.25">
      <c r="B474" s="3">
        <f t="shared" si="189"/>
        <v>2280</v>
      </c>
      <c r="C474" s="14">
        <f t="shared" si="190"/>
        <v>38</v>
      </c>
      <c r="D474" s="11">
        <f t="shared" si="191"/>
        <v>877.08344457464113</v>
      </c>
      <c r="E474" s="11">
        <f t="shared" si="192"/>
        <v>776.73271988311046</v>
      </c>
      <c r="F474" s="11">
        <f t="shared" si="193"/>
        <v>868.83703692086908</v>
      </c>
      <c r="G474" s="11">
        <f t="shared" si="194"/>
        <v>863.26177488439532</v>
      </c>
      <c r="H474" s="24">
        <f t="shared" si="177"/>
        <v>776.73271988311046</v>
      </c>
      <c r="I474" s="24">
        <f t="shared" si="179"/>
        <v>2508.7681172882667</v>
      </c>
      <c r="J474" s="14">
        <f t="shared" si="180"/>
        <v>21243.868430633818</v>
      </c>
      <c r="K474" s="24">
        <f t="shared" si="178"/>
        <v>934.65537246738518</v>
      </c>
      <c r="L474" s="12">
        <f t="shared" si="181"/>
        <v>1.126482142108141</v>
      </c>
      <c r="M474" s="3">
        <f t="shared" si="182"/>
        <v>0.7</v>
      </c>
      <c r="N474" s="24">
        <f t="shared" si="197"/>
        <v>868.83703692086908</v>
      </c>
      <c r="O474" s="24">
        <f t="shared" si="183"/>
        <v>206.16019134430132</v>
      </c>
      <c r="P474" s="24">
        <f t="shared" si="184"/>
        <v>1970.2446750436786</v>
      </c>
      <c r="Q474" s="24">
        <f t="shared" si="195"/>
        <v>674.28310415023134</v>
      </c>
      <c r="R474" s="12">
        <f t="shared" si="185"/>
        <v>0.36495714400046803</v>
      </c>
      <c r="S474" s="3">
        <f t="shared" si="196"/>
        <v>0.7</v>
      </c>
      <c r="T474" s="24">
        <f t="shared" si="198"/>
        <v>863.26177488439532</v>
      </c>
      <c r="U474" s="24">
        <f t="shared" si="186"/>
        <v>345.54174225614531</v>
      </c>
      <c r="V474" s="14">
        <f t="shared" si="187"/>
        <v>3278.3317696372155</v>
      </c>
      <c r="W474" s="24">
        <f t="shared" si="199"/>
        <v>679.73280557119199</v>
      </c>
      <c r="X474" s="12">
        <f t="shared" si="188"/>
        <v>0.44313275149563025</v>
      </c>
      <c r="Y474" s="3">
        <f t="shared" si="200"/>
        <v>0.7</v>
      </c>
    </row>
    <row r="475" spans="2:25" x14ac:dyDescent="0.25">
      <c r="B475" s="3">
        <f t="shared" si="189"/>
        <v>2285</v>
      </c>
      <c r="C475" s="14">
        <f t="shared" si="190"/>
        <v>38.083333333333336</v>
      </c>
      <c r="D475" s="11">
        <f t="shared" si="191"/>
        <v>877.41058792787373</v>
      </c>
      <c r="E475" s="11">
        <f t="shared" si="192"/>
        <v>777.85920202521856</v>
      </c>
      <c r="F475" s="11">
        <f t="shared" si="193"/>
        <v>869.2019940648695</v>
      </c>
      <c r="G475" s="11">
        <f t="shared" si="194"/>
        <v>863.704907635891</v>
      </c>
      <c r="H475" s="24">
        <f t="shared" si="177"/>
        <v>777.85920202521856</v>
      </c>
      <c r="I475" s="24">
        <f t="shared" si="179"/>
        <v>2488.7846475663791</v>
      </c>
      <c r="J475" s="14">
        <f t="shared" si="180"/>
        <v>21115.704270436945</v>
      </c>
      <c r="K475" s="24">
        <f t="shared" si="178"/>
        <v>925.28816603427595</v>
      </c>
      <c r="L475" s="12">
        <f t="shared" si="181"/>
        <v>1.130789034410224</v>
      </c>
      <c r="M475" s="3">
        <f t="shared" si="182"/>
        <v>0.7</v>
      </c>
      <c r="N475" s="24">
        <f t="shared" si="197"/>
        <v>869.2019940648695</v>
      </c>
      <c r="O475" s="24">
        <f t="shared" si="183"/>
        <v>205.21484657510598</v>
      </c>
      <c r="P475" s="24">
        <f t="shared" si="184"/>
        <v>1962.9871372625198</v>
      </c>
      <c r="Q475" s="24">
        <f t="shared" si="195"/>
        <v>673.94169957949816</v>
      </c>
      <c r="R475" s="12">
        <f t="shared" si="185"/>
        <v>0.36376580114669826</v>
      </c>
      <c r="S475" s="3">
        <f t="shared" si="196"/>
        <v>0.7</v>
      </c>
      <c r="T475" s="24">
        <f t="shared" si="198"/>
        <v>863.704907635891</v>
      </c>
      <c r="U475" s="24">
        <f t="shared" si="186"/>
        <v>342.64200729956826</v>
      </c>
      <c r="V475" s="14">
        <f t="shared" si="187"/>
        <v>3254.105168910678</v>
      </c>
      <c r="W475" s="24">
        <f t="shared" si="199"/>
        <v>679.28290119377959</v>
      </c>
      <c r="X475" s="12">
        <f t="shared" si="188"/>
        <v>0.44010700186330359</v>
      </c>
      <c r="Y475" s="3">
        <f t="shared" si="200"/>
        <v>0.7</v>
      </c>
    </row>
    <row r="476" spans="2:25" x14ac:dyDescent="0.25">
      <c r="B476" s="3">
        <f t="shared" si="189"/>
        <v>2290</v>
      </c>
      <c r="C476" s="14">
        <f t="shared" si="190"/>
        <v>38.166666666666664</v>
      </c>
      <c r="D476" s="11">
        <f t="shared" si="191"/>
        <v>877.73701854992464</v>
      </c>
      <c r="E476" s="11">
        <f t="shared" si="192"/>
        <v>778.98999105962878</v>
      </c>
      <c r="F476" s="11">
        <f t="shared" si="193"/>
        <v>869.56575986601615</v>
      </c>
      <c r="G476" s="11">
        <f t="shared" si="194"/>
        <v>864.14501463775434</v>
      </c>
      <c r="H476" s="24">
        <f t="shared" si="177"/>
        <v>778.98999105962878</v>
      </c>
      <c r="I476" s="24">
        <f t="shared" si="179"/>
        <v>2468.6756872573965</v>
      </c>
      <c r="J476" s="14">
        <f t="shared" si="180"/>
        <v>20985.971681081308</v>
      </c>
      <c r="K476" s="24">
        <f t="shared" si="178"/>
        <v>916.32742904365614</v>
      </c>
      <c r="L476" s="12">
        <f t="shared" si="181"/>
        <v>1.1345985277206037</v>
      </c>
      <c r="M476" s="3">
        <f t="shared" si="182"/>
        <v>0.7</v>
      </c>
      <c r="N476" s="24">
        <f t="shared" si="197"/>
        <v>869.56575986601615</v>
      </c>
      <c r="O476" s="24">
        <f t="shared" si="183"/>
        <v>204.28146709771227</v>
      </c>
      <c r="P476" s="24">
        <f t="shared" si="184"/>
        <v>1955.8239862443143</v>
      </c>
      <c r="Q476" s="24">
        <f t="shared" si="195"/>
        <v>673.60319906758173</v>
      </c>
      <c r="R476" s="12">
        <f t="shared" si="185"/>
        <v>0.36258953949840927</v>
      </c>
      <c r="S476" s="3">
        <f t="shared" si="196"/>
        <v>0.7</v>
      </c>
      <c r="T476" s="24">
        <f t="shared" si="198"/>
        <v>864.14501463775434</v>
      </c>
      <c r="U476" s="24">
        <f t="shared" si="186"/>
        <v>339.80009780425746</v>
      </c>
      <c r="V476" s="14">
        <f t="shared" si="187"/>
        <v>3230.3591161834552</v>
      </c>
      <c r="W476" s="24">
        <f t="shared" si="199"/>
        <v>678.83903294075719</v>
      </c>
      <c r="X476" s="12">
        <f t="shared" si="188"/>
        <v>0.43713927491248988</v>
      </c>
      <c r="Y476" s="3">
        <f t="shared" si="200"/>
        <v>0.7</v>
      </c>
    </row>
    <row r="477" spans="2:25" x14ac:dyDescent="0.25">
      <c r="B477" s="3">
        <f t="shared" si="189"/>
        <v>2295</v>
      </c>
      <c r="C477" s="14">
        <f t="shared" si="190"/>
        <v>38.25</v>
      </c>
      <c r="D477" s="11">
        <f t="shared" si="191"/>
        <v>878.06273953962921</v>
      </c>
      <c r="E477" s="11">
        <f t="shared" si="192"/>
        <v>780.12458958734942</v>
      </c>
      <c r="F477" s="11">
        <f t="shared" si="193"/>
        <v>869.92834940551461</v>
      </c>
      <c r="G477" s="11">
        <f t="shared" si="194"/>
        <v>864.58215391266685</v>
      </c>
      <c r="H477" s="24">
        <f t="shared" si="177"/>
        <v>780.12458958734942</v>
      </c>
      <c r="I477" s="24">
        <f t="shared" si="179"/>
        <v>2448.4537488069946</v>
      </c>
      <c r="J477" s="14">
        <f t="shared" si="180"/>
        <v>20854.754102737785</v>
      </c>
      <c r="K477" s="24">
        <f t="shared" si="178"/>
        <v>907.75112219133962</v>
      </c>
      <c r="L477" s="12">
        <f t="shared" si="181"/>
        <v>1.1379230874547885</v>
      </c>
      <c r="M477" s="3">
        <f t="shared" si="182"/>
        <v>0.7</v>
      </c>
      <c r="N477" s="24">
        <f t="shared" si="197"/>
        <v>869.92834940551461</v>
      </c>
      <c r="O477" s="24">
        <f t="shared" si="183"/>
        <v>203.35975335286491</v>
      </c>
      <c r="P477" s="24">
        <f t="shared" si="184"/>
        <v>1948.7527514026865</v>
      </c>
      <c r="Q477" s="24">
        <f t="shared" si="195"/>
        <v>673.26755717067965</v>
      </c>
      <c r="R477" s="12">
        <f t="shared" si="185"/>
        <v>0.36142795619824875</v>
      </c>
      <c r="S477" s="3">
        <f t="shared" si="196"/>
        <v>0.7</v>
      </c>
      <c r="T477" s="24">
        <f t="shared" si="198"/>
        <v>864.58215391266685</v>
      </c>
      <c r="U477" s="24">
        <f t="shared" si="186"/>
        <v>337.0146406740588</v>
      </c>
      <c r="V477" s="14">
        <f t="shared" si="187"/>
        <v>3207.0827660711475</v>
      </c>
      <c r="W477" s="24">
        <f t="shared" si="199"/>
        <v>678.40105304523195</v>
      </c>
      <c r="X477" s="12">
        <f t="shared" si="188"/>
        <v>0.43422836130515197</v>
      </c>
      <c r="Y477" s="3">
        <f t="shared" si="200"/>
        <v>0.7</v>
      </c>
    </row>
    <row r="478" spans="2:25" x14ac:dyDescent="0.25">
      <c r="B478" s="3">
        <f t="shared" si="189"/>
        <v>2300</v>
      </c>
      <c r="C478" s="14">
        <f t="shared" si="190"/>
        <v>38.333333333333336</v>
      </c>
      <c r="D478" s="11">
        <f t="shared" si="191"/>
        <v>878.38775397565598</v>
      </c>
      <c r="E478" s="11">
        <f t="shared" si="192"/>
        <v>781.26251267480416</v>
      </c>
      <c r="F478" s="11">
        <f t="shared" si="193"/>
        <v>870.28977736171282</v>
      </c>
      <c r="G478" s="11">
        <f t="shared" si="194"/>
        <v>865.016382273972</v>
      </c>
      <c r="H478" s="24">
        <f t="shared" si="177"/>
        <v>781.26251267480416</v>
      </c>
      <c r="I478" s="24">
        <f t="shared" si="179"/>
        <v>2428.1310325212958</v>
      </c>
      <c r="J478" s="14">
        <f t="shared" si="180"/>
        <v>20722.133788582109</v>
      </c>
      <c r="K478" s="24">
        <f t="shared" si="178"/>
        <v>899.53858256737931</v>
      </c>
      <c r="L478" s="12">
        <f t="shared" si="181"/>
        <v>1.140775439330955</v>
      </c>
      <c r="M478" s="3">
        <f t="shared" si="182"/>
        <v>0.7</v>
      </c>
      <c r="N478" s="24">
        <f t="shared" si="197"/>
        <v>870.28977736171282</v>
      </c>
      <c r="O478" s="24">
        <f t="shared" si="183"/>
        <v>202.44941534857901</v>
      </c>
      <c r="P478" s="24">
        <f t="shared" si="184"/>
        <v>1941.7710406533035</v>
      </c>
      <c r="Q478" s="24">
        <f t="shared" si="195"/>
        <v>672.93472957979088</v>
      </c>
      <c r="R478" s="12">
        <f t="shared" si="185"/>
        <v>0.36028066108198314</v>
      </c>
      <c r="S478" s="3">
        <f t="shared" si="196"/>
        <v>0.7</v>
      </c>
      <c r="T478" s="24">
        <f t="shared" si="198"/>
        <v>865.016382273972</v>
      </c>
      <c r="U478" s="24">
        <f t="shared" si="186"/>
        <v>334.28429254209959</v>
      </c>
      <c r="V478" s="14">
        <f t="shared" si="187"/>
        <v>3184.265478989932</v>
      </c>
      <c r="W478" s="24">
        <f t="shared" si="199"/>
        <v>677.96881842079779</v>
      </c>
      <c r="X478" s="12">
        <f t="shared" si="188"/>
        <v>0.43137306893131733</v>
      </c>
      <c r="Y478" s="3">
        <f t="shared" si="200"/>
        <v>0.7</v>
      </c>
    </row>
    <row r="479" spans="2:25" x14ac:dyDescent="0.25">
      <c r="B479" s="3">
        <f t="shared" si="189"/>
        <v>2305</v>
      </c>
      <c r="C479" s="14">
        <f t="shared" si="190"/>
        <v>38.416666666666664</v>
      </c>
      <c r="D479" s="11">
        <f t="shared" si="191"/>
        <v>878.71206491668261</v>
      </c>
      <c r="E479" s="11">
        <f t="shared" si="192"/>
        <v>782.40328811413508</v>
      </c>
      <c r="F479" s="11">
        <f t="shared" si="193"/>
        <v>870.65005802279484</v>
      </c>
      <c r="G479" s="11">
        <f t="shared" si="194"/>
        <v>865.44775534290329</v>
      </c>
      <c r="H479" s="24">
        <f t="shared" si="177"/>
        <v>782.40328811413508</v>
      </c>
      <c r="I479" s="24">
        <f t="shared" si="179"/>
        <v>2407.7194200636882</v>
      </c>
      <c r="J479" s="14">
        <f t="shared" si="180"/>
        <v>20588.191734043798</v>
      </c>
      <c r="K479" s="24">
        <f t="shared" si="178"/>
        <v>891.67043011786996</v>
      </c>
      <c r="L479" s="12">
        <f t="shared" si="181"/>
        <v>1.1431685079505056</v>
      </c>
      <c r="M479" s="3">
        <f t="shared" si="182"/>
        <v>0.7</v>
      </c>
      <c r="N479" s="24">
        <f t="shared" si="197"/>
        <v>870.65005802279484</v>
      </c>
      <c r="O479" s="24">
        <f t="shared" si="183"/>
        <v>201.55017234719423</v>
      </c>
      <c r="P479" s="24">
        <f t="shared" si="184"/>
        <v>1934.8765379459828</v>
      </c>
      <c r="Q479" s="24">
        <f t="shared" si="195"/>
        <v>672.6046730828516</v>
      </c>
      <c r="R479" s="12">
        <f t="shared" si="185"/>
        <v>0.35914727629871018</v>
      </c>
      <c r="S479" s="3">
        <f t="shared" si="196"/>
        <v>0.7</v>
      </c>
      <c r="T479" s="24">
        <f t="shared" si="198"/>
        <v>865.44775534290329</v>
      </c>
      <c r="U479" s="24">
        <f t="shared" si="186"/>
        <v>331.60773934448287</v>
      </c>
      <c r="V479" s="14">
        <f t="shared" si="187"/>
        <v>3161.8968196155706</v>
      </c>
      <c r="W479" s="24">
        <f t="shared" si="199"/>
        <v>677.54219049288588</v>
      </c>
      <c r="X479" s="12">
        <f t="shared" si="188"/>
        <v>0.42857222315176674</v>
      </c>
      <c r="Y479" s="3">
        <f t="shared" si="200"/>
        <v>0.7</v>
      </c>
    </row>
    <row r="480" spans="2:25" x14ac:dyDescent="0.25">
      <c r="B480" s="3">
        <f t="shared" si="189"/>
        <v>2310</v>
      </c>
      <c r="C480" s="14">
        <f t="shared" si="190"/>
        <v>38.5</v>
      </c>
      <c r="D480" s="11">
        <f t="shared" si="191"/>
        <v>879.03567540156791</v>
      </c>
      <c r="E480" s="11">
        <f t="shared" si="192"/>
        <v>783.54645662208554</v>
      </c>
      <c r="F480" s="11">
        <f t="shared" si="193"/>
        <v>871.00920529909354</v>
      </c>
      <c r="G480" s="11">
        <f t="shared" si="194"/>
        <v>865.87632756605501</v>
      </c>
      <c r="H480" s="24">
        <f t="shared" si="177"/>
        <v>783.54645662208554</v>
      </c>
      <c r="I480" s="24">
        <f t="shared" si="179"/>
        <v>2387.2304694870591</v>
      </c>
      <c r="J480" s="14">
        <f t="shared" si="180"/>
        <v>20453.007614947066</v>
      </c>
      <c r="K480" s="24">
        <f t="shared" si="178"/>
        <v>884.12848069207701</v>
      </c>
      <c r="L480" s="12">
        <f t="shared" si="181"/>
        <v>1.1451153606878166</v>
      </c>
      <c r="M480" s="3">
        <f t="shared" si="182"/>
        <v>0.7</v>
      </c>
      <c r="N480" s="24">
        <f t="shared" si="197"/>
        <v>871.00920529909354</v>
      </c>
      <c r="O480" s="24">
        <f t="shared" si="183"/>
        <v>200.66175256185943</v>
      </c>
      <c r="P480" s="24">
        <f t="shared" si="184"/>
        <v>1928.0670008652985</v>
      </c>
      <c r="Q480" s="24">
        <f t="shared" si="195"/>
        <v>672.27734552833272</v>
      </c>
      <c r="R480" s="12">
        <f t="shared" si="185"/>
        <v>0.35802743594025388</v>
      </c>
      <c r="S480" s="3">
        <f t="shared" si="196"/>
        <v>0.7</v>
      </c>
      <c r="T480" s="24">
        <f t="shared" si="198"/>
        <v>865.87632756605501</v>
      </c>
      <c r="U480" s="24">
        <f t="shared" si="186"/>
        <v>328.98369588782259</v>
      </c>
      <c r="V480" s="14">
        <f t="shared" si="187"/>
        <v>3139.9665552147926</v>
      </c>
      <c r="W480" s="24">
        <f t="shared" si="199"/>
        <v>677.12103503687661</v>
      </c>
      <c r="X480" s="12">
        <f t="shared" si="188"/>
        <v>0.42582466700396587</v>
      </c>
      <c r="Y480" s="3">
        <f t="shared" si="200"/>
        <v>0.7</v>
      </c>
    </row>
    <row r="481" spans="2:25" x14ac:dyDescent="0.25">
      <c r="B481" s="3">
        <f t="shared" si="189"/>
        <v>2315</v>
      </c>
      <c r="C481" s="14">
        <f t="shared" si="190"/>
        <v>38.583333333333336</v>
      </c>
      <c r="D481" s="11">
        <f t="shared" si="191"/>
        <v>879.35858844952281</v>
      </c>
      <c r="E481" s="11">
        <f t="shared" si="192"/>
        <v>784.69157198277333</v>
      </c>
      <c r="F481" s="11">
        <f t="shared" si="193"/>
        <v>871.36723273503378</v>
      </c>
      <c r="G481" s="11">
        <f t="shared" si="194"/>
        <v>866.30215223305902</v>
      </c>
      <c r="H481" s="24">
        <f t="shared" si="177"/>
        <v>784.69157198277333</v>
      </c>
      <c r="I481" s="24">
        <f t="shared" si="179"/>
        <v>2366.6754116687371</v>
      </c>
      <c r="J481" s="14">
        <f t="shared" si="180"/>
        <v>20316.659733882192</v>
      </c>
      <c r="K481" s="24">
        <f t="shared" si="178"/>
        <v>876.89566522130247</v>
      </c>
      <c r="L481" s="12">
        <f t="shared" si="181"/>
        <v>1.1466291566419715</v>
      </c>
      <c r="M481" s="3">
        <f t="shared" si="182"/>
        <v>0.7</v>
      </c>
      <c r="N481" s="24">
        <f t="shared" si="197"/>
        <v>871.36723273503378</v>
      </c>
      <c r="O481" s="24">
        <f t="shared" si="183"/>
        <v>199.7838928622258</v>
      </c>
      <c r="P481" s="24">
        <f t="shared" si="184"/>
        <v>1921.3402582987926</v>
      </c>
      <c r="Q481" s="24">
        <f t="shared" si="195"/>
        <v>671.95270579023372</v>
      </c>
      <c r="R481" s="12">
        <f t="shared" si="185"/>
        <v>0.35692078567973357</v>
      </c>
      <c r="S481" s="3">
        <f t="shared" si="196"/>
        <v>0.7</v>
      </c>
      <c r="T481" s="24">
        <f t="shared" si="198"/>
        <v>866.30215223305902</v>
      </c>
      <c r="U481" s="24">
        <f t="shared" si="186"/>
        <v>326.41090541159485</v>
      </c>
      <c r="V481" s="14">
        <f t="shared" si="187"/>
        <v>3118.4646538585862</v>
      </c>
      <c r="W481" s="24">
        <f t="shared" si="199"/>
        <v>676.70522202266898</v>
      </c>
      <c r="X481" s="12">
        <f t="shared" si="188"/>
        <v>0.4231292613733933</v>
      </c>
      <c r="Y481" s="3">
        <f t="shared" si="200"/>
        <v>0.7</v>
      </c>
    </row>
    <row r="482" spans="2:25" x14ac:dyDescent="0.25">
      <c r="B482" s="3">
        <f t="shared" si="189"/>
        <v>2320</v>
      </c>
      <c r="C482" s="14">
        <f t="shared" si="190"/>
        <v>38.666666666666664</v>
      </c>
      <c r="D482" s="11">
        <f t="shared" si="191"/>
        <v>879.68080706027945</v>
      </c>
      <c r="E482" s="11">
        <f t="shared" si="192"/>
        <v>785.83820113941533</v>
      </c>
      <c r="F482" s="11">
        <f t="shared" si="193"/>
        <v>871.72415352071357</v>
      </c>
      <c r="G482" s="11">
        <f t="shared" si="194"/>
        <v>866.72528149443247</v>
      </c>
      <c r="H482" s="24">
        <f t="shared" si="177"/>
        <v>785.83820113941533</v>
      </c>
      <c r="I482" s="24">
        <f t="shared" si="179"/>
        <v>2346.0651480216029</v>
      </c>
      <c r="J482" s="14">
        <f t="shared" si="180"/>
        <v>20179.224974172146</v>
      </c>
      <c r="K482" s="24">
        <f t="shared" si="178"/>
        <v>869.9559546035465</v>
      </c>
      <c r="L482" s="12">
        <f t="shared" si="181"/>
        <v>1.1477231003865866</v>
      </c>
      <c r="M482" s="3">
        <f t="shared" si="182"/>
        <v>0.7</v>
      </c>
      <c r="N482" s="24">
        <f t="shared" si="197"/>
        <v>871.72415352071357</v>
      </c>
      <c r="O482" s="24">
        <f t="shared" si="183"/>
        <v>198.91633848914694</v>
      </c>
      <c r="P482" s="24">
        <f t="shared" si="184"/>
        <v>1914.6942081707416</v>
      </c>
      <c r="Q482" s="24">
        <f t="shared" si="195"/>
        <v>671.6307137344196</v>
      </c>
      <c r="R482" s="12">
        <f t="shared" si="185"/>
        <v>0.35582698241909877</v>
      </c>
      <c r="S482" s="3">
        <f t="shared" si="196"/>
        <v>0.7</v>
      </c>
      <c r="T482" s="24">
        <f t="shared" si="198"/>
        <v>866.72528149443247</v>
      </c>
      <c r="U482" s="24">
        <f t="shared" si="186"/>
        <v>323.88813914617458</v>
      </c>
      <c r="V482" s="14">
        <f t="shared" si="187"/>
        <v>3097.3812825272903</v>
      </c>
      <c r="W482" s="24">
        <f t="shared" si="199"/>
        <v>676.29462546541845</v>
      </c>
      <c r="X482" s="12">
        <f t="shared" si="188"/>
        <v>0.42048488513240928</v>
      </c>
      <c r="Y482" s="3">
        <f t="shared" si="200"/>
        <v>0.7</v>
      </c>
    </row>
    <row r="483" spans="2:25" x14ac:dyDescent="0.25">
      <c r="B483" s="3">
        <f t="shared" si="189"/>
        <v>2325</v>
      </c>
      <c r="C483" s="14">
        <f t="shared" si="190"/>
        <v>38.75</v>
      </c>
      <c r="D483" s="11">
        <f t="shared" si="191"/>
        <v>880.00233421425878</v>
      </c>
      <c r="E483" s="11">
        <f t="shared" si="192"/>
        <v>786.98592423980188</v>
      </c>
      <c r="F483" s="11">
        <f t="shared" si="193"/>
        <v>872.07998050313267</v>
      </c>
      <c r="G483" s="11">
        <f t="shared" si="194"/>
        <v>867.14576637956486</v>
      </c>
      <c r="H483" s="24">
        <f t="shared" si="177"/>
        <v>786.98592423980188</v>
      </c>
      <c r="I483" s="24">
        <f t="shared" si="179"/>
        <v>2325.4102493614228</v>
      </c>
      <c r="J483" s="14">
        <f t="shared" si="180"/>
        <v>20040.778760828274</v>
      </c>
      <c r="K483" s="24">
        <f t="shared" si="178"/>
        <v>863.29428989458916</v>
      </c>
      <c r="L483" s="12">
        <f t="shared" si="181"/>
        <v>1.1484104002436781</v>
      </c>
      <c r="M483" s="3">
        <f t="shared" si="182"/>
        <v>0.7</v>
      </c>
      <c r="N483" s="24">
        <f t="shared" si="197"/>
        <v>872.07998050313267</v>
      </c>
      <c r="O483" s="24">
        <f t="shared" si="183"/>
        <v>198.05884277815267</v>
      </c>
      <c r="P483" s="24">
        <f t="shared" si="184"/>
        <v>1908.1268152412983</v>
      </c>
      <c r="Q483" s="24">
        <f t="shared" si="195"/>
        <v>671.31133018624359</v>
      </c>
      <c r="R483" s="12">
        <f t="shared" si="185"/>
        <v>0.35474569394572064</v>
      </c>
      <c r="S483" s="3">
        <f t="shared" si="196"/>
        <v>0.7</v>
      </c>
      <c r="T483" s="24">
        <f t="shared" si="198"/>
        <v>867.14576637956486</v>
      </c>
      <c r="U483" s="24">
        <f t="shared" si="186"/>
        <v>321.41419586734798</v>
      </c>
      <c r="V483" s="14">
        <f t="shared" si="187"/>
        <v>3076.7068051154083</v>
      </c>
      <c r="W483" s="24">
        <f t="shared" si="199"/>
        <v>675.88912328216725</v>
      </c>
      <c r="X483" s="12">
        <f t="shared" si="188"/>
        <v>0.41789043524852804</v>
      </c>
      <c r="Y483" s="3">
        <f t="shared" si="200"/>
        <v>0.7</v>
      </c>
    </row>
    <row r="484" spans="2:25" x14ac:dyDescent="0.25">
      <c r="B484" s="3">
        <f t="shared" si="189"/>
        <v>2330</v>
      </c>
      <c r="C484" s="14">
        <f t="shared" si="190"/>
        <v>38.833333333333336</v>
      </c>
      <c r="D484" s="11">
        <f t="shared" si="191"/>
        <v>880.32317287273509</v>
      </c>
      <c r="E484" s="11">
        <f t="shared" si="192"/>
        <v>788.13433464004561</v>
      </c>
      <c r="F484" s="11">
        <f t="shared" si="193"/>
        <v>872.43472619707836</v>
      </c>
      <c r="G484" s="11">
        <f t="shared" si="194"/>
        <v>867.56365681481338</v>
      </c>
      <c r="H484" s="24">
        <f t="shared" si="177"/>
        <v>788.13433464004561</v>
      </c>
      <c r="I484" s="24">
        <f t="shared" si="179"/>
        <v>2304.7209558172372</v>
      </c>
      <c r="J484" s="14">
        <f t="shared" si="180"/>
        <v>19901.395027920353</v>
      </c>
      <c r="K484" s="24">
        <f t="shared" si="178"/>
        <v>856.89651743156764</v>
      </c>
      <c r="L484" s="12">
        <f t="shared" si="181"/>
        <v>1.1487042308027657</v>
      </c>
      <c r="M484" s="3">
        <f t="shared" si="182"/>
        <v>0.7</v>
      </c>
      <c r="N484" s="24">
        <f t="shared" si="197"/>
        <v>872.43472619707836</v>
      </c>
      <c r="O484" s="24">
        <f t="shared" si="183"/>
        <v>197.21116689141809</v>
      </c>
      <c r="P484" s="24">
        <f t="shared" si="184"/>
        <v>1901.6361089678735</v>
      </c>
      <c r="Q484" s="24">
        <f t="shared" si="195"/>
        <v>670.99451689940145</v>
      </c>
      <c r="R484" s="12">
        <f t="shared" si="185"/>
        <v>0.35367659859762407</v>
      </c>
      <c r="S484" s="3">
        <f t="shared" si="196"/>
        <v>0.7</v>
      </c>
      <c r="T484" s="24">
        <f t="shared" si="198"/>
        <v>867.56365681481338</v>
      </c>
      <c r="U484" s="24">
        <f t="shared" si="186"/>
        <v>318.98790144804252</v>
      </c>
      <c r="V484" s="14">
        <f t="shared" si="187"/>
        <v>3056.4317803458471</v>
      </c>
      <c r="W484" s="24">
        <f t="shared" si="199"/>
        <v>675.48859715410777</v>
      </c>
      <c r="X484" s="12">
        <f t="shared" si="188"/>
        <v>0.4153448268641306</v>
      </c>
      <c r="Y484" s="3">
        <f t="shared" si="200"/>
        <v>0.7</v>
      </c>
    </row>
    <row r="485" spans="2:25" x14ac:dyDescent="0.25">
      <c r="B485" s="3">
        <f t="shared" si="189"/>
        <v>2335</v>
      </c>
      <c r="C485" s="14">
        <f t="shared" si="190"/>
        <v>38.916666666666664</v>
      </c>
      <c r="D485" s="11">
        <f t="shared" si="191"/>
        <v>880.64332597799989</v>
      </c>
      <c r="E485" s="11">
        <f t="shared" si="192"/>
        <v>789.28303887084837</v>
      </c>
      <c r="F485" s="11">
        <f t="shared" si="193"/>
        <v>872.78840279567601</v>
      </c>
      <c r="G485" s="11">
        <f t="shared" si="194"/>
        <v>867.97900164167754</v>
      </c>
      <c r="H485" s="24">
        <f t="shared" si="177"/>
        <v>789.28303887084837</v>
      </c>
      <c r="I485" s="24">
        <f t="shared" si="179"/>
        <v>2284.0071776787881</v>
      </c>
      <c r="J485" s="14">
        <f t="shared" si="180"/>
        <v>19761.146191817679</v>
      </c>
      <c r="K485" s="24">
        <f t="shared" si="178"/>
        <v>850.74932853944051</v>
      </c>
      <c r="L485" s="12">
        <f t="shared" si="181"/>
        <v>1.1486176994061177</v>
      </c>
      <c r="M485" s="3">
        <f t="shared" si="182"/>
        <v>0.7</v>
      </c>
      <c r="N485" s="24">
        <f t="shared" si="197"/>
        <v>872.78840279567601</v>
      </c>
      <c r="O485" s="24">
        <f t="shared" si="183"/>
        <v>196.37307955809717</v>
      </c>
      <c r="P485" s="24">
        <f t="shared" si="184"/>
        <v>1895.2201814290472</v>
      </c>
      <c r="Q485" s="24">
        <f t="shared" si="195"/>
        <v>670.68023652596958</v>
      </c>
      <c r="R485" s="12">
        <f t="shared" si="185"/>
        <v>0.35261938493753198</v>
      </c>
      <c r="S485" s="3">
        <f t="shared" si="196"/>
        <v>0.7</v>
      </c>
      <c r="T485" s="24">
        <f t="shared" si="198"/>
        <v>867.97900164167754</v>
      </c>
      <c r="U485" s="24">
        <f t="shared" si="186"/>
        <v>316.6081084080588</v>
      </c>
      <c r="V485" s="14">
        <f t="shared" si="187"/>
        <v>3036.5469596005823</v>
      </c>
      <c r="W485" s="24">
        <f t="shared" si="199"/>
        <v>675.09293239423096</v>
      </c>
      <c r="X485" s="12">
        <f t="shared" si="188"/>
        <v>0.41284699334930058</v>
      </c>
      <c r="Y485" s="3">
        <f t="shared" si="200"/>
        <v>0.7</v>
      </c>
    </row>
    <row r="486" spans="2:25" x14ac:dyDescent="0.25">
      <c r="B486" s="3">
        <f t="shared" si="189"/>
        <v>2340</v>
      </c>
      <c r="C486" s="14">
        <f t="shared" si="190"/>
        <v>39</v>
      </c>
      <c r="D486" s="11">
        <f t="shared" si="191"/>
        <v>880.96279645352467</v>
      </c>
      <c r="E486" s="11">
        <f t="shared" si="192"/>
        <v>790.43165657025452</v>
      </c>
      <c r="F486" s="11">
        <f t="shared" si="193"/>
        <v>873.1410221806135</v>
      </c>
      <c r="G486" s="11">
        <f t="shared" si="194"/>
        <v>868.3918486350268</v>
      </c>
      <c r="H486" s="24">
        <f t="shared" si="177"/>
        <v>790.43165657025452</v>
      </c>
      <c r="I486" s="24">
        <f t="shared" si="179"/>
        <v>2263.2784970817538</v>
      </c>
      <c r="J486" s="14">
        <f t="shared" si="180"/>
        <v>19620.103129792122</v>
      </c>
      <c r="K486" s="24">
        <f t="shared" si="178"/>
        <v>844.84020349382104</v>
      </c>
      <c r="L486" s="12">
        <f t="shared" si="181"/>
        <v>1.1481638163244889</v>
      </c>
      <c r="M486" s="3">
        <f t="shared" si="182"/>
        <v>0.7</v>
      </c>
      <c r="N486" s="24">
        <f t="shared" si="197"/>
        <v>873.1410221806135</v>
      </c>
      <c r="O486" s="24">
        <f t="shared" si="183"/>
        <v>195.54435682277926</v>
      </c>
      <c r="P486" s="24">
        <f t="shared" si="184"/>
        <v>1888.8771853092542</v>
      </c>
      <c r="Q486" s="24">
        <f t="shared" si="195"/>
        <v>670.36845258757717</v>
      </c>
      <c r="R486" s="12">
        <f t="shared" si="185"/>
        <v>0.35157375143552938</v>
      </c>
      <c r="S486" s="3">
        <f t="shared" si="196"/>
        <v>0.7</v>
      </c>
      <c r="T486" s="24">
        <f t="shared" si="198"/>
        <v>868.3918486350268</v>
      </c>
      <c r="U486" s="24">
        <f t="shared" si="186"/>
        <v>314.27369546244677</v>
      </c>
      <c r="V486" s="14">
        <f t="shared" si="187"/>
        <v>3017.0432846770277</v>
      </c>
      <c r="W486" s="24">
        <f t="shared" si="199"/>
        <v>674.70201782012384</v>
      </c>
      <c r="X486" s="12">
        <f t="shared" si="188"/>
        <v>0.41039588632969276</v>
      </c>
      <c r="Y486" s="3">
        <f t="shared" si="200"/>
        <v>0.7</v>
      </c>
    </row>
    <row r="487" spans="2:25" x14ac:dyDescent="0.25">
      <c r="B487" s="3">
        <f t="shared" si="189"/>
        <v>2345</v>
      </c>
      <c r="C487" s="14">
        <f t="shared" si="190"/>
        <v>39.083333333333336</v>
      </c>
      <c r="D487" s="11">
        <f t="shared" si="191"/>
        <v>881.28158720412</v>
      </c>
      <c r="E487" s="11">
        <f t="shared" si="192"/>
        <v>791.57982038657906</v>
      </c>
      <c r="F487" s="11">
        <f t="shared" si="193"/>
        <v>873.49259593204908</v>
      </c>
      <c r="G487" s="11">
        <f t="shared" si="194"/>
        <v>868.80224452135644</v>
      </c>
      <c r="H487" s="24">
        <f t="shared" si="177"/>
        <v>791.57982038657906</v>
      </c>
      <c r="I487" s="24">
        <f t="shared" si="179"/>
        <v>2242.5441704385235</v>
      </c>
      <c r="J487" s="14">
        <f t="shared" si="180"/>
        <v>19478.335163503652</v>
      </c>
      <c r="K487" s="24">
        <f t="shared" si="178"/>
        <v>839.15735943561617</v>
      </c>
      <c r="L487" s="12">
        <f t="shared" si="181"/>
        <v>1.1473554683538343</v>
      </c>
      <c r="M487" s="3">
        <f t="shared" si="182"/>
        <v>0.7</v>
      </c>
      <c r="N487" s="24">
        <f t="shared" si="197"/>
        <v>873.49259593204908</v>
      </c>
      <c r="O487" s="24">
        <f t="shared" si="183"/>
        <v>194.72478180177291</v>
      </c>
      <c r="P487" s="24">
        <f t="shared" si="184"/>
        <v>1882.605331941832</v>
      </c>
      <c r="Q487" s="24">
        <f t="shared" si="195"/>
        <v>670.05912944766533</v>
      </c>
      <c r="R487" s="12">
        <f t="shared" si="185"/>
        <v>0.35053940616002505</v>
      </c>
      <c r="S487" s="3">
        <f t="shared" si="196"/>
        <v>0.7</v>
      </c>
      <c r="T487" s="24">
        <f t="shared" si="198"/>
        <v>868.80224452135644</v>
      </c>
      <c r="U487" s="24">
        <f t="shared" si="186"/>
        <v>311.98356706908896</v>
      </c>
      <c r="V487" s="14">
        <f t="shared" si="187"/>
        <v>2997.9118854745557</v>
      </c>
      <c r="W487" s="24">
        <f t="shared" si="199"/>
        <v>674.31574563169238</v>
      </c>
      <c r="X487" s="12">
        <f t="shared" si="188"/>
        <v>0.40799047569071695</v>
      </c>
      <c r="Y487" s="3">
        <f t="shared" si="200"/>
        <v>0.7</v>
      </c>
    </row>
    <row r="488" spans="2:25" x14ac:dyDescent="0.25">
      <c r="B488" s="3">
        <f t="shared" si="189"/>
        <v>2350</v>
      </c>
      <c r="C488" s="14">
        <f t="shared" si="190"/>
        <v>39.166666666666664</v>
      </c>
      <c r="D488" s="11">
        <f t="shared" si="191"/>
        <v>881.59970111609459</v>
      </c>
      <c r="E488" s="11">
        <f t="shared" si="192"/>
        <v>792.72717585493285</v>
      </c>
      <c r="F488" s="11">
        <f t="shared" si="193"/>
        <v>873.84313533820909</v>
      </c>
      <c r="G488" s="11">
        <f t="shared" si="194"/>
        <v>869.21023499704711</v>
      </c>
      <c r="H488" s="24">
        <f t="shared" si="177"/>
        <v>792.72717585493285</v>
      </c>
      <c r="I488" s="24">
        <f t="shared" si="179"/>
        <v>2221.8131315290434</v>
      </c>
      <c r="J488" s="14">
        <f t="shared" si="180"/>
        <v>19335.910046926012</v>
      </c>
      <c r="K488" s="24">
        <f t="shared" si="178"/>
        <v>833.68970195363204</v>
      </c>
      <c r="L488" s="12">
        <f t="shared" si="181"/>
        <v>1.1462053955722851</v>
      </c>
      <c r="M488" s="3">
        <f t="shared" si="182"/>
        <v>0.7</v>
      </c>
      <c r="N488" s="24">
        <f t="shared" si="197"/>
        <v>873.84313533820909</v>
      </c>
      <c r="O488" s="24">
        <f t="shared" si="183"/>
        <v>193.91414444713746</v>
      </c>
      <c r="P488" s="24">
        <f t="shared" si="184"/>
        <v>1876.4028894102971</v>
      </c>
      <c r="Q488" s="24">
        <f t="shared" si="195"/>
        <v>669.75223228479035</v>
      </c>
      <c r="R488" s="12">
        <f t="shared" si="185"/>
        <v>0.34951606647710409</v>
      </c>
      <c r="S488" s="3">
        <f t="shared" si="196"/>
        <v>0.7</v>
      </c>
      <c r="T488" s="24">
        <f t="shared" si="198"/>
        <v>869.21023499704711</v>
      </c>
      <c r="U488" s="24">
        <f t="shared" si="186"/>
        <v>309.73665297618709</v>
      </c>
      <c r="V488" s="14">
        <f t="shared" si="187"/>
        <v>2979.1440776216696</v>
      </c>
      <c r="W488" s="24">
        <f t="shared" si="199"/>
        <v>673.93401129359722</v>
      </c>
      <c r="X488" s="12">
        <f t="shared" si="188"/>
        <v>0.40562974956004483</v>
      </c>
      <c r="Y488" s="3">
        <f t="shared" si="200"/>
        <v>0.7</v>
      </c>
    </row>
    <row r="489" spans="2:25" x14ac:dyDescent="0.25">
      <c r="B489" s="3">
        <f t="shared" si="189"/>
        <v>2355</v>
      </c>
      <c r="C489" s="14">
        <f t="shared" si="190"/>
        <v>39.25</v>
      </c>
      <c r="D489" s="11">
        <f t="shared" si="191"/>
        <v>881.9171410574121</v>
      </c>
      <c r="E489" s="11">
        <f t="shared" si="192"/>
        <v>793.87338125050519</v>
      </c>
      <c r="F489" s="11">
        <f t="shared" si="193"/>
        <v>874.19265140468622</v>
      </c>
      <c r="G489" s="11">
        <f t="shared" si="194"/>
        <v>869.61586474660714</v>
      </c>
      <c r="H489" s="24">
        <f t="shared" si="177"/>
        <v>793.87338125050519</v>
      </c>
      <c r="I489" s="24">
        <f t="shared" si="179"/>
        <v>2201.0939951726727</v>
      </c>
      <c r="J489" s="14">
        <f t="shared" si="180"/>
        <v>19192.893958296187</v>
      </c>
      <c r="K489" s="24">
        <f t="shared" si="178"/>
        <v>828.42678007088762</v>
      </c>
      <c r="L489" s="12">
        <f t="shared" si="181"/>
        <v>1.144726171006651</v>
      </c>
      <c r="M489" s="3">
        <f t="shared" si="182"/>
        <v>0.7</v>
      </c>
      <c r="N489" s="24">
        <f t="shared" si="197"/>
        <v>874.19265140468622</v>
      </c>
      <c r="O489" s="24">
        <f t="shared" si="183"/>
        <v>193.11224131814697</v>
      </c>
      <c r="P489" s="24">
        <f t="shared" si="184"/>
        <v>1870.2681807064521</v>
      </c>
      <c r="Q489" s="24">
        <f t="shared" si="195"/>
        <v>669.44772706692697</v>
      </c>
      <c r="R489" s="12">
        <f t="shared" si="185"/>
        <v>0.34850345875810629</v>
      </c>
      <c r="S489" s="3">
        <f t="shared" si="196"/>
        <v>0.7</v>
      </c>
      <c r="T489" s="24">
        <f t="shared" si="198"/>
        <v>869.61586474660714</v>
      </c>
      <c r="U489" s="24">
        <f t="shared" si="186"/>
        <v>307.53190777012378</v>
      </c>
      <c r="V489" s="14">
        <f t="shared" si="187"/>
        <v>2960.7313600471816</v>
      </c>
      <c r="W489" s="24">
        <f t="shared" si="199"/>
        <v>673.55671342219989</v>
      </c>
      <c r="X489" s="12">
        <f t="shared" si="188"/>
        <v>0.40331271426951992</v>
      </c>
      <c r="Y489" s="3">
        <f t="shared" si="200"/>
        <v>0.7</v>
      </c>
    </row>
    <row r="490" spans="2:25" x14ac:dyDescent="0.25">
      <c r="B490" s="3">
        <f t="shared" si="189"/>
        <v>2360</v>
      </c>
      <c r="C490" s="14">
        <f t="shared" si="190"/>
        <v>39.333333333333336</v>
      </c>
      <c r="D490" s="11">
        <f t="shared" si="191"/>
        <v>882.23390987784558</v>
      </c>
      <c r="E490" s="11">
        <f t="shared" si="192"/>
        <v>795.01810742151179</v>
      </c>
      <c r="F490" s="11">
        <f t="shared" si="193"/>
        <v>874.54115486344438</v>
      </c>
      <c r="G490" s="11">
        <f t="shared" si="194"/>
        <v>870.01917746087668</v>
      </c>
      <c r="H490" s="24">
        <f t="shared" si="177"/>
        <v>795.01810742151179</v>
      </c>
      <c r="I490" s="24">
        <f t="shared" si="179"/>
        <v>2180.3950614083446</v>
      </c>
      <c r="J490" s="14">
        <f t="shared" si="180"/>
        <v>19049.351495706203</v>
      </c>
      <c r="K490" s="24">
        <f t="shared" si="178"/>
        <v>823.35874438881024</v>
      </c>
      <c r="L490" s="12">
        <f t="shared" si="181"/>
        <v>1.1429301829694247</v>
      </c>
      <c r="M490" s="3">
        <f t="shared" si="182"/>
        <v>0.7</v>
      </c>
      <c r="N490" s="24">
        <f t="shared" si="197"/>
        <v>874.54115486344438</v>
      </c>
      <c r="O490" s="24">
        <f t="shared" si="183"/>
        <v>192.31887536003001</v>
      </c>
      <c r="P490" s="24">
        <f t="shared" si="184"/>
        <v>1864.1995819427841</v>
      </c>
      <c r="Q490" s="24">
        <f t="shared" si="195"/>
        <v>669.14558052673306</v>
      </c>
      <c r="R490" s="12">
        <f t="shared" si="185"/>
        <v>0.3475013180950931</v>
      </c>
      <c r="S490" s="3">
        <f t="shared" si="196"/>
        <v>0.7</v>
      </c>
      <c r="T490" s="24">
        <f t="shared" si="198"/>
        <v>870.01917746087668</v>
      </c>
      <c r="U490" s="24">
        <f t="shared" si="186"/>
        <v>305.3683104242225</v>
      </c>
      <c r="V490" s="14">
        <f t="shared" si="187"/>
        <v>2942.6654125034174</v>
      </c>
      <c r="W490" s="24">
        <f t="shared" si="199"/>
        <v>673.1837536768262</v>
      </c>
      <c r="X490" s="12">
        <f t="shared" si="188"/>
        <v>0.40103839429810284</v>
      </c>
      <c r="Y490" s="3">
        <f t="shared" si="200"/>
        <v>0.7</v>
      </c>
    </row>
    <row r="491" spans="2:25" x14ac:dyDescent="0.25">
      <c r="B491" s="3">
        <f t="shared" si="189"/>
        <v>2365</v>
      </c>
      <c r="C491" s="14">
        <f t="shared" si="190"/>
        <v>39.416666666666664</v>
      </c>
      <c r="D491" s="11">
        <f t="shared" si="191"/>
        <v>882.55001040913226</v>
      </c>
      <c r="E491" s="11">
        <f t="shared" si="192"/>
        <v>796.16103760448118</v>
      </c>
      <c r="F491" s="11">
        <f t="shared" si="193"/>
        <v>874.88865618153943</v>
      </c>
      <c r="G491" s="11">
        <f t="shared" si="194"/>
        <v>870.42021585517477</v>
      </c>
      <c r="H491" s="24">
        <f t="shared" si="177"/>
        <v>796.16103760448118</v>
      </c>
      <c r="I491" s="24">
        <f t="shared" si="179"/>
        <v>2159.7243201162769</v>
      </c>
      <c r="J491" s="14">
        <f t="shared" si="180"/>
        <v>18905.345675982691</v>
      </c>
      <c r="K491" s="24">
        <f t="shared" si="178"/>
        <v>818.47630816079118</v>
      </c>
      <c r="L491" s="12">
        <f t="shared" si="181"/>
        <v>1.1408296198394769</v>
      </c>
      <c r="M491" s="3">
        <f t="shared" si="182"/>
        <v>0.7</v>
      </c>
      <c r="N491" s="24">
        <f t="shared" si="197"/>
        <v>874.88865618153943</v>
      </c>
      <c r="O491" s="24">
        <f t="shared" si="183"/>
        <v>191.5338556898206</v>
      </c>
      <c r="P491" s="24">
        <f t="shared" si="184"/>
        <v>1858.1955206191383</v>
      </c>
      <c r="Q491" s="24">
        <f t="shared" si="195"/>
        <v>668.84576013773528</v>
      </c>
      <c r="R491" s="12">
        <f t="shared" si="185"/>
        <v>0.34650938802428571</v>
      </c>
      <c r="S491" s="3">
        <f t="shared" si="196"/>
        <v>0.7</v>
      </c>
      <c r="T491" s="24">
        <f t="shared" si="198"/>
        <v>870.42021585517477</v>
      </c>
      <c r="U491" s="24">
        <f t="shared" si="186"/>
        <v>303.24486384893703</v>
      </c>
      <c r="V491" s="14">
        <f t="shared" si="187"/>
        <v>2924.9380930467137</v>
      </c>
      <c r="W491" s="24">
        <f t="shared" si="199"/>
        <v>672.81503665516368</v>
      </c>
      <c r="X491" s="12">
        <f t="shared" si="188"/>
        <v>0.39880583219712096</v>
      </c>
      <c r="Y491" s="3">
        <f t="shared" si="200"/>
        <v>0.7</v>
      </c>
    </row>
    <row r="492" spans="2:25" x14ac:dyDescent="0.25">
      <c r="B492" s="3">
        <f t="shared" si="189"/>
        <v>2370</v>
      </c>
      <c r="C492" s="14">
        <f t="shared" si="190"/>
        <v>39.5</v>
      </c>
      <c r="D492" s="11">
        <f t="shared" si="191"/>
        <v>882.86544546512414</v>
      </c>
      <c r="E492" s="11">
        <f t="shared" si="192"/>
        <v>797.30186722432063</v>
      </c>
      <c r="F492" s="11">
        <f t="shared" si="193"/>
        <v>875.23516556956372</v>
      </c>
      <c r="G492" s="11">
        <f t="shared" si="194"/>
        <v>870.8190216873719</v>
      </c>
      <c r="H492" s="24">
        <f t="shared" si="177"/>
        <v>797.30186722432063</v>
      </c>
      <c r="I492" s="24">
        <f t="shared" si="179"/>
        <v>2139.0894560200877</v>
      </c>
      <c r="J492" s="14">
        <f t="shared" si="180"/>
        <v>18760.937936527684</v>
      </c>
      <c r="K492" s="24">
        <f t="shared" si="178"/>
        <v>813.77071108282939</v>
      </c>
      <c r="L492" s="12">
        <f t="shared" si="181"/>
        <v>1.1384364570724572</v>
      </c>
      <c r="M492" s="3">
        <f t="shared" si="182"/>
        <v>0.7</v>
      </c>
      <c r="N492" s="24">
        <f t="shared" si="197"/>
        <v>875.23516556956372</v>
      </c>
      <c r="O492" s="24">
        <f t="shared" si="183"/>
        <v>190.75699738901051</v>
      </c>
      <c r="P492" s="24">
        <f t="shared" si="184"/>
        <v>1852.254473941872</v>
      </c>
      <c r="Q492" s="24">
        <f t="shared" si="195"/>
        <v>668.54823409139794</v>
      </c>
      <c r="R492" s="12">
        <f t="shared" si="185"/>
        <v>0.34552742025722583</v>
      </c>
      <c r="S492" s="3">
        <f t="shared" si="196"/>
        <v>0.7</v>
      </c>
      <c r="T492" s="24">
        <f t="shared" si="198"/>
        <v>870.8190216873719</v>
      </c>
      <c r="U492" s="24">
        <f t="shared" si="186"/>
        <v>301.16059444380596</v>
      </c>
      <c r="V492" s="14">
        <f t="shared" si="187"/>
        <v>2907.5414354812974</v>
      </c>
      <c r="W492" s="24">
        <f t="shared" si="199"/>
        <v>672.45046979261951</v>
      </c>
      <c r="X492" s="12">
        <f t="shared" si="188"/>
        <v>0.39661408849914664</v>
      </c>
      <c r="Y492" s="3">
        <f t="shared" si="200"/>
        <v>0.7</v>
      </c>
    </row>
    <row r="493" spans="2:25" x14ac:dyDescent="0.25">
      <c r="B493" s="3">
        <f t="shared" si="189"/>
        <v>2375</v>
      </c>
      <c r="C493" s="14">
        <f t="shared" si="190"/>
        <v>39.583333333333336</v>
      </c>
      <c r="D493" s="11">
        <f t="shared" si="191"/>
        <v>883.18021784193911</v>
      </c>
      <c r="E493" s="11">
        <f t="shared" si="192"/>
        <v>798.44030368139306</v>
      </c>
      <c r="F493" s="11">
        <f t="shared" si="193"/>
        <v>875.58069298982093</v>
      </c>
      <c r="G493" s="11">
        <f t="shared" si="194"/>
        <v>871.21563577587108</v>
      </c>
      <c r="H493" s="24">
        <f t="shared" si="177"/>
        <v>798.44030368139306</v>
      </c>
      <c r="I493" s="24">
        <f t="shared" si="179"/>
        <v>2118.4978540136512</v>
      </c>
      <c r="J493" s="14">
        <f t="shared" si="180"/>
        <v>18616.188139821512</v>
      </c>
      <c r="K493" s="24">
        <f t="shared" si="178"/>
        <v>809.23368560418544</v>
      </c>
      <c r="L493" s="12">
        <f t="shared" si="181"/>
        <v>1.1357624462400253</v>
      </c>
      <c r="M493" s="3">
        <f t="shared" si="182"/>
        <v>0.7</v>
      </c>
      <c r="N493" s="24">
        <f t="shared" si="197"/>
        <v>875.58069298982093</v>
      </c>
      <c r="O493" s="24">
        <f t="shared" si="183"/>
        <v>189.98812130295448</v>
      </c>
      <c r="P493" s="24">
        <f t="shared" si="184"/>
        <v>1846.3749671942967</v>
      </c>
      <c r="Q493" s="24">
        <f t="shared" si="195"/>
        <v>668.25297127504155</v>
      </c>
      <c r="R493" s="12">
        <f t="shared" si="185"/>
        <v>0.34455517441955369</v>
      </c>
      <c r="S493" s="3">
        <f t="shared" si="196"/>
        <v>0.7</v>
      </c>
      <c r="T493" s="24">
        <f t="shared" si="198"/>
        <v>871.21563577587108</v>
      </c>
      <c r="U493" s="24">
        <f t="shared" si="186"/>
        <v>299.11455165170082</v>
      </c>
      <c r="V493" s="14">
        <f t="shared" si="187"/>
        <v>2890.4676467702916</v>
      </c>
      <c r="W493" s="24">
        <f t="shared" si="199"/>
        <v>672.08996326547015</v>
      </c>
      <c r="X493" s="12">
        <f t="shared" si="188"/>
        <v>0.39446224161153842</v>
      </c>
      <c r="Y493" s="3">
        <f t="shared" si="200"/>
        <v>0.7</v>
      </c>
    </row>
    <row r="494" spans="2:25" x14ac:dyDescent="0.25">
      <c r="B494" s="3">
        <f t="shared" si="189"/>
        <v>2380</v>
      </c>
      <c r="C494" s="14">
        <f t="shared" si="190"/>
        <v>39.666666666666664</v>
      </c>
      <c r="D494" s="11">
        <f t="shared" si="191"/>
        <v>883.49433031810895</v>
      </c>
      <c r="E494" s="11">
        <f t="shared" si="192"/>
        <v>799.57606612763311</v>
      </c>
      <c r="F494" s="11">
        <f t="shared" si="193"/>
        <v>875.92524816424043</v>
      </c>
      <c r="G494" s="11">
        <f t="shared" si="194"/>
        <v>871.61009801748264</v>
      </c>
      <c r="H494" s="24">
        <f t="shared" si="177"/>
        <v>799.57606612763311</v>
      </c>
      <c r="I494" s="24">
        <f t="shared" si="179"/>
        <v>2097.956604761896</v>
      </c>
      <c r="J494" s="14">
        <f t="shared" si="180"/>
        <v>18471.154580312152</v>
      </c>
      <c r="K494" s="24">
        <f t="shared" si="178"/>
        <v>804.85742557517938</v>
      </c>
      <c r="L494" s="12">
        <f t="shared" si="181"/>
        <v>1.1328191059100108</v>
      </c>
      <c r="M494" s="3">
        <f t="shared" si="182"/>
        <v>0.7</v>
      </c>
      <c r="N494" s="24">
        <f t="shared" si="197"/>
        <v>875.92524816424043</v>
      </c>
      <c r="O494" s="24">
        <f t="shared" si="183"/>
        <v>189.22705384671303</v>
      </c>
      <c r="P494" s="24">
        <f t="shared" si="184"/>
        <v>1840.555572155939</v>
      </c>
      <c r="Q494" s="24">
        <f t="shared" si="195"/>
        <v>667.95994125057496</v>
      </c>
      <c r="R494" s="12">
        <f t="shared" si="185"/>
        <v>0.34359241779702993</v>
      </c>
      <c r="S494" s="3">
        <f t="shared" si="196"/>
        <v>0.7</v>
      </c>
      <c r="T494" s="24">
        <f t="shared" si="198"/>
        <v>871.61009801748264</v>
      </c>
      <c r="U494" s="24">
        <f t="shared" si="186"/>
        <v>297.10580751565772</v>
      </c>
      <c r="V494" s="14">
        <f t="shared" si="187"/>
        <v>2873.7091044208041</v>
      </c>
      <c r="W494" s="24">
        <f t="shared" si="199"/>
        <v>671.73342989764762</v>
      </c>
      <c r="X494" s="12">
        <f t="shared" si="188"/>
        <v>0.3923493876960254</v>
      </c>
      <c r="Y494" s="3">
        <f t="shared" si="200"/>
        <v>0.7</v>
      </c>
    </row>
    <row r="495" spans="2:25" x14ac:dyDescent="0.25">
      <c r="B495" s="3">
        <f t="shared" si="189"/>
        <v>2385</v>
      </c>
      <c r="C495" s="14">
        <f t="shared" si="190"/>
        <v>39.75</v>
      </c>
      <c r="D495" s="11">
        <f t="shared" si="191"/>
        <v>883.80778565472747</v>
      </c>
      <c r="E495" s="11">
        <f t="shared" si="192"/>
        <v>800.70888523354313</v>
      </c>
      <c r="F495" s="11">
        <f t="shared" si="193"/>
        <v>876.26884058203746</v>
      </c>
      <c r="G495" s="11">
        <f t="shared" si="194"/>
        <v>872.00244740517871</v>
      </c>
      <c r="H495" s="24">
        <f t="shared" si="177"/>
        <v>800.70888523354313</v>
      </c>
      <c r="I495" s="24">
        <f t="shared" si="179"/>
        <v>2077.4725105296084</v>
      </c>
      <c r="J495" s="14">
        <f t="shared" si="180"/>
        <v>18325.893993440179</v>
      </c>
      <c r="K495" s="24">
        <f t="shared" si="178"/>
        <v>800.63455706253671</v>
      </c>
      <c r="L495" s="12">
        <f t="shared" si="181"/>
        <v>1.1296177141925616</v>
      </c>
      <c r="M495" s="3">
        <f t="shared" si="182"/>
        <v>0.7</v>
      </c>
      <c r="N495" s="24">
        <f t="shared" si="197"/>
        <v>876.26884058203746</v>
      </c>
      <c r="O495" s="24">
        <f t="shared" si="183"/>
        <v>188.47362681725031</v>
      </c>
      <c r="P495" s="24">
        <f t="shared" si="184"/>
        <v>1834.7949055723432</v>
      </c>
      <c r="Q495" s="24">
        <f t="shared" si="195"/>
        <v>667.66911423400904</v>
      </c>
      <c r="R495" s="12">
        <f t="shared" si="185"/>
        <v>0.34263892508917365</v>
      </c>
      <c r="S495" s="3">
        <f t="shared" si="196"/>
        <v>0.7</v>
      </c>
      <c r="T495" s="24">
        <f t="shared" si="198"/>
        <v>872.00244740517871</v>
      </c>
      <c r="U495" s="24">
        <f t="shared" si="186"/>
        <v>295.13345623871885</v>
      </c>
      <c r="V495" s="14">
        <f t="shared" si="187"/>
        <v>2857.2583538464446</v>
      </c>
      <c r="W495" s="24">
        <f t="shared" si="199"/>
        <v>671.38078507100795</v>
      </c>
      <c r="X495" s="12">
        <f t="shared" si="188"/>
        <v>0.39027464053526717</v>
      </c>
      <c r="Y495" s="3">
        <f t="shared" si="200"/>
        <v>0.7</v>
      </c>
    </row>
    <row r="496" spans="2:25" x14ac:dyDescent="0.25">
      <c r="B496" s="3">
        <f t="shared" si="189"/>
        <v>2390</v>
      </c>
      <c r="C496" s="14">
        <f t="shared" si="190"/>
        <v>39.833333333333336</v>
      </c>
      <c r="D496" s="11">
        <f t="shared" si="191"/>
        <v>884.12058659559534</v>
      </c>
      <c r="E496" s="11">
        <f t="shared" si="192"/>
        <v>801.83850294773572</v>
      </c>
      <c r="F496" s="11">
        <f t="shared" si="193"/>
        <v>876.61147950712666</v>
      </c>
      <c r="G496" s="11">
        <f t="shared" si="194"/>
        <v>872.39272204571398</v>
      </c>
      <c r="H496" s="24">
        <f t="shared" si="177"/>
        <v>801.83850294773572</v>
      </c>
      <c r="I496" s="24">
        <f t="shared" si="179"/>
        <v>2057.0520911964904</v>
      </c>
      <c r="J496" s="14">
        <f t="shared" si="180"/>
        <v>18180.461566568149</v>
      </c>
      <c r="K496" s="24">
        <f t="shared" si="178"/>
        <v>796.5581111750414</v>
      </c>
      <c r="L496" s="12">
        <f t="shared" si="181"/>
        <v>1.1261693027897914</v>
      </c>
      <c r="M496" s="3">
        <f t="shared" si="182"/>
        <v>0.7</v>
      </c>
      <c r="N496" s="24">
        <f t="shared" si="197"/>
        <v>876.61147950712666</v>
      </c>
      <c r="O496" s="24">
        <f t="shared" si="183"/>
        <v>187.72767721171704</v>
      </c>
      <c r="P496" s="24">
        <f t="shared" si="184"/>
        <v>1829.0916276703499</v>
      </c>
      <c r="Q496" s="24">
        <f t="shared" si="195"/>
        <v>667.38046107572063</v>
      </c>
      <c r="R496" s="12">
        <f t="shared" si="185"/>
        <v>0.341694478169704</v>
      </c>
      <c r="S496" s="3">
        <f t="shared" si="196"/>
        <v>0.7</v>
      </c>
      <c r="T496" s="24">
        <f t="shared" si="198"/>
        <v>872.39272204571398</v>
      </c>
      <c r="U496" s="24">
        <f t="shared" si="186"/>
        <v>293.19661374703401</v>
      </c>
      <c r="V496" s="14">
        <f t="shared" si="187"/>
        <v>2841.108105711909</v>
      </c>
      <c r="W496" s="24">
        <f t="shared" si="199"/>
        <v>671.03194663894067</v>
      </c>
      <c r="X496" s="12">
        <f t="shared" si="188"/>
        <v>0.38823713138743682</v>
      </c>
      <c r="Y496" s="3">
        <f t="shared" si="200"/>
        <v>0.7</v>
      </c>
    </row>
    <row r="497" spans="2:25" x14ac:dyDescent="0.25">
      <c r="B497" s="3">
        <f t="shared" si="189"/>
        <v>2395</v>
      </c>
      <c r="C497" s="14">
        <f t="shared" si="190"/>
        <v>39.916666666666664</v>
      </c>
      <c r="D497" s="11">
        <f t="shared" si="191"/>
        <v>884.4327358673645</v>
      </c>
      <c r="E497" s="11">
        <f t="shared" si="192"/>
        <v>802.9646722505255</v>
      </c>
      <c r="F497" s="11">
        <f t="shared" si="193"/>
        <v>876.95317398529642</v>
      </c>
      <c r="G497" s="11">
        <f t="shared" si="194"/>
        <v>872.78095917710141</v>
      </c>
      <c r="H497" s="24">
        <f t="shared" si="177"/>
        <v>802.9646722505255</v>
      </c>
      <c r="I497" s="24">
        <f t="shared" si="179"/>
        <v>2036.7015904209752</v>
      </c>
      <c r="J497" s="14">
        <f t="shared" si="180"/>
        <v>18034.910951605936</v>
      </c>
      <c r="K497" s="24">
        <f t="shared" si="178"/>
        <v>792.62149875378441</v>
      </c>
      <c r="L497" s="12">
        <f t="shared" si="181"/>
        <v>1.1224846523987004</v>
      </c>
      <c r="M497" s="3">
        <f t="shared" si="182"/>
        <v>0.7</v>
      </c>
      <c r="N497" s="24">
        <f t="shared" si="197"/>
        <v>876.95317398529642</v>
      </c>
      <c r="O497" s="24">
        <f t="shared" si="183"/>
        <v>186.98904705170207</v>
      </c>
      <c r="P497" s="24">
        <f t="shared" si="184"/>
        <v>1823.4444407205156</v>
      </c>
      <c r="Q497" s="24">
        <f t="shared" si="195"/>
        <v>667.09395324143634</v>
      </c>
      <c r="R497" s="12">
        <f t="shared" si="185"/>
        <v>0.34075886585413245</v>
      </c>
      <c r="S497" s="3">
        <f t="shared" si="196"/>
        <v>0.7</v>
      </c>
      <c r="T497" s="24">
        <f t="shared" si="198"/>
        <v>872.78095917710141</v>
      </c>
      <c r="U497" s="24">
        <f t="shared" si="186"/>
        <v>291.29441725657728</v>
      </c>
      <c r="V497" s="14">
        <f t="shared" si="187"/>
        <v>2825.2512332635993</v>
      </c>
      <c r="W497" s="24">
        <f t="shared" si="199"/>
        <v>670.68683484318012</v>
      </c>
      <c r="X497" s="12">
        <f t="shared" si="188"/>
        <v>0.38623600882978726</v>
      </c>
      <c r="Y497" s="3">
        <f t="shared" si="200"/>
        <v>0.7</v>
      </c>
    </row>
    <row r="498" spans="2:25" x14ac:dyDescent="0.25">
      <c r="B498" s="3">
        <f t="shared" si="189"/>
        <v>2400</v>
      </c>
      <c r="C498" s="14">
        <f t="shared" si="190"/>
        <v>40</v>
      </c>
      <c r="D498" s="11">
        <f t="shared" si="191"/>
        <v>884.7442361796808</v>
      </c>
      <c r="E498" s="11">
        <f t="shared" si="192"/>
        <v>804.08715690292422</v>
      </c>
      <c r="F498" s="11">
        <f t="shared" si="193"/>
        <v>877.29393285115054</v>
      </c>
      <c r="G498" s="11">
        <f t="shared" si="194"/>
        <v>873.16719518593118</v>
      </c>
      <c r="H498" s="24">
        <f t="shared" si="177"/>
        <v>804.08715690292422</v>
      </c>
      <c r="I498" s="24">
        <f t="shared" si="179"/>
        <v>2016.4269819189144</v>
      </c>
      <c r="J498" s="14">
        <f t="shared" si="180"/>
        <v>17889.294279140158</v>
      </c>
      <c r="K498" s="24">
        <f t="shared" si="178"/>
        <v>788.81848679199368</v>
      </c>
      <c r="L498" s="12">
        <f t="shared" si="181"/>
        <v>1.1185742893286954</v>
      </c>
      <c r="M498" s="3">
        <f t="shared" si="182"/>
        <v>0.7</v>
      </c>
      <c r="N498" s="24">
        <f t="shared" si="197"/>
        <v>877.29393285115054</v>
      </c>
      <c r="O498" s="24">
        <f t="shared" si="183"/>
        <v>186.25758321325634</v>
      </c>
      <c r="P498" s="24">
        <f t="shared" si="184"/>
        <v>1817.852087644261</v>
      </c>
      <c r="Q498" s="24">
        <f t="shared" si="195"/>
        <v>666.80956279390807</v>
      </c>
      <c r="R498" s="12">
        <f t="shared" si="185"/>
        <v>0.33983188367414818</v>
      </c>
      <c r="S498" s="3">
        <f t="shared" si="196"/>
        <v>0.7</v>
      </c>
      <c r="T498" s="24">
        <f t="shared" si="198"/>
        <v>873.16719518593118</v>
      </c>
      <c r="U498" s="24">
        <f t="shared" si="186"/>
        <v>289.42602484374049</v>
      </c>
      <c r="V498" s="14">
        <f t="shared" si="187"/>
        <v>2809.6807696511819</v>
      </c>
      <c r="W498" s="24">
        <f t="shared" si="199"/>
        <v>670.34537223368852</v>
      </c>
      <c r="X498" s="12">
        <f t="shared" si="188"/>
        <v>0.38427043859224813</v>
      </c>
      <c r="Y498" s="3">
        <f t="shared" si="200"/>
        <v>0.7</v>
      </c>
    </row>
    <row r="499" spans="2:25" x14ac:dyDescent="0.25">
      <c r="B499" s="3">
        <f t="shared" si="189"/>
        <v>2405</v>
      </c>
      <c r="C499" s="14">
        <f t="shared" si="190"/>
        <v>40.083333333333336</v>
      </c>
      <c r="D499" s="11">
        <f t="shared" si="191"/>
        <v>885.05509022532488</v>
      </c>
      <c r="E499" s="11">
        <f t="shared" si="192"/>
        <v>805.20573119225287</v>
      </c>
      <c r="F499" s="11">
        <f t="shared" si="193"/>
        <v>877.63376473482469</v>
      </c>
      <c r="G499" s="11">
        <f t="shared" si="194"/>
        <v>873.55146562452342</v>
      </c>
      <c r="H499" s="24">
        <f t="shared" ref="H499:H562" si="201">H498+L498</f>
        <v>805.20573119225287</v>
      </c>
      <c r="I499" s="24">
        <f t="shared" si="179"/>
        <v>1996.2339758268001</v>
      </c>
      <c r="J499" s="14">
        <f t="shared" si="180"/>
        <v>17743.662173895071</v>
      </c>
      <c r="K499" s="24">
        <f t="shared" ref="K499:K562" si="202">IF(H499&lt;600,425+0.773*H499-1.69/1000*H499^2+2.22/1000^2*H499^3,IF(H499&lt;735,666+13002/(738-H499),IF(H499&lt;900,545+17820/(H499-731),650)))</f>
        <v>785.14317645940025</v>
      </c>
      <c r="L499" s="12">
        <f t="shared" si="181"/>
        <v>1.114448483206198</v>
      </c>
      <c r="M499" s="3">
        <f t="shared" si="182"/>
        <v>0.7</v>
      </c>
      <c r="N499" s="24">
        <f t="shared" si="197"/>
        <v>877.63376473482469</v>
      </c>
      <c r="O499" s="24">
        <f t="shared" si="183"/>
        <v>185.53313726250451</v>
      </c>
      <c r="P499" s="24">
        <f t="shared" si="184"/>
        <v>1812.3133506646052</v>
      </c>
      <c r="Q499" s="24">
        <f t="shared" si="195"/>
        <v>666.52726237525189</v>
      </c>
      <c r="R499" s="12">
        <f t="shared" si="185"/>
        <v>0.33891333365864817</v>
      </c>
      <c r="S499" s="3">
        <f t="shared" si="196"/>
        <v>0.7</v>
      </c>
      <c r="T499" s="24">
        <f t="shared" si="198"/>
        <v>873.55146562452342</v>
      </c>
      <c r="U499" s="24">
        <f t="shared" si="186"/>
        <v>287.59061502003647</v>
      </c>
      <c r="V499" s="14">
        <f t="shared" si="187"/>
        <v>2794.3899052420652</v>
      </c>
      <c r="W499" s="24">
        <f t="shared" si="199"/>
        <v>670.00748359148679</v>
      </c>
      <c r="X499" s="12">
        <f t="shared" si="188"/>
        <v>0.38233960338171424</v>
      </c>
      <c r="Y499" s="3">
        <f t="shared" si="200"/>
        <v>0.7</v>
      </c>
    </row>
    <row r="500" spans="2:25" x14ac:dyDescent="0.25">
      <c r="B500" s="3">
        <f t="shared" si="189"/>
        <v>2410</v>
      </c>
      <c r="C500" s="14">
        <f t="shared" si="190"/>
        <v>40.166666666666664</v>
      </c>
      <c r="D500" s="11">
        <f t="shared" si="191"/>
        <v>885.36530068035177</v>
      </c>
      <c r="E500" s="11">
        <f t="shared" si="192"/>
        <v>806.32017967545903</v>
      </c>
      <c r="F500" s="11">
        <f t="shared" si="193"/>
        <v>877.97267806848333</v>
      </c>
      <c r="G500" s="11">
        <f t="shared" si="194"/>
        <v>873.93380522790517</v>
      </c>
      <c r="H500" s="24">
        <f t="shared" si="201"/>
        <v>806.32017967545903</v>
      </c>
      <c r="I500" s="24">
        <f t="shared" si="179"/>
        <v>1976.1280251223184</v>
      </c>
      <c r="J500" s="14">
        <f t="shared" si="180"/>
        <v>17598.063771365811</v>
      </c>
      <c r="K500" s="24">
        <f t="shared" si="202"/>
        <v>781.58998261532497</v>
      </c>
      <c r="L500" s="12">
        <f t="shared" si="181"/>
        <v>1.1101172456492316</v>
      </c>
      <c r="M500" s="3">
        <f t="shared" si="182"/>
        <v>0.7</v>
      </c>
      <c r="N500" s="24">
        <f t="shared" si="197"/>
        <v>877.97267806848333</v>
      </c>
      <c r="O500" s="24">
        <f t="shared" si="183"/>
        <v>184.81556529671082</v>
      </c>
      <c r="P500" s="24">
        <f t="shared" si="184"/>
        <v>1806.827049999069</v>
      </c>
      <c r="Q500" s="24">
        <f t="shared" si="195"/>
        <v>666.2470251899241</v>
      </c>
      <c r="R500" s="12">
        <f t="shared" si="185"/>
        <v>0.33800302412122696</v>
      </c>
      <c r="S500" s="3">
        <f t="shared" si="196"/>
        <v>0.7</v>
      </c>
      <c r="T500" s="24">
        <f t="shared" si="198"/>
        <v>873.93380522790517</v>
      </c>
      <c r="U500" s="24">
        <f t="shared" si="186"/>
        <v>285.78738631116494</v>
      </c>
      <c r="V500" s="14">
        <f t="shared" si="187"/>
        <v>2779.3719849335125</v>
      </c>
      <c r="W500" s="24">
        <f t="shared" si="199"/>
        <v>669.67309585431076</v>
      </c>
      <c r="X500" s="12">
        <f t="shared" si="188"/>
        <v>0.38044270269801805</v>
      </c>
      <c r="Y500" s="3">
        <f t="shared" si="200"/>
        <v>0.7</v>
      </c>
    </row>
    <row r="501" spans="2:25" x14ac:dyDescent="0.25">
      <c r="B501" s="3">
        <f t="shared" si="189"/>
        <v>2415</v>
      </c>
      <c r="C501" s="14">
        <f t="shared" si="190"/>
        <v>40.25</v>
      </c>
      <c r="D501" s="11">
        <f t="shared" si="191"/>
        <v>885.67487020423039</v>
      </c>
      <c r="E501" s="11">
        <f t="shared" si="192"/>
        <v>807.43029692110827</v>
      </c>
      <c r="F501" s="11">
        <f t="shared" si="193"/>
        <v>878.31068109260457</v>
      </c>
      <c r="G501" s="11">
        <f t="shared" si="194"/>
        <v>874.31424793060319</v>
      </c>
      <c r="H501" s="24">
        <f t="shared" si="201"/>
        <v>807.43029692110827</v>
      </c>
      <c r="I501" s="24">
        <f t="shared" si="179"/>
        <v>1956.1143320780529</v>
      </c>
      <c r="J501" s="14">
        <f t="shared" si="180"/>
        <v>17452.546735483134</v>
      </c>
      <c r="K501" s="24">
        <f t="shared" si="202"/>
        <v>778.15361470326218</v>
      </c>
      <c r="L501" s="12">
        <f t="shared" si="181"/>
        <v>1.1055903298049352</v>
      </c>
      <c r="M501" s="3">
        <f t="shared" si="182"/>
        <v>0.7</v>
      </c>
      <c r="N501" s="24">
        <f t="shared" si="197"/>
        <v>878.31068109260457</v>
      </c>
      <c r="O501" s="24">
        <f t="shared" si="183"/>
        <v>184.10472779064548</v>
      </c>
      <c r="P501" s="24">
        <f t="shared" si="184"/>
        <v>1801.3920425952072</v>
      </c>
      <c r="Q501" s="24">
        <f t="shared" si="195"/>
        <v>665.96882498830985</v>
      </c>
      <c r="R501" s="12">
        <f t="shared" si="185"/>
        <v>0.33710076945424777</v>
      </c>
      <c r="S501" s="3">
        <f t="shared" si="196"/>
        <v>0.7</v>
      </c>
      <c r="T501" s="24">
        <f t="shared" si="198"/>
        <v>874.31424793060319</v>
      </c>
      <c r="U501" s="24">
        <f t="shared" si="186"/>
        <v>284.01555684068001</v>
      </c>
      <c r="V501" s="14">
        <f t="shared" si="187"/>
        <v>2764.6205054658353</v>
      </c>
      <c r="W501" s="24">
        <f t="shared" si="199"/>
        <v>669.34213804498313</v>
      </c>
      <c r="X501" s="12">
        <f t="shared" si="188"/>
        <v>0.37857895264239372</v>
      </c>
      <c r="Y501" s="3">
        <f t="shared" si="200"/>
        <v>0.7</v>
      </c>
    </row>
    <row r="502" spans="2:25" x14ac:dyDescent="0.25">
      <c r="B502" s="3">
        <f t="shared" si="189"/>
        <v>2420</v>
      </c>
      <c r="C502" s="14">
        <f t="shared" si="190"/>
        <v>40.333333333333336</v>
      </c>
      <c r="D502" s="11">
        <f t="shared" si="191"/>
        <v>885.98380143997804</v>
      </c>
      <c r="E502" s="11">
        <f t="shared" si="192"/>
        <v>808.53588725091322</v>
      </c>
      <c r="F502" s="11">
        <f t="shared" si="193"/>
        <v>878.64778186205876</v>
      </c>
      <c r="G502" s="11">
        <f t="shared" si="194"/>
        <v>874.69282688324563</v>
      </c>
      <c r="H502" s="24">
        <f t="shared" si="201"/>
        <v>808.53588725091322</v>
      </c>
      <c r="I502" s="24">
        <f t="shared" si="179"/>
        <v>1936.1978547266203</v>
      </c>
      <c r="J502" s="14">
        <f t="shared" si="180"/>
        <v>17307.157277177521</v>
      </c>
      <c r="K502" s="24">
        <f t="shared" si="202"/>
        <v>774.82905892767894</v>
      </c>
      <c r="L502" s="12">
        <f t="shared" si="181"/>
        <v>1.1008772306519876</v>
      </c>
      <c r="M502" s="3">
        <f t="shared" si="182"/>
        <v>0.7</v>
      </c>
      <c r="N502" s="24">
        <f t="shared" si="197"/>
        <v>878.64778186205876</v>
      </c>
      <c r="O502" s="24">
        <f t="shared" si="183"/>
        <v>183.40048944798184</v>
      </c>
      <c r="P502" s="24">
        <f t="shared" si="184"/>
        <v>1796.0072209046066</v>
      </c>
      <c r="Q502" s="24">
        <f t="shared" si="195"/>
        <v>665.69263605089907</v>
      </c>
      <c r="R502" s="12">
        <f t="shared" si="185"/>
        <v>0.33620638992881358</v>
      </c>
      <c r="S502" s="3">
        <f t="shared" si="196"/>
        <v>0.7</v>
      </c>
      <c r="T502" s="24">
        <f t="shared" si="198"/>
        <v>874.69282688324563</v>
      </c>
      <c r="U502" s="24">
        <f t="shared" si="186"/>
        <v>282.2743639183102</v>
      </c>
      <c r="V502" s="14">
        <f t="shared" si="187"/>
        <v>2750.1291127372633</v>
      </c>
      <c r="W502" s="24">
        <f t="shared" si="199"/>
        <v>669.01454120238895</v>
      </c>
      <c r="X502" s="12">
        <f t="shared" si="188"/>
        <v>0.37674758571885897</v>
      </c>
      <c r="Y502" s="3">
        <f t="shared" si="200"/>
        <v>0.7</v>
      </c>
    </row>
    <row r="503" spans="2:25" x14ac:dyDescent="0.25">
      <c r="B503" s="3">
        <f t="shared" si="189"/>
        <v>2425</v>
      </c>
      <c r="C503" s="14">
        <f t="shared" si="190"/>
        <v>40.416666666666664</v>
      </c>
      <c r="D503" s="11">
        <f t="shared" si="191"/>
        <v>886.29209701429761</v>
      </c>
      <c r="E503" s="11">
        <f t="shared" si="192"/>
        <v>809.63676448156525</v>
      </c>
      <c r="F503" s="11">
        <f t="shared" si="193"/>
        <v>878.98398825198763</v>
      </c>
      <c r="G503" s="11">
        <f t="shared" si="194"/>
        <v>875.06957446896445</v>
      </c>
      <c r="H503" s="24">
        <f t="shared" si="201"/>
        <v>809.63676448156525</v>
      </c>
      <c r="I503" s="24">
        <f t="shared" si="179"/>
        <v>1916.3833133183089</v>
      </c>
      <c r="J503" s="14">
        <f t="shared" si="180"/>
        <v>17161.940173728795</v>
      </c>
      <c r="K503" s="24">
        <f t="shared" si="202"/>
        <v>771.61156162112354</v>
      </c>
      <c r="L503" s="12">
        <f t="shared" si="181"/>
        <v>1.0959871859789283</v>
      </c>
      <c r="M503" s="3">
        <f t="shared" si="182"/>
        <v>0.7</v>
      </c>
      <c r="N503" s="24">
        <f t="shared" si="197"/>
        <v>878.98398825198763</v>
      </c>
      <c r="O503" s="24">
        <f t="shared" si="183"/>
        <v>182.70271905774962</v>
      </c>
      <c r="P503" s="24">
        <f t="shared" si="184"/>
        <v>1790.6715116974865</v>
      </c>
      <c r="Q503" s="24">
        <f t="shared" si="195"/>
        <v>665.4184331730271</v>
      </c>
      <c r="R503" s="12">
        <f t="shared" si="185"/>
        <v>0.33531971150106954</v>
      </c>
      <c r="S503" s="3">
        <f t="shared" si="196"/>
        <v>0.7</v>
      </c>
      <c r="T503" s="24">
        <f t="shared" si="198"/>
        <v>875.06957446896445</v>
      </c>
      <c r="U503" s="24">
        <f t="shared" si="186"/>
        <v>280.56306363332908</v>
      </c>
      <c r="V503" s="14">
        <f t="shared" si="187"/>
        <v>2735.8915991275326</v>
      </c>
      <c r="W503" s="24">
        <f t="shared" si="199"/>
        <v>668.69023831495247</v>
      </c>
      <c r="X503" s="12">
        <f t="shared" si="188"/>
        <v>0.37494785062976244</v>
      </c>
      <c r="Y503" s="3">
        <f t="shared" si="200"/>
        <v>0.7</v>
      </c>
    </row>
    <row r="504" spans="2:25" x14ac:dyDescent="0.25">
      <c r="B504" s="3">
        <f t="shared" si="189"/>
        <v>2430</v>
      </c>
      <c r="C504" s="14">
        <f t="shared" si="190"/>
        <v>40.5</v>
      </c>
      <c r="D504" s="11">
        <f t="shared" si="191"/>
        <v>886.59975953771152</v>
      </c>
      <c r="E504" s="11">
        <f t="shared" si="192"/>
        <v>810.73275166754422</v>
      </c>
      <c r="F504" s="11">
        <f t="shared" si="193"/>
        <v>879.31930796348865</v>
      </c>
      <c r="G504" s="11">
        <f t="shared" si="194"/>
        <v>875.44452231959417</v>
      </c>
      <c r="H504" s="24">
        <f t="shared" si="201"/>
        <v>810.73275166754422</v>
      </c>
      <c r="I504" s="24">
        <f t="shared" si="179"/>
        <v>1896.6751967541825</v>
      </c>
      <c r="J504" s="14">
        <f t="shared" si="180"/>
        <v>17016.938788792086</v>
      </c>
      <c r="K504" s="24">
        <f t="shared" si="202"/>
        <v>768.49661371656589</v>
      </c>
      <c r="L504" s="12">
        <f t="shared" si="181"/>
        <v>1.0909291779570316</v>
      </c>
      <c r="M504" s="3">
        <f t="shared" si="182"/>
        <v>0.7</v>
      </c>
      <c r="N504" s="24">
        <f t="shared" si="197"/>
        <v>879.31930796348865</v>
      </c>
      <c r="O504" s="24">
        <f t="shared" si="183"/>
        <v>182.01128935557165</v>
      </c>
      <c r="P504" s="24">
        <f t="shared" si="184"/>
        <v>1785.3838749146162</v>
      </c>
      <c r="Q504" s="24">
        <f t="shared" si="195"/>
        <v>665.14619165015722</v>
      </c>
      <c r="R504" s="12">
        <f t="shared" si="185"/>
        <v>0.33444056562429814</v>
      </c>
      <c r="S504" s="3">
        <f t="shared" si="196"/>
        <v>0.7</v>
      </c>
      <c r="T504" s="24">
        <f t="shared" si="198"/>
        <v>875.44452231959417</v>
      </c>
      <c r="U504" s="24">
        <f t="shared" si="186"/>
        <v>278.88093045293374</v>
      </c>
      <c r="V504" s="14">
        <f t="shared" si="187"/>
        <v>2721.9019008280357</v>
      </c>
      <c r="W504" s="24">
        <f t="shared" si="199"/>
        <v>668.369164256516</v>
      </c>
      <c r="X504" s="12">
        <f t="shared" si="188"/>
        <v>0.37317901206553433</v>
      </c>
      <c r="Y504" s="3">
        <f t="shared" si="200"/>
        <v>0.7</v>
      </c>
    </row>
    <row r="505" spans="2:25" x14ac:dyDescent="0.25">
      <c r="B505" s="3">
        <f t="shared" si="189"/>
        <v>2435</v>
      </c>
      <c r="C505" s="14">
        <f t="shared" si="190"/>
        <v>40.583333333333336</v>
      </c>
      <c r="D505" s="11">
        <f t="shared" si="191"/>
        <v>886.90679160469313</v>
      </c>
      <c r="E505" s="11">
        <f t="shared" si="192"/>
        <v>811.82368084550126</v>
      </c>
      <c r="F505" s="11">
        <f t="shared" si="193"/>
        <v>879.65374852911293</v>
      </c>
      <c r="G505" s="11">
        <f t="shared" si="194"/>
        <v>875.81770133165969</v>
      </c>
      <c r="H505" s="24">
        <f t="shared" si="201"/>
        <v>811.82368084550126</v>
      </c>
      <c r="I505" s="24">
        <f t="shared" si="179"/>
        <v>1877.0777689797967</v>
      </c>
      <c r="J505" s="14">
        <f t="shared" si="180"/>
        <v>16872.195093006685</v>
      </c>
      <c r="K505" s="24">
        <f t="shared" si="202"/>
        <v>765.47993624620824</v>
      </c>
      <c r="L505" s="12">
        <f t="shared" si="181"/>
        <v>1.0857119352342088</v>
      </c>
      <c r="M505" s="3">
        <f t="shared" si="182"/>
        <v>0.7</v>
      </c>
      <c r="N505" s="24">
        <f t="shared" si="197"/>
        <v>879.65374852911293</v>
      </c>
      <c r="O505" s="24">
        <f t="shared" si="183"/>
        <v>181.32607688950486</v>
      </c>
      <c r="P505" s="24">
        <f t="shared" si="184"/>
        <v>1780.1433025560716</v>
      </c>
      <c r="Q505" s="24">
        <f t="shared" si="195"/>
        <v>664.87588726368415</v>
      </c>
      <c r="R505" s="12">
        <f t="shared" si="185"/>
        <v>0.33356878906675208</v>
      </c>
      <c r="S505" s="3">
        <f t="shared" si="196"/>
        <v>0.7</v>
      </c>
      <c r="T505" s="24">
        <f t="shared" si="198"/>
        <v>875.81770133165969</v>
      </c>
      <c r="U505" s="24">
        <f t="shared" si="186"/>
        <v>277.22725682583587</v>
      </c>
      <c r="V505" s="14">
        <f t="shared" si="187"/>
        <v>2708.154095184696</v>
      </c>
      <c r="W505" s="24">
        <f t="shared" si="199"/>
        <v>668.05125572452539</v>
      </c>
      <c r="X505" s="12">
        <f t="shared" si="188"/>
        <v>0.37144035048973462</v>
      </c>
      <c r="Y505" s="3">
        <f t="shared" si="200"/>
        <v>0.7</v>
      </c>
    </row>
    <row r="506" spans="2:25" x14ac:dyDescent="0.25">
      <c r="B506" s="3">
        <f t="shared" si="189"/>
        <v>2440</v>
      </c>
      <c r="C506" s="14">
        <f t="shared" si="190"/>
        <v>40.666666666666664</v>
      </c>
      <c r="D506" s="11">
        <f t="shared" si="191"/>
        <v>887.21319579379895</v>
      </c>
      <c r="E506" s="11">
        <f t="shared" si="192"/>
        <v>812.90939278073552</v>
      </c>
      <c r="F506" s="11">
        <f t="shared" si="193"/>
        <v>879.98731731817963</v>
      </c>
      <c r="G506" s="11">
        <f t="shared" si="194"/>
        <v>876.1891416821494</v>
      </c>
      <c r="H506" s="24">
        <f t="shared" si="201"/>
        <v>812.90939278073552</v>
      </c>
      <c r="I506" s="24">
        <f t="shared" si="179"/>
        <v>1857.5950753265856</v>
      </c>
      <c r="J506" s="14">
        <f t="shared" si="180"/>
        <v>16727.749685101127</v>
      </c>
      <c r="K506" s="24">
        <f t="shared" si="202"/>
        <v>762.55746679385879</v>
      </c>
      <c r="L506" s="12">
        <f t="shared" si="181"/>
        <v>1.0803439354831643</v>
      </c>
      <c r="M506" s="3">
        <f t="shared" si="182"/>
        <v>0.7</v>
      </c>
      <c r="N506" s="24">
        <f t="shared" si="197"/>
        <v>879.98731731817963</v>
      </c>
      <c r="O506" s="24">
        <f t="shared" si="183"/>
        <v>180.64696189048277</v>
      </c>
      <c r="P506" s="24">
        <f t="shared" si="184"/>
        <v>1774.9488176063592</v>
      </c>
      <c r="Q506" s="24">
        <f t="shared" si="195"/>
        <v>664.60749626723816</v>
      </c>
      <c r="R506" s="12">
        <f t="shared" si="185"/>
        <v>0.33270422373520558</v>
      </c>
      <c r="S506" s="3">
        <f t="shared" si="196"/>
        <v>0.7</v>
      </c>
      <c r="T506" s="24">
        <f t="shared" si="198"/>
        <v>876.1891416821494</v>
      </c>
      <c r="U506" s="24">
        <f t="shared" si="186"/>
        <v>275.6013527912387</v>
      </c>
      <c r="V506" s="14">
        <f t="shared" si="187"/>
        <v>2694.6423980541713</v>
      </c>
      <c r="W506" s="24">
        <f t="shared" si="199"/>
        <v>667.73645118043237</v>
      </c>
      <c r="X506" s="12">
        <f t="shared" si="188"/>
        <v>0.36973116191977595</v>
      </c>
      <c r="Y506" s="3">
        <f t="shared" si="200"/>
        <v>0.7</v>
      </c>
    </row>
    <row r="507" spans="2:25" x14ac:dyDescent="0.25">
      <c r="B507" s="3">
        <f t="shared" si="189"/>
        <v>2445</v>
      </c>
      <c r="C507" s="14">
        <f t="shared" si="190"/>
        <v>40.75</v>
      </c>
      <c r="D507" s="11">
        <f t="shared" si="191"/>
        <v>887.5189746677986</v>
      </c>
      <c r="E507" s="11">
        <f t="shared" si="192"/>
        <v>813.98973671621866</v>
      </c>
      <c r="F507" s="11">
        <f t="shared" si="193"/>
        <v>880.3200215419148</v>
      </c>
      <c r="G507" s="11">
        <f t="shared" si="194"/>
        <v>876.55887284406913</v>
      </c>
      <c r="H507" s="24">
        <f t="shared" si="201"/>
        <v>813.98973671621866</v>
      </c>
      <c r="I507" s="24">
        <f t="shared" si="179"/>
        <v>1838.2309487894986</v>
      </c>
      <c r="J507" s="14">
        <f t="shared" si="180"/>
        <v>16583.641813415914</v>
      </c>
      <c r="K507" s="24">
        <f t="shared" si="202"/>
        <v>759.72534683336869</v>
      </c>
      <c r="L507" s="12">
        <f t="shared" si="181"/>
        <v>1.0748334083434068</v>
      </c>
      <c r="M507" s="3">
        <f t="shared" si="182"/>
        <v>0.7</v>
      </c>
      <c r="N507" s="24">
        <f t="shared" si="197"/>
        <v>880.3200215419148</v>
      </c>
      <c r="O507" s="24">
        <f t="shared" si="183"/>
        <v>179.97382814709511</v>
      </c>
      <c r="P507" s="24">
        <f t="shared" si="184"/>
        <v>1769.799472994162</v>
      </c>
      <c r="Q507" s="24">
        <f t="shared" si="195"/>
        <v>664.34099537346935</v>
      </c>
      <c r="R507" s="12">
        <f t="shared" si="185"/>
        <v>0.33184671650393555</v>
      </c>
      <c r="S507" s="3">
        <f t="shared" si="196"/>
        <v>0.7</v>
      </c>
      <c r="T507" s="24">
        <f t="shared" si="198"/>
        <v>876.55887284406913</v>
      </c>
      <c r="U507" s="24">
        <f t="shared" si="186"/>
        <v>274.00254559323685</v>
      </c>
      <c r="V507" s="14">
        <f t="shared" si="187"/>
        <v>2681.3611611755564</v>
      </c>
      <c r="W507" s="24">
        <f t="shared" si="199"/>
        <v>667.42469079222531</v>
      </c>
      <c r="X507" s="12">
        <f t="shared" si="188"/>
        <v>0.36805075770387635</v>
      </c>
      <c r="Y507" s="3">
        <f t="shared" si="200"/>
        <v>0.7</v>
      </c>
    </row>
    <row r="508" spans="2:25" x14ac:dyDescent="0.25">
      <c r="B508" s="3">
        <f t="shared" si="189"/>
        <v>2450</v>
      </c>
      <c r="C508" s="14">
        <f t="shared" si="190"/>
        <v>40.833333333333336</v>
      </c>
      <c r="D508" s="11">
        <f t="shared" si="191"/>
        <v>887.82413077380329</v>
      </c>
      <c r="E508" s="11">
        <f t="shared" si="192"/>
        <v>815.06457012456201</v>
      </c>
      <c r="F508" s="11">
        <f t="shared" si="193"/>
        <v>880.65186825841874</v>
      </c>
      <c r="G508" s="11">
        <f t="shared" si="194"/>
        <v>876.92692360177296</v>
      </c>
      <c r="H508" s="24">
        <f t="shared" si="201"/>
        <v>815.06457012456201</v>
      </c>
      <c r="I508" s="24">
        <f t="shared" si="179"/>
        <v>1818.9890162310321</v>
      </c>
      <c r="J508" s="14">
        <f t="shared" si="180"/>
        <v>16439.909397774543</v>
      </c>
      <c r="K508" s="24">
        <f t="shared" si="202"/>
        <v>756.97990989063953</v>
      </c>
      <c r="L508" s="12">
        <f t="shared" si="181"/>
        <v>1.0691883387026628</v>
      </c>
      <c r="M508" s="3">
        <f t="shared" si="182"/>
        <v>0.7</v>
      </c>
      <c r="N508" s="24">
        <f t="shared" si="197"/>
        <v>880.65186825841874</v>
      </c>
      <c r="O508" s="24">
        <f t="shared" si="183"/>
        <v>179.30656288461364</v>
      </c>
      <c r="P508" s="24">
        <f t="shared" si="184"/>
        <v>1764.6943505860202</v>
      </c>
      <c r="Q508" s="24">
        <f t="shared" si="195"/>
        <v>664.07636174129436</v>
      </c>
      <c r="R508" s="12">
        <f t="shared" si="185"/>
        <v>0.33099611904905418</v>
      </c>
      <c r="S508" s="3">
        <f t="shared" si="196"/>
        <v>0.7</v>
      </c>
      <c r="T508" s="24">
        <f t="shared" si="198"/>
        <v>876.92692360177296</v>
      </c>
      <c r="U508" s="24">
        <f t="shared" si="186"/>
        <v>272.43017930075837</v>
      </c>
      <c r="V508" s="14">
        <f t="shared" si="187"/>
        <v>2668.3048695598718</v>
      </c>
      <c r="W508" s="24">
        <f t="shared" si="199"/>
        <v>667.11591637900801</v>
      </c>
      <c r="X508" s="12">
        <f t="shared" si="188"/>
        <v>0.36639846429479606</v>
      </c>
      <c r="Y508" s="3">
        <f t="shared" si="200"/>
        <v>0.7</v>
      </c>
    </row>
    <row r="509" spans="2:25" x14ac:dyDescent="0.25">
      <c r="B509" s="3">
        <f t="shared" si="189"/>
        <v>2455</v>
      </c>
      <c r="C509" s="14">
        <f t="shared" si="190"/>
        <v>40.916666666666664</v>
      </c>
      <c r="D509" s="11">
        <f t="shared" si="191"/>
        <v>888.12866664339242</v>
      </c>
      <c r="E509" s="11">
        <f t="shared" si="192"/>
        <v>816.13375846326471</v>
      </c>
      <c r="F509" s="11">
        <f t="shared" si="193"/>
        <v>880.98286437746776</v>
      </c>
      <c r="G509" s="11">
        <f t="shared" si="194"/>
        <v>877.29332206606773</v>
      </c>
      <c r="H509" s="24">
        <f t="shared" si="201"/>
        <v>816.13375846326471</v>
      </c>
      <c r="I509" s="24">
        <f t="shared" si="179"/>
        <v>1799.8727045031928</v>
      </c>
      <c r="J509" s="14">
        <f t="shared" si="180"/>
        <v>16296.589051639263</v>
      </c>
      <c r="K509" s="24">
        <f t="shared" si="202"/>
        <v>754.31767047133656</v>
      </c>
      <c r="L509" s="12">
        <f t="shared" si="181"/>
        <v>1.0634164702685651</v>
      </c>
      <c r="M509" s="3">
        <f t="shared" si="182"/>
        <v>0.7</v>
      </c>
      <c r="N509" s="24">
        <f t="shared" si="197"/>
        <v>880.98286437746776</v>
      </c>
      <c r="O509" s="24">
        <f t="shared" si="183"/>
        <v>178.64505664811645</v>
      </c>
      <c r="P509" s="24">
        <f t="shared" si="184"/>
        <v>1759.6325602126083</v>
      </c>
      <c r="Q509" s="24">
        <f t="shared" si="195"/>
        <v>663.81357296358669</v>
      </c>
      <c r="R509" s="12">
        <f t="shared" si="185"/>
        <v>0.33015228768798976</v>
      </c>
      <c r="S509" s="3">
        <f t="shared" si="196"/>
        <v>0.7</v>
      </c>
      <c r="T509" s="24">
        <f t="shared" si="198"/>
        <v>877.29332206606773</v>
      </c>
      <c r="U509" s="24">
        <f t="shared" si="186"/>
        <v>270.88361443311726</v>
      </c>
      <c r="V509" s="14">
        <f t="shared" si="187"/>
        <v>2655.4681388989757</v>
      </c>
      <c r="W509" s="24">
        <f t="shared" si="199"/>
        <v>666.81007135754487</v>
      </c>
      <c r="X509" s="12">
        <f t="shared" si="188"/>
        <v>0.36477362302082866</v>
      </c>
      <c r="Y509" s="3">
        <f t="shared" si="200"/>
        <v>0.7</v>
      </c>
    </row>
    <row r="510" spans="2:25" x14ac:dyDescent="0.25">
      <c r="B510" s="3">
        <f t="shared" si="189"/>
        <v>2460</v>
      </c>
      <c r="C510" s="14">
        <f t="shared" si="190"/>
        <v>41</v>
      </c>
      <c r="D510" s="11">
        <f t="shared" si="191"/>
        <v>888.43258479274107</v>
      </c>
      <c r="E510" s="11">
        <f t="shared" si="192"/>
        <v>817.19717493353323</v>
      </c>
      <c r="F510" s="11">
        <f t="shared" si="193"/>
        <v>881.31301666515571</v>
      </c>
      <c r="G510" s="11">
        <f t="shared" si="194"/>
        <v>877.65809568908855</v>
      </c>
      <c r="H510" s="24">
        <f t="shared" si="201"/>
        <v>817.19717493353323</v>
      </c>
      <c r="I510" s="24">
        <f t="shared" si="179"/>
        <v>1780.8852464801957</v>
      </c>
      <c r="J510" s="14">
        <f t="shared" si="180"/>
        <v>16153.716104495114</v>
      </c>
      <c r="K510" s="24">
        <f t="shared" si="202"/>
        <v>751.73531370072192</v>
      </c>
      <c r="L510" s="12">
        <f t="shared" si="181"/>
        <v>1.0575253093864769</v>
      </c>
      <c r="M510" s="3">
        <f t="shared" si="182"/>
        <v>0.7</v>
      </c>
      <c r="N510" s="24">
        <f t="shared" si="197"/>
        <v>881.31301666515571</v>
      </c>
      <c r="O510" s="24">
        <f t="shared" si="183"/>
        <v>177.98920318963383</v>
      </c>
      <c r="P510" s="24">
        <f t="shared" si="184"/>
        <v>1754.6132387272496</v>
      </c>
      <c r="Q510" s="24">
        <f t="shared" si="195"/>
        <v>663.55260705529361</v>
      </c>
      <c r="R510" s="12">
        <f t="shared" si="185"/>
        <v>0.32931508322409059</v>
      </c>
      <c r="S510" s="3">
        <f t="shared" si="196"/>
        <v>0.7</v>
      </c>
      <c r="T510" s="24">
        <f t="shared" si="198"/>
        <v>877.65809568908855</v>
      </c>
      <c r="U510" s="24">
        <f t="shared" si="186"/>
        <v>269.36222759131283</v>
      </c>
      <c r="V510" s="14">
        <f t="shared" si="187"/>
        <v>2642.8457129959161</v>
      </c>
      <c r="W510" s="24">
        <f t="shared" si="199"/>
        <v>666.50710069069726</v>
      </c>
      <c r="X510" s="12">
        <f t="shared" si="188"/>
        <v>0.36317558985455101</v>
      </c>
      <c r="Y510" s="3">
        <f t="shared" si="200"/>
        <v>0.7</v>
      </c>
    </row>
    <row r="511" spans="2:25" x14ac:dyDescent="0.25">
      <c r="B511" s="3">
        <f t="shared" si="189"/>
        <v>2465</v>
      </c>
      <c r="C511" s="14">
        <f t="shared" si="190"/>
        <v>41.083333333333336</v>
      </c>
      <c r="D511" s="11">
        <f t="shared" si="191"/>
        <v>888.7358877227432</v>
      </c>
      <c r="E511" s="11">
        <f t="shared" si="192"/>
        <v>818.25470024291974</v>
      </c>
      <c r="F511" s="11">
        <f t="shared" si="193"/>
        <v>881.64233174837977</v>
      </c>
      <c r="G511" s="11">
        <f t="shared" si="194"/>
        <v>878.02127127894312</v>
      </c>
      <c r="H511" s="24">
        <f t="shared" si="201"/>
        <v>818.25470024291974</v>
      </c>
      <c r="I511" s="24">
        <f t="shared" si="179"/>
        <v>1762.0296869955864</v>
      </c>
      <c r="J511" s="14">
        <f t="shared" si="180"/>
        <v>16011.324624410339</v>
      </c>
      <c r="K511" s="24">
        <f t="shared" si="202"/>
        <v>749.22968562597293</v>
      </c>
      <c r="L511" s="12">
        <f t="shared" si="181"/>
        <v>1.0515221290637473</v>
      </c>
      <c r="M511" s="3">
        <f t="shared" si="182"/>
        <v>0.7</v>
      </c>
      <c r="N511" s="24">
        <f t="shared" si="197"/>
        <v>881.64233174837977</v>
      </c>
      <c r="O511" s="24">
        <f t="shared" si="183"/>
        <v>177.33889935908564</v>
      </c>
      <c r="P511" s="24">
        <f t="shared" si="184"/>
        <v>1749.6355490954802</v>
      </c>
      <c r="Q511" s="24">
        <f t="shared" si="195"/>
        <v>663.29344244196261</v>
      </c>
      <c r="R511" s="12">
        <f t="shared" si="185"/>
        <v>0.32848437079615778</v>
      </c>
      <c r="S511" s="3">
        <f t="shared" si="196"/>
        <v>0.7</v>
      </c>
      <c r="T511" s="24">
        <f t="shared" si="198"/>
        <v>878.02127127894312</v>
      </c>
      <c r="U511" s="24">
        <f t="shared" si="186"/>
        <v>267.86541109500206</v>
      </c>
      <c r="V511" s="14">
        <f t="shared" si="187"/>
        <v>2630.4324612175037</v>
      </c>
      <c r="W511" s="24">
        <f t="shared" si="199"/>
        <v>666.20695083767953</v>
      </c>
      <c r="X511" s="12">
        <f t="shared" si="188"/>
        <v>0.36160373517964989</v>
      </c>
      <c r="Y511" s="3">
        <f t="shared" si="200"/>
        <v>0.7</v>
      </c>
    </row>
    <row r="512" spans="2:25" x14ac:dyDescent="0.25">
      <c r="B512" s="3">
        <f t="shared" si="189"/>
        <v>2470</v>
      </c>
      <c r="C512" s="14">
        <f t="shared" si="190"/>
        <v>41.166666666666664</v>
      </c>
      <c r="D512" s="11">
        <f t="shared" si="191"/>
        <v>889.0385779191364</v>
      </c>
      <c r="E512" s="11">
        <f t="shared" si="192"/>
        <v>819.30622237198349</v>
      </c>
      <c r="F512" s="11">
        <f t="shared" si="193"/>
        <v>881.97081611917588</v>
      </c>
      <c r="G512" s="11">
        <f t="shared" si="194"/>
        <v>878.38287501412276</v>
      </c>
      <c r="H512" s="24">
        <f t="shared" si="201"/>
        <v>819.30622237198349</v>
      </c>
      <c r="I512" s="24">
        <f t="shared" si="179"/>
        <v>1743.3088886788228</v>
      </c>
      <c r="J512" s="14">
        <f t="shared" si="180"/>
        <v>15869.447440728121</v>
      </c>
      <c r="K512" s="24">
        <f t="shared" si="202"/>
        <v>746.79778413501322</v>
      </c>
      <c r="L512" s="12">
        <f t="shared" si="181"/>
        <v>1.0454139731649223</v>
      </c>
      <c r="M512" s="3">
        <f t="shared" si="182"/>
        <v>0.7</v>
      </c>
      <c r="N512" s="24">
        <f t="shared" si="197"/>
        <v>881.97081611917588</v>
      </c>
      <c r="O512" s="24">
        <f t="shared" si="183"/>
        <v>176.69404499901304</v>
      </c>
      <c r="P512" s="24">
        <f t="shared" si="184"/>
        <v>1744.6986795143287</v>
      </c>
      <c r="Q512" s="24">
        <f t="shared" si="195"/>
        <v>663.03605794866303</v>
      </c>
      <c r="R512" s="12">
        <f t="shared" si="185"/>
        <v>0.32766001973272169</v>
      </c>
      <c r="S512" s="3">
        <f t="shared" si="196"/>
        <v>0.7</v>
      </c>
      <c r="T512" s="24">
        <f t="shared" si="198"/>
        <v>878.38287501412276</v>
      </c>
      <c r="U512" s="24">
        <f t="shared" si="186"/>
        <v>266.39257262534102</v>
      </c>
      <c r="V512" s="14">
        <f t="shared" si="187"/>
        <v>2618.2233759717774</v>
      </c>
      <c r="W512" s="24">
        <f t="shared" si="199"/>
        <v>665.90956970606271</v>
      </c>
      <c r="X512" s="12">
        <f t="shared" si="188"/>
        <v>0.36005744355640806</v>
      </c>
      <c r="Y512" s="3">
        <f t="shared" si="200"/>
        <v>0.7</v>
      </c>
    </row>
    <row r="513" spans="2:25" x14ac:dyDescent="0.25">
      <c r="B513" s="3">
        <f t="shared" si="189"/>
        <v>2475</v>
      </c>
      <c r="C513" s="14">
        <f t="shared" si="190"/>
        <v>41.25</v>
      </c>
      <c r="D513" s="11">
        <f t="shared" si="191"/>
        <v>889.34065785262283</v>
      </c>
      <c r="E513" s="11">
        <f t="shared" si="192"/>
        <v>820.35163634514845</v>
      </c>
      <c r="F513" s="11">
        <f t="shared" si="193"/>
        <v>882.29847613890865</v>
      </c>
      <c r="G513" s="11">
        <f t="shared" si="194"/>
        <v>878.74293245767922</v>
      </c>
      <c r="H513" s="24">
        <f t="shared" si="201"/>
        <v>820.35163634514845</v>
      </c>
      <c r="I513" s="24">
        <f t="shared" si="179"/>
        <v>1724.7255376868593</v>
      </c>
      <c r="J513" s="14">
        <f t="shared" si="180"/>
        <v>15728.116166846849</v>
      </c>
      <c r="K513" s="24">
        <f t="shared" si="202"/>
        <v>744.43675044925544</v>
      </c>
      <c r="L513" s="12">
        <f t="shared" si="181"/>
        <v>1.0392076607460363</v>
      </c>
      <c r="M513" s="3">
        <f t="shared" si="182"/>
        <v>0.7</v>
      </c>
      <c r="N513" s="24">
        <f t="shared" si="197"/>
        <v>882.29847613890865</v>
      </c>
      <c r="O513" s="24">
        <f t="shared" si="183"/>
        <v>176.05454284285429</v>
      </c>
      <c r="P513" s="24">
        <f t="shared" si="184"/>
        <v>1739.8018425606099</v>
      </c>
      <c r="Q513" s="24">
        <f t="shared" si="195"/>
        <v>662.78043278928521</v>
      </c>
      <c r="R513" s="12">
        <f t="shared" si="185"/>
        <v>0.32684190341094577</v>
      </c>
      <c r="S513" s="3">
        <f t="shared" si="196"/>
        <v>0.7</v>
      </c>
      <c r="T513" s="24">
        <f t="shared" si="198"/>
        <v>878.74293245767922</v>
      </c>
      <c r="U513" s="24">
        <f t="shared" si="186"/>
        <v>264.94313487359022</v>
      </c>
      <c r="V513" s="14">
        <f t="shared" si="187"/>
        <v>2606.2135702099099</v>
      </c>
      <c r="W513" s="24">
        <f t="shared" si="199"/>
        <v>665.61490660546156</v>
      </c>
      <c r="X513" s="12">
        <f t="shared" si="188"/>
        <v>0.35853611348598485</v>
      </c>
      <c r="Y513" s="3">
        <f t="shared" si="200"/>
        <v>0.7</v>
      </c>
    </row>
    <row r="514" spans="2:25" x14ac:dyDescent="0.25">
      <c r="B514" s="3">
        <f t="shared" si="189"/>
        <v>2480</v>
      </c>
      <c r="C514" s="14">
        <f t="shared" si="190"/>
        <v>41.333333333333336</v>
      </c>
      <c r="D514" s="11">
        <f t="shared" si="191"/>
        <v>889.64212997899153</v>
      </c>
      <c r="E514" s="11">
        <f t="shared" si="192"/>
        <v>821.39084400589445</v>
      </c>
      <c r="F514" s="11">
        <f t="shared" si="193"/>
        <v>882.62531804231958</v>
      </c>
      <c r="G514" s="11">
        <f t="shared" si="194"/>
        <v>879.10146857116524</v>
      </c>
      <c r="H514" s="24">
        <f t="shared" si="201"/>
        <v>821.39084400589445</v>
      </c>
      <c r="I514" s="24">
        <f t="shared" si="179"/>
        <v>1706.2821493274271</v>
      </c>
      <c r="J514" s="14">
        <f t="shared" si="180"/>
        <v>15587.361223053449</v>
      </c>
      <c r="K514" s="24">
        <f t="shared" si="202"/>
        <v>742.1438611507815</v>
      </c>
      <c r="L514" s="12">
        <f t="shared" si="181"/>
        <v>1.0329097904997169</v>
      </c>
      <c r="M514" s="3">
        <f t="shared" si="182"/>
        <v>0.7</v>
      </c>
      <c r="N514" s="24">
        <f t="shared" si="197"/>
        <v>882.62531804231958</v>
      </c>
      <c r="O514" s="24">
        <f t="shared" si="183"/>
        <v>175.42029841679891</v>
      </c>
      <c r="P514" s="24">
        <f t="shared" si="184"/>
        <v>1734.9442743684135</v>
      </c>
      <c r="Q514" s="24">
        <f t="shared" si="195"/>
        <v>662.52654655620461</v>
      </c>
      <c r="R514" s="12">
        <f t="shared" si="185"/>
        <v>0.3260298991202325</v>
      </c>
      <c r="S514" s="3">
        <f t="shared" si="196"/>
        <v>0.7</v>
      </c>
      <c r="T514" s="24">
        <f t="shared" si="198"/>
        <v>879.10146857116524</v>
      </c>
      <c r="U514" s="24">
        <f t="shared" si="186"/>
        <v>263.5165351956573</v>
      </c>
      <c r="V514" s="14">
        <f t="shared" si="187"/>
        <v>2594.3982749555221</v>
      </c>
      <c r="W514" s="24">
        <f t="shared" si="199"/>
        <v>665.32291220284014</v>
      </c>
      <c r="X514" s="12">
        <f t="shared" si="188"/>
        <v>0.35703915717409002</v>
      </c>
      <c r="Y514" s="3">
        <f t="shared" si="200"/>
        <v>0.7</v>
      </c>
    </row>
    <row r="515" spans="2:25" x14ac:dyDescent="0.25">
      <c r="B515" s="3">
        <f t="shared" si="189"/>
        <v>2485</v>
      </c>
      <c r="C515" s="14">
        <f t="shared" si="190"/>
        <v>41.416666666666664</v>
      </c>
      <c r="D515" s="11">
        <f t="shared" si="191"/>
        <v>889.94299673923751</v>
      </c>
      <c r="E515" s="11">
        <f t="shared" si="192"/>
        <v>822.42375379639418</v>
      </c>
      <c r="F515" s="11">
        <f t="shared" si="193"/>
        <v>882.95134794143985</v>
      </c>
      <c r="G515" s="11">
        <f t="shared" si="194"/>
        <v>879.45850772833933</v>
      </c>
      <c r="H515" s="24">
        <f t="shared" si="201"/>
        <v>822.42375379639418</v>
      </c>
      <c r="I515" s="24">
        <f t="shared" si="179"/>
        <v>1687.9810735710835</v>
      </c>
      <c r="J515" s="14">
        <f t="shared" si="180"/>
        <v>15447.211859374098</v>
      </c>
      <c r="K515" s="24">
        <f t="shared" si="202"/>
        <v>739.91652070736609</v>
      </c>
      <c r="L515" s="12">
        <f t="shared" si="181"/>
        <v>1.0265267452856901</v>
      </c>
      <c r="M515" s="3">
        <f t="shared" si="182"/>
        <v>0.7</v>
      </c>
      <c r="N515" s="24">
        <f t="shared" si="197"/>
        <v>882.95134794143985</v>
      </c>
      <c r="O515" s="24">
        <f t="shared" si="183"/>
        <v>174.79121994494164</v>
      </c>
      <c r="P515" s="24">
        <f t="shared" si="184"/>
        <v>1730.1252338328809</v>
      </c>
      <c r="Q515" s="24">
        <f t="shared" si="195"/>
        <v>662.27437921029571</v>
      </c>
      <c r="R515" s="12">
        <f t="shared" si="185"/>
        <v>0.32522388793002793</v>
      </c>
      <c r="S515" s="3">
        <f t="shared" si="196"/>
        <v>0.7</v>
      </c>
      <c r="T515" s="24">
        <f t="shared" si="198"/>
        <v>879.45850772833933</v>
      </c>
      <c r="U515" s="24">
        <f t="shared" si="186"/>
        <v>262.11222527245468</v>
      </c>
      <c r="V515" s="14">
        <f t="shared" si="187"/>
        <v>2582.7728368614544</v>
      </c>
      <c r="W515" s="24">
        <f t="shared" si="199"/>
        <v>665.03353847937365</v>
      </c>
      <c r="X515" s="12">
        <f t="shared" si="188"/>
        <v>0.35556600029423469</v>
      </c>
      <c r="Y515" s="3">
        <f t="shared" si="200"/>
        <v>0.7</v>
      </c>
    </row>
    <row r="516" spans="2:25" x14ac:dyDescent="0.25">
      <c r="B516" s="3">
        <f t="shared" si="189"/>
        <v>2490</v>
      </c>
      <c r="C516" s="14">
        <f t="shared" si="190"/>
        <v>41.5</v>
      </c>
      <c r="D516" s="11">
        <f t="shared" si="191"/>
        <v>890.24326055968027</v>
      </c>
      <c r="E516" s="11">
        <f t="shared" si="192"/>
        <v>823.45028054167983</v>
      </c>
      <c r="F516" s="11">
        <f t="shared" si="193"/>
        <v>883.27657182936991</v>
      </c>
      <c r="G516" s="11">
        <f t="shared" si="194"/>
        <v>879.81407372863362</v>
      </c>
      <c r="H516" s="24">
        <f t="shared" si="201"/>
        <v>823.45028054167983</v>
      </c>
      <c r="I516" s="24">
        <f t="shared" si="179"/>
        <v>1669.8245004500109</v>
      </c>
      <c r="J516" s="14">
        <f t="shared" si="180"/>
        <v>15307.696178414102</v>
      </c>
      <c r="K516" s="24">
        <f t="shared" si="202"/>
        <v>737.75225446142497</v>
      </c>
      <c r="L516" s="12">
        <f t="shared" si="181"/>
        <v>1.0200646967243221</v>
      </c>
      <c r="M516" s="3">
        <f t="shared" si="182"/>
        <v>0.7</v>
      </c>
      <c r="N516" s="24">
        <f t="shared" si="197"/>
        <v>883.27657182936991</v>
      </c>
      <c r="O516" s="24">
        <f t="shared" si="183"/>
        <v>174.1672182577588</v>
      </c>
      <c r="P516" s="24">
        <f t="shared" si="184"/>
        <v>1725.3440018412221</v>
      </c>
      <c r="Q516" s="24">
        <f t="shared" si="195"/>
        <v>662.0239110712829</v>
      </c>
      <c r="R516" s="12">
        <f t="shared" si="185"/>
        <v>0.32442375456202921</v>
      </c>
      <c r="S516" s="3">
        <f t="shared" si="196"/>
        <v>0.7</v>
      </c>
      <c r="T516" s="24">
        <f t="shared" si="198"/>
        <v>879.81407372863362</v>
      </c>
      <c r="U516" s="24">
        <f t="shared" si="186"/>
        <v>260.72967077616624</v>
      </c>
      <c r="V516" s="14">
        <f t="shared" si="187"/>
        <v>2571.3327157949343</v>
      </c>
      <c r="W516" s="24">
        <f t="shared" si="199"/>
        <v>664.74673868881007</v>
      </c>
      <c r="X516" s="12">
        <f t="shared" si="188"/>
        <v>0.3541160817508725</v>
      </c>
      <c r="Y516" s="3">
        <f t="shared" si="200"/>
        <v>0.7</v>
      </c>
    </row>
    <row r="517" spans="2:25" x14ac:dyDescent="0.25">
      <c r="B517" s="3">
        <f t="shared" si="189"/>
        <v>2495</v>
      </c>
      <c r="C517" s="14">
        <f t="shared" si="190"/>
        <v>41.583333333333336</v>
      </c>
      <c r="D517" s="11">
        <f t="shared" si="191"/>
        <v>890.54292385208134</v>
      </c>
      <c r="E517" s="11">
        <f t="shared" si="192"/>
        <v>824.47034523840421</v>
      </c>
      <c r="F517" s="11">
        <f t="shared" si="193"/>
        <v>883.60099558393199</v>
      </c>
      <c r="G517" s="11">
        <f t="shared" si="194"/>
        <v>880.16818981038443</v>
      </c>
      <c r="H517" s="24">
        <f t="shared" si="201"/>
        <v>824.47034523840421</v>
      </c>
      <c r="I517" s="24">
        <f t="shared" si="179"/>
        <v>1651.8144653419286</v>
      </c>
      <c r="J517" s="14">
        <f t="shared" si="180"/>
        <v>15168.841158158693</v>
      </c>
      <c r="K517" s="24">
        <f t="shared" si="202"/>
        <v>735.6487020514212</v>
      </c>
      <c r="L517" s="12">
        <f t="shared" si="181"/>
        <v>1.0135296098332023</v>
      </c>
      <c r="M517" s="3">
        <f t="shared" si="182"/>
        <v>0.7</v>
      </c>
      <c r="N517" s="24">
        <f t="shared" si="197"/>
        <v>883.60099558393199</v>
      </c>
      <c r="O517" s="24">
        <f t="shared" si="183"/>
        <v>173.54820670373385</v>
      </c>
      <c r="P517" s="24">
        <f t="shared" si="184"/>
        <v>1720.599880529167</v>
      </c>
      <c r="Q517" s="24">
        <f t="shared" si="195"/>
        <v>661.77512280841461</v>
      </c>
      <c r="R517" s="12">
        <f t="shared" si="185"/>
        <v>0.32362938726649082</v>
      </c>
      <c r="S517" s="3">
        <f t="shared" si="196"/>
        <v>0.7</v>
      </c>
      <c r="T517" s="24">
        <f t="shared" si="198"/>
        <v>880.16818981038443</v>
      </c>
      <c r="U517" s="24">
        <f t="shared" si="186"/>
        <v>259.36835104242277</v>
      </c>
      <c r="V517" s="14">
        <f t="shared" si="187"/>
        <v>2560.073482452688</v>
      </c>
      <c r="W517" s="24">
        <f t="shared" si="199"/>
        <v>664.46246731727422</v>
      </c>
      <c r="X517" s="12">
        <f t="shared" si="188"/>
        <v>0.35268885344280287</v>
      </c>
      <c r="Y517" s="3">
        <f t="shared" si="200"/>
        <v>0.7</v>
      </c>
    </row>
    <row r="518" spans="2:25" x14ac:dyDescent="0.25">
      <c r="B518" s="3">
        <f t="shared" si="189"/>
        <v>2500</v>
      </c>
      <c r="C518" s="14">
        <f t="shared" si="190"/>
        <v>41.666666666666664</v>
      </c>
      <c r="D518" s="11">
        <f t="shared" si="191"/>
        <v>890.84198901376055</v>
      </c>
      <c r="E518" s="11">
        <f t="shared" si="192"/>
        <v>825.48387484823741</v>
      </c>
      <c r="F518" s="11">
        <f t="shared" si="193"/>
        <v>883.92462497119845</v>
      </c>
      <c r="G518" s="11">
        <f t="shared" si="194"/>
        <v>880.52087866382726</v>
      </c>
      <c r="H518" s="24">
        <f t="shared" si="201"/>
        <v>825.48387484823741</v>
      </c>
      <c r="I518" s="24">
        <f t="shared" si="179"/>
        <v>1633.9528541380787</v>
      </c>
      <c r="J518" s="14">
        <f t="shared" si="180"/>
        <v>15030.672674710393</v>
      </c>
      <c r="K518" s="24">
        <f t="shared" si="202"/>
        <v>733.60361123655196</v>
      </c>
      <c r="L518" s="12">
        <f t="shared" si="181"/>
        <v>1.0069272476891338</v>
      </c>
      <c r="M518" s="3">
        <f t="shared" si="182"/>
        <v>0.7</v>
      </c>
      <c r="N518" s="24">
        <f t="shared" si="197"/>
        <v>883.92462497119845</v>
      </c>
      <c r="O518" s="24">
        <f t="shared" si="183"/>
        <v>172.93410106405247</v>
      </c>
      <c r="P518" s="24">
        <f t="shared" si="184"/>
        <v>1715.8921925628442</v>
      </c>
      <c r="Q518" s="24">
        <f t="shared" si="195"/>
        <v>661.52799543144988</v>
      </c>
      <c r="R518" s="12">
        <f t="shared" si="185"/>
        <v>0.32284067770265162</v>
      </c>
      <c r="S518" s="3">
        <f t="shared" si="196"/>
        <v>0.7</v>
      </c>
      <c r="T518" s="24">
        <f t="shared" si="198"/>
        <v>880.52087866382726</v>
      </c>
      <c r="U518" s="24">
        <f t="shared" si="186"/>
        <v>258.0277587483323</v>
      </c>
      <c r="V518" s="14">
        <f t="shared" si="187"/>
        <v>2548.9908160061127</v>
      </c>
      <c r="W518" s="24">
        <f t="shared" si="199"/>
        <v>664.18068004445922</v>
      </c>
      <c r="X518" s="12">
        <f t="shared" si="188"/>
        <v>0.35128378002701599</v>
      </c>
      <c r="Y518" s="3">
        <f t="shared" si="200"/>
        <v>0.7</v>
      </c>
    </row>
    <row r="519" spans="2:25" x14ac:dyDescent="0.25">
      <c r="B519" s="3">
        <f t="shared" si="189"/>
        <v>2505</v>
      </c>
      <c r="C519" s="14">
        <f t="shared" si="190"/>
        <v>41.75</v>
      </c>
      <c r="D519" s="11">
        <f t="shared" si="191"/>
        <v>891.14045842771145</v>
      </c>
      <c r="E519" s="11">
        <f t="shared" si="192"/>
        <v>826.49080209592648</v>
      </c>
      <c r="F519" s="11">
        <f t="shared" si="193"/>
        <v>884.24746564890108</v>
      </c>
      <c r="G519" s="11">
        <f t="shared" si="194"/>
        <v>880.87216244385422</v>
      </c>
      <c r="H519" s="24">
        <f t="shared" si="201"/>
        <v>826.49080209592648</v>
      </c>
      <c r="I519" s="24">
        <f t="shared" si="179"/>
        <v>1616.2414082946243</v>
      </c>
      <c r="J519" s="14">
        <f t="shared" si="180"/>
        <v>14893.215524941723</v>
      </c>
      <c r="K519" s="24">
        <f t="shared" si="202"/>
        <v>731.61483209763696</v>
      </c>
      <c r="L519" s="12">
        <f t="shared" si="181"/>
        <v>1.0002631761000127</v>
      </c>
      <c r="M519" s="3">
        <f t="shared" si="182"/>
        <v>0.7</v>
      </c>
      <c r="N519" s="24">
        <f t="shared" si="197"/>
        <v>884.24746564890108</v>
      </c>
      <c r="O519" s="24">
        <f t="shared" si="183"/>
        <v>172.32481947025917</v>
      </c>
      <c r="P519" s="24">
        <f t="shared" si="184"/>
        <v>1711.2202804443127</v>
      </c>
      <c r="Q519" s="24">
        <f t="shared" si="195"/>
        <v>661.28251028194268</v>
      </c>
      <c r="R519" s="12">
        <f t="shared" si="185"/>
        <v>0.32205752082299122</v>
      </c>
      <c r="S519" s="3">
        <f t="shared" si="196"/>
        <v>0.7</v>
      </c>
      <c r="T519" s="24">
        <f t="shared" si="198"/>
        <v>880.87216244385422</v>
      </c>
      <c r="U519" s="24">
        <f t="shared" si="186"/>
        <v>256.70739959643072</v>
      </c>
      <c r="V519" s="14">
        <f t="shared" si="187"/>
        <v>2538.0805017780126</v>
      </c>
      <c r="W519" s="24">
        <f t="shared" si="199"/>
        <v>663.90133370615649</v>
      </c>
      <c r="X519" s="12">
        <f t="shared" si="188"/>
        <v>0.34990033868333598</v>
      </c>
      <c r="Y519" s="3">
        <f t="shared" si="200"/>
        <v>0.7</v>
      </c>
    </row>
    <row r="520" spans="2:25" x14ac:dyDescent="0.25">
      <c r="B520" s="3">
        <f t="shared" si="189"/>
        <v>2510</v>
      </c>
      <c r="C520" s="14">
        <f t="shared" si="190"/>
        <v>41.833333333333336</v>
      </c>
      <c r="D520" s="11">
        <f t="shared" si="191"/>
        <v>891.43833446271458</v>
      </c>
      <c r="E520" s="11">
        <f t="shared" si="192"/>
        <v>827.4910652720265</v>
      </c>
      <c r="F520" s="11">
        <f t="shared" si="193"/>
        <v>884.56952316972411</v>
      </c>
      <c r="G520" s="11">
        <f t="shared" si="194"/>
        <v>881.22206278253759</v>
      </c>
      <c r="H520" s="24">
        <f t="shared" si="201"/>
        <v>827.4910652720265</v>
      </c>
      <c r="I520" s="24">
        <f t="shared" si="179"/>
        <v>1598.6817297672019</v>
      </c>
      <c r="J520" s="14">
        <f t="shared" si="180"/>
        <v>14756.493449041805</v>
      </c>
      <c r="K520" s="24">
        <f t="shared" si="202"/>
        <v>729.68031158907888</v>
      </c>
      <c r="L520" s="12">
        <f t="shared" si="181"/>
        <v>0.99354276827280819</v>
      </c>
      <c r="M520" s="3">
        <f t="shared" si="182"/>
        <v>0.7</v>
      </c>
      <c r="N520" s="24">
        <f t="shared" si="197"/>
        <v>884.56952316972411</v>
      </c>
      <c r="O520" s="24">
        <f t="shared" si="183"/>
        <v>171.7202823247618</v>
      </c>
      <c r="P520" s="24">
        <f t="shared" si="184"/>
        <v>1706.5835058408722</v>
      </c>
      <c r="Q520" s="24">
        <f t="shared" si="195"/>
        <v>661.03864902481621</v>
      </c>
      <c r="R520" s="12">
        <f t="shared" si="185"/>
        <v>0.32127981476135048</v>
      </c>
      <c r="S520" s="3">
        <f t="shared" si="196"/>
        <v>0.7</v>
      </c>
      <c r="T520" s="24">
        <f t="shared" si="198"/>
        <v>881.22206278253759</v>
      </c>
      <c r="U520" s="24">
        <f t="shared" si="186"/>
        <v>255.40679200442469</v>
      </c>
      <c r="V520" s="14">
        <f t="shared" si="187"/>
        <v>2527.3384289498363</v>
      </c>
      <c r="W520" s="24">
        <f t="shared" si="199"/>
        <v>663.62438625807147</v>
      </c>
      <c r="X520" s="12">
        <f t="shared" si="188"/>
        <v>0.34853801887987285</v>
      </c>
      <c r="Y520" s="3">
        <f t="shared" si="200"/>
        <v>0.7</v>
      </c>
    </row>
    <row r="521" spans="2:25" x14ac:dyDescent="0.25">
      <c r="B521" s="3">
        <f t="shared" si="189"/>
        <v>2515</v>
      </c>
      <c r="C521" s="14">
        <f t="shared" si="190"/>
        <v>41.916666666666664</v>
      </c>
      <c r="D521" s="11">
        <f t="shared" si="191"/>
        <v>891.73561947345047</v>
      </c>
      <c r="E521" s="11">
        <f t="shared" si="192"/>
        <v>828.48460804029935</v>
      </c>
      <c r="F521" s="11">
        <f t="shared" si="193"/>
        <v>884.8908029844855</v>
      </c>
      <c r="G521" s="11">
        <f t="shared" si="194"/>
        <v>881.57060080141741</v>
      </c>
      <c r="H521" s="24">
        <f t="shared" si="201"/>
        <v>828.48460804029935</v>
      </c>
      <c r="I521" s="24">
        <f t="shared" si="179"/>
        <v>1581.2752858287781</v>
      </c>
      <c r="J521" s="14">
        <f t="shared" si="180"/>
        <v>14620.529152941341</v>
      </c>
      <c r="K521" s="24">
        <f t="shared" si="202"/>
        <v>727.79808841856709</v>
      </c>
      <c r="L521" s="12">
        <f t="shared" si="181"/>
        <v>0.98677120946577024</v>
      </c>
      <c r="M521" s="3">
        <f t="shared" si="182"/>
        <v>0.7</v>
      </c>
      <c r="N521" s="24">
        <f t="shared" si="197"/>
        <v>884.8908029844855</v>
      </c>
      <c r="O521" s="24">
        <f t="shared" si="183"/>
        <v>171.12041222412415</v>
      </c>
      <c r="P521" s="24">
        <f t="shared" si="184"/>
        <v>1701.9812489370295</v>
      </c>
      <c r="Q521" s="24">
        <f t="shared" si="195"/>
        <v>660.7963936402133</v>
      </c>
      <c r="R521" s="12">
        <f t="shared" si="185"/>
        <v>0.32050746072474395</v>
      </c>
      <c r="S521" s="3">
        <f t="shared" si="196"/>
        <v>0.7</v>
      </c>
      <c r="T521" s="24">
        <f t="shared" si="198"/>
        <v>881.57060080141741</v>
      </c>
      <c r="U521" s="24">
        <f t="shared" si="186"/>
        <v>254.12546680082642</v>
      </c>
      <c r="V521" s="14">
        <f t="shared" si="187"/>
        <v>2516.7605883028805</v>
      </c>
      <c r="W521" s="24">
        <f t="shared" si="199"/>
        <v>663.34979674088049</v>
      </c>
      <c r="X521" s="12">
        <f t="shared" si="188"/>
        <v>0.34719632213987767</v>
      </c>
      <c r="Y521" s="3">
        <f t="shared" si="200"/>
        <v>0.7</v>
      </c>
    </row>
    <row r="522" spans="2:25" x14ac:dyDescent="0.25">
      <c r="B522" s="3">
        <f t="shared" si="189"/>
        <v>2520</v>
      </c>
      <c r="C522" s="14">
        <f t="shared" si="190"/>
        <v>42</v>
      </c>
      <c r="D522" s="11">
        <f t="shared" si="191"/>
        <v>892.03231580061174</v>
      </c>
      <c r="E522" s="11">
        <f t="shared" si="192"/>
        <v>829.47137924976516</v>
      </c>
      <c r="F522" s="11">
        <f t="shared" si="193"/>
        <v>885.2113104452103</v>
      </c>
      <c r="G522" s="11">
        <f t="shared" si="194"/>
        <v>881.91779712355731</v>
      </c>
      <c r="H522" s="24">
        <f t="shared" si="201"/>
        <v>829.47137924976516</v>
      </c>
      <c r="I522" s="24">
        <f t="shared" si="179"/>
        <v>1564.0234137711645</v>
      </c>
      <c r="J522" s="14">
        <f t="shared" si="180"/>
        <v>14485.34433059776</v>
      </c>
      <c r="K522" s="24">
        <f t="shared" si="202"/>
        <v>725.96628823285721</v>
      </c>
      <c r="L522" s="12">
        <f t="shared" si="181"/>
        <v>0.9799535016142521</v>
      </c>
      <c r="M522" s="3">
        <f t="shared" si="182"/>
        <v>0.7</v>
      </c>
      <c r="N522" s="24">
        <f t="shared" si="197"/>
        <v>885.2113104452103</v>
      </c>
      <c r="O522" s="24">
        <f t="shared" si="183"/>
        <v>170.52513388503598</v>
      </c>
      <c r="P522" s="24">
        <f t="shared" si="184"/>
        <v>1697.412907808304</v>
      </c>
      <c r="Q522" s="24">
        <f t="shared" si="195"/>
        <v>660.55572641561378</v>
      </c>
      <c r="R522" s="12">
        <f t="shared" si="185"/>
        <v>0.31974036288873353</v>
      </c>
      <c r="S522" s="3">
        <f t="shared" si="196"/>
        <v>0.7</v>
      </c>
      <c r="T522" s="24">
        <f t="shared" si="198"/>
        <v>881.91779712355731</v>
      </c>
      <c r="U522" s="24">
        <f t="shared" si="186"/>
        <v>252.86296692636085</v>
      </c>
      <c r="V522" s="14">
        <f t="shared" si="187"/>
        <v>2506.3430699902451</v>
      </c>
      <c r="W522" s="24">
        <f t="shared" si="199"/>
        <v>663.07752524648015</v>
      </c>
      <c r="X522" s="12">
        <f t="shared" si="188"/>
        <v>0.34587476180972682</v>
      </c>
      <c r="Y522" s="3">
        <f t="shared" si="200"/>
        <v>0.7</v>
      </c>
    </row>
    <row r="523" spans="2:25" x14ac:dyDescent="0.25">
      <c r="B523" s="3">
        <f t="shared" si="189"/>
        <v>2525</v>
      </c>
      <c r="C523" s="14">
        <f t="shared" si="190"/>
        <v>42.083333333333336</v>
      </c>
      <c r="D523" s="11">
        <f t="shared" si="191"/>
        <v>892.32842577101314</v>
      </c>
      <c r="E523" s="11">
        <f t="shared" si="192"/>
        <v>830.45133275137937</v>
      </c>
      <c r="F523" s="11">
        <f t="shared" si="193"/>
        <v>885.53105080809905</v>
      </c>
      <c r="G523" s="11">
        <f t="shared" si="194"/>
        <v>882.26367188536699</v>
      </c>
      <c r="H523" s="24">
        <f t="shared" si="201"/>
        <v>830.45133275137937</v>
      </c>
      <c r="I523" s="24">
        <f t="shared" si="179"/>
        <v>1546.9273254908444</v>
      </c>
      <c r="J523" s="14">
        <f t="shared" si="180"/>
        <v>14350.959686126829</v>
      </c>
      <c r="K523" s="24">
        <f t="shared" si="202"/>
        <v>724.18311908950102</v>
      </c>
      <c r="L523" s="12">
        <f t="shared" si="181"/>
        <v>0.97309446792105558</v>
      </c>
      <c r="M523" s="3">
        <f t="shared" si="182"/>
        <v>0.7</v>
      </c>
      <c r="N523" s="24">
        <f t="shared" si="197"/>
        <v>885.53105080809905</v>
      </c>
      <c r="O523" s="24">
        <f t="shared" si="183"/>
        <v>169.93437407285228</v>
      </c>
      <c r="P523" s="24">
        <f t="shared" si="184"/>
        <v>1692.8778978164419</v>
      </c>
      <c r="Q523" s="24">
        <f t="shared" si="195"/>
        <v>660.31662993820817</v>
      </c>
      <c r="R523" s="12">
        <f t="shared" si="185"/>
        <v>0.31897842829629941</v>
      </c>
      <c r="S523" s="3">
        <f t="shared" si="196"/>
        <v>0.7</v>
      </c>
      <c r="T523" s="24">
        <f t="shared" si="198"/>
        <v>882.26367188536699</v>
      </c>
      <c r="U523" s="24">
        <f t="shared" si="186"/>
        <v>251.61884714115388</v>
      </c>
      <c r="V523" s="14">
        <f t="shared" si="187"/>
        <v>2496.0820613434576</v>
      </c>
      <c r="W523" s="24">
        <f t="shared" si="199"/>
        <v>662.80753288538858</v>
      </c>
      <c r="X523" s="12">
        <f t="shared" si="188"/>
        <v>0.3445728628286665</v>
      </c>
      <c r="Y523" s="3">
        <f t="shared" si="200"/>
        <v>0.7</v>
      </c>
    </row>
    <row r="524" spans="2:25" x14ac:dyDescent="0.25">
      <c r="B524" s="3">
        <f t="shared" si="189"/>
        <v>2530</v>
      </c>
      <c r="C524" s="14">
        <f t="shared" si="190"/>
        <v>42.166666666666664</v>
      </c>
      <c r="D524" s="11">
        <f t="shared" si="191"/>
        <v>892.62395169770116</v>
      </c>
      <c r="E524" s="11">
        <f t="shared" si="192"/>
        <v>831.42442721930047</v>
      </c>
      <c r="F524" s="11">
        <f t="shared" si="193"/>
        <v>885.85002923639536</v>
      </c>
      <c r="G524" s="11">
        <f t="shared" si="194"/>
        <v>882.6082447481956</v>
      </c>
      <c r="H524" s="24">
        <f t="shared" si="201"/>
        <v>831.42442721930047</v>
      </c>
      <c r="I524" s="24">
        <f t="shared" si="179"/>
        <v>1529.9881119600172</v>
      </c>
      <c r="J524" s="14">
        <f t="shared" si="180"/>
        <v>14217.394955768319</v>
      </c>
      <c r="K524" s="24">
        <f t="shared" si="202"/>
        <v>722.44686719582501</v>
      </c>
      <c r="L524" s="12">
        <f t="shared" si="181"/>
        <v>0.96619875740343308</v>
      </c>
      <c r="M524" s="3">
        <f t="shared" si="182"/>
        <v>0.7</v>
      </c>
      <c r="N524" s="24">
        <f t="shared" si="197"/>
        <v>885.85002923639536</v>
      </c>
      <c r="O524" s="24">
        <f t="shared" si="183"/>
        <v>169.34806153264503</v>
      </c>
      <c r="P524" s="24">
        <f t="shared" si="184"/>
        <v>1688.3756510253436</v>
      </c>
      <c r="Q524" s="24">
        <f t="shared" si="195"/>
        <v>660.07908708751893</v>
      </c>
      <c r="R524" s="12">
        <f t="shared" si="185"/>
        <v>0.31822156676010521</v>
      </c>
      <c r="S524" s="3">
        <f t="shared" si="196"/>
        <v>0.7</v>
      </c>
      <c r="T524" s="24">
        <f t="shared" si="198"/>
        <v>882.6082447481956</v>
      </c>
      <c r="U524" s="24">
        <f t="shared" si="186"/>
        <v>250.39267373763892</v>
      </c>
      <c r="V524" s="14">
        <f t="shared" si="187"/>
        <v>2485.9738447116315</v>
      </c>
      <c r="W524" s="24">
        <f t="shared" si="199"/>
        <v>662.53978175525367</v>
      </c>
      <c r="X524" s="12">
        <f t="shared" si="188"/>
        <v>0.34329016150017283</v>
      </c>
      <c r="Y524" s="3">
        <f t="shared" si="200"/>
        <v>0.7</v>
      </c>
    </row>
    <row r="525" spans="2:25" x14ac:dyDescent="0.25">
      <c r="B525" s="3">
        <f t="shared" si="189"/>
        <v>2535</v>
      </c>
      <c r="C525" s="14">
        <f t="shared" si="190"/>
        <v>42.25</v>
      </c>
      <c r="D525" s="11">
        <f t="shared" si="191"/>
        <v>892.91889588006313</v>
      </c>
      <c r="E525" s="11">
        <f t="shared" si="192"/>
        <v>832.39062597670386</v>
      </c>
      <c r="F525" s="11">
        <f t="shared" si="193"/>
        <v>886.1682508031555</v>
      </c>
      <c r="G525" s="11">
        <f t="shared" si="194"/>
        <v>882.95153490969574</v>
      </c>
      <c r="H525" s="24">
        <f t="shared" si="201"/>
        <v>832.39062597670386</v>
      </c>
      <c r="I525" s="24">
        <f t="shared" si="179"/>
        <v>1513.2067475839817</v>
      </c>
      <c r="J525" s="14">
        <f t="shared" si="180"/>
        <v>14084.668929672849</v>
      </c>
      <c r="K525" s="24">
        <f t="shared" si="202"/>
        <v>720.75589289777577</v>
      </c>
      <c r="L525" s="12">
        <f t="shared" si="181"/>
        <v>0.95927084938986074</v>
      </c>
      <c r="M525" s="3">
        <f t="shared" si="182"/>
        <v>0.7</v>
      </c>
      <c r="N525" s="24">
        <f t="shared" si="197"/>
        <v>886.1682508031555</v>
      </c>
      <c r="O525" s="24">
        <f t="shared" si="183"/>
        <v>168.76612692269077</v>
      </c>
      <c r="P525" s="24">
        <f t="shared" si="184"/>
        <v>1683.9056156369738</v>
      </c>
      <c r="Q525" s="24">
        <f t="shared" si="195"/>
        <v>659.84308102825901</v>
      </c>
      <c r="R525" s="12">
        <f t="shared" si="185"/>
        <v>0.3174696907680451</v>
      </c>
      <c r="S525" s="3">
        <f t="shared" si="196"/>
        <v>0.7</v>
      </c>
      <c r="T525" s="24">
        <f t="shared" si="198"/>
        <v>882.95153490969574</v>
      </c>
      <c r="U525" s="24">
        <f t="shared" si="186"/>
        <v>249.18402425918487</v>
      </c>
      <c r="V525" s="14">
        <f t="shared" si="187"/>
        <v>2476.0147953351102</v>
      </c>
      <c r="W525" s="24">
        <f t="shared" si="199"/>
        <v>662.27423491042964</v>
      </c>
      <c r="X525" s="12">
        <f t="shared" si="188"/>
        <v>0.34202620526530031</v>
      </c>
      <c r="Y525" s="3">
        <f t="shared" si="200"/>
        <v>0.7</v>
      </c>
    </row>
    <row r="526" spans="2:25" x14ac:dyDescent="0.25">
      <c r="B526" s="3">
        <f t="shared" si="189"/>
        <v>2540</v>
      </c>
      <c r="C526" s="14">
        <f t="shared" si="190"/>
        <v>42.333333333333336</v>
      </c>
      <c r="D526" s="11">
        <f t="shared" si="191"/>
        <v>893.21326060393358</v>
      </c>
      <c r="E526" s="11">
        <f t="shared" si="192"/>
        <v>833.34989682609375</v>
      </c>
      <c r="F526" s="11">
        <f t="shared" si="193"/>
        <v>886.48572049392351</v>
      </c>
      <c r="G526" s="11">
        <f t="shared" si="194"/>
        <v>883.29356111496099</v>
      </c>
      <c r="H526" s="24">
        <f t="shared" si="201"/>
        <v>833.34989682609375</v>
      </c>
      <c r="I526" s="24">
        <f t="shared" si="179"/>
        <v>1496.5840944459956</v>
      </c>
      <c r="J526" s="14">
        <f t="shared" si="180"/>
        <v>13952.799473499339</v>
      </c>
      <c r="K526" s="24">
        <f t="shared" si="202"/>
        <v>719.10862690246358</v>
      </c>
      <c r="L526" s="12">
        <f t="shared" si="181"/>
        <v>0.95231505796074778</v>
      </c>
      <c r="M526" s="3">
        <f t="shared" si="182"/>
        <v>0.7</v>
      </c>
      <c r="N526" s="24">
        <f t="shared" si="197"/>
        <v>886.48572049392351</v>
      </c>
      <c r="O526" s="24">
        <f t="shared" si="183"/>
        <v>168.1885027502517</v>
      </c>
      <c r="P526" s="24">
        <f t="shared" si="184"/>
        <v>1679.4672554460803</v>
      </c>
      <c r="Q526" s="24">
        <f t="shared" si="195"/>
        <v>659.60859520341887</v>
      </c>
      <c r="R526" s="12">
        <f t="shared" si="185"/>
        <v>0.31672271539187064</v>
      </c>
      <c r="S526" s="3">
        <f t="shared" si="196"/>
        <v>0.7</v>
      </c>
      <c r="T526" s="24">
        <f t="shared" si="198"/>
        <v>883.29356111496099</v>
      </c>
      <c r="U526" s="24">
        <f t="shared" si="186"/>
        <v>247.99248722431457</v>
      </c>
      <c r="V526" s="14">
        <f t="shared" si="187"/>
        <v>2466.2013792519147</v>
      </c>
      <c r="W526" s="24">
        <f t="shared" si="199"/>
        <v>662.01085633258208</v>
      </c>
      <c r="X526" s="12">
        <f t="shared" si="188"/>
        <v>0.34078055247791195</v>
      </c>
      <c r="Y526" s="3">
        <f t="shared" si="200"/>
        <v>0.7</v>
      </c>
    </row>
    <row r="527" spans="2:25" x14ac:dyDescent="0.25">
      <c r="B527" s="3">
        <f t="shared" si="189"/>
        <v>2545</v>
      </c>
      <c r="C527" s="14">
        <f t="shared" si="190"/>
        <v>42.416666666666664</v>
      </c>
      <c r="D527" s="11">
        <f t="shared" si="191"/>
        <v>893.50704814170047</v>
      </c>
      <c r="E527" s="11">
        <f t="shared" si="192"/>
        <v>834.30221188405449</v>
      </c>
      <c r="F527" s="11">
        <f t="shared" si="193"/>
        <v>886.80244320931536</v>
      </c>
      <c r="G527" s="11">
        <f t="shared" si="194"/>
        <v>883.63434166743889</v>
      </c>
      <c r="H527" s="24">
        <f t="shared" si="201"/>
        <v>834.30221188405449</v>
      </c>
      <c r="I527" s="24">
        <f t="shared" si="179"/>
        <v>1480.1209064411496</v>
      </c>
      <c r="J527" s="14">
        <f t="shared" si="180"/>
        <v>13821.803549814238</v>
      </c>
      <c r="K527" s="24">
        <f t="shared" si="202"/>
        <v>717.50356671937493</v>
      </c>
      <c r="L527" s="12">
        <f t="shared" si="181"/>
        <v>0.94533553632816536</v>
      </c>
      <c r="M527" s="3">
        <f t="shared" si="182"/>
        <v>0.7</v>
      </c>
      <c r="N527" s="24">
        <f t="shared" si="197"/>
        <v>886.80244320931536</v>
      </c>
      <c r="O527" s="24">
        <f t="shared" si="183"/>
        <v>167.61512330962773</v>
      </c>
      <c r="P527" s="24">
        <f t="shared" si="184"/>
        <v>1675.0600493142706</v>
      </c>
      <c r="Q527" s="24">
        <f t="shared" si="195"/>
        <v>659.37561332757423</v>
      </c>
      <c r="R527" s="12">
        <f t="shared" si="185"/>
        <v>0.31598055819901144</v>
      </c>
      <c r="S527" s="3">
        <f t="shared" si="196"/>
        <v>0.7</v>
      </c>
      <c r="T527" s="24">
        <f t="shared" si="198"/>
        <v>883.63434166743889</v>
      </c>
      <c r="U527" s="24">
        <f t="shared" si="186"/>
        <v>246.81766185653942</v>
      </c>
      <c r="V527" s="14">
        <f t="shared" si="187"/>
        <v>2456.5301512393266</v>
      </c>
      <c r="W527" s="24">
        <f t="shared" si="199"/>
        <v>661.74961090228555</v>
      </c>
      <c r="X527" s="12">
        <f t="shared" si="188"/>
        <v>0.33955277218220342</v>
      </c>
      <c r="Y527" s="3">
        <f t="shared" si="200"/>
        <v>0.7</v>
      </c>
    </row>
    <row r="528" spans="2:25" x14ac:dyDescent="0.25">
      <c r="B528" s="3">
        <f t="shared" si="189"/>
        <v>2550</v>
      </c>
      <c r="C528" s="14">
        <f t="shared" si="190"/>
        <v>42.5</v>
      </c>
      <c r="D528" s="11">
        <f t="shared" si="191"/>
        <v>893.80026075241165</v>
      </c>
      <c r="E528" s="11">
        <f t="shared" si="192"/>
        <v>835.2475474203826</v>
      </c>
      <c r="F528" s="11">
        <f t="shared" si="193"/>
        <v>887.1184237675144</v>
      </c>
      <c r="G528" s="11">
        <f t="shared" si="194"/>
        <v>883.97389443962106</v>
      </c>
      <c r="H528" s="24">
        <f t="shared" si="201"/>
        <v>835.2475474203826</v>
      </c>
      <c r="I528" s="24">
        <f t="shared" si="179"/>
        <v>1463.8178333007261</v>
      </c>
      <c r="J528" s="14">
        <f t="shared" si="180"/>
        <v>13691.697239283174</v>
      </c>
      <c r="K528" s="24">
        <f t="shared" si="202"/>
        <v>715.93927330625922</v>
      </c>
      <c r="L528" s="12">
        <f t="shared" si="181"/>
        <v>0.93833628115037426</v>
      </c>
      <c r="M528" s="3">
        <f t="shared" si="182"/>
        <v>0.7</v>
      </c>
      <c r="N528" s="24">
        <f t="shared" si="197"/>
        <v>887.1184237675144</v>
      </c>
      <c r="O528" s="24">
        <f t="shared" si="183"/>
        <v>167.04592462243113</v>
      </c>
      <c r="P528" s="24">
        <f t="shared" si="184"/>
        <v>1670.6834906618833</v>
      </c>
      <c r="Q528" s="24">
        <f t="shared" si="195"/>
        <v>659.14411938040621</v>
      </c>
      <c r="R528" s="12">
        <f t="shared" si="185"/>
        <v>0.31524313916733504</v>
      </c>
      <c r="S528" s="3">
        <f t="shared" si="196"/>
        <v>0.7</v>
      </c>
      <c r="T528" s="24">
        <f t="shared" si="198"/>
        <v>883.97389443962106</v>
      </c>
      <c r="U528" s="24">
        <f t="shared" si="186"/>
        <v>245.65915781976457</v>
      </c>
      <c r="V528" s="14">
        <f t="shared" si="187"/>
        <v>2446.9977527895367</v>
      </c>
      <c r="W528" s="24">
        <f t="shared" si="199"/>
        <v>661.49046437157665</v>
      </c>
      <c r="X528" s="12">
        <f t="shared" si="188"/>
        <v>0.33834244389249368</v>
      </c>
      <c r="Y528" s="3">
        <f t="shared" si="200"/>
        <v>0.7</v>
      </c>
    </row>
    <row r="529" spans="2:25" x14ac:dyDescent="0.25">
      <c r="B529" s="3">
        <f t="shared" si="189"/>
        <v>2555</v>
      </c>
      <c r="C529" s="14">
        <f t="shared" si="190"/>
        <v>42.583333333333336</v>
      </c>
      <c r="D529" s="11">
        <f t="shared" si="191"/>
        <v>894.09290068187806</v>
      </c>
      <c r="E529" s="11">
        <f t="shared" si="192"/>
        <v>836.18588370153293</v>
      </c>
      <c r="F529" s="11">
        <f t="shared" si="193"/>
        <v>887.43366690668176</v>
      </c>
      <c r="G529" s="11">
        <f t="shared" si="194"/>
        <v>884.31223688351361</v>
      </c>
      <c r="H529" s="24">
        <f t="shared" si="201"/>
        <v>836.18588370153293</v>
      </c>
      <c r="I529" s="24">
        <f t="shared" si="179"/>
        <v>1447.6754245086283</v>
      </c>
      <c r="J529" s="14">
        <f t="shared" si="180"/>
        <v>13562.495761646953</v>
      </c>
      <c r="K529" s="24">
        <f t="shared" si="202"/>
        <v>714.41436790667285</v>
      </c>
      <c r="L529" s="12">
        <f t="shared" si="181"/>
        <v>0.93132113677763484</v>
      </c>
      <c r="M529" s="3">
        <f t="shared" si="182"/>
        <v>0.7</v>
      </c>
      <c r="N529" s="24">
        <f t="shared" si="197"/>
        <v>887.43366690668176</v>
      </c>
      <c r="O529" s="24">
        <f t="shared" si="183"/>
        <v>166.48084437990747</v>
      </c>
      <c r="P529" s="24">
        <f t="shared" si="184"/>
        <v>1666.3370869773457</v>
      </c>
      <c r="Q529" s="24">
        <f t="shared" si="195"/>
        <v>658.91409760042427</v>
      </c>
      <c r="R529" s="12">
        <f t="shared" si="185"/>
        <v>0.31451038060278463</v>
      </c>
      <c r="S529" s="3">
        <f t="shared" si="196"/>
        <v>0.7</v>
      </c>
      <c r="T529" s="24">
        <f t="shared" si="198"/>
        <v>884.31223688351361</v>
      </c>
      <c r="U529" s="24">
        <f t="shared" si="186"/>
        <v>244.51659495911144</v>
      </c>
      <c r="V529" s="14">
        <f t="shared" si="187"/>
        <v>2437.6009101189802</v>
      </c>
      <c r="W529" s="24">
        <f t="shared" si="199"/>
        <v>661.23338333742799</v>
      </c>
      <c r="X529" s="12">
        <f t="shared" si="188"/>
        <v>0.33714915737532269</v>
      </c>
      <c r="Y529" s="3">
        <f t="shared" si="200"/>
        <v>0.7</v>
      </c>
    </row>
    <row r="530" spans="2:25" x14ac:dyDescent="0.25">
      <c r="B530" s="3">
        <f t="shared" si="189"/>
        <v>2560</v>
      </c>
      <c r="C530" s="14">
        <f t="shared" si="190"/>
        <v>42.666666666666664</v>
      </c>
      <c r="D530" s="11">
        <f t="shared" si="191"/>
        <v>894.38497016277745</v>
      </c>
      <c r="E530" s="11">
        <f t="shared" si="192"/>
        <v>837.11720483831061</v>
      </c>
      <c r="F530" s="11">
        <f t="shared" si="193"/>
        <v>887.74817728728453</v>
      </c>
      <c r="G530" s="11">
        <f t="shared" si="194"/>
        <v>884.64938604088888</v>
      </c>
      <c r="H530" s="24">
        <f t="shared" si="201"/>
        <v>837.11720483831061</v>
      </c>
      <c r="I530" s="24">
        <f t="shared" ref="I530:I593" si="203">AlphaC*(D530-H530)</f>
        <v>1431.6941331116709</v>
      </c>
      <c r="J530" s="14">
        <f t="shared" ref="J530:J593" si="204">Phi*EpsilonF*Botzman/10^8*M530*((D530+273)^4-(H530+273)^4)</f>
        <v>13434.213496475735</v>
      </c>
      <c r="K530" s="24">
        <f t="shared" si="202"/>
        <v>712.92752906705471</v>
      </c>
      <c r="L530" s="12">
        <f t="shared" ref="L530:L593" si="205">ksh*MassivSS/(K530*RhoA)*DeltaT*(I530+J530)</f>
        <v>0.92429379942649392</v>
      </c>
      <c r="M530" s="3">
        <f t="shared" ref="M530:M593" si="206">IF(H530&lt;=500,IF(Galva=Oui,0.35,0.7),0.7)</f>
        <v>0.7</v>
      </c>
      <c r="N530" s="24">
        <f t="shared" si="197"/>
        <v>887.74817728728453</v>
      </c>
      <c r="O530" s="24">
        <f t="shared" ref="O530:O593" si="207">AlphaC*(D530-N530)</f>
        <v>165.91982188732288</v>
      </c>
      <c r="P530" s="24">
        <f t="shared" ref="P530:P593" si="208">Phi*EpsilonF*Botzman/10^8*S530*((D530+273)^4-(N530+273)^4)</f>
        <v>1662.0203593437341</v>
      </c>
      <c r="Q530" s="24">
        <f t="shared" si="195"/>
        <v>658.68553247888747</v>
      </c>
      <c r="R530" s="12">
        <f t="shared" ref="R530:R593" si="209">ksh*MassivW/(Q530*RhoA)*DeltaT*(O530+P530)</f>
        <v>0.31378220705986881</v>
      </c>
      <c r="S530" s="3">
        <f t="shared" si="196"/>
        <v>0.7</v>
      </c>
      <c r="T530" s="24">
        <f t="shared" si="198"/>
        <v>884.64938604088888</v>
      </c>
      <c r="U530" s="24">
        <f t="shared" ref="U530:U593" si="210">AlphaC*(D530-T530)</f>
        <v>243.38960304721411</v>
      </c>
      <c r="V530" s="14">
        <f t="shared" ref="V530:V593" si="211">Phi*EpsilonF*Botzman/10^8*Y530*((D530+273)^4-(T530+273)^4)</f>
        <v>2428.336432213121</v>
      </c>
      <c r="W530" s="24">
        <f t="shared" si="199"/>
        <v>660.97833521611187</v>
      </c>
      <c r="X530" s="12">
        <f t="shared" ref="X530:X593" si="212">ksh*MassivSI/(W530*RhoA)*DeltaT*(U530+V530)</f>
        <v>0.33597251243418524</v>
      </c>
      <c r="Y530" s="3">
        <f t="shared" si="200"/>
        <v>0.7</v>
      </c>
    </row>
    <row r="531" spans="2:25" x14ac:dyDescent="0.25">
      <c r="B531" s="3">
        <f t="shared" ref="B531:B594" si="213">B530+DeltaT</f>
        <v>2565</v>
      </c>
      <c r="C531" s="14">
        <f t="shared" ref="C531:C594" si="214">B531/60</f>
        <v>42.75</v>
      </c>
      <c r="D531" s="11">
        <f t="shared" ref="D531:D594" si="215">20+345*LOG(8*C531+1,10)</f>
        <v>894.67647141475561</v>
      </c>
      <c r="E531" s="11">
        <f t="shared" ref="E531:E594" si="216">H531</f>
        <v>838.04149863773716</v>
      </c>
      <c r="F531" s="11">
        <f t="shared" ref="F531:F594" si="217">N531</f>
        <v>888.06195949434436</v>
      </c>
      <c r="G531" s="11">
        <f t="shared" ref="G531:G594" si="218">T531</f>
        <v>884.98535855332307</v>
      </c>
      <c r="H531" s="24">
        <f t="shared" si="201"/>
        <v>838.04149863773716</v>
      </c>
      <c r="I531" s="24">
        <f t="shared" si="203"/>
        <v>1415.8743194254612</v>
      </c>
      <c r="J531" s="14">
        <f t="shared" si="204"/>
        <v>13306.864003693177</v>
      </c>
      <c r="K531" s="24">
        <f t="shared" si="202"/>
        <v>711.47748982204189</v>
      </c>
      <c r="L531" s="12">
        <f t="shared" si="205"/>
        <v>0.91725782128010713</v>
      </c>
      <c r="M531" s="3">
        <f t="shared" si="206"/>
        <v>0.7</v>
      </c>
      <c r="N531" s="24">
        <f t="shared" si="197"/>
        <v>888.06195949434436</v>
      </c>
      <c r="O531" s="24">
        <f t="shared" si="207"/>
        <v>165.36279801028115</v>
      </c>
      <c r="P531" s="24">
        <f t="shared" si="208"/>
        <v>1657.7328419810012</v>
      </c>
      <c r="Q531" s="24">
        <f t="shared" ref="Q531:Q594" si="219">IF(N531&lt;600,425+0.773*N531-1.69/1000*N531^2+2.22/1000^2*N531^3,IF(N531&lt;735,666+13002/(738-N531),IF(N531&lt;900,545+17820/(N531-731),650)))</f>
        <v>658.458408753914</v>
      </c>
      <c r="R531" s="12">
        <f t="shared" si="209"/>
        <v>0.31305854526473692</v>
      </c>
      <c r="S531" s="3">
        <f t="shared" ref="S531:S594" si="220">IF(N531&lt;=500,IF(Galva=Oui,0.35,0.7),0.7)</f>
        <v>0.7</v>
      </c>
      <c r="T531" s="24">
        <f t="shared" si="198"/>
        <v>884.98535855332307</v>
      </c>
      <c r="U531" s="24">
        <f t="shared" si="210"/>
        <v>242.27782153581359</v>
      </c>
      <c r="V531" s="14">
        <f t="shared" si="211"/>
        <v>2419.2012089042369</v>
      </c>
      <c r="W531" s="24">
        <f t="shared" si="199"/>
        <v>660.72528821841956</v>
      </c>
      <c r="X531" s="12">
        <f t="shared" si="212"/>
        <v>0.33481211869667293</v>
      </c>
      <c r="Y531" s="3">
        <f t="shared" si="200"/>
        <v>0.7</v>
      </c>
    </row>
    <row r="532" spans="2:25" x14ac:dyDescent="0.25">
      <c r="B532" s="3">
        <f t="shared" si="213"/>
        <v>2570</v>
      </c>
      <c r="C532" s="14">
        <f t="shared" si="214"/>
        <v>42.833333333333336</v>
      </c>
      <c r="D532" s="11">
        <f t="shared" si="215"/>
        <v>894.96740664452955</v>
      </c>
      <c r="E532" s="11">
        <f t="shared" si="216"/>
        <v>838.95875645901731</v>
      </c>
      <c r="F532" s="11">
        <f t="shared" si="217"/>
        <v>888.37501803960913</v>
      </c>
      <c r="G532" s="11">
        <f t="shared" si="218"/>
        <v>885.32017067201969</v>
      </c>
      <c r="H532" s="24">
        <f t="shared" si="201"/>
        <v>838.95875645901731</v>
      </c>
      <c r="I532" s="24">
        <f t="shared" si="203"/>
        <v>1400.2162546378058</v>
      </c>
      <c r="J532" s="14">
        <f t="shared" si="204"/>
        <v>13180.460043867128</v>
      </c>
      <c r="K532" s="24">
        <f t="shared" si="202"/>
        <v>710.06303503750269</v>
      </c>
      <c r="L532" s="12">
        <f t="shared" si="205"/>
        <v>0.91021661451291003</v>
      </c>
      <c r="M532" s="3">
        <f t="shared" si="206"/>
        <v>0.7</v>
      </c>
      <c r="N532" s="24">
        <f t="shared" ref="N532:N595" si="221">N531+R531</f>
        <v>888.37501803960913</v>
      </c>
      <c r="O532" s="24">
        <f t="shared" si="207"/>
        <v>164.80971512301039</v>
      </c>
      <c r="P532" s="24">
        <f t="shared" si="208"/>
        <v>1653.4740818048997</v>
      </c>
      <c r="Q532" s="24">
        <f t="shared" si="219"/>
        <v>658.232711404773</v>
      </c>
      <c r="R532" s="12">
        <f t="shared" si="209"/>
        <v>0.31233932404104175</v>
      </c>
      <c r="S532" s="3">
        <f t="shared" si="220"/>
        <v>0.7</v>
      </c>
      <c r="T532" s="24">
        <f t="shared" ref="T532:T595" si="222">T531+X531</f>
        <v>885.32017067201969</v>
      </c>
      <c r="U532" s="24">
        <f t="shared" si="210"/>
        <v>241.18089931274653</v>
      </c>
      <c r="V532" s="14">
        <f t="shared" si="211"/>
        <v>2410.1922089845471</v>
      </c>
      <c r="W532" s="24">
        <f t="shared" ref="W532:W595" si="223">IF(T532&lt;600,425+0.773*T532-1.69/1000*T532^2+2.22/1000^2*T532^3,IF(T532&lt;735,666+13002/(738-T532),IF(T532&lt;900,545+17820/(T532-731),650)))</f>
        <v>660.47421132570719</v>
      </c>
      <c r="X532" s="12">
        <f t="shared" si="212"/>
        <v>0.33366759540442431</v>
      </c>
      <c r="Y532" s="3">
        <f t="shared" ref="Y532:Y595" si="224">IF(T532&lt;=500,IF(Galva=Oui,0.35,0.7),0.7)</f>
        <v>0.7</v>
      </c>
    </row>
    <row r="533" spans="2:25" x14ac:dyDescent="0.25">
      <c r="B533" s="3">
        <f t="shared" si="213"/>
        <v>2575</v>
      </c>
      <c r="C533" s="14">
        <f t="shared" si="214"/>
        <v>42.916666666666664</v>
      </c>
      <c r="D533" s="11">
        <f t="shared" si="215"/>
        <v>895.25777804598545</v>
      </c>
      <c r="E533" s="11">
        <f t="shared" si="216"/>
        <v>839.86897307353024</v>
      </c>
      <c r="F533" s="11">
        <f t="shared" si="217"/>
        <v>888.68735736365022</v>
      </c>
      <c r="G533" s="11">
        <f t="shared" si="218"/>
        <v>885.65383826742413</v>
      </c>
      <c r="H533" s="24">
        <f t="shared" si="201"/>
        <v>839.86897307353024</v>
      </c>
      <c r="I533" s="24">
        <f t="shared" si="203"/>
        <v>1384.72012431138</v>
      </c>
      <c r="J533" s="14">
        <f t="shared" si="204"/>
        <v>13055.013598259242</v>
      </c>
      <c r="K533" s="24">
        <f t="shared" si="202"/>
        <v>708.68299890148091</v>
      </c>
      <c r="L533" s="12">
        <f t="shared" si="205"/>
        <v>0.90317345523807602</v>
      </c>
      <c r="M533" s="3">
        <f t="shared" si="206"/>
        <v>0.7</v>
      </c>
      <c r="N533" s="24">
        <f t="shared" si="221"/>
        <v>888.68735736365022</v>
      </c>
      <c r="O533" s="24">
        <f t="shared" si="207"/>
        <v>164.26051705838063</v>
      </c>
      <c r="P533" s="24">
        <f t="shared" si="208"/>
        <v>1649.2436380007025</v>
      </c>
      <c r="Q533" s="24">
        <f t="shared" si="219"/>
        <v>658.0084256463532</v>
      </c>
      <c r="R533" s="12">
        <f t="shared" si="209"/>
        <v>0.31162447423823947</v>
      </c>
      <c r="S533" s="3">
        <f t="shared" si="220"/>
        <v>0.7</v>
      </c>
      <c r="T533" s="24">
        <f t="shared" si="222"/>
        <v>885.65383826742413</v>
      </c>
      <c r="U533" s="24">
        <f t="shared" si="210"/>
        <v>240.0984944640328</v>
      </c>
      <c r="V533" s="14">
        <f t="shared" si="211"/>
        <v>2401.3064783530008</v>
      </c>
      <c r="W533" s="24">
        <f t="shared" si="223"/>
        <v>660.22507426673781</v>
      </c>
      <c r="X533" s="12">
        <f t="shared" si="212"/>
        <v>0.33253857120572355</v>
      </c>
      <c r="Y533" s="3">
        <f t="shared" si="224"/>
        <v>0.7</v>
      </c>
    </row>
    <row r="534" spans="2:25" x14ac:dyDescent="0.25">
      <c r="B534" s="3">
        <f t="shared" si="213"/>
        <v>2580</v>
      </c>
      <c r="C534" s="14">
        <f t="shared" si="214"/>
        <v>43</v>
      </c>
      <c r="D534" s="11">
        <f t="shared" si="215"/>
        <v>895.54758780027953</v>
      </c>
      <c r="E534" s="11">
        <f t="shared" si="216"/>
        <v>840.7721465287683</v>
      </c>
      <c r="F534" s="11">
        <f t="shared" si="217"/>
        <v>888.99898183788844</v>
      </c>
      <c r="G534" s="11">
        <f t="shared" si="218"/>
        <v>885.98637683862989</v>
      </c>
      <c r="H534" s="24">
        <f t="shared" si="201"/>
        <v>840.7721465287683</v>
      </c>
      <c r="I534" s="24">
        <f t="shared" si="203"/>
        <v>1369.3860317877807</v>
      </c>
      <c r="J534" s="14">
        <f t="shared" si="204"/>
        <v>12930.535888630295</v>
      </c>
      <c r="K534" s="24">
        <f t="shared" si="202"/>
        <v>707.33626255390618</v>
      </c>
      <c r="L534" s="12">
        <f t="shared" si="205"/>
        <v>0.89613148737683013</v>
      </c>
      <c r="M534" s="3">
        <f t="shared" si="206"/>
        <v>0.7</v>
      </c>
      <c r="N534" s="24">
        <f t="shared" si="221"/>
        <v>888.99898183788844</v>
      </c>
      <c r="O534" s="24">
        <f t="shared" si="207"/>
        <v>163.71514905977733</v>
      </c>
      <c r="P534" s="24">
        <f t="shared" si="208"/>
        <v>1645.0410816119222</v>
      </c>
      <c r="Q534" s="24">
        <f t="shared" si="219"/>
        <v>657.78553692380024</v>
      </c>
      <c r="R534" s="12">
        <f t="shared" si="209"/>
        <v>0.31091392866240097</v>
      </c>
      <c r="S534" s="3">
        <f t="shared" si="220"/>
        <v>0.7</v>
      </c>
      <c r="T534" s="24">
        <f t="shared" si="222"/>
        <v>885.98637683862989</v>
      </c>
      <c r="U534" s="24">
        <f t="shared" si="210"/>
        <v>239.03027404124089</v>
      </c>
      <c r="V534" s="14">
        <f t="shared" si="211"/>
        <v>2392.5411381963781</v>
      </c>
      <c r="W534" s="24">
        <f t="shared" si="223"/>
        <v>659.97784749529296</v>
      </c>
      <c r="X534" s="12">
        <f t="shared" si="212"/>
        <v>0.33142468395094321</v>
      </c>
      <c r="Y534" s="3">
        <f t="shared" si="224"/>
        <v>0.7</v>
      </c>
    </row>
    <row r="535" spans="2:25" x14ac:dyDescent="0.25">
      <c r="B535" s="3">
        <f t="shared" si="213"/>
        <v>2585</v>
      </c>
      <c r="C535" s="14">
        <f t="shared" si="214"/>
        <v>43.083333333333336</v>
      </c>
      <c r="D535" s="11">
        <f t="shared" si="215"/>
        <v>895.83683807593547</v>
      </c>
      <c r="E535" s="11">
        <f t="shared" si="216"/>
        <v>841.66827801614511</v>
      </c>
      <c r="F535" s="11">
        <f t="shared" si="217"/>
        <v>889.30989576655088</v>
      </c>
      <c r="G535" s="11">
        <f t="shared" si="218"/>
        <v>886.31780152258079</v>
      </c>
      <c r="H535" s="24">
        <f t="shared" si="201"/>
        <v>841.66827801614511</v>
      </c>
      <c r="I535" s="24">
        <f t="shared" si="203"/>
        <v>1354.214001494759</v>
      </c>
      <c r="J535" s="14">
        <f t="shared" si="204"/>
        <v>12807.037396796641</v>
      </c>
      <c r="K535" s="24">
        <f t="shared" si="202"/>
        <v>706.02175184654345</v>
      </c>
      <c r="L535" s="12">
        <f t="shared" si="205"/>
        <v>0.88909372644889961</v>
      </c>
      <c r="M535" s="3">
        <f t="shared" si="206"/>
        <v>0.7</v>
      </c>
      <c r="N535" s="24">
        <f t="shared" si="221"/>
        <v>889.30989576655088</v>
      </c>
      <c r="O535" s="24">
        <f t="shared" si="207"/>
        <v>163.17355773461486</v>
      </c>
      <c r="P535" s="24">
        <f t="shared" si="208"/>
        <v>1640.8659951432767</v>
      </c>
      <c r="Q535" s="24">
        <f t="shared" si="219"/>
        <v>657.56403090731601</v>
      </c>
      <c r="R535" s="12">
        <f t="shared" si="209"/>
        <v>0.31020762200938534</v>
      </c>
      <c r="S535" s="3">
        <f t="shared" si="220"/>
        <v>0.7</v>
      </c>
      <c r="T535" s="24">
        <f t="shared" si="222"/>
        <v>886.31780152258079</v>
      </c>
      <c r="U535" s="24">
        <f t="shared" si="210"/>
        <v>237.97591383386703</v>
      </c>
      <c r="V535" s="14">
        <f t="shared" si="211"/>
        <v>2383.8933832042976</v>
      </c>
      <c r="W535" s="24">
        <f t="shared" si="223"/>
        <v>659.73250216852477</v>
      </c>
      <c r="X535" s="12">
        <f t="shared" si="212"/>
        <v>0.33032558049082611</v>
      </c>
      <c r="Y535" s="3">
        <f t="shared" si="224"/>
        <v>0.7</v>
      </c>
    </row>
    <row r="536" spans="2:25" x14ac:dyDescent="0.25">
      <c r="B536" s="3">
        <f t="shared" si="213"/>
        <v>2590</v>
      </c>
      <c r="C536" s="14">
        <f t="shared" si="214"/>
        <v>43.166666666666664</v>
      </c>
      <c r="D536" s="11">
        <f t="shared" si="215"/>
        <v>896.12553102894253</v>
      </c>
      <c r="E536" s="11">
        <f t="shared" si="216"/>
        <v>842.557371742594</v>
      </c>
      <c r="F536" s="11">
        <f t="shared" si="217"/>
        <v>889.62010338856021</v>
      </c>
      <c r="G536" s="11">
        <f t="shared" si="218"/>
        <v>886.6481271030716</v>
      </c>
      <c r="H536" s="24">
        <f t="shared" si="201"/>
        <v>842.557371742594</v>
      </c>
      <c r="I536" s="24">
        <f t="shared" si="203"/>
        <v>1339.2039821587132</v>
      </c>
      <c r="J536" s="14">
        <f t="shared" si="204"/>
        <v>12684.527883933273</v>
      </c>
      <c r="K536" s="24">
        <f t="shared" si="202"/>
        <v>704.73843522521872</v>
      </c>
      <c r="L536" s="12">
        <f t="shared" si="205"/>
        <v>0.88206306328366924</v>
      </c>
      <c r="M536" s="3">
        <f t="shared" si="206"/>
        <v>0.7</v>
      </c>
      <c r="N536" s="24">
        <f t="shared" si="221"/>
        <v>889.62010338856021</v>
      </c>
      <c r="O536" s="24">
        <f t="shared" si="207"/>
        <v>162.63569100955806</v>
      </c>
      <c r="P536" s="24">
        <f t="shared" si="208"/>
        <v>1636.7179721774505</v>
      </c>
      <c r="Q536" s="24">
        <f t="shared" si="219"/>
        <v>657.34389348711761</v>
      </c>
      <c r="R536" s="12">
        <f t="shared" si="209"/>
        <v>0.30950549080032325</v>
      </c>
      <c r="S536" s="3">
        <f t="shared" si="220"/>
        <v>0.7</v>
      </c>
      <c r="T536" s="24">
        <f t="shared" si="222"/>
        <v>886.6481271030716</v>
      </c>
      <c r="U536" s="24">
        <f t="shared" si="210"/>
        <v>236.93509814677327</v>
      </c>
      <c r="V536" s="14">
        <f t="shared" si="211"/>
        <v>2375.3604798175829</v>
      </c>
      <c r="W536" s="24">
        <f t="shared" si="223"/>
        <v>659.48901012602255</v>
      </c>
      <c r="X536" s="12">
        <f t="shared" si="212"/>
        <v>0.32924091647762832</v>
      </c>
      <c r="Y536" s="3">
        <f t="shared" si="224"/>
        <v>0.7</v>
      </c>
    </row>
    <row r="537" spans="2:25" x14ac:dyDescent="0.25">
      <c r="B537" s="3">
        <f t="shared" si="213"/>
        <v>2595</v>
      </c>
      <c r="C537" s="14">
        <f t="shared" si="214"/>
        <v>43.25</v>
      </c>
      <c r="D537" s="11">
        <f t="shared" si="215"/>
        <v>896.41366880285136</v>
      </c>
      <c r="E537" s="11">
        <f t="shared" si="216"/>
        <v>843.43943480587768</v>
      </c>
      <c r="F537" s="11">
        <f t="shared" si="217"/>
        <v>889.92960887936056</v>
      </c>
      <c r="G537" s="11">
        <f t="shared" si="218"/>
        <v>886.9773680195492</v>
      </c>
      <c r="H537" s="24">
        <f t="shared" si="201"/>
        <v>843.43943480587768</v>
      </c>
      <c r="I537" s="24">
        <f t="shared" si="203"/>
        <v>1324.355849924342</v>
      </c>
      <c r="J537" s="14">
        <f t="shared" si="204"/>
        <v>12563.016409621105</v>
      </c>
      <c r="K537" s="24">
        <f t="shared" si="202"/>
        <v>703.48532172689715</v>
      </c>
      <c r="L537" s="12">
        <f t="shared" si="205"/>
        <v>0.87504226765194704</v>
      </c>
      <c r="M537" s="3">
        <f t="shared" si="206"/>
        <v>0.7</v>
      </c>
      <c r="N537" s="24">
        <f t="shared" si="221"/>
        <v>889.92960887936056</v>
      </c>
      <c r="O537" s="24">
        <f t="shared" si="207"/>
        <v>162.1014980872701</v>
      </c>
      <c r="P537" s="24">
        <f t="shared" si="208"/>
        <v>1632.59661700527</v>
      </c>
      <c r="Q537" s="24">
        <f t="shared" si="219"/>
        <v>657.12511076854605</v>
      </c>
      <c r="R537" s="12">
        <f t="shared" si="209"/>
        <v>0.30880747331932934</v>
      </c>
      <c r="S537" s="3">
        <f t="shared" si="220"/>
        <v>0.7</v>
      </c>
      <c r="T537" s="24">
        <f t="shared" si="222"/>
        <v>886.9773680195492</v>
      </c>
      <c r="U537" s="24">
        <f t="shared" si="210"/>
        <v>235.90751958255396</v>
      </c>
      <c r="V537" s="14">
        <f t="shared" si="211"/>
        <v>2366.9397645108475</v>
      </c>
      <c r="W537" s="24">
        <f t="shared" si="223"/>
        <v>659.24734386957061</v>
      </c>
      <c r="X537" s="12">
        <f t="shared" si="212"/>
        <v>0.32817035616928686</v>
      </c>
      <c r="Y537" s="3">
        <f t="shared" si="224"/>
        <v>0.7</v>
      </c>
    </row>
    <row r="538" spans="2:25" x14ac:dyDescent="0.25">
      <c r="B538" s="3">
        <f t="shared" si="213"/>
        <v>2600</v>
      </c>
      <c r="C538" s="14">
        <f t="shared" si="214"/>
        <v>43.333333333333336</v>
      </c>
      <c r="D538" s="11">
        <f t="shared" si="215"/>
        <v>896.70125352886953</v>
      </c>
      <c r="E538" s="11">
        <f t="shared" si="216"/>
        <v>844.31447707352959</v>
      </c>
      <c r="F538" s="11">
        <f t="shared" si="217"/>
        <v>890.23841635267991</v>
      </c>
      <c r="G538" s="11">
        <f t="shared" si="218"/>
        <v>887.30553837571847</v>
      </c>
      <c r="H538" s="24">
        <f t="shared" si="201"/>
        <v>844.31447707352959</v>
      </c>
      <c r="I538" s="24">
        <f t="shared" si="203"/>
        <v>1309.6694113834985</v>
      </c>
      <c r="J538" s="14">
        <f t="shared" si="204"/>
        <v>12442.511350634095</v>
      </c>
      <c r="K538" s="24">
        <f t="shared" si="202"/>
        <v>702.26145908467311</v>
      </c>
      <c r="L538" s="12">
        <f t="shared" si="205"/>
        <v>0.86803399181835783</v>
      </c>
      <c r="M538" s="3">
        <f t="shared" si="206"/>
        <v>0.7</v>
      </c>
      <c r="N538" s="24">
        <f t="shared" si="221"/>
        <v>890.23841635267991</v>
      </c>
      <c r="O538" s="24">
        <f t="shared" si="207"/>
        <v>161.57092940474058</v>
      </c>
      <c r="P538" s="24">
        <f t="shared" si="208"/>
        <v>1628.5015442689378</v>
      </c>
      <c r="Q538" s="24">
        <f t="shared" si="219"/>
        <v>656.90766906732108</v>
      </c>
      <c r="R538" s="12">
        <f t="shared" si="209"/>
        <v>0.30811350955340805</v>
      </c>
      <c r="S538" s="3">
        <f t="shared" si="220"/>
        <v>0.7</v>
      </c>
      <c r="T538" s="24">
        <f t="shared" si="222"/>
        <v>887.30553837571847</v>
      </c>
      <c r="U538" s="24">
        <f t="shared" si="210"/>
        <v>234.89287882877647</v>
      </c>
      <c r="V538" s="14">
        <f t="shared" si="211"/>
        <v>2358.6286421076948</v>
      </c>
      <c r="W538" s="24">
        <f t="shared" si="223"/>
        <v>659.00747654357122</v>
      </c>
      <c r="X538" s="12">
        <f t="shared" si="212"/>
        <v>0.32711357223648285</v>
      </c>
      <c r="Y538" s="3">
        <f t="shared" si="224"/>
        <v>0.7</v>
      </c>
    </row>
    <row r="539" spans="2:25" x14ac:dyDescent="0.25">
      <c r="B539" s="3">
        <f t="shared" si="213"/>
        <v>2605</v>
      </c>
      <c r="C539" s="14">
        <f t="shared" si="214"/>
        <v>43.416666666666664</v>
      </c>
      <c r="D539" s="11">
        <f t="shared" si="215"/>
        <v>896.98828732595643</v>
      </c>
      <c r="E539" s="11">
        <f t="shared" si="216"/>
        <v>845.18251106534797</v>
      </c>
      <c r="F539" s="11">
        <f t="shared" si="217"/>
        <v>890.54652986223334</v>
      </c>
      <c r="G539" s="11">
        <f t="shared" si="218"/>
        <v>887.63265194795497</v>
      </c>
      <c r="H539" s="24">
        <f t="shared" si="201"/>
        <v>845.18251106534797</v>
      </c>
      <c r="I539" s="24">
        <f t="shared" si="203"/>
        <v>1295.1444065152118</v>
      </c>
      <c r="J539" s="14">
        <f t="shared" si="204"/>
        <v>12323.020419465152</v>
      </c>
      <c r="K539" s="24">
        <f t="shared" si="202"/>
        <v>701.0659319341944</v>
      </c>
      <c r="L539" s="12">
        <f t="shared" si="205"/>
        <v>0.86104077401473911</v>
      </c>
      <c r="M539" s="3">
        <f t="shared" si="206"/>
        <v>0.7</v>
      </c>
      <c r="N539" s="24">
        <f t="shared" si="221"/>
        <v>890.54652986223334</v>
      </c>
      <c r="O539" s="24">
        <f t="shared" si="207"/>
        <v>161.04393659307732</v>
      </c>
      <c r="P539" s="24">
        <f t="shared" si="208"/>
        <v>1624.4323786175173</v>
      </c>
      <c r="Q539" s="24">
        <f t="shared" si="219"/>
        <v>656.69155490493824</v>
      </c>
      <c r="R539" s="12">
        <f t="shared" si="209"/>
        <v>0.3074235411344044</v>
      </c>
      <c r="S539" s="3">
        <f t="shared" si="220"/>
        <v>0.7</v>
      </c>
      <c r="T539" s="24">
        <f t="shared" si="222"/>
        <v>887.63265194795497</v>
      </c>
      <c r="U539" s="24">
        <f t="shared" si="210"/>
        <v>233.89088445003665</v>
      </c>
      <c r="V539" s="14">
        <f t="shared" si="211"/>
        <v>2350.4245841295919</v>
      </c>
      <c r="W539" s="24">
        <f t="shared" si="223"/>
        <v>658.76938191610986</v>
      </c>
      <c r="X539" s="12">
        <f t="shared" si="212"/>
        <v>0.32607024557279179</v>
      </c>
      <c r="Y539" s="3">
        <f t="shared" si="224"/>
        <v>0.7</v>
      </c>
    </row>
    <row r="540" spans="2:25" x14ac:dyDescent="0.25">
      <c r="B540" s="3">
        <f t="shared" si="213"/>
        <v>2610</v>
      </c>
      <c r="C540" s="14">
        <f t="shared" si="214"/>
        <v>43.5</v>
      </c>
      <c r="D540" s="11">
        <f t="shared" si="215"/>
        <v>897.27477230091699</v>
      </c>
      <c r="E540" s="11">
        <f t="shared" si="216"/>
        <v>846.04355183936275</v>
      </c>
      <c r="F540" s="11">
        <f t="shared" si="217"/>
        <v>890.85395340336777</v>
      </c>
      <c r="G540" s="11">
        <f t="shared" si="218"/>
        <v>887.95872219352771</v>
      </c>
      <c r="H540" s="24">
        <f t="shared" si="201"/>
        <v>846.04355183936275</v>
      </c>
      <c r="I540" s="24">
        <f t="shared" si="203"/>
        <v>1280.780511538856</v>
      </c>
      <c r="J540" s="14">
        <f t="shared" si="204"/>
        <v>12204.550682586687</v>
      </c>
      <c r="K540" s="24">
        <f t="shared" si="202"/>
        <v>699.8978601154663</v>
      </c>
      <c r="L540" s="12">
        <f t="shared" si="205"/>
        <v>0.85406504183488496</v>
      </c>
      <c r="M540" s="3">
        <f t="shared" si="206"/>
        <v>0.7</v>
      </c>
      <c r="N540" s="24">
        <f t="shared" si="221"/>
        <v>890.85395340336777</v>
      </c>
      <c r="O540" s="24">
        <f t="shared" si="207"/>
        <v>160.52047243873062</v>
      </c>
      <c r="P540" s="24">
        <f t="shared" si="208"/>
        <v>1620.3887543747226</v>
      </c>
      <c r="Q540" s="24">
        <f t="shared" si="219"/>
        <v>656.47675500419984</v>
      </c>
      <c r="R540" s="12">
        <f t="shared" si="209"/>
        <v>0.30673751128301879</v>
      </c>
      <c r="S540" s="3">
        <f t="shared" si="220"/>
        <v>0.7</v>
      </c>
      <c r="T540" s="24">
        <f t="shared" si="222"/>
        <v>887.95872219352771</v>
      </c>
      <c r="U540" s="24">
        <f t="shared" si="210"/>
        <v>232.90125268473219</v>
      </c>
      <c r="V540" s="14">
        <f t="shared" si="211"/>
        <v>2342.3251271768922</v>
      </c>
      <c r="W540" s="24">
        <f t="shared" si="223"/>
        <v>658.5330343606405</v>
      </c>
      <c r="X540" s="12">
        <f t="shared" si="212"/>
        <v>0.32504006510779082</v>
      </c>
      <c r="Y540" s="3">
        <f t="shared" si="224"/>
        <v>0.7</v>
      </c>
    </row>
    <row r="541" spans="2:25" x14ac:dyDescent="0.25">
      <c r="B541" s="3">
        <f t="shared" si="213"/>
        <v>2615</v>
      </c>
      <c r="C541" s="14">
        <f t="shared" si="214"/>
        <v>43.583333333333336</v>
      </c>
      <c r="D541" s="11">
        <f t="shared" si="215"/>
        <v>897.56071054849372</v>
      </c>
      <c r="E541" s="11">
        <f t="shared" si="216"/>
        <v>846.89761688119768</v>
      </c>
      <c r="F541" s="11">
        <f t="shared" si="217"/>
        <v>891.16069091465079</v>
      </c>
      <c r="G541" s="11">
        <f t="shared" si="218"/>
        <v>888.28376225863553</v>
      </c>
      <c r="H541" s="24">
        <f t="shared" si="201"/>
        <v>846.89761688119768</v>
      </c>
      <c r="I541" s="24">
        <f t="shared" si="203"/>
        <v>1266.5773416824009</v>
      </c>
      <c r="J541" s="14">
        <f t="shared" si="204"/>
        <v>12087.10857844475</v>
      </c>
      <c r="K541" s="24">
        <f t="shared" si="202"/>
        <v>698.75639706437289</v>
      </c>
      <c r="L541" s="12">
        <f t="shared" si="205"/>
        <v>0.84710911555129931</v>
      </c>
      <c r="M541" s="3">
        <f t="shared" si="206"/>
        <v>0.7</v>
      </c>
      <c r="N541" s="24">
        <f t="shared" si="221"/>
        <v>891.16069091465079</v>
      </c>
      <c r="O541" s="24">
        <f t="shared" si="207"/>
        <v>160.00049084607326</v>
      </c>
      <c r="P541" s="24">
        <f t="shared" si="208"/>
        <v>1616.3703152178518</v>
      </c>
      <c r="Q541" s="24">
        <f t="shared" si="219"/>
        <v>656.26325628487848</v>
      </c>
      <c r="R541" s="12">
        <f t="shared" si="209"/>
        <v>0.30605536475468537</v>
      </c>
      <c r="S541" s="3">
        <f t="shared" si="220"/>
        <v>0.7</v>
      </c>
      <c r="T541" s="24">
        <f t="shared" si="222"/>
        <v>888.28376225863553</v>
      </c>
      <c r="U541" s="24">
        <f t="shared" si="210"/>
        <v>231.92370724645457</v>
      </c>
      <c r="V541" s="14">
        <f t="shared" si="211"/>
        <v>2334.3278713427862</v>
      </c>
      <c r="W541" s="24">
        <f t="shared" si="223"/>
        <v>658.2984088382691</v>
      </c>
      <c r="X541" s="12">
        <f t="shared" si="212"/>
        <v>0.324022727623268</v>
      </c>
      <c r="Y541" s="3">
        <f t="shared" si="224"/>
        <v>0.7</v>
      </c>
    </row>
    <row r="542" spans="2:25" x14ac:dyDescent="0.25">
      <c r="B542" s="3">
        <f t="shared" si="213"/>
        <v>2620</v>
      </c>
      <c r="C542" s="14">
        <f t="shared" si="214"/>
        <v>43.666666666666664</v>
      </c>
      <c r="D542" s="11">
        <f t="shared" si="215"/>
        <v>897.84610415145994</v>
      </c>
      <c r="E542" s="11">
        <f t="shared" si="216"/>
        <v>847.74472599674903</v>
      </c>
      <c r="F542" s="11">
        <f t="shared" si="217"/>
        <v>891.46674627940547</v>
      </c>
      <c r="G542" s="11">
        <f t="shared" si="218"/>
        <v>888.60778498625882</v>
      </c>
      <c r="H542" s="24">
        <f t="shared" si="201"/>
        <v>847.74472599674903</v>
      </c>
      <c r="I542" s="24">
        <f t="shared" si="203"/>
        <v>1252.5344538677728</v>
      </c>
      <c r="J542" s="14">
        <f t="shared" si="204"/>
        <v>11970.69993518499</v>
      </c>
      <c r="K542" s="24">
        <f t="shared" si="202"/>
        <v>697.6407282886272</v>
      </c>
      <c r="L542" s="12">
        <f t="shared" si="205"/>
        <v>0.8401752113546932</v>
      </c>
      <c r="M542" s="3">
        <f t="shared" si="206"/>
        <v>0.7</v>
      </c>
      <c r="N542" s="24">
        <f t="shared" si="221"/>
        <v>891.46674627940547</v>
      </c>
      <c r="O542" s="24">
        <f t="shared" si="207"/>
        <v>159.48394680136175</v>
      </c>
      <c r="P542" s="24">
        <f t="shared" si="208"/>
        <v>1612.3767138690077</v>
      </c>
      <c r="Q542" s="24">
        <f t="shared" si="219"/>
        <v>656.05104585950619</v>
      </c>
      <c r="R542" s="12">
        <f t="shared" si="209"/>
        <v>0.30537704778752672</v>
      </c>
      <c r="S542" s="3">
        <f t="shared" si="220"/>
        <v>0.7</v>
      </c>
      <c r="T542" s="24">
        <f t="shared" si="222"/>
        <v>888.60778498625882</v>
      </c>
      <c r="U542" s="24">
        <f t="shared" si="210"/>
        <v>230.95797913002798</v>
      </c>
      <c r="V542" s="14">
        <f t="shared" si="211"/>
        <v>2326.4304786595876</v>
      </c>
      <c r="W542" s="24">
        <f t="shared" si="223"/>
        <v>658.0654808806155</v>
      </c>
      <c r="X542" s="12">
        <f t="shared" si="212"/>
        <v>0.32301793757253128</v>
      </c>
      <c r="Y542" s="3">
        <f t="shared" si="224"/>
        <v>0.7</v>
      </c>
    </row>
    <row r="543" spans="2:25" x14ac:dyDescent="0.25">
      <c r="B543" s="3">
        <f t="shared" si="213"/>
        <v>2625</v>
      </c>
      <c r="C543" s="14">
        <f t="shared" si="214"/>
        <v>43.75</v>
      </c>
      <c r="D543" s="11">
        <f t="shared" si="215"/>
        <v>898.13095518070918</v>
      </c>
      <c r="E543" s="11">
        <f t="shared" si="216"/>
        <v>848.5849012081037</v>
      </c>
      <c r="F543" s="11">
        <f t="shared" si="217"/>
        <v>891.77212332719296</v>
      </c>
      <c r="G543" s="11">
        <f t="shared" si="218"/>
        <v>888.93080292383138</v>
      </c>
      <c r="H543" s="24">
        <f t="shared" si="201"/>
        <v>848.5849012081037</v>
      </c>
      <c r="I543" s="24">
        <f t="shared" si="203"/>
        <v>1238.6513493151369</v>
      </c>
      <c r="J543" s="14">
        <f t="shared" si="204"/>
        <v>11855.329988107349</v>
      </c>
      <c r="K543" s="24">
        <f t="shared" si="202"/>
        <v>696.5500699231942</v>
      </c>
      <c r="L543" s="12">
        <f t="shared" si="205"/>
        <v>0.8332654445169545</v>
      </c>
      <c r="M543" s="3">
        <f t="shared" si="206"/>
        <v>0.7</v>
      </c>
      <c r="N543" s="24">
        <f t="shared" si="221"/>
        <v>891.77212332719296</v>
      </c>
      <c r="O543" s="24">
        <f t="shared" si="207"/>
        <v>158.97079633790554</v>
      </c>
      <c r="P543" s="24">
        <f t="shared" si="208"/>
        <v>1608.4076117958434</v>
      </c>
      <c r="Q543" s="24">
        <f t="shared" si="219"/>
        <v>655.84011102928525</v>
      </c>
      <c r="R543" s="12">
        <f t="shared" si="209"/>
        <v>0.30470250805189142</v>
      </c>
      <c r="S543" s="3">
        <f t="shared" si="220"/>
        <v>0.7</v>
      </c>
      <c r="T543" s="24">
        <f t="shared" si="222"/>
        <v>888.93080292383138</v>
      </c>
      <c r="U543" s="24">
        <f t="shared" si="210"/>
        <v>230.003806421945</v>
      </c>
      <c r="V543" s="14">
        <f t="shared" si="211"/>
        <v>2318.6306715759292</v>
      </c>
      <c r="W543" s="24">
        <f t="shared" si="223"/>
        <v>657.83422657323172</v>
      </c>
      <c r="X543" s="12">
        <f t="shared" si="212"/>
        <v>0.32202540690266201</v>
      </c>
      <c r="Y543" s="3">
        <f t="shared" si="224"/>
        <v>0.7</v>
      </c>
    </row>
    <row r="544" spans="2:25" x14ac:dyDescent="0.25">
      <c r="B544" s="3">
        <f t="shared" si="213"/>
        <v>2630</v>
      </c>
      <c r="C544" s="14">
        <f t="shared" si="214"/>
        <v>43.833333333333336</v>
      </c>
      <c r="D544" s="11">
        <f t="shared" si="215"/>
        <v>898.41526569534687</v>
      </c>
      <c r="E544" s="11">
        <f t="shared" si="216"/>
        <v>849.4181666526207</v>
      </c>
      <c r="F544" s="11">
        <f t="shared" si="217"/>
        <v>892.0768258352449</v>
      </c>
      <c r="G544" s="11">
        <f t="shared" si="218"/>
        <v>889.25282833073402</v>
      </c>
      <c r="H544" s="24">
        <f t="shared" si="201"/>
        <v>849.4181666526207</v>
      </c>
      <c r="I544" s="24">
        <f t="shared" si="203"/>
        <v>1224.9274760681544</v>
      </c>
      <c r="J544" s="14">
        <f t="shared" si="204"/>
        <v>11741.003396851016</v>
      </c>
      <c r="K544" s="24">
        <f t="shared" si="202"/>
        <v>695.48366736055721</v>
      </c>
      <c r="L544" s="12">
        <f t="shared" si="205"/>
        <v>0.82638183247870811</v>
      </c>
      <c r="M544" s="3">
        <f t="shared" si="206"/>
        <v>0.7</v>
      </c>
      <c r="N544" s="24">
        <f t="shared" si="221"/>
        <v>892.0768258352449</v>
      </c>
      <c r="O544" s="24">
        <f t="shared" si="207"/>
        <v>158.46099650254928</v>
      </c>
      <c r="P544" s="24">
        <f t="shared" si="208"/>
        <v>1604.4626789240219</v>
      </c>
      <c r="Q544" s="24">
        <f t="shared" si="219"/>
        <v>655.63043928011678</v>
      </c>
      <c r="R544" s="12">
        <f t="shared" si="209"/>
        <v>0.3040316946018799</v>
      </c>
      <c r="S544" s="3">
        <f t="shared" si="220"/>
        <v>0.7</v>
      </c>
      <c r="T544" s="24">
        <f t="shared" si="222"/>
        <v>889.25282833073402</v>
      </c>
      <c r="U544" s="24">
        <f t="shared" si="210"/>
        <v>229.0609341153214</v>
      </c>
      <c r="V544" s="14">
        <f t="shared" si="211"/>
        <v>2310.9262314666062</v>
      </c>
      <c r="W544" s="24">
        <f t="shared" si="223"/>
        <v>657.60462253955939</v>
      </c>
      <c r="X544" s="12">
        <f t="shared" si="212"/>
        <v>0.32104485488000845</v>
      </c>
      <c r="Y544" s="3">
        <f t="shared" si="224"/>
        <v>0.7</v>
      </c>
    </row>
    <row r="545" spans="2:25" x14ac:dyDescent="0.25">
      <c r="B545" s="3">
        <f t="shared" si="213"/>
        <v>2635</v>
      </c>
      <c r="C545" s="14">
        <f t="shared" si="214"/>
        <v>43.916666666666664</v>
      </c>
      <c r="D545" s="11">
        <f t="shared" si="215"/>
        <v>898.69903774277839</v>
      </c>
      <c r="E545" s="11">
        <f t="shared" si="216"/>
        <v>850.24454848509936</v>
      </c>
      <c r="F545" s="11">
        <f t="shared" si="217"/>
        <v>892.38085752984682</v>
      </c>
      <c r="G545" s="11">
        <f t="shared" si="218"/>
        <v>889.57387318561405</v>
      </c>
      <c r="H545" s="24">
        <f t="shared" si="201"/>
        <v>850.24454848509936</v>
      </c>
      <c r="I545" s="24">
        <f t="shared" si="203"/>
        <v>1211.3622314419758</v>
      </c>
      <c r="J545" s="14">
        <f t="shared" si="204"/>
        <v>11627.724262304844</v>
      </c>
      <c r="K545" s="24">
        <f t="shared" si="202"/>
        <v>694.44079395148833</v>
      </c>
      <c r="L545" s="12">
        <f t="shared" si="205"/>
        <v>0.81952629786222475</v>
      </c>
      <c r="M545" s="3">
        <f t="shared" si="206"/>
        <v>0.7</v>
      </c>
      <c r="N545" s="24">
        <f t="shared" si="221"/>
        <v>892.38085752984682</v>
      </c>
      <c r="O545" s="24">
        <f t="shared" si="207"/>
        <v>157.95450532328914</v>
      </c>
      <c r="P545" s="24">
        <f t="shared" si="208"/>
        <v>1600.5415933590289</v>
      </c>
      <c r="Q545" s="24">
        <f t="shared" si="219"/>
        <v>655.42201827874317</v>
      </c>
      <c r="R545" s="12">
        <f t="shared" si="209"/>
        <v>0.30336455782843308</v>
      </c>
      <c r="S545" s="3">
        <f t="shared" si="220"/>
        <v>0.7</v>
      </c>
      <c r="T545" s="24">
        <f t="shared" si="222"/>
        <v>889.57387318561405</v>
      </c>
      <c r="U545" s="24">
        <f t="shared" si="210"/>
        <v>228.12911392910848</v>
      </c>
      <c r="V545" s="14">
        <f t="shared" si="211"/>
        <v>2303.3149971725998</v>
      </c>
      <c r="W545" s="24">
        <f t="shared" si="223"/>
        <v>657.37664592540614</v>
      </c>
      <c r="X545" s="12">
        <f t="shared" si="212"/>
        <v>0.32007600791862983</v>
      </c>
      <c r="Y545" s="3">
        <f t="shared" si="224"/>
        <v>0.7</v>
      </c>
    </row>
    <row r="546" spans="2:25" x14ac:dyDescent="0.25">
      <c r="B546" s="3">
        <f t="shared" si="213"/>
        <v>2640</v>
      </c>
      <c r="C546" s="14">
        <f t="shared" si="214"/>
        <v>44</v>
      </c>
      <c r="D546" s="11">
        <f t="shared" si="215"/>
        <v>898.98227335879869</v>
      </c>
      <c r="E546" s="11">
        <f t="shared" si="216"/>
        <v>851.0640747829616</v>
      </c>
      <c r="F546" s="11">
        <f t="shared" si="217"/>
        <v>892.68422208767527</v>
      </c>
      <c r="G546" s="11">
        <f t="shared" si="218"/>
        <v>889.89394919353265</v>
      </c>
      <c r="H546" s="24">
        <f t="shared" si="201"/>
        <v>851.0640747829616</v>
      </c>
      <c r="I546" s="24">
        <f t="shared" si="203"/>
        <v>1197.9549643959274</v>
      </c>
      <c r="J546" s="14">
        <f t="shared" si="204"/>
        <v>11515.496143246335</v>
      </c>
      <c r="K546" s="24">
        <f t="shared" si="202"/>
        <v>693.42074977226116</v>
      </c>
      <c r="L546" s="12">
        <f t="shared" si="205"/>
        <v>0.81270067141100621</v>
      </c>
      <c r="M546" s="3">
        <f t="shared" si="206"/>
        <v>0.7</v>
      </c>
      <c r="N546" s="24">
        <f t="shared" si="221"/>
        <v>892.68422208767527</v>
      </c>
      <c r="O546" s="24">
        <f t="shared" si="207"/>
        <v>157.45128177808567</v>
      </c>
      <c r="P546" s="24">
        <f t="shared" si="208"/>
        <v>1596.6440411182166</v>
      </c>
      <c r="Q546" s="24">
        <f t="shared" si="219"/>
        <v>655.21483586899956</v>
      </c>
      <c r="R546" s="12">
        <f t="shared" si="209"/>
        <v>0.30270104941415443</v>
      </c>
      <c r="S546" s="3">
        <f t="shared" si="220"/>
        <v>0.7</v>
      </c>
      <c r="T546" s="24">
        <f t="shared" si="222"/>
        <v>889.89394919353265</v>
      </c>
      <c r="U546" s="24">
        <f t="shared" si="210"/>
        <v>227.20810413165111</v>
      </c>
      <c r="V546" s="14">
        <f t="shared" si="211"/>
        <v>2295.7948635728426</v>
      </c>
      <c r="W546" s="24">
        <f t="shared" si="223"/>
        <v>657.15027438392417</v>
      </c>
      <c r="X546" s="12">
        <f t="shared" si="212"/>
        <v>0.3191185994119532</v>
      </c>
      <c r="Y546" s="3">
        <f t="shared" si="224"/>
        <v>0.7</v>
      </c>
    </row>
    <row r="547" spans="2:25" x14ac:dyDescent="0.25">
      <c r="B547" s="3">
        <f t="shared" si="213"/>
        <v>2645</v>
      </c>
      <c r="C547" s="14">
        <f t="shared" si="214"/>
        <v>44.083333333333336</v>
      </c>
      <c r="D547" s="11">
        <f t="shared" si="215"/>
        <v>899.26497456767902</v>
      </c>
      <c r="E547" s="11">
        <f t="shared" si="216"/>
        <v>851.87677545437259</v>
      </c>
      <c r="F547" s="11">
        <f t="shared" si="217"/>
        <v>892.98692313708943</v>
      </c>
      <c r="G547" s="11">
        <f t="shared" si="218"/>
        <v>890.21306779294457</v>
      </c>
      <c r="H547" s="24">
        <f t="shared" si="201"/>
        <v>851.87677545437259</v>
      </c>
      <c r="I547" s="24">
        <f t="shared" si="203"/>
        <v>1184.7049778326607</v>
      </c>
      <c r="J547" s="14">
        <f t="shared" si="204"/>
        <v>11404.322072704545</v>
      </c>
      <c r="K547" s="24">
        <f t="shared" si="202"/>
        <v>692.42286045450078</v>
      </c>
      <c r="L547" s="12">
        <f t="shared" si="205"/>
        <v>0.80590669485691324</v>
      </c>
      <c r="M547" s="3">
        <f t="shared" si="206"/>
        <v>0.7</v>
      </c>
      <c r="N547" s="24">
        <f t="shared" si="221"/>
        <v>892.98692313708943</v>
      </c>
      <c r="O547" s="24">
        <f t="shared" si="207"/>
        <v>156.95128576473962</v>
      </c>
      <c r="P547" s="24">
        <f t="shared" si="208"/>
        <v>1592.7697158719554</v>
      </c>
      <c r="Q547" s="24">
        <f t="shared" si="219"/>
        <v>655.00888006817036</v>
      </c>
      <c r="R547" s="12">
        <f t="shared" si="209"/>
        <v>0.30204112228966012</v>
      </c>
      <c r="S547" s="3">
        <f t="shared" si="220"/>
        <v>0.7</v>
      </c>
      <c r="T547" s="24">
        <f t="shared" si="222"/>
        <v>890.21306779294457</v>
      </c>
      <c r="U547" s="24">
        <f t="shared" si="210"/>
        <v>226.2976693683612</v>
      </c>
      <c r="V547" s="14">
        <f t="shared" si="211"/>
        <v>2288.363780185005</v>
      </c>
      <c r="W547" s="24">
        <f t="shared" si="223"/>
        <v>656.92548606107368</v>
      </c>
      <c r="X547" s="12">
        <f t="shared" si="212"/>
        <v>0.31817236956732126</v>
      </c>
      <c r="Y547" s="3">
        <f t="shared" si="224"/>
        <v>0.7</v>
      </c>
    </row>
    <row r="548" spans="2:25" x14ac:dyDescent="0.25">
      <c r="B548" s="3">
        <f t="shared" si="213"/>
        <v>2650</v>
      </c>
      <c r="C548" s="14">
        <f t="shared" si="214"/>
        <v>44.166666666666664</v>
      </c>
      <c r="D548" s="11">
        <f t="shared" si="215"/>
        <v>899.54714338225358</v>
      </c>
      <c r="E548" s="11">
        <f t="shared" si="216"/>
        <v>852.68268214922955</v>
      </c>
      <c r="F548" s="11">
        <f t="shared" si="217"/>
        <v>893.2889642593791</v>
      </c>
      <c r="G548" s="11">
        <f t="shared" si="218"/>
        <v>890.53124016251184</v>
      </c>
      <c r="H548" s="24">
        <f t="shared" si="201"/>
        <v>852.68268214922955</v>
      </c>
      <c r="I548" s="24">
        <f t="shared" si="203"/>
        <v>1171.6115308256008</v>
      </c>
      <c r="J548" s="14">
        <f t="shared" si="204"/>
        <v>11294.204574049778</v>
      </c>
      <c r="K548" s="24">
        <f t="shared" si="202"/>
        <v>691.44647607410445</v>
      </c>
      <c r="L548" s="12">
        <f t="shared" si="205"/>
        <v>0.7991460237162149</v>
      </c>
      <c r="M548" s="3">
        <f t="shared" si="206"/>
        <v>0.7</v>
      </c>
      <c r="N548" s="24">
        <f t="shared" si="221"/>
        <v>893.2889642593791</v>
      </c>
      <c r="O548" s="24">
        <f t="shared" si="207"/>
        <v>156.45447807186201</v>
      </c>
      <c r="P548" s="24">
        <f t="shared" si="208"/>
        <v>1588.918318694148</v>
      </c>
      <c r="Q548" s="24">
        <f t="shared" si="219"/>
        <v>654.80413906344916</v>
      </c>
      <c r="R548" s="12">
        <f t="shared" si="209"/>
        <v>0.30138473059151449</v>
      </c>
      <c r="S548" s="3">
        <f t="shared" si="220"/>
        <v>0.7</v>
      </c>
      <c r="T548" s="24">
        <f t="shared" si="222"/>
        <v>890.53124016251184</v>
      </c>
      <c r="U548" s="24">
        <f t="shared" si="210"/>
        <v>225.39758049354361</v>
      </c>
      <c r="V548" s="14">
        <f t="shared" si="211"/>
        <v>2281.019749797561</v>
      </c>
      <c r="W548" s="24">
        <f t="shared" si="223"/>
        <v>656.70225958155322</v>
      </c>
      <c r="X548" s="12">
        <f t="shared" si="212"/>
        <v>0.31723706524377271</v>
      </c>
      <c r="Y548" s="3">
        <f t="shared" si="224"/>
        <v>0.7</v>
      </c>
    </row>
    <row r="549" spans="2:25" x14ac:dyDescent="0.25">
      <c r="B549" s="3">
        <f t="shared" si="213"/>
        <v>2655</v>
      </c>
      <c r="C549" s="14">
        <f t="shared" si="214"/>
        <v>44.25</v>
      </c>
      <c r="D549" s="11">
        <f t="shared" si="215"/>
        <v>899.82878180400735</v>
      </c>
      <c r="E549" s="11">
        <f t="shared" si="216"/>
        <v>853.48182817294571</v>
      </c>
      <c r="F549" s="11">
        <f t="shared" si="217"/>
        <v>893.59034898997061</v>
      </c>
      <c r="G549" s="11">
        <f t="shared" si="218"/>
        <v>890.84847722775555</v>
      </c>
      <c r="H549" s="24">
        <f t="shared" si="201"/>
        <v>853.48182817294571</v>
      </c>
      <c r="I549" s="24">
        <f t="shared" si="203"/>
        <v>1158.6738407765411</v>
      </c>
      <c r="J549" s="14">
        <f t="shared" si="204"/>
        <v>11185.145676808217</v>
      </c>
      <c r="K549" s="24">
        <f t="shared" si="202"/>
        <v>690.49097009589013</v>
      </c>
      <c r="L549" s="12">
        <f t="shared" si="205"/>
        <v>0.7924202300156612</v>
      </c>
      <c r="M549" s="3">
        <f t="shared" si="206"/>
        <v>0.7</v>
      </c>
      <c r="N549" s="24">
        <f t="shared" si="221"/>
        <v>893.59034898997061</v>
      </c>
      <c r="O549" s="24">
        <f t="shared" si="207"/>
        <v>155.96082035091854</v>
      </c>
      <c r="P549" s="24">
        <f t="shared" si="208"/>
        <v>1585.0895578218019</v>
      </c>
      <c r="Q549" s="24">
        <f t="shared" si="219"/>
        <v>654.6006012084963</v>
      </c>
      <c r="R549" s="12">
        <f t="shared" si="209"/>
        <v>0.30073182962170447</v>
      </c>
      <c r="S549" s="3">
        <f t="shared" si="220"/>
        <v>0.7</v>
      </c>
      <c r="T549" s="24">
        <f t="shared" si="222"/>
        <v>890.84847722775555</v>
      </c>
      <c r="U549" s="24">
        <f t="shared" si="210"/>
        <v>224.50761440629492</v>
      </c>
      <c r="V549" s="14">
        <f t="shared" si="211"/>
        <v>2273.7608271312456</v>
      </c>
      <c r="W549" s="24">
        <f t="shared" si="223"/>
        <v>656.4805740351826</v>
      </c>
      <c r="X549" s="12">
        <f t="shared" si="212"/>
        <v>0.31631243979285201</v>
      </c>
      <c r="Y549" s="3">
        <f t="shared" si="224"/>
        <v>0.7</v>
      </c>
    </row>
    <row r="550" spans="2:25" x14ac:dyDescent="0.25">
      <c r="B550" s="3">
        <f t="shared" si="213"/>
        <v>2660</v>
      </c>
      <c r="C550" s="14">
        <f t="shared" si="214"/>
        <v>44.333333333333336</v>
      </c>
      <c r="D550" s="11">
        <f t="shared" si="215"/>
        <v>900.10989182315848</v>
      </c>
      <c r="E550" s="11">
        <f t="shared" si="216"/>
        <v>854.27424840296135</v>
      </c>
      <c r="F550" s="11">
        <f t="shared" si="217"/>
        <v>893.89108081959228</v>
      </c>
      <c r="G550" s="11">
        <f t="shared" si="218"/>
        <v>891.16478966754835</v>
      </c>
      <c r="H550" s="24">
        <f t="shared" si="201"/>
        <v>854.27424840296135</v>
      </c>
      <c r="I550" s="24">
        <f t="shared" si="203"/>
        <v>1145.8910855049282</v>
      </c>
      <c r="J550" s="14">
        <f t="shared" si="204"/>
        <v>11077.146932200703</v>
      </c>
      <c r="K550" s="24">
        <f t="shared" si="202"/>
        <v>689.55573837083659</v>
      </c>
      <c r="L550" s="12">
        <f t="shared" si="205"/>
        <v>0.78573080494975589</v>
      </c>
      <c r="M550" s="3">
        <f t="shared" si="206"/>
        <v>0.7</v>
      </c>
      <c r="N550" s="24">
        <f t="shared" si="221"/>
        <v>893.89108081959228</v>
      </c>
      <c r="O550" s="24">
        <f t="shared" si="207"/>
        <v>155.47027508915505</v>
      </c>
      <c r="P550" s="24">
        <f t="shared" si="208"/>
        <v>1581.2831484220937</v>
      </c>
      <c r="Q550" s="24">
        <f t="shared" si="219"/>
        <v>654.39825502009091</v>
      </c>
      <c r="R550" s="12">
        <f t="shared" si="209"/>
        <v>0.30008237580835873</v>
      </c>
      <c r="S550" s="3">
        <f t="shared" si="220"/>
        <v>0.7</v>
      </c>
      <c r="T550" s="24">
        <f t="shared" si="222"/>
        <v>891.16478966754835</v>
      </c>
      <c r="U550" s="24">
        <f t="shared" si="210"/>
        <v>223.62755389025324</v>
      </c>
      <c r="V550" s="14">
        <f t="shared" si="211"/>
        <v>2266.5851175285311</v>
      </c>
      <c r="W550" s="24">
        <f t="shared" si="223"/>
        <v>656.26040896372228</v>
      </c>
      <c r="X550" s="12">
        <f t="shared" si="212"/>
        <v>0.3153982529022939</v>
      </c>
      <c r="Y550" s="3">
        <f t="shared" si="224"/>
        <v>0.7</v>
      </c>
    </row>
    <row r="551" spans="2:25" x14ac:dyDescent="0.25">
      <c r="B551" s="3">
        <f t="shared" si="213"/>
        <v>2665</v>
      </c>
      <c r="C551" s="14">
        <f t="shared" si="214"/>
        <v>44.416666666666664</v>
      </c>
      <c r="D551" s="11">
        <f t="shared" si="215"/>
        <v>900.39047541874481</v>
      </c>
      <c r="E551" s="11">
        <f t="shared" si="216"/>
        <v>855.05997920791106</v>
      </c>
      <c r="F551" s="11">
        <f t="shared" si="217"/>
        <v>894.19116319540069</v>
      </c>
      <c r="G551" s="11">
        <f t="shared" si="218"/>
        <v>891.48018792045059</v>
      </c>
      <c r="H551" s="24">
        <f t="shared" si="201"/>
        <v>855.05997920791106</v>
      </c>
      <c r="I551" s="24">
        <f t="shared" si="203"/>
        <v>1133.2624052708438</v>
      </c>
      <c r="J551" s="14">
        <f t="shared" si="204"/>
        <v>10970.209428407694</v>
      </c>
      <c r="K551" s="24">
        <f t="shared" si="202"/>
        <v>688.64019818297425</v>
      </c>
      <c r="L551" s="12">
        <f t="shared" si="205"/>
        <v>0.77907916147061085</v>
      </c>
      <c r="M551" s="3">
        <f t="shared" si="206"/>
        <v>0.7</v>
      </c>
      <c r="N551" s="24">
        <f t="shared" si="221"/>
        <v>894.19116319540069</v>
      </c>
      <c r="O551" s="24">
        <f t="shared" si="207"/>
        <v>154.98280558360307</v>
      </c>
      <c r="P551" s="24">
        <f t="shared" si="208"/>
        <v>1577.498812369005</v>
      </c>
      <c r="Q551" s="24">
        <f t="shared" si="219"/>
        <v>654.19708917487651</v>
      </c>
      <c r="R551" s="12">
        <f t="shared" si="209"/>
        <v>0.29943632666811143</v>
      </c>
      <c r="S551" s="3">
        <f t="shared" si="220"/>
        <v>0.7</v>
      </c>
      <c r="T551" s="24">
        <f t="shared" si="222"/>
        <v>891.48018792045059</v>
      </c>
      <c r="U551" s="24">
        <f t="shared" si="210"/>
        <v>222.7571874573556</v>
      </c>
      <c r="V551" s="14">
        <f t="shared" si="211"/>
        <v>2259.4907756732259</v>
      </c>
      <c r="W551" s="24">
        <f t="shared" si="223"/>
        <v>656.04174434811421</v>
      </c>
      <c r="X551" s="12">
        <f t="shared" si="212"/>
        <v>0.31449427044291312</v>
      </c>
      <c r="Y551" s="3">
        <f t="shared" si="224"/>
        <v>0.7</v>
      </c>
    </row>
    <row r="552" spans="2:25" x14ac:dyDescent="0.25">
      <c r="B552" s="3">
        <f t="shared" si="213"/>
        <v>2670</v>
      </c>
      <c r="C552" s="14">
        <f t="shared" si="214"/>
        <v>44.5</v>
      </c>
      <c r="D552" s="11">
        <f t="shared" si="215"/>
        <v>900.67053455870655</v>
      </c>
      <c r="E552" s="11">
        <f t="shared" si="216"/>
        <v>855.83905836938163</v>
      </c>
      <c r="F552" s="11">
        <f t="shared" si="217"/>
        <v>894.49059952206881</v>
      </c>
      <c r="G552" s="11">
        <f t="shared" si="218"/>
        <v>891.79468219089347</v>
      </c>
      <c r="H552" s="24">
        <f t="shared" si="201"/>
        <v>855.83905836938163</v>
      </c>
      <c r="I552" s="24">
        <f t="shared" si="203"/>
        <v>1120.7869047331228</v>
      </c>
      <c r="J552" s="14">
        <f t="shared" si="204"/>
        <v>10864.333805559394</v>
      </c>
      <c r="K552" s="24">
        <f t="shared" si="202"/>
        <v>687.7437873431652</v>
      </c>
      <c r="L552" s="12">
        <f t="shared" si="205"/>
        <v>0.77246663681155747</v>
      </c>
      <c r="M552" s="3">
        <f t="shared" si="206"/>
        <v>0.7</v>
      </c>
      <c r="N552" s="24">
        <f t="shared" si="221"/>
        <v>894.49059952206881</v>
      </c>
      <c r="O552" s="24">
        <f t="shared" si="207"/>
        <v>154.4983759159436</v>
      </c>
      <c r="P552" s="24">
        <f t="shared" si="208"/>
        <v>1573.7362780270928</v>
      </c>
      <c r="Q552" s="24">
        <f t="shared" si="219"/>
        <v>653.99709250619367</v>
      </c>
      <c r="R552" s="12">
        <f t="shared" si="209"/>
        <v>0.2987936407696612</v>
      </c>
      <c r="S552" s="3">
        <f t="shared" si="220"/>
        <v>0.7</v>
      </c>
      <c r="T552" s="24">
        <f t="shared" si="222"/>
        <v>891.79468219089347</v>
      </c>
      <c r="U552" s="24">
        <f t="shared" si="210"/>
        <v>221.89630919532704</v>
      </c>
      <c r="V552" s="14">
        <f t="shared" si="211"/>
        <v>2252.476004338012</v>
      </c>
      <c r="W552" s="24">
        <f t="shared" si="223"/>
        <v>655.82456059612912</v>
      </c>
      <c r="X552" s="12">
        <f t="shared" si="212"/>
        <v>0.31360026431842963</v>
      </c>
      <c r="Y552" s="3">
        <f t="shared" si="224"/>
        <v>0.7</v>
      </c>
    </row>
    <row r="553" spans="2:25" x14ac:dyDescent="0.25">
      <c r="B553" s="3">
        <f t="shared" si="213"/>
        <v>2675</v>
      </c>
      <c r="C553" s="14">
        <f t="shared" si="214"/>
        <v>44.583333333333336</v>
      </c>
      <c r="D553" s="11">
        <f t="shared" si="215"/>
        <v>900.95007119996956</v>
      </c>
      <c r="E553" s="11">
        <f t="shared" si="216"/>
        <v>856.61152500619323</v>
      </c>
      <c r="F553" s="11">
        <f t="shared" si="217"/>
        <v>894.78939316283845</v>
      </c>
      <c r="G553" s="11">
        <f t="shared" si="218"/>
        <v>892.10828245521191</v>
      </c>
      <c r="H553" s="24">
        <f t="shared" si="201"/>
        <v>856.61152500619323</v>
      </c>
      <c r="I553" s="24">
        <f t="shared" si="203"/>
        <v>1108.4636548444082</v>
      </c>
      <c r="J553" s="14">
        <f t="shared" si="204"/>
        <v>10759.520270451139</v>
      </c>
      <c r="K553" s="24">
        <f t="shared" si="202"/>
        <v>686.86596332718193</v>
      </c>
      <c r="L553" s="12">
        <f t="shared" si="205"/>
        <v>0.76589449494576556</v>
      </c>
      <c r="M553" s="3">
        <f t="shared" si="206"/>
        <v>0.7</v>
      </c>
      <c r="N553" s="24">
        <f t="shared" si="221"/>
        <v>894.78939316283845</v>
      </c>
      <c r="O553" s="24">
        <f t="shared" si="207"/>
        <v>154.01695092827765</v>
      </c>
      <c r="P553" s="24">
        <f t="shared" si="208"/>
        <v>1569.9952800424956</v>
      </c>
      <c r="Q553" s="24">
        <f t="shared" si="219"/>
        <v>653.79825400099912</v>
      </c>
      <c r="R553" s="12">
        <f t="shared" si="209"/>
        <v>0.29815427769855662</v>
      </c>
      <c r="S553" s="3">
        <f t="shared" si="220"/>
        <v>0.7</v>
      </c>
      <c r="T553" s="24">
        <f t="shared" si="222"/>
        <v>892.10828245521191</v>
      </c>
      <c r="U553" s="24">
        <f t="shared" si="210"/>
        <v>221.04471861894126</v>
      </c>
      <c r="V553" s="14">
        <f t="shared" si="211"/>
        <v>2245.5390531595285</v>
      </c>
      <c r="W553" s="24">
        <f t="shared" si="223"/>
        <v>655.60883853040866</v>
      </c>
      <c r="X553" s="12">
        <f t="shared" si="212"/>
        <v>0.31271601231822599</v>
      </c>
      <c r="Y553" s="3">
        <f t="shared" si="224"/>
        <v>0.7</v>
      </c>
    </row>
    <row r="554" spans="2:25" x14ac:dyDescent="0.25">
      <c r="B554" s="3">
        <f t="shared" si="213"/>
        <v>2680</v>
      </c>
      <c r="C554" s="14">
        <f t="shared" si="214"/>
        <v>44.666666666666664</v>
      </c>
      <c r="D554" s="11">
        <f t="shared" si="215"/>
        <v>901.22908728852678</v>
      </c>
      <c r="E554" s="11">
        <f t="shared" si="216"/>
        <v>857.377419501139</v>
      </c>
      <c r="F554" s="11">
        <f t="shared" si="217"/>
        <v>895.08754744053704</v>
      </c>
      <c r="G554" s="11">
        <f t="shared" si="218"/>
        <v>892.42099846753013</v>
      </c>
      <c r="H554" s="24">
        <f t="shared" si="201"/>
        <v>857.377419501139</v>
      </c>
      <c r="I554" s="24">
        <f t="shared" si="203"/>
        <v>1096.2916946846944</v>
      </c>
      <c r="J554" s="14">
        <f t="shared" si="204"/>
        <v>10655.76861098611</v>
      </c>
      <c r="K554" s="24">
        <f t="shared" si="202"/>
        <v>686.00620245564824</v>
      </c>
      <c r="L554" s="12">
        <f t="shared" si="205"/>
        <v>0.75936392898124261</v>
      </c>
      <c r="M554" s="3">
        <f t="shared" si="206"/>
        <v>0.7</v>
      </c>
      <c r="N554" s="24">
        <f t="shared" si="221"/>
        <v>895.08754744053704</v>
      </c>
      <c r="O554" s="24">
        <f t="shared" si="207"/>
        <v>153.53849619974369</v>
      </c>
      <c r="P554" s="24">
        <f t="shared" si="208"/>
        <v>1566.2755591425946</v>
      </c>
      <c r="Q554" s="24">
        <f t="shared" si="219"/>
        <v>653.60056279686739</v>
      </c>
      <c r="R554" s="12">
        <f t="shared" si="209"/>
        <v>0.29751819802345375</v>
      </c>
      <c r="S554" s="3">
        <f t="shared" si="220"/>
        <v>0.7</v>
      </c>
      <c r="T554" s="24">
        <f t="shared" si="222"/>
        <v>892.42099846753013</v>
      </c>
      <c r="U554" s="24">
        <f t="shared" si="210"/>
        <v>220.20222052491647</v>
      </c>
      <c r="V554" s="14">
        <f t="shared" si="211"/>
        <v>2238.6782174412292</v>
      </c>
      <c r="W554" s="24">
        <f t="shared" si="223"/>
        <v>655.39455937688615</v>
      </c>
      <c r="X554" s="12">
        <f t="shared" si="212"/>
        <v>0.31184129797308713</v>
      </c>
      <c r="Y554" s="3">
        <f t="shared" si="224"/>
        <v>0.7</v>
      </c>
    </row>
    <row r="555" spans="2:25" x14ac:dyDescent="0.25">
      <c r="B555" s="3">
        <f t="shared" si="213"/>
        <v>2685</v>
      </c>
      <c r="C555" s="14">
        <f t="shared" si="214"/>
        <v>44.75</v>
      </c>
      <c r="D555" s="11">
        <f t="shared" si="215"/>
        <v>901.50758475952</v>
      </c>
      <c r="E555" s="11">
        <f t="shared" si="216"/>
        <v>858.1367834301202</v>
      </c>
      <c r="F555" s="11">
        <f t="shared" si="217"/>
        <v>895.38506563856049</v>
      </c>
      <c r="G555" s="11">
        <f t="shared" si="218"/>
        <v>892.73283976550317</v>
      </c>
      <c r="H555" s="24">
        <f t="shared" si="201"/>
        <v>858.1367834301202</v>
      </c>
      <c r="I555" s="24">
        <f t="shared" si="203"/>
        <v>1084.270033234995</v>
      </c>
      <c r="J555" s="14">
        <f t="shared" si="204"/>
        <v>10553.078210344138</v>
      </c>
      <c r="K555" s="24">
        <f t="shared" si="202"/>
        <v>685.16399911355813</v>
      </c>
      <c r="L555" s="12">
        <f t="shared" si="205"/>
        <v>0.75287606349336489</v>
      </c>
      <c r="M555" s="3">
        <f t="shared" si="206"/>
        <v>0.7</v>
      </c>
      <c r="N555" s="24">
        <f t="shared" si="221"/>
        <v>895.38506563856049</v>
      </c>
      <c r="O555" s="24">
        <f t="shared" si="207"/>
        <v>153.06297802398774</v>
      </c>
      <c r="P555" s="24">
        <f t="shared" si="208"/>
        <v>1562.5768619412943</v>
      </c>
      <c r="Q555" s="24">
        <f t="shared" si="219"/>
        <v>653.40400817907323</v>
      </c>
      <c r="R555" s="12">
        <f t="shared" si="209"/>
        <v>0.29688536326332388</v>
      </c>
      <c r="S555" s="3">
        <f t="shared" si="220"/>
        <v>0.7</v>
      </c>
      <c r="T555" s="24">
        <f t="shared" si="222"/>
        <v>892.73283976550317</v>
      </c>
      <c r="U555" s="24">
        <f t="shared" si="210"/>
        <v>219.3686248504207</v>
      </c>
      <c r="V555" s="14">
        <f t="shared" si="211"/>
        <v>2231.8918369832431</v>
      </c>
      <c r="W555" s="24">
        <f t="shared" si="223"/>
        <v>655.18170475357545</v>
      </c>
      <c r="X555" s="12">
        <f t="shared" si="212"/>
        <v>0.31097591041386091</v>
      </c>
      <c r="Y555" s="3">
        <f t="shared" si="224"/>
        <v>0.7</v>
      </c>
    </row>
    <row r="556" spans="2:25" x14ac:dyDescent="0.25">
      <c r="B556" s="3">
        <f t="shared" si="213"/>
        <v>2690</v>
      </c>
      <c r="C556" s="14">
        <f t="shared" si="214"/>
        <v>44.833333333333336</v>
      </c>
      <c r="D556" s="11">
        <f t="shared" si="215"/>
        <v>901.78556553732062</v>
      </c>
      <c r="E556" s="11">
        <f t="shared" si="216"/>
        <v>858.88965949361352</v>
      </c>
      <c r="F556" s="11">
        <f t="shared" si="217"/>
        <v>895.68195100182379</v>
      </c>
      <c r="G556" s="11">
        <f t="shared" si="218"/>
        <v>893.04381567591702</v>
      </c>
      <c r="H556" s="24">
        <f t="shared" si="201"/>
        <v>858.88965949361352</v>
      </c>
      <c r="I556" s="24">
        <f t="shared" si="203"/>
        <v>1072.3976510926775</v>
      </c>
      <c r="J556" s="14">
        <f t="shared" si="204"/>
        <v>10451.44806088005</v>
      </c>
      <c r="K556" s="24">
        <f t="shared" si="202"/>
        <v>684.33886500722042</v>
      </c>
      <c r="L556" s="12">
        <f t="shared" si="205"/>
        <v>0.74643195679637797</v>
      </c>
      <c r="M556" s="3">
        <f t="shared" si="206"/>
        <v>0.7</v>
      </c>
      <c r="N556" s="24">
        <f t="shared" si="221"/>
        <v>895.68195100182379</v>
      </c>
      <c r="O556" s="24">
        <f t="shared" si="207"/>
        <v>152.59036338742078</v>
      </c>
      <c r="P556" s="24">
        <f t="shared" si="208"/>
        <v>1558.8989407527424</v>
      </c>
      <c r="Q556" s="24">
        <f t="shared" si="219"/>
        <v>653.20857957775013</v>
      </c>
      <c r="R556" s="12">
        <f t="shared" si="209"/>
        <v>0.2962557358561001</v>
      </c>
      <c r="S556" s="3">
        <f t="shared" si="220"/>
        <v>0.7</v>
      </c>
      <c r="T556" s="24">
        <f t="shared" si="222"/>
        <v>893.04381567591702</v>
      </c>
      <c r="U556" s="24">
        <f t="shared" si="210"/>
        <v>218.54374653509012</v>
      </c>
      <c r="V556" s="14">
        <f t="shared" si="211"/>
        <v>2225.1782949393801</v>
      </c>
      <c r="W556" s="24">
        <f t="shared" si="223"/>
        <v>654.9702566597141</v>
      </c>
      <c r="X556" s="12">
        <f t="shared" si="212"/>
        <v>0.31011964423307969</v>
      </c>
      <c r="Y556" s="3">
        <f t="shared" si="224"/>
        <v>0.7</v>
      </c>
    </row>
    <row r="557" spans="2:25" x14ac:dyDescent="0.25">
      <c r="B557" s="3">
        <f t="shared" si="213"/>
        <v>2695</v>
      </c>
      <c r="C557" s="14">
        <f t="shared" si="214"/>
        <v>44.916666666666664</v>
      </c>
      <c r="D557" s="11">
        <f t="shared" si="215"/>
        <v>902.06303153560839</v>
      </c>
      <c r="E557" s="11">
        <f t="shared" si="216"/>
        <v>859.63609145040994</v>
      </c>
      <c r="F557" s="11">
        <f t="shared" si="217"/>
        <v>895.9782067376799</v>
      </c>
      <c r="G557" s="11">
        <f t="shared" si="218"/>
        <v>893.35393532015007</v>
      </c>
      <c r="H557" s="24">
        <f t="shared" si="201"/>
        <v>859.63609145040994</v>
      </c>
      <c r="I557" s="24">
        <f t="shared" si="203"/>
        <v>1060.6735021299614</v>
      </c>
      <c r="J557" s="14">
        <f t="shared" si="204"/>
        <v>10350.87677774954</v>
      </c>
      <c r="K557" s="24">
        <f t="shared" si="202"/>
        <v>683.53032845661141</v>
      </c>
      <c r="L557" s="12">
        <f t="shared" si="205"/>
        <v>0.7400326031549388</v>
      </c>
      <c r="M557" s="3">
        <f t="shared" si="206"/>
        <v>0.7</v>
      </c>
      <c r="N557" s="24">
        <f t="shared" si="221"/>
        <v>895.9782067376799</v>
      </c>
      <c r="O557" s="24">
        <f t="shared" si="207"/>
        <v>152.12061994821227</v>
      </c>
      <c r="P557" s="24">
        <f t="shared" si="208"/>
        <v>1555.2415534099159</v>
      </c>
      <c r="Q557" s="24">
        <f t="shared" si="219"/>
        <v>653.01426656512467</v>
      </c>
      <c r="R557" s="12">
        <f t="shared" si="209"/>
        <v>0.29562927912813808</v>
      </c>
      <c r="S557" s="3">
        <f t="shared" si="220"/>
        <v>0.7</v>
      </c>
      <c r="T557" s="24">
        <f t="shared" si="222"/>
        <v>893.35393532015007</v>
      </c>
      <c r="U557" s="24">
        <f t="shared" si="210"/>
        <v>217.72740538645792</v>
      </c>
      <c r="V557" s="14">
        <f t="shared" si="211"/>
        <v>2218.5360166989094</v>
      </c>
      <c r="W557" s="24">
        <f t="shared" si="223"/>
        <v>654.76019746524935</v>
      </c>
      <c r="X557" s="12">
        <f t="shared" si="212"/>
        <v>0.30927229934926515</v>
      </c>
      <c r="Y557" s="3">
        <f t="shared" si="224"/>
        <v>0.7</v>
      </c>
    </row>
    <row r="558" spans="2:25" x14ac:dyDescent="0.25">
      <c r="B558" s="3">
        <f t="shared" si="213"/>
        <v>2700</v>
      </c>
      <c r="C558" s="14">
        <f t="shared" si="214"/>
        <v>45</v>
      </c>
      <c r="D558" s="11">
        <f t="shared" si="215"/>
        <v>902.33998465745196</v>
      </c>
      <c r="E558" s="11">
        <f t="shared" si="216"/>
        <v>860.37612405356492</v>
      </c>
      <c r="F558" s="11">
        <f t="shared" si="217"/>
        <v>896.27383601680799</v>
      </c>
      <c r="G558" s="11">
        <f t="shared" si="218"/>
        <v>893.6632076194993</v>
      </c>
      <c r="H558" s="24">
        <f t="shared" si="201"/>
        <v>860.37612405356492</v>
      </c>
      <c r="I558" s="24">
        <f t="shared" si="203"/>
        <v>1049.0965150971761</v>
      </c>
      <c r="J558" s="14">
        <f t="shared" si="204"/>
        <v>10251.362612266141</v>
      </c>
      <c r="K558" s="24">
        <f t="shared" si="202"/>
        <v>682.7379337212335</v>
      </c>
      <c r="L558" s="12">
        <f t="shared" si="205"/>
        <v>0.73367893493711589</v>
      </c>
      <c r="M558" s="3">
        <f t="shared" si="206"/>
        <v>0.7</v>
      </c>
      <c r="N558" s="24">
        <f t="shared" si="221"/>
        <v>896.27383601680799</v>
      </c>
      <c r="O558" s="24">
        <f t="shared" si="207"/>
        <v>151.65371601609934</v>
      </c>
      <c r="P558" s="24">
        <f t="shared" si="208"/>
        <v>1551.6044630912572</v>
      </c>
      <c r="Q558" s="24">
        <f t="shared" si="219"/>
        <v>652.8210588528226</v>
      </c>
      <c r="R558" s="12">
        <f t="shared" si="209"/>
        <v>0.29500595726506396</v>
      </c>
      <c r="S558" s="3">
        <f t="shared" si="220"/>
        <v>0.7</v>
      </c>
      <c r="T558" s="24">
        <f t="shared" si="222"/>
        <v>893.6632076194993</v>
      </c>
      <c r="U558" s="24">
        <f t="shared" si="210"/>
        <v>216.91942594881652</v>
      </c>
      <c r="V558" s="14">
        <f t="shared" si="211"/>
        <v>2211.9634687957446</v>
      </c>
      <c r="W558" s="24">
        <f t="shared" si="223"/>
        <v>654.55150990065579</v>
      </c>
      <c r="X558" s="12">
        <f t="shared" si="212"/>
        <v>0.30843368087428685</v>
      </c>
      <c r="Y558" s="3">
        <f t="shared" si="224"/>
        <v>0.7</v>
      </c>
    </row>
    <row r="559" spans="2:25" x14ac:dyDescent="0.25">
      <c r="B559" s="3">
        <f t="shared" si="213"/>
        <v>2705</v>
      </c>
      <c r="C559" s="14">
        <f t="shared" si="214"/>
        <v>45.083333333333336</v>
      </c>
      <c r="D559" s="11">
        <f t="shared" si="215"/>
        <v>902.61642679538556</v>
      </c>
      <c r="E559" s="11">
        <f t="shared" si="216"/>
        <v>861.109802988502</v>
      </c>
      <c r="F559" s="11">
        <f t="shared" si="217"/>
        <v>896.56884197407305</v>
      </c>
      <c r="G559" s="11">
        <f t="shared" si="218"/>
        <v>893.97164130037356</v>
      </c>
      <c r="H559" s="24">
        <f t="shared" si="201"/>
        <v>861.109802988502</v>
      </c>
      <c r="I559" s="24">
        <f t="shared" si="203"/>
        <v>1037.6655951720891</v>
      </c>
      <c r="J559" s="14">
        <f t="shared" si="204"/>
        <v>10152.903464990024</v>
      </c>
      <c r="K559" s="24">
        <f t="shared" si="202"/>
        <v>681.96124035769071</v>
      </c>
      <c r="L559" s="12">
        <f t="shared" si="205"/>
        <v>0.72737182471006134</v>
      </c>
      <c r="M559" s="3">
        <f t="shared" si="206"/>
        <v>0.7</v>
      </c>
      <c r="N559" s="24">
        <f t="shared" si="221"/>
        <v>896.56884197407305</v>
      </c>
      <c r="O559" s="24">
        <f t="shared" si="207"/>
        <v>151.1896205328128</v>
      </c>
      <c r="P559" s="24">
        <f t="shared" si="208"/>
        <v>1547.9874381518564</v>
      </c>
      <c r="Q559" s="24">
        <f t="shared" si="219"/>
        <v>652.62894628924505</v>
      </c>
      <c r="R559" s="12">
        <f t="shared" si="209"/>
        <v>0.29438573528337308</v>
      </c>
      <c r="S559" s="3">
        <f t="shared" si="220"/>
        <v>0.7</v>
      </c>
      <c r="T559" s="24">
        <f t="shared" si="222"/>
        <v>893.97164130037356</v>
      </c>
      <c r="U559" s="24">
        <f t="shared" si="210"/>
        <v>216.11963737530004</v>
      </c>
      <c r="V559" s="14">
        <f t="shared" si="211"/>
        <v>2205.4591578416107</v>
      </c>
      <c r="W559" s="24">
        <f t="shared" si="223"/>
        <v>654.34417704707221</v>
      </c>
      <c r="X559" s="12">
        <f t="shared" si="212"/>
        <v>0.30760359898334566</v>
      </c>
      <c r="Y559" s="3">
        <f t="shared" si="224"/>
        <v>0.7</v>
      </c>
    </row>
    <row r="560" spans="2:25" x14ac:dyDescent="0.25">
      <c r="B560" s="3">
        <f t="shared" si="213"/>
        <v>2710</v>
      </c>
      <c r="C560" s="14">
        <f t="shared" si="214"/>
        <v>45.166666666666664</v>
      </c>
      <c r="D560" s="11">
        <f t="shared" si="215"/>
        <v>902.89235983148797</v>
      </c>
      <c r="E560" s="11">
        <f t="shared" si="216"/>
        <v>861.83717481321207</v>
      </c>
      <c r="F560" s="11">
        <f t="shared" si="217"/>
        <v>896.86322770935647</v>
      </c>
      <c r="G560" s="11">
        <f t="shared" si="218"/>
        <v>894.27924489935685</v>
      </c>
      <c r="H560" s="24">
        <f t="shared" si="201"/>
        <v>861.83717481321207</v>
      </c>
      <c r="I560" s="24">
        <f t="shared" si="203"/>
        <v>1026.3796254568974</v>
      </c>
      <c r="J560" s="14">
        <f t="shared" si="204"/>
        <v>10055.496898549407</v>
      </c>
      <c r="K560" s="24">
        <f t="shared" si="202"/>
        <v>681.19982260730171</v>
      </c>
      <c r="L560" s="12">
        <f t="shared" si="205"/>
        <v>0.72111208727954945</v>
      </c>
      <c r="M560" s="3">
        <f t="shared" si="206"/>
        <v>0.7</v>
      </c>
      <c r="N560" s="24">
        <f t="shared" si="221"/>
        <v>896.86322770935647</v>
      </c>
      <c r="O560" s="24">
        <f t="shared" si="207"/>
        <v>150.7283030532875</v>
      </c>
      <c r="P560" s="24">
        <f t="shared" si="208"/>
        <v>1544.390251962637</v>
      </c>
      <c r="Q560" s="24">
        <f t="shared" si="219"/>
        <v>652.43791885701239</v>
      </c>
      <c r="R560" s="12">
        <f t="shared" si="209"/>
        <v>0.2937685790034138</v>
      </c>
      <c r="S560" s="3">
        <f t="shared" si="220"/>
        <v>0.7</v>
      </c>
      <c r="T560" s="24">
        <f t="shared" si="222"/>
        <v>894.27924489935685</v>
      </c>
      <c r="U560" s="24">
        <f t="shared" si="210"/>
        <v>215.32787330327778</v>
      </c>
      <c r="V560" s="14">
        <f t="shared" si="211"/>
        <v>2199.0216294853049</v>
      </c>
      <c r="W560" s="24">
        <f t="shared" si="223"/>
        <v>654.13818232674953</v>
      </c>
      <c r="X560" s="12">
        <f t="shared" si="212"/>
        <v>0.30678186878789149</v>
      </c>
      <c r="Y560" s="3">
        <f t="shared" si="224"/>
        <v>0.7</v>
      </c>
    </row>
    <row r="561" spans="2:25" x14ac:dyDescent="0.25">
      <c r="B561" s="3">
        <f t="shared" si="213"/>
        <v>2715</v>
      </c>
      <c r="C561" s="14">
        <f t="shared" si="214"/>
        <v>45.25</v>
      </c>
      <c r="D561" s="11">
        <f t="shared" si="215"/>
        <v>903.16778563745868</v>
      </c>
      <c r="E561" s="11">
        <f t="shared" si="216"/>
        <v>862.55828690049157</v>
      </c>
      <c r="F561" s="11">
        <f t="shared" si="217"/>
        <v>897.15699628835989</v>
      </c>
      <c r="G561" s="11">
        <f t="shared" si="218"/>
        <v>894.58602676814473</v>
      </c>
      <c r="H561" s="24">
        <f t="shared" si="201"/>
        <v>862.55828690049157</v>
      </c>
      <c r="I561" s="24">
        <f t="shared" si="203"/>
        <v>1015.2374684241778</v>
      </c>
      <c r="J561" s="14">
        <f t="shared" si="204"/>
        <v>9959.140150196421</v>
      </c>
      <c r="K561" s="24">
        <f t="shared" si="202"/>
        <v>680.4532688121634</v>
      </c>
      <c r="L561" s="12">
        <f t="shared" si="205"/>
        <v>0.71490048167462494</v>
      </c>
      <c r="M561" s="3">
        <f t="shared" si="206"/>
        <v>0.7</v>
      </c>
      <c r="N561" s="24">
        <f t="shared" si="221"/>
        <v>897.15699628835989</v>
      </c>
      <c r="O561" s="24">
        <f t="shared" si="207"/>
        <v>150.26973372746966</v>
      </c>
      <c r="P561" s="24">
        <f t="shared" si="208"/>
        <v>1540.8126827528367</v>
      </c>
      <c r="Q561" s="24">
        <f t="shared" si="219"/>
        <v>652.24796667047349</v>
      </c>
      <c r="R561" s="12">
        <f t="shared" si="209"/>
        <v>0.29315445502291398</v>
      </c>
      <c r="S561" s="3">
        <f t="shared" si="220"/>
        <v>0.7</v>
      </c>
      <c r="T561" s="24">
        <f t="shared" si="222"/>
        <v>894.58602676814473</v>
      </c>
      <c r="U561" s="24">
        <f t="shared" si="210"/>
        <v>214.5439717328486</v>
      </c>
      <c r="V561" s="14">
        <f t="shared" si="211"/>
        <v>2192.6494673950006</v>
      </c>
      <c r="W561" s="24">
        <f t="shared" si="223"/>
        <v>653.93350949379567</v>
      </c>
      <c r="X561" s="12">
        <f t="shared" si="212"/>
        <v>0.30596831021109328</v>
      </c>
      <c r="Y561" s="3">
        <f t="shared" si="224"/>
        <v>0.7</v>
      </c>
    </row>
    <row r="562" spans="2:25" x14ac:dyDescent="0.25">
      <c r="B562" s="3">
        <f t="shared" si="213"/>
        <v>2720</v>
      </c>
      <c r="C562" s="14">
        <f t="shared" si="214"/>
        <v>45.333333333333336</v>
      </c>
      <c r="D562" s="11">
        <f t="shared" si="215"/>
        <v>903.44270607469434</v>
      </c>
      <c r="E562" s="11">
        <f t="shared" si="216"/>
        <v>863.27318738216616</v>
      </c>
      <c r="F562" s="11">
        <f t="shared" si="217"/>
        <v>897.45015074338278</v>
      </c>
      <c r="G562" s="11">
        <f t="shared" si="218"/>
        <v>894.89199507835588</v>
      </c>
      <c r="H562" s="24">
        <f t="shared" si="201"/>
        <v>863.27318738216616</v>
      </c>
      <c r="I562" s="24">
        <f t="shared" si="203"/>
        <v>1004.2379673132046</v>
      </c>
      <c r="J562" s="14">
        <f t="shared" si="204"/>
        <v>9863.8301440997875</v>
      </c>
      <c r="K562" s="24">
        <f t="shared" si="202"/>
        <v>679.72118085817442</v>
      </c>
      <c r="L562" s="12">
        <f t="shared" si="205"/>
        <v>0.708737713078613</v>
      </c>
      <c r="M562" s="3">
        <f t="shared" si="206"/>
        <v>0.7</v>
      </c>
      <c r="N562" s="24">
        <f t="shared" si="221"/>
        <v>897.45015074338278</v>
      </c>
      <c r="O562" s="24">
        <f t="shared" si="207"/>
        <v>149.81388328278911</v>
      </c>
      <c r="P562" s="24">
        <f t="shared" si="208"/>
        <v>1537.2545134601808</v>
      </c>
      <c r="Q562" s="24">
        <f t="shared" si="219"/>
        <v>652.05907997327802</v>
      </c>
      <c r="R562" s="12">
        <f t="shared" si="209"/>
        <v>0.29254333069182731</v>
      </c>
      <c r="S562" s="3">
        <f t="shared" si="220"/>
        <v>0.7</v>
      </c>
      <c r="T562" s="24">
        <f t="shared" si="222"/>
        <v>894.89199507835588</v>
      </c>
      <c r="U562" s="24">
        <f t="shared" si="210"/>
        <v>213.76777490846166</v>
      </c>
      <c r="V562" s="14">
        <f t="shared" si="211"/>
        <v>2186.3412922656585</v>
      </c>
      <c r="W562" s="24">
        <f t="shared" si="223"/>
        <v>653.73014262521087</v>
      </c>
      <c r="X562" s="12">
        <f t="shared" si="212"/>
        <v>0.30516274786615394</v>
      </c>
      <c r="Y562" s="3">
        <f t="shared" si="224"/>
        <v>0.7</v>
      </c>
    </row>
    <row r="563" spans="2:25" x14ac:dyDescent="0.25">
      <c r="B563" s="3">
        <f t="shared" si="213"/>
        <v>2725</v>
      </c>
      <c r="C563" s="14">
        <f t="shared" si="214"/>
        <v>45.416666666666664</v>
      </c>
      <c r="D563" s="11">
        <f t="shared" si="215"/>
        <v>903.71712299436388</v>
      </c>
      <c r="E563" s="11">
        <f t="shared" si="216"/>
        <v>863.98192509524472</v>
      </c>
      <c r="F563" s="11">
        <f t="shared" si="217"/>
        <v>897.74269407407462</v>
      </c>
      <c r="G563" s="11">
        <f t="shared" si="218"/>
        <v>895.197157826222</v>
      </c>
      <c r="H563" s="24">
        <f t="shared" ref="H563:H626" si="225">H562+L562</f>
        <v>863.98192509524472</v>
      </c>
      <c r="I563" s="24">
        <f t="shared" si="203"/>
        <v>993.37994747797893</v>
      </c>
      <c r="J563" s="14">
        <f t="shared" si="204"/>
        <v>9769.5635033751114</v>
      </c>
      <c r="K563" s="24">
        <f t="shared" ref="K563:K626" si="226">IF(H563&lt;600,425+0.773*H563-1.69/1000*H563^2+2.22/1000^2*H563^3,IF(H563&lt;735,666+13002/(738-H563),IF(H563&lt;900,545+17820/(H563-731),650)))</f>
        <v>679.00317364361285</v>
      </c>
      <c r="L563" s="12">
        <f t="shared" si="205"/>
        <v>0.70262443470762292</v>
      </c>
      <c r="M563" s="3">
        <f t="shared" si="206"/>
        <v>0.7</v>
      </c>
      <c r="N563" s="24">
        <f t="shared" si="221"/>
        <v>897.74269407407462</v>
      </c>
      <c r="O563" s="24">
        <f t="shared" si="207"/>
        <v>149.3607230072314</v>
      </c>
      <c r="P563" s="24">
        <f t="shared" si="208"/>
        <v>1533.7155315845739</v>
      </c>
      <c r="Q563" s="24">
        <f t="shared" si="219"/>
        <v>651.87124913601042</v>
      </c>
      <c r="R563" s="12">
        <f t="shared" si="209"/>
        <v>0.2919351740877727</v>
      </c>
      <c r="S563" s="3">
        <f t="shared" si="220"/>
        <v>0.7</v>
      </c>
      <c r="T563" s="24">
        <f t="shared" si="222"/>
        <v>895.197157826222</v>
      </c>
      <c r="U563" s="24">
        <f t="shared" si="210"/>
        <v>212.999129203547</v>
      </c>
      <c r="V563" s="14">
        <f t="shared" si="211"/>
        <v>2180.0957608493654</v>
      </c>
      <c r="W563" s="24">
        <f t="shared" si="223"/>
        <v>653.52806611220274</v>
      </c>
      <c r="X563" s="12">
        <f t="shared" si="212"/>
        <v>0.30436501093720647</v>
      </c>
      <c r="Y563" s="3">
        <f t="shared" si="224"/>
        <v>0.7</v>
      </c>
    </row>
    <row r="564" spans="2:25" x14ac:dyDescent="0.25">
      <c r="B564" s="3">
        <f t="shared" si="213"/>
        <v>2730</v>
      </c>
      <c r="C564" s="14">
        <f t="shared" si="214"/>
        <v>45.5</v>
      </c>
      <c r="D564" s="11">
        <f t="shared" si="215"/>
        <v>903.99103823748374</v>
      </c>
      <c r="E564" s="11">
        <f t="shared" si="216"/>
        <v>864.68454952995239</v>
      </c>
      <c r="F564" s="11">
        <f t="shared" si="217"/>
        <v>898.03462924816245</v>
      </c>
      <c r="G564" s="11">
        <f t="shared" si="218"/>
        <v>895.5015228371592</v>
      </c>
      <c r="H564" s="24">
        <f t="shared" si="225"/>
        <v>864.68454952995239</v>
      </c>
      <c r="I564" s="24">
        <f t="shared" si="203"/>
        <v>982.66221768828359</v>
      </c>
      <c r="J564" s="14">
        <f t="shared" si="204"/>
        <v>9676.3365618554435</v>
      </c>
      <c r="K564" s="24">
        <f t="shared" si="226"/>
        <v>678.29887457194434</v>
      </c>
      <c r="L564" s="12">
        <f t="shared" si="205"/>
        <v>0.696561249637767</v>
      </c>
      <c r="M564" s="3">
        <f t="shared" si="206"/>
        <v>0.7</v>
      </c>
      <c r="N564" s="24">
        <f t="shared" si="221"/>
        <v>898.03462924816245</v>
      </c>
      <c r="O564" s="24">
        <f t="shared" si="207"/>
        <v>148.91022473303224</v>
      </c>
      <c r="P564" s="24">
        <f t="shared" si="208"/>
        <v>1530.1955290487006</v>
      </c>
      <c r="Q564" s="24">
        <f t="shared" si="219"/>
        <v>651.68446465388274</v>
      </c>
      <c r="R564" s="12">
        <f t="shared" si="209"/>
        <v>0.29132995399265954</v>
      </c>
      <c r="S564" s="3">
        <f t="shared" si="220"/>
        <v>0.7</v>
      </c>
      <c r="T564" s="24">
        <f t="shared" si="222"/>
        <v>895.5015228371592</v>
      </c>
      <c r="U564" s="24">
        <f t="shared" si="210"/>
        <v>212.23788500811338</v>
      </c>
      <c r="V564" s="14">
        <f t="shared" si="211"/>
        <v>2173.9115650090889</v>
      </c>
      <c r="W564" s="24">
        <f t="shared" si="223"/>
        <v>653.32726465176916</v>
      </c>
      <c r="X564" s="12">
        <f t="shared" si="212"/>
        <v>0.30357493306287653</v>
      </c>
      <c r="Y564" s="3">
        <f t="shared" si="224"/>
        <v>0.7</v>
      </c>
    </row>
    <row r="565" spans="2:25" x14ac:dyDescent="0.25">
      <c r="B565" s="3">
        <f t="shared" si="213"/>
        <v>2735</v>
      </c>
      <c r="C565" s="14">
        <f t="shared" si="214"/>
        <v>45.583333333333336</v>
      </c>
      <c r="D565" s="11">
        <f t="shared" si="215"/>
        <v>904.26445363499181</v>
      </c>
      <c r="E565" s="11">
        <f t="shared" si="216"/>
        <v>865.38111077959013</v>
      </c>
      <c r="F565" s="11">
        <f t="shared" si="217"/>
        <v>898.3259592021551</v>
      </c>
      <c r="G565" s="11">
        <f t="shared" si="218"/>
        <v>895.80509777022212</v>
      </c>
      <c r="H565" s="24">
        <f t="shared" si="225"/>
        <v>865.38111077959013</v>
      </c>
      <c r="I565" s="24">
        <f t="shared" si="203"/>
        <v>972.08357138504198</v>
      </c>
      <c r="J565" s="14">
        <f t="shared" si="204"/>
        <v>9584.1453756039064</v>
      </c>
      <c r="K565" s="24">
        <f t="shared" si="226"/>
        <v>677.60792306761095</v>
      </c>
      <c r="L565" s="12">
        <f t="shared" si="205"/>
        <v>0.69054871258224015</v>
      </c>
      <c r="M565" s="3">
        <f t="shared" si="206"/>
        <v>0.7</v>
      </c>
      <c r="N565" s="24">
        <f t="shared" si="221"/>
        <v>898.3259592021551</v>
      </c>
      <c r="O565" s="24">
        <f t="shared" si="207"/>
        <v>148.46236082091764</v>
      </c>
      <c r="P565" s="24">
        <f t="shared" si="208"/>
        <v>1526.6943020618237</v>
      </c>
      <c r="Q565" s="24">
        <f t="shared" si="219"/>
        <v>651.49871714448523</v>
      </c>
      <c r="R565" s="12">
        <f t="shared" si="209"/>
        <v>0.29072763986985067</v>
      </c>
      <c r="S565" s="3">
        <f t="shared" si="220"/>
        <v>0.7</v>
      </c>
      <c r="T565" s="24">
        <f t="shared" si="222"/>
        <v>895.80509777022212</v>
      </c>
      <c r="U565" s="24">
        <f t="shared" si="210"/>
        <v>211.48389661924227</v>
      </c>
      <c r="V565" s="14">
        <f t="shared" si="211"/>
        <v>2167.7874307948505</v>
      </c>
      <c r="W565" s="24">
        <f t="shared" si="223"/>
        <v>653.1277232385454</v>
      </c>
      <c r="X565" s="12">
        <f t="shared" si="212"/>
        <v>0.30279235222239814</v>
      </c>
      <c r="Y565" s="3">
        <f t="shared" si="224"/>
        <v>0.7</v>
      </c>
    </row>
    <row r="566" spans="2:25" x14ac:dyDescent="0.25">
      <c r="B566" s="3">
        <f t="shared" si="213"/>
        <v>2740</v>
      </c>
      <c r="C566" s="14">
        <f t="shared" si="214"/>
        <v>45.666666666666664</v>
      </c>
      <c r="D566" s="11">
        <f t="shared" si="215"/>
        <v>904.53737100782064</v>
      </c>
      <c r="E566" s="11">
        <f t="shared" si="216"/>
        <v>866.07165949217233</v>
      </c>
      <c r="F566" s="11">
        <f t="shared" si="217"/>
        <v>898.61668684202493</v>
      </c>
      <c r="G566" s="11">
        <f t="shared" si="218"/>
        <v>896.10789012244447</v>
      </c>
      <c r="H566" s="24">
        <f t="shared" si="225"/>
        <v>866.07165949217233</v>
      </c>
      <c r="I566" s="24">
        <f t="shared" si="203"/>
        <v>961.64278789120772</v>
      </c>
      <c r="J566" s="14">
        <f t="shared" si="204"/>
        <v>9492.9857341701136</v>
      </c>
      <c r="K566" s="24">
        <f t="shared" si="226"/>
        <v>676.92997011362479</v>
      </c>
      <c r="L566" s="12">
        <f t="shared" si="205"/>
        <v>0.68458733161937224</v>
      </c>
      <c r="M566" s="3">
        <f t="shared" si="206"/>
        <v>0.7</v>
      </c>
      <c r="N566" s="24">
        <f t="shared" si="221"/>
        <v>898.61668684202493</v>
      </c>
      <c r="O566" s="24">
        <f t="shared" si="207"/>
        <v>148.01710414489264</v>
      </c>
      <c r="P566" s="24">
        <f t="shared" si="208"/>
        <v>1523.2116509897357</v>
      </c>
      <c r="Q566" s="24">
        <f t="shared" si="219"/>
        <v>651.31399734559227</v>
      </c>
      <c r="R566" s="12">
        <f t="shared" si="209"/>
        <v>0.29012820184237659</v>
      </c>
      <c r="S566" s="3">
        <f t="shared" si="220"/>
        <v>0.7</v>
      </c>
      <c r="T566" s="24">
        <f t="shared" si="222"/>
        <v>896.10789012244447</v>
      </c>
      <c r="U566" s="24">
        <f t="shared" si="210"/>
        <v>210.73702213440413</v>
      </c>
      <c r="V566" s="14">
        <f t="shared" si="211"/>
        <v>2161.7221175424929</v>
      </c>
      <c r="W566" s="24">
        <f t="shared" si="223"/>
        <v>652.92942715690106</v>
      </c>
      <c r="X566" s="12">
        <f t="shared" si="212"/>
        <v>0.3020171106243229</v>
      </c>
      <c r="Y566" s="3">
        <f t="shared" si="224"/>
        <v>0.7</v>
      </c>
    </row>
    <row r="567" spans="2:25" x14ac:dyDescent="0.25">
      <c r="B567" s="3">
        <f t="shared" si="213"/>
        <v>2745</v>
      </c>
      <c r="C567" s="14">
        <f t="shared" si="214"/>
        <v>45.75</v>
      </c>
      <c r="D567" s="11">
        <f t="shared" si="215"/>
        <v>904.80979216697085</v>
      </c>
      <c r="E567" s="11">
        <f t="shared" si="216"/>
        <v>866.75624682379168</v>
      </c>
      <c r="F567" s="11">
        <f t="shared" si="217"/>
        <v>898.90681504386725</v>
      </c>
      <c r="G567" s="11">
        <f t="shared" si="218"/>
        <v>896.40990723306879</v>
      </c>
      <c r="H567" s="24">
        <f t="shared" si="225"/>
        <v>866.75624682379168</v>
      </c>
      <c r="I567" s="24">
        <f t="shared" si="203"/>
        <v>951.33863357947916</v>
      </c>
      <c r="J567" s="14">
        <f t="shared" si="204"/>
        <v>9402.8531715934459</v>
      </c>
      <c r="K567" s="24">
        <f t="shared" si="226"/>
        <v>676.26467780985377</v>
      </c>
      <c r="L567" s="12">
        <f t="shared" si="205"/>
        <v>0.67867756987283723</v>
      </c>
      <c r="M567" s="3">
        <f t="shared" si="206"/>
        <v>0.7</v>
      </c>
      <c r="N567" s="24">
        <f t="shared" si="221"/>
        <v>898.90681504386725</v>
      </c>
      <c r="O567" s="24">
        <f t="shared" si="207"/>
        <v>147.57442807758991</v>
      </c>
      <c r="P567" s="24">
        <f t="shared" si="208"/>
        <v>1519.7473802287791</v>
      </c>
      <c r="Q567" s="24">
        <f t="shared" si="219"/>
        <v>651.1302961130217</v>
      </c>
      <c r="R567" s="12">
        <f t="shared" si="209"/>
        <v>0.28953161067184835</v>
      </c>
      <c r="S567" s="3">
        <f t="shared" si="220"/>
        <v>0.7</v>
      </c>
      <c r="T567" s="24">
        <f t="shared" si="222"/>
        <v>896.40990723306879</v>
      </c>
      <c r="U567" s="24">
        <f t="shared" si="210"/>
        <v>209.99712334755145</v>
      </c>
      <c r="V567" s="14">
        <f t="shared" si="211"/>
        <v>2155.7144169939002</v>
      </c>
      <c r="W567" s="24">
        <f t="shared" si="223"/>
        <v>652.7323619732822</v>
      </c>
      <c r="X567" s="12">
        <f t="shared" si="212"/>
        <v>0.30124905459769546</v>
      </c>
      <c r="Y567" s="3">
        <f t="shared" si="224"/>
        <v>0.7</v>
      </c>
    </row>
    <row r="568" spans="2:25" x14ac:dyDescent="0.25">
      <c r="B568" s="3">
        <f t="shared" si="213"/>
        <v>2750</v>
      </c>
      <c r="C568" s="14">
        <f t="shared" si="214"/>
        <v>45.833333333333336</v>
      </c>
      <c r="D568" s="11">
        <f t="shared" si="215"/>
        <v>905.08171891358211</v>
      </c>
      <c r="E568" s="11">
        <f t="shared" si="216"/>
        <v>867.43492439366457</v>
      </c>
      <c r="F568" s="11">
        <f t="shared" si="217"/>
        <v>899.19634665453907</v>
      </c>
      <c r="G568" s="11">
        <f t="shared" si="218"/>
        <v>896.71115628766654</v>
      </c>
      <c r="H568" s="24">
        <f t="shared" si="225"/>
        <v>867.43492439366457</v>
      </c>
      <c r="I568" s="24">
        <f t="shared" si="203"/>
        <v>941.16986299793837</v>
      </c>
      <c r="J568" s="14">
        <f t="shared" si="204"/>
        <v>9313.7429771543229</v>
      </c>
      <c r="K568" s="24">
        <f t="shared" si="226"/>
        <v>675.61171895095413</v>
      </c>
      <c r="L568" s="12">
        <f t="shared" si="205"/>
        <v>0.67281984714503418</v>
      </c>
      <c r="M568" s="3">
        <f t="shared" si="206"/>
        <v>0.7</v>
      </c>
      <c r="N568" s="24">
        <f t="shared" si="221"/>
        <v>899.19634665453907</v>
      </c>
      <c r="O568" s="24">
        <f t="shared" si="207"/>
        <v>147.13430647607595</v>
      </c>
      <c r="P568" s="24">
        <f t="shared" si="208"/>
        <v>1516.3012980837154</v>
      </c>
      <c r="Q568" s="24">
        <f t="shared" si="219"/>
        <v>650.9476044185476</v>
      </c>
      <c r="R568" s="12">
        <f t="shared" si="209"/>
        <v>0.28893783773801673</v>
      </c>
      <c r="S568" s="3">
        <f t="shared" si="220"/>
        <v>0.7</v>
      </c>
      <c r="T568" s="24">
        <f t="shared" si="222"/>
        <v>896.71115628766654</v>
      </c>
      <c r="U568" s="24">
        <f t="shared" si="210"/>
        <v>209.2640656478892</v>
      </c>
      <c r="V568" s="14">
        <f t="shared" si="211"/>
        <v>2149.7631524383823</v>
      </c>
      <c r="W568" s="24">
        <f t="shared" si="223"/>
        <v>652.53651352878944</v>
      </c>
      <c r="X568" s="12">
        <f t="shared" si="212"/>
        <v>0.30048803448566658</v>
      </c>
      <c r="Y568" s="3">
        <f t="shared" si="224"/>
        <v>0.7</v>
      </c>
    </row>
    <row r="569" spans="2:25" x14ac:dyDescent="0.25">
      <c r="B569" s="3">
        <f t="shared" si="213"/>
        <v>2755</v>
      </c>
      <c r="C569" s="14">
        <f t="shared" si="214"/>
        <v>45.916666666666664</v>
      </c>
      <c r="D569" s="11">
        <f t="shared" si="215"/>
        <v>905.3531530390062</v>
      </c>
      <c r="E569" s="11">
        <f t="shared" si="216"/>
        <v>868.10774424080955</v>
      </c>
      <c r="F569" s="11">
        <f t="shared" si="217"/>
        <v>899.48528449227706</v>
      </c>
      <c r="G569" s="11">
        <f t="shared" si="218"/>
        <v>897.01164432215216</v>
      </c>
      <c r="H569" s="24">
        <f t="shared" si="225"/>
        <v>868.10774424080955</v>
      </c>
      <c r="I569" s="24">
        <f t="shared" si="203"/>
        <v>931.13521995491624</v>
      </c>
      <c r="J569" s="14">
        <f t="shared" si="204"/>
        <v>9225.6502058775823</v>
      </c>
      <c r="K569" s="24">
        <f t="shared" si="226"/>
        <v>674.97077662295862</v>
      </c>
      <c r="L569" s="12">
        <f t="shared" si="205"/>
        <v>0.66701454150484807</v>
      </c>
      <c r="M569" s="3">
        <f t="shared" si="206"/>
        <v>0.7</v>
      </c>
      <c r="N569" s="24">
        <f t="shared" si="221"/>
        <v>899.48528449227706</v>
      </c>
      <c r="O569" s="24">
        <f t="shared" si="207"/>
        <v>146.69671366822854</v>
      </c>
      <c r="P569" s="24">
        <f t="shared" si="208"/>
        <v>1512.8732166511834</v>
      </c>
      <c r="Q569" s="24">
        <f t="shared" si="219"/>
        <v>650.76591334786167</v>
      </c>
      <c r="R569" s="12">
        <f t="shared" si="209"/>
        <v>0.28834685501930096</v>
      </c>
      <c r="S569" s="3">
        <f t="shared" si="220"/>
        <v>0.7</v>
      </c>
      <c r="T569" s="24">
        <f t="shared" si="222"/>
        <v>897.01164432215216</v>
      </c>
      <c r="U569" s="24">
        <f t="shared" si="210"/>
        <v>208.53771792135092</v>
      </c>
      <c r="V569" s="14">
        <f t="shared" si="211"/>
        <v>2143.8671778764924</v>
      </c>
      <c r="W569" s="24">
        <f t="shared" si="223"/>
        <v>652.34186793198421</v>
      </c>
      <c r="X569" s="12">
        <f t="shared" si="212"/>
        <v>0.29973390454173449</v>
      </c>
      <c r="Y569" s="3">
        <f t="shared" si="224"/>
        <v>0.7</v>
      </c>
    </row>
    <row r="570" spans="2:25" x14ac:dyDescent="0.25">
      <c r="B570" s="3">
        <f t="shared" si="213"/>
        <v>2760</v>
      </c>
      <c r="C570" s="14">
        <f t="shared" si="214"/>
        <v>46</v>
      </c>
      <c r="D570" s="11">
        <f t="shared" si="215"/>
        <v>905.62409632487572</v>
      </c>
      <c r="E570" s="11">
        <f t="shared" si="216"/>
        <v>868.77475878231439</v>
      </c>
      <c r="F570" s="11">
        <f t="shared" si="217"/>
        <v>899.77363134729637</v>
      </c>
      <c r="G570" s="11">
        <f t="shared" si="218"/>
        <v>897.31137822669393</v>
      </c>
      <c r="H570" s="24">
        <f t="shared" si="225"/>
        <v>868.77475878231439</v>
      </c>
      <c r="I570" s="24">
        <f t="shared" si="203"/>
        <v>921.23343856403324</v>
      </c>
      <c r="J570" s="14">
        <f t="shared" si="204"/>
        <v>9138.5696887881113</v>
      </c>
      <c r="K570" s="24">
        <f t="shared" si="226"/>
        <v>674.3415438175856</v>
      </c>
      <c r="L570" s="12">
        <f t="shared" si="205"/>
        <v>0.66126199083068549</v>
      </c>
      <c r="M570" s="3">
        <f t="shared" si="206"/>
        <v>0.7</v>
      </c>
      <c r="N570" s="24">
        <f t="shared" si="221"/>
        <v>899.77363134729637</v>
      </c>
      <c r="O570" s="24">
        <f t="shared" si="207"/>
        <v>146.26162443948374</v>
      </c>
      <c r="P570" s="24">
        <f t="shared" si="208"/>
        <v>1509.4629517060266</v>
      </c>
      <c r="Q570" s="24">
        <f t="shared" si="219"/>
        <v>650.58521409858531</v>
      </c>
      <c r="R570" s="12">
        <f t="shared" si="209"/>
        <v>0.2877586350737884</v>
      </c>
      <c r="S570" s="3">
        <f t="shared" si="220"/>
        <v>0.7</v>
      </c>
      <c r="T570" s="24">
        <f t="shared" si="222"/>
        <v>897.31137822669393</v>
      </c>
      <c r="U570" s="24">
        <f t="shared" si="210"/>
        <v>207.81795245454475</v>
      </c>
      <c r="V570" s="14">
        <f t="shared" si="211"/>
        <v>2138.0253772018059</v>
      </c>
      <c r="W570" s="24">
        <f t="shared" si="223"/>
        <v>652.14841155191505</v>
      </c>
      <c r="X570" s="12">
        <f t="shared" si="212"/>
        <v>0.29898652282803345</v>
      </c>
      <c r="Y570" s="3">
        <f t="shared" si="224"/>
        <v>0.7</v>
      </c>
    </row>
    <row r="571" spans="2:25" x14ac:dyDescent="0.25">
      <c r="B571" s="3">
        <f t="shared" si="213"/>
        <v>2765</v>
      </c>
      <c r="C571" s="14">
        <f t="shared" si="214"/>
        <v>46.083333333333336</v>
      </c>
      <c r="D571" s="11">
        <f t="shared" si="215"/>
        <v>905.89455054317671</v>
      </c>
      <c r="E571" s="11">
        <f t="shared" si="216"/>
        <v>869.43602077314506</v>
      </c>
      <c r="F571" s="11">
        <f t="shared" si="217"/>
        <v>900.0613899823702</v>
      </c>
      <c r="G571" s="11">
        <f t="shared" si="218"/>
        <v>897.61036474952198</v>
      </c>
      <c r="H571" s="24">
        <f t="shared" si="225"/>
        <v>869.43602077314506</v>
      </c>
      <c r="I571" s="24">
        <f t="shared" si="203"/>
        <v>911.46324425079115</v>
      </c>
      <c r="J571" s="14">
        <f t="shared" si="204"/>
        <v>9052.4960429239509</v>
      </c>
      <c r="K571" s="24">
        <f t="shared" si="226"/>
        <v>673.7237230633898</v>
      </c>
      <c r="L571" s="12">
        <f t="shared" si="205"/>
        <v>0.65556249431002289</v>
      </c>
      <c r="M571" s="3">
        <f t="shared" si="206"/>
        <v>0.7</v>
      </c>
      <c r="N571" s="24">
        <f t="shared" si="221"/>
        <v>900.0613899823702</v>
      </c>
      <c r="O571" s="24">
        <f t="shared" si="207"/>
        <v>145.82901402016262</v>
      </c>
      <c r="P571" s="24">
        <f t="shared" si="208"/>
        <v>1506.0703225926304</v>
      </c>
      <c r="Q571" s="24">
        <f t="shared" si="219"/>
        <v>650</v>
      </c>
      <c r="R571" s="12">
        <f t="shared" si="209"/>
        <v>0.28735230199367873</v>
      </c>
      <c r="S571" s="3">
        <f t="shared" si="220"/>
        <v>0.7</v>
      </c>
      <c r="T571" s="24">
        <f t="shared" si="222"/>
        <v>897.61036474952198</v>
      </c>
      <c r="U571" s="24">
        <f t="shared" si="210"/>
        <v>207.10464484136821</v>
      </c>
      <c r="V571" s="14">
        <f t="shared" si="211"/>
        <v>2132.2366634056593</v>
      </c>
      <c r="W571" s="24">
        <f t="shared" si="223"/>
        <v>651.95613101135791</v>
      </c>
      <c r="X571" s="12">
        <f t="shared" si="212"/>
        <v>0.29824575111635421</v>
      </c>
      <c r="Y571" s="3">
        <f t="shared" si="224"/>
        <v>0.7</v>
      </c>
    </row>
    <row r="572" spans="2:25" x14ac:dyDescent="0.25">
      <c r="B572" s="3">
        <f t="shared" si="213"/>
        <v>2770</v>
      </c>
      <c r="C572" s="14">
        <f t="shared" si="214"/>
        <v>46.166666666666664</v>
      </c>
      <c r="D572" s="11">
        <f t="shared" si="215"/>
        <v>906.16451745631571</v>
      </c>
      <c r="E572" s="11">
        <f t="shared" si="216"/>
        <v>870.09158326745512</v>
      </c>
      <c r="F572" s="11">
        <f t="shared" si="217"/>
        <v>900.34874228436388</v>
      </c>
      <c r="G572" s="11">
        <f t="shared" si="218"/>
        <v>897.90861050063836</v>
      </c>
      <c r="H572" s="24">
        <f t="shared" si="225"/>
        <v>870.09158326745512</v>
      </c>
      <c r="I572" s="24">
        <f t="shared" si="203"/>
        <v>901.82335472151465</v>
      </c>
      <c r="J572" s="14">
        <f t="shared" si="204"/>
        <v>8967.4236811070095</v>
      </c>
      <c r="K572" s="24">
        <f t="shared" si="226"/>
        <v>673.11702607291807</v>
      </c>
      <c r="L572" s="12">
        <f t="shared" si="205"/>
        <v>0.64991631389630555</v>
      </c>
      <c r="M572" s="3">
        <f t="shared" si="206"/>
        <v>0.7</v>
      </c>
      <c r="N572" s="24">
        <f t="shared" si="221"/>
        <v>900.34874228436388</v>
      </c>
      <c r="O572" s="24">
        <f t="shared" si="207"/>
        <v>145.39437929879568</v>
      </c>
      <c r="P572" s="24">
        <f t="shared" si="208"/>
        <v>1502.6492067758445</v>
      </c>
      <c r="Q572" s="24">
        <f t="shared" si="219"/>
        <v>650</v>
      </c>
      <c r="R572" s="12">
        <f t="shared" si="209"/>
        <v>0.28668158388846809</v>
      </c>
      <c r="S572" s="3">
        <f t="shared" si="220"/>
        <v>0.7</v>
      </c>
      <c r="T572" s="24">
        <f t="shared" si="222"/>
        <v>897.90861050063836</v>
      </c>
      <c r="U572" s="24">
        <f t="shared" si="210"/>
        <v>206.39767389193366</v>
      </c>
      <c r="V572" s="14">
        <f t="shared" si="211"/>
        <v>2126.499977799308</v>
      </c>
      <c r="W572" s="24">
        <f t="shared" si="223"/>
        <v>651.76501318026271</v>
      </c>
      <c r="X572" s="12">
        <f t="shared" si="212"/>
        <v>0.29751145479116292</v>
      </c>
      <c r="Y572" s="3">
        <f t="shared" si="224"/>
        <v>0.7</v>
      </c>
    </row>
    <row r="573" spans="2:25" x14ac:dyDescent="0.25">
      <c r="B573" s="3">
        <f t="shared" si="213"/>
        <v>2775</v>
      </c>
      <c r="C573" s="14">
        <f t="shared" si="214"/>
        <v>46.25</v>
      </c>
      <c r="D573" s="11">
        <f t="shared" si="215"/>
        <v>906.43399881719074</v>
      </c>
      <c r="E573" s="11">
        <f t="shared" si="216"/>
        <v>870.74149958135138</v>
      </c>
      <c r="F573" s="11">
        <f t="shared" si="217"/>
        <v>900.63542386825236</v>
      </c>
      <c r="G573" s="11">
        <f t="shared" si="218"/>
        <v>898.20612195542947</v>
      </c>
      <c r="H573" s="24">
        <f t="shared" si="225"/>
        <v>870.74149958135138</v>
      </c>
      <c r="I573" s="24">
        <f t="shared" si="203"/>
        <v>892.31248089598409</v>
      </c>
      <c r="J573" s="14">
        <f t="shared" si="204"/>
        <v>8883.3468214757977</v>
      </c>
      <c r="K573" s="24">
        <f t="shared" si="226"/>
        <v>672.52117340508414</v>
      </c>
      <c r="L573" s="12">
        <f t="shared" si="205"/>
        <v>0.64432367572433658</v>
      </c>
      <c r="M573" s="3">
        <f t="shared" si="206"/>
        <v>0.7</v>
      </c>
      <c r="N573" s="24">
        <f t="shared" si="221"/>
        <v>900.63542386825236</v>
      </c>
      <c r="O573" s="24">
        <f t="shared" si="207"/>
        <v>144.96437372345952</v>
      </c>
      <c r="P573" s="24">
        <f t="shared" si="208"/>
        <v>1499.2678790995797</v>
      </c>
      <c r="Q573" s="24">
        <f t="shared" si="219"/>
        <v>650</v>
      </c>
      <c r="R573" s="12">
        <f t="shared" si="209"/>
        <v>0.28601859228889626</v>
      </c>
      <c r="S573" s="3">
        <f t="shared" si="220"/>
        <v>0.7</v>
      </c>
      <c r="T573" s="24">
        <f t="shared" si="222"/>
        <v>898.20612195542947</v>
      </c>
      <c r="U573" s="24">
        <f t="shared" si="210"/>
        <v>205.69692154403185</v>
      </c>
      <c r="V573" s="14">
        <f t="shared" si="211"/>
        <v>2120.8142892568821</v>
      </c>
      <c r="W573" s="24">
        <f t="shared" si="223"/>
        <v>651.57504516939935</v>
      </c>
      <c r="X573" s="12">
        <f t="shared" si="212"/>
        <v>0.29678350275509857</v>
      </c>
      <c r="Y573" s="3">
        <f t="shared" si="224"/>
        <v>0.7</v>
      </c>
    </row>
    <row r="574" spans="2:25" x14ac:dyDescent="0.25">
      <c r="B574" s="3">
        <f t="shared" si="213"/>
        <v>2780</v>
      </c>
      <c r="C574" s="14">
        <f t="shared" si="214"/>
        <v>46.333333333333336</v>
      </c>
      <c r="D574" s="11">
        <f t="shared" si="215"/>
        <v>906.70299636925824</v>
      </c>
      <c r="E574" s="11">
        <f t="shared" si="216"/>
        <v>871.38582325707569</v>
      </c>
      <c r="F574" s="11">
        <f t="shared" si="217"/>
        <v>900.92144246054124</v>
      </c>
      <c r="G574" s="11">
        <f t="shared" si="218"/>
        <v>898.50290545818461</v>
      </c>
      <c r="H574" s="24">
        <f t="shared" si="225"/>
        <v>871.38582325707569</v>
      </c>
      <c r="I574" s="24">
        <f t="shared" si="203"/>
        <v>882.92932780456397</v>
      </c>
      <c r="J574" s="14">
        <f t="shared" si="204"/>
        <v>8800.2594967829773</v>
      </c>
      <c r="K574" s="24">
        <f t="shared" si="226"/>
        <v>671.93589414201654</v>
      </c>
      <c r="L574" s="12">
        <f t="shared" si="205"/>
        <v>0.63878477148512336</v>
      </c>
      <c r="M574" s="3">
        <f t="shared" si="206"/>
        <v>0.7</v>
      </c>
      <c r="N574" s="24">
        <f t="shared" si="221"/>
        <v>900.92144246054124</v>
      </c>
      <c r="O574" s="24">
        <f t="shared" si="207"/>
        <v>144.53884771792502</v>
      </c>
      <c r="P574" s="24">
        <f t="shared" si="208"/>
        <v>1495.9249235158959</v>
      </c>
      <c r="Q574" s="24">
        <f t="shared" si="219"/>
        <v>650</v>
      </c>
      <c r="R574" s="12">
        <f t="shared" si="209"/>
        <v>0.28536305485045699</v>
      </c>
      <c r="S574" s="3">
        <f t="shared" si="220"/>
        <v>0.7</v>
      </c>
      <c r="T574" s="24">
        <f t="shared" si="222"/>
        <v>898.50290545818461</v>
      </c>
      <c r="U574" s="24">
        <f t="shared" si="210"/>
        <v>205.00227277684075</v>
      </c>
      <c r="V574" s="14">
        <f t="shared" si="211"/>
        <v>2115.1785934763616</v>
      </c>
      <c r="W574" s="24">
        <f t="shared" si="223"/>
        <v>651.3862143241962</v>
      </c>
      <c r="X574" s="12">
        <f t="shared" si="212"/>
        <v>0.2960617673365753</v>
      </c>
      <c r="Y574" s="3">
        <f t="shared" si="224"/>
        <v>0.7</v>
      </c>
    </row>
    <row r="575" spans="2:25" x14ac:dyDescent="0.25">
      <c r="B575" s="3">
        <f t="shared" si="213"/>
        <v>2785</v>
      </c>
      <c r="C575" s="14">
        <f t="shared" si="214"/>
        <v>46.416666666666664</v>
      </c>
      <c r="D575" s="11">
        <f t="shared" si="215"/>
        <v>906.97151184660152</v>
      </c>
      <c r="E575" s="11">
        <f t="shared" si="216"/>
        <v>872.02460802856081</v>
      </c>
      <c r="F575" s="11">
        <f t="shared" si="217"/>
        <v>901.20680551539169</v>
      </c>
      <c r="G575" s="11">
        <f t="shared" si="218"/>
        <v>898.79896722552121</v>
      </c>
      <c r="H575" s="24">
        <f t="shared" si="225"/>
        <v>872.02460802856081</v>
      </c>
      <c r="I575" s="24">
        <f t="shared" si="203"/>
        <v>873.67259545101774</v>
      </c>
      <c r="J575" s="14">
        <f t="shared" si="204"/>
        <v>8718.1555634586184</v>
      </c>
      <c r="K575" s="24">
        <f t="shared" si="226"/>
        <v>671.3609255796764</v>
      </c>
      <c r="L575" s="12">
        <f t="shared" si="205"/>
        <v>0.63329975976103481</v>
      </c>
      <c r="M575" s="3">
        <f t="shared" si="206"/>
        <v>0.7</v>
      </c>
      <c r="N575" s="24">
        <f t="shared" si="221"/>
        <v>901.20680551539169</v>
      </c>
      <c r="O575" s="24">
        <f t="shared" si="207"/>
        <v>144.11765828024556</v>
      </c>
      <c r="P575" s="24">
        <f t="shared" si="208"/>
        <v>1492.6189866962004</v>
      </c>
      <c r="Q575" s="24">
        <f t="shared" si="219"/>
        <v>650</v>
      </c>
      <c r="R575" s="12">
        <f t="shared" si="209"/>
        <v>0.28471471128245612</v>
      </c>
      <c r="S575" s="3">
        <f t="shared" si="220"/>
        <v>0.7</v>
      </c>
      <c r="T575" s="24">
        <f t="shared" si="222"/>
        <v>898.79896722552121</v>
      </c>
      <c r="U575" s="24">
        <f t="shared" si="210"/>
        <v>204.31361552700764</v>
      </c>
      <c r="V575" s="14">
        <f t="shared" si="211"/>
        <v>2109.5919122599639</v>
      </c>
      <c r="W575" s="24">
        <f t="shared" si="223"/>
        <v>651.19850821876628</v>
      </c>
      <c r="X575" s="12">
        <f t="shared" si="212"/>
        <v>0.2953461241997008</v>
      </c>
      <c r="Y575" s="3">
        <f t="shared" si="224"/>
        <v>0.7</v>
      </c>
    </row>
    <row r="576" spans="2:25" x14ac:dyDescent="0.25">
      <c r="B576" s="3">
        <f t="shared" si="213"/>
        <v>2790</v>
      </c>
      <c r="C576" s="14">
        <f t="shared" si="214"/>
        <v>46.5</v>
      </c>
      <c r="D576" s="11">
        <f t="shared" si="215"/>
        <v>907.23954697399711</v>
      </c>
      <c r="E576" s="11">
        <f t="shared" si="216"/>
        <v>872.65790778832184</v>
      </c>
      <c r="F576" s="11">
        <f t="shared" si="217"/>
        <v>901.4915202266742</v>
      </c>
      <c r="G576" s="11">
        <f t="shared" si="218"/>
        <v>899.09431334972089</v>
      </c>
      <c r="H576" s="24">
        <f t="shared" si="225"/>
        <v>872.65790778832184</v>
      </c>
      <c r="I576" s="24">
        <f t="shared" si="203"/>
        <v>864.54097964188179</v>
      </c>
      <c r="J576" s="14">
        <f t="shared" si="204"/>
        <v>8637.0287104449435</v>
      </c>
      <c r="K576" s="24">
        <f t="shared" si="226"/>
        <v>670.79601293157793</v>
      </c>
      <c r="L576" s="12">
        <f t="shared" si="205"/>
        <v>0.62786876732239616</v>
      </c>
      <c r="M576" s="3">
        <f t="shared" si="206"/>
        <v>0.7</v>
      </c>
      <c r="N576" s="24">
        <f t="shared" si="221"/>
        <v>901.4915202266742</v>
      </c>
      <c r="O576" s="24">
        <f t="shared" si="207"/>
        <v>143.70066868307276</v>
      </c>
      <c r="P576" s="24">
        <f t="shared" si="208"/>
        <v>1489.348775216145</v>
      </c>
      <c r="Q576" s="24">
        <f t="shared" si="219"/>
        <v>650</v>
      </c>
      <c r="R576" s="12">
        <f t="shared" si="209"/>
        <v>0.28407331280618603</v>
      </c>
      <c r="S576" s="3">
        <f t="shared" si="220"/>
        <v>0.7</v>
      </c>
      <c r="T576" s="24">
        <f t="shared" si="222"/>
        <v>899.09431334972089</v>
      </c>
      <c r="U576" s="24">
        <f t="shared" si="210"/>
        <v>203.63084060690539</v>
      </c>
      <c r="V576" s="14">
        <f t="shared" si="211"/>
        <v>2104.0532928114967</v>
      </c>
      <c r="W576" s="24">
        <f t="shared" si="223"/>
        <v>651.01191465011323</v>
      </c>
      <c r="X576" s="12">
        <f t="shared" si="212"/>
        <v>0.29463645225619095</v>
      </c>
      <c r="Y576" s="3">
        <f t="shared" si="224"/>
        <v>0.7</v>
      </c>
    </row>
    <row r="577" spans="2:25" x14ac:dyDescent="0.25">
      <c r="B577" s="3">
        <f t="shared" si="213"/>
        <v>2795</v>
      </c>
      <c r="C577" s="14">
        <f t="shared" si="214"/>
        <v>46.583333333333336</v>
      </c>
      <c r="D577" s="11">
        <f t="shared" si="215"/>
        <v>907.50710346698213</v>
      </c>
      <c r="E577" s="11">
        <f t="shared" si="216"/>
        <v>873.28577655564425</v>
      </c>
      <c r="F577" s="11">
        <f t="shared" si="217"/>
        <v>901.77559353948038</v>
      </c>
      <c r="G577" s="11">
        <f t="shared" si="218"/>
        <v>899.38894980197711</v>
      </c>
      <c r="H577" s="24">
        <f t="shared" si="225"/>
        <v>873.28577655564425</v>
      </c>
      <c r="I577" s="24">
        <f t="shared" si="203"/>
        <v>855.53317278344707</v>
      </c>
      <c r="J577" s="14">
        <f t="shared" si="204"/>
        <v>8556.8724678031394</v>
      </c>
      <c r="K577" s="24">
        <f t="shared" si="226"/>
        <v>670.24090904498144</v>
      </c>
      <c r="L577" s="12">
        <f t="shared" si="205"/>
        <v>0.62249189038630259</v>
      </c>
      <c r="M577" s="3">
        <f t="shared" si="206"/>
        <v>0.7</v>
      </c>
      <c r="N577" s="24">
        <f t="shared" si="221"/>
        <v>901.77559353948038</v>
      </c>
      <c r="O577" s="24">
        <f t="shared" si="207"/>
        <v>143.28774818754368</v>
      </c>
      <c r="P577" s="24">
        <f t="shared" si="208"/>
        <v>1486.1130528644587</v>
      </c>
      <c r="Q577" s="24">
        <f t="shared" si="219"/>
        <v>650</v>
      </c>
      <c r="R577" s="12">
        <f t="shared" si="209"/>
        <v>0.28343862163701955</v>
      </c>
      <c r="S577" s="3">
        <f t="shared" si="220"/>
        <v>0.7</v>
      </c>
      <c r="T577" s="24">
        <f t="shared" si="222"/>
        <v>899.38894980197711</v>
      </c>
      <c r="U577" s="24">
        <f t="shared" si="210"/>
        <v>202.95384162512562</v>
      </c>
      <c r="V577" s="14">
        <f t="shared" si="211"/>
        <v>2098.5618070523064</v>
      </c>
      <c r="W577" s="24">
        <f t="shared" si="223"/>
        <v>650.82642163251239</v>
      </c>
      <c r="X577" s="12">
        <f t="shared" si="212"/>
        <v>0.29393263357951305</v>
      </c>
      <c r="Y577" s="3">
        <f t="shared" si="224"/>
        <v>0.7</v>
      </c>
    </row>
    <row r="578" spans="2:25" x14ac:dyDescent="0.25">
      <c r="B578" s="3">
        <f t="shared" si="213"/>
        <v>2800</v>
      </c>
      <c r="C578" s="14">
        <f t="shared" si="214"/>
        <v>46.666666666666664</v>
      </c>
      <c r="D578" s="11">
        <f t="shared" si="215"/>
        <v>907.77418303191939</v>
      </c>
      <c r="E578" s="11">
        <f t="shared" si="216"/>
        <v>873.90826844603055</v>
      </c>
      <c r="F578" s="11">
        <f t="shared" si="217"/>
        <v>902.05903216111744</v>
      </c>
      <c r="G578" s="11">
        <f t="shared" si="218"/>
        <v>899.68288243555662</v>
      </c>
      <c r="H578" s="24">
        <f t="shared" si="225"/>
        <v>873.90826844603055</v>
      </c>
      <c r="I578" s="24">
        <f t="shared" si="203"/>
        <v>846.64786464722113</v>
      </c>
      <c r="J578" s="14">
        <f t="shared" si="204"/>
        <v>8477.6802150964031</v>
      </c>
      <c r="K578" s="24">
        <f t="shared" si="226"/>
        <v>669.69537412896261</v>
      </c>
      <c r="L578" s="12">
        <f t="shared" si="205"/>
        <v>0.61716919583862762</v>
      </c>
      <c r="M578" s="3">
        <f t="shared" si="206"/>
        <v>0.7</v>
      </c>
      <c r="N578" s="24">
        <f t="shared" si="221"/>
        <v>902.05903216111744</v>
      </c>
      <c r="O578" s="24">
        <f t="shared" si="207"/>
        <v>142.87877177004873</v>
      </c>
      <c r="P578" s="24">
        <f t="shared" si="208"/>
        <v>1482.910638070588</v>
      </c>
      <c r="Q578" s="24">
        <f t="shared" si="219"/>
        <v>650</v>
      </c>
      <c r="R578" s="12">
        <f t="shared" si="209"/>
        <v>0.28281041048941202</v>
      </c>
      <c r="S578" s="3">
        <f t="shared" si="220"/>
        <v>0.7</v>
      </c>
      <c r="T578" s="24">
        <f t="shared" si="222"/>
        <v>899.68288243555662</v>
      </c>
      <c r="U578" s="24">
        <f t="shared" si="210"/>
        <v>202.28251490906928</v>
      </c>
      <c r="V578" s="14">
        <f t="shared" si="211"/>
        <v>2093.1165509545617</v>
      </c>
      <c r="W578" s="24">
        <f t="shared" si="223"/>
        <v>650.64201739206067</v>
      </c>
      <c r="X578" s="12">
        <f t="shared" si="212"/>
        <v>0.29323455332109455</v>
      </c>
      <c r="Y578" s="3">
        <f t="shared" si="224"/>
        <v>0.7</v>
      </c>
    </row>
    <row r="579" spans="2:25" x14ac:dyDescent="0.25">
      <c r="B579" s="3">
        <f t="shared" si="213"/>
        <v>2805</v>
      </c>
      <c r="C579" s="14">
        <f t="shared" si="214"/>
        <v>46.75</v>
      </c>
      <c r="D579" s="11">
        <f t="shared" si="215"/>
        <v>908.04078736606289</v>
      </c>
      <c r="E579" s="11">
        <f t="shared" si="216"/>
        <v>874.52543764186919</v>
      </c>
      <c r="F579" s="11">
        <f t="shared" si="217"/>
        <v>902.34184257160689</v>
      </c>
      <c r="G579" s="11">
        <f t="shared" si="218"/>
        <v>899.97611698887772</v>
      </c>
      <c r="H579" s="24">
        <f t="shared" si="225"/>
        <v>874.52543764186919</v>
      </c>
      <c r="I579" s="24">
        <f t="shared" si="203"/>
        <v>837.88374310484244</v>
      </c>
      <c r="J579" s="14">
        <f t="shared" si="204"/>
        <v>8399.4451895521524</v>
      </c>
      <c r="K579" s="24">
        <f t="shared" si="226"/>
        <v>669.15917549379105</v>
      </c>
      <c r="L579" s="12">
        <f t="shared" si="205"/>
        <v>0.61190072242012228</v>
      </c>
      <c r="M579" s="3">
        <f t="shared" si="206"/>
        <v>0.7</v>
      </c>
      <c r="N579" s="24">
        <f t="shared" si="221"/>
        <v>902.34184257160689</v>
      </c>
      <c r="O579" s="24">
        <f t="shared" si="207"/>
        <v>142.47361986139992</v>
      </c>
      <c r="P579" s="24">
        <f t="shared" si="208"/>
        <v>1479.7404014470746</v>
      </c>
      <c r="Q579" s="24">
        <f t="shared" si="219"/>
        <v>650</v>
      </c>
      <c r="R579" s="12">
        <f t="shared" si="209"/>
        <v>0.28218846210401866</v>
      </c>
      <c r="S579" s="3">
        <f t="shared" si="220"/>
        <v>0.7</v>
      </c>
      <c r="T579" s="24">
        <f t="shared" si="222"/>
        <v>899.97611698887772</v>
      </c>
      <c r="U579" s="24">
        <f t="shared" si="210"/>
        <v>201.61675942962916</v>
      </c>
      <c r="V579" s="14">
        <f t="shared" si="211"/>
        <v>2087.7166438909412</v>
      </c>
      <c r="W579" s="24">
        <f t="shared" si="223"/>
        <v>650.45869036138959</v>
      </c>
      <c r="X579" s="12">
        <f t="shared" si="212"/>
        <v>0.29254209962849359</v>
      </c>
      <c r="Y579" s="3">
        <f t="shared" si="224"/>
        <v>0.7</v>
      </c>
    </row>
    <row r="580" spans="2:25" x14ac:dyDescent="0.25">
      <c r="B580" s="3">
        <f t="shared" si="213"/>
        <v>2810</v>
      </c>
      <c r="C580" s="14">
        <f t="shared" si="214"/>
        <v>46.833333333333336</v>
      </c>
      <c r="D580" s="11">
        <f t="shared" si="215"/>
        <v>908.30691815762316</v>
      </c>
      <c r="E580" s="11">
        <f t="shared" si="216"/>
        <v>875.13733836428935</v>
      </c>
      <c r="F580" s="11">
        <f t="shared" si="217"/>
        <v>902.62403103371093</v>
      </c>
      <c r="G580" s="11">
        <f t="shared" si="218"/>
        <v>900.26865908850618</v>
      </c>
      <c r="H580" s="24">
        <f t="shared" si="225"/>
        <v>875.13733836428935</v>
      </c>
      <c r="I580" s="24">
        <f t="shared" si="203"/>
        <v>829.23949483334525</v>
      </c>
      <c r="J580" s="14">
        <f t="shared" si="204"/>
        <v>8322.1604940065517</v>
      </c>
      <c r="K580" s="24">
        <f t="shared" si="226"/>
        <v>668.63208730108602</v>
      </c>
      <c r="L580" s="12">
        <f t="shared" si="205"/>
        <v>0.60668648187747343</v>
      </c>
      <c r="M580" s="3">
        <f t="shared" si="206"/>
        <v>0.7</v>
      </c>
      <c r="N580" s="24">
        <f t="shared" si="221"/>
        <v>902.62403103371093</v>
      </c>
      <c r="O580" s="24">
        <f t="shared" si="207"/>
        <v>142.07217809780559</v>
      </c>
      <c r="P580" s="24">
        <f t="shared" si="208"/>
        <v>1476.601263439291</v>
      </c>
      <c r="Q580" s="24">
        <f t="shared" si="219"/>
        <v>650</v>
      </c>
      <c r="R580" s="12">
        <f t="shared" si="209"/>
        <v>0.28157256879554149</v>
      </c>
      <c r="S580" s="3">
        <f t="shared" si="220"/>
        <v>0.7</v>
      </c>
      <c r="T580" s="24">
        <f t="shared" si="222"/>
        <v>900.26865908850618</v>
      </c>
      <c r="U580" s="24">
        <f t="shared" si="210"/>
        <v>200.95647672792438</v>
      </c>
      <c r="V580" s="14">
        <f t="shared" si="211"/>
        <v>2082.3612280015718</v>
      </c>
      <c r="W580" s="24">
        <f t="shared" si="223"/>
        <v>650</v>
      </c>
      <c r="X580" s="12">
        <f t="shared" si="212"/>
        <v>0.291979282460954</v>
      </c>
      <c r="Y580" s="3">
        <f t="shared" si="224"/>
        <v>0.7</v>
      </c>
    </row>
    <row r="581" spans="2:25" x14ac:dyDescent="0.25">
      <c r="B581" s="3">
        <f t="shared" si="213"/>
        <v>2815</v>
      </c>
      <c r="C581" s="14">
        <f t="shared" si="214"/>
        <v>46.916666666666664</v>
      </c>
      <c r="D581" s="11">
        <f t="shared" si="215"/>
        <v>908.57257708583029</v>
      </c>
      <c r="E581" s="11">
        <f t="shared" si="216"/>
        <v>875.74402484616678</v>
      </c>
      <c r="F581" s="11">
        <f t="shared" si="217"/>
        <v>902.90560360250652</v>
      </c>
      <c r="G581" s="11">
        <f t="shared" si="218"/>
        <v>900.56063837096713</v>
      </c>
      <c r="H581" s="24">
        <f t="shared" si="225"/>
        <v>875.74402484616678</v>
      </c>
      <c r="I581" s="24">
        <f t="shared" si="203"/>
        <v>820.71380599158772</v>
      </c>
      <c r="J581" s="14">
        <f t="shared" si="204"/>
        <v>8245.8191046335069</v>
      </c>
      <c r="K581" s="24">
        <f t="shared" si="226"/>
        <v>668.11389032423972</v>
      </c>
      <c r="L581" s="12">
        <f t="shared" si="205"/>
        <v>0.60152646008011301</v>
      </c>
      <c r="M581" s="3">
        <f t="shared" si="206"/>
        <v>0.7</v>
      </c>
      <c r="N581" s="24">
        <f t="shared" si="221"/>
        <v>902.90560360250652</v>
      </c>
      <c r="O581" s="24">
        <f t="shared" si="207"/>
        <v>141.67433708309431</v>
      </c>
      <c r="P581" s="24">
        <f t="shared" si="208"/>
        <v>1473.4921920808029</v>
      </c>
      <c r="Q581" s="24">
        <f t="shared" si="219"/>
        <v>650</v>
      </c>
      <c r="R581" s="12">
        <f t="shared" si="209"/>
        <v>0.28096253202090649</v>
      </c>
      <c r="S581" s="3">
        <f t="shared" si="220"/>
        <v>0.7</v>
      </c>
      <c r="T581" s="24">
        <f t="shared" si="222"/>
        <v>900.56063837096713</v>
      </c>
      <c r="U581" s="24">
        <f t="shared" si="210"/>
        <v>200.29846787157908</v>
      </c>
      <c r="V581" s="14">
        <f t="shared" si="211"/>
        <v>2077.0176185965411</v>
      </c>
      <c r="W581" s="24">
        <f t="shared" si="223"/>
        <v>650</v>
      </c>
      <c r="X581" s="12">
        <f t="shared" si="212"/>
        <v>0.29121182544438057</v>
      </c>
      <c r="Y581" s="3">
        <f t="shared" si="224"/>
        <v>0.7</v>
      </c>
    </row>
    <row r="582" spans="2:25" x14ac:dyDescent="0.25">
      <c r="B582" s="3">
        <f t="shared" si="213"/>
        <v>2820</v>
      </c>
      <c r="C582" s="14">
        <f t="shared" si="214"/>
        <v>47</v>
      </c>
      <c r="D582" s="11">
        <f t="shared" si="215"/>
        <v>908.83776582099847</v>
      </c>
      <c r="E582" s="11">
        <f t="shared" si="216"/>
        <v>876.34555130624688</v>
      </c>
      <c r="F582" s="11">
        <f t="shared" si="217"/>
        <v>903.18656613452742</v>
      </c>
      <c r="G582" s="11">
        <f t="shared" si="218"/>
        <v>900.85185019641153</v>
      </c>
      <c r="H582" s="24">
        <f t="shared" si="225"/>
        <v>876.34555130624688</v>
      </c>
      <c r="I582" s="24">
        <f t="shared" si="203"/>
        <v>812.30536286878987</v>
      </c>
      <c r="J582" s="14">
        <f t="shared" si="204"/>
        <v>8170.4138784630304</v>
      </c>
      <c r="K582" s="24">
        <f t="shared" si="226"/>
        <v>667.60437171862793</v>
      </c>
      <c r="L582" s="12">
        <f t="shared" si="205"/>
        <v>0.5964206181037387</v>
      </c>
      <c r="M582" s="3">
        <f t="shared" si="206"/>
        <v>0.7</v>
      </c>
      <c r="N582" s="24">
        <f t="shared" si="221"/>
        <v>903.18656613452742</v>
      </c>
      <c r="O582" s="24">
        <f t="shared" si="207"/>
        <v>141.27999216177614</v>
      </c>
      <c r="P582" s="24">
        <f t="shared" si="208"/>
        <v>1470.4122008476584</v>
      </c>
      <c r="Q582" s="24">
        <f t="shared" si="219"/>
        <v>650</v>
      </c>
      <c r="R582" s="12">
        <f t="shared" si="209"/>
        <v>0.28035816196653512</v>
      </c>
      <c r="S582" s="3">
        <f t="shared" si="220"/>
        <v>0.7</v>
      </c>
      <c r="T582" s="24">
        <f t="shared" si="222"/>
        <v>900.85185019641153</v>
      </c>
      <c r="U582" s="24">
        <f t="shared" si="210"/>
        <v>199.64789061467343</v>
      </c>
      <c r="V582" s="14">
        <f t="shared" si="211"/>
        <v>2071.7388698107106</v>
      </c>
      <c r="W582" s="24">
        <f t="shared" si="223"/>
        <v>650</v>
      </c>
      <c r="X582" s="12">
        <f t="shared" si="212"/>
        <v>0.2904536127962461</v>
      </c>
      <c r="Y582" s="3">
        <f t="shared" si="224"/>
        <v>0.7</v>
      </c>
    </row>
    <row r="583" spans="2:25" x14ac:dyDescent="0.25">
      <c r="B583" s="3">
        <f t="shared" si="213"/>
        <v>2825</v>
      </c>
      <c r="C583" s="14">
        <f t="shared" si="214"/>
        <v>47.083333333333336</v>
      </c>
      <c r="D583" s="11">
        <f t="shared" si="215"/>
        <v>909.1024860245883</v>
      </c>
      <c r="E583" s="11">
        <f t="shared" si="216"/>
        <v>876.94197192435058</v>
      </c>
      <c r="F583" s="11">
        <f t="shared" si="217"/>
        <v>903.46692429649397</v>
      </c>
      <c r="G583" s="11">
        <f t="shared" si="218"/>
        <v>901.14230380920776</v>
      </c>
      <c r="H583" s="24">
        <f t="shared" si="225"/>
        <v>876.94197192435058</v>
      </c>
      <c r="I583" s="24">
        <f t="shared" si="203"/>
        <v>804.01285250594299</v>
      </c>
      <c r="J583" s="14">
        <f t="shared" si="204"/>
        <v>8095.9375606910971</v>
      </c>
      <c r="K583" s="24">
        <f t="shared" si="226"/>
        <v>667.10332480115483</v>
      </c>
      <c r="L583" s="12">
        <f t="shared" si="205"/>
        <v>0.5913688932812835</v>
      </c>
      <c r="M583" s="3">
        <f t="shared" si="206"/>
        <v>0.7</v>
      </c>
      <c r="N583" s="24">
        <f t="shared" si="221"/>
        <v>903.46692429649397</v>
      </c>
      <c r="O583" s="24">
        <f t="shared" si="207"/>
        <v>140.88904320235827</v>
      </c>
      <c r="P583" s="24">
        <f t="shared" si="208"/>
        <v>1467.3603466080929</v>
      </c>
      <c r="Q583" s="24">
        <f t="shared" si="219"/>
        <v>650</v>
      </c>
      <c r="R583" s="12">
        <f t="shared" si="209"/>
        <v>0.27975927715399712</v>
      </c>
      <c r="S583" s="3">
        <f t="shared" si="220"/>
        <v>0.7</v>
      </c>
      <c r="T583" s="24">
        <f t="shared" si="222"/>
        <v>901.14230380920776</v>
      </c>
      <c r="U583" s="24">
        <f t="shared" si="210"/>
        <v>199.00455538451354</v>
      </c>
      <c r="V583" s="14">
        <f t="shared" si="211"/>
        <v>2066.5232262169011</v>
      </c>
      <c r="W583" s="24">
        <f t="shared" si="223"/>
        <v>650</v>
      </c>
      <c r="X583" s="12">
        <f t="shared" si="212"/>
        <v>0.28970439579966561</v>
      </c>
      <c r="Y583" s="3">
        <f t="shared" si="224"/>
        <v>0.7</v>
      </c>
    </row>
    <row r="584" spans="2:25" x14ac:dyDescent="0.25">
      <c r="B584" s="3">
        <f t="shared" si="213"/>
        <v>2830</v>
      </c>
      <c r="C584" s="14">
        <f t="shared" si="214"/>
        <v>47.166666666666664</v>
      </c>
      <c r="D584" s="11">
        <f t="shared" si="215"/>
        <v>909.36673934927012</v>
      </c>
      <c r="E584" s="11">
        <f t="shared" si="216"/>
        <v>877.53334081763182</v>
      </c>
      <c r="F584" s="11">
        <f t="shared" si="217"/>
        <v>903.74668357364794</v>
      </c>
      <c r="G584" s="11">
        <f t="shared" si="218"/>
        <v>901.43200820500738</v>
      </c>
      <c r="H584" s="24">
        <f t="shared" si="225"/>
        <v>877.53334081763182</v>
      </c>
      <c r="I584" s="24">
        <f t="shared" si="203"/>
        <v>795.83496329095738</v>
      </c>
      <c r="J584" s="14">
        <f t="shared" si="204"/>
        <v>8022.3827917839735</v>
      </c>
      <c r="K584" s="24">
        <f t="shared" si="226"/>
        <v>666.61054883869667</v>
      </c>
      <c r="L584" s="12">
        <f t="shared" si="205"/>
        <v>0.58637120022213318</v>
      </c>
      <c r="M584" s="3">
        <f t="shared" si="206"/>
        <v>0.7</v>
      </c>
      <c r="N584" s="24">
        <f t="shared" si="221"/>
        <v>903.74668357364794</v>
      </c>
      <c r="O584" s="24">
        <f t="shared" si="207"/>
        <v>140.50139439055442</v>
      </c>
      <c r="P584" s="24">
        <f t="shared" si="208"/>
        <v>1464.3357276637171</v>
      </c>
      <c r="Q584" s="24">
        <f t="shared" si="219"/>
        <v>650</v>
      </c>
      <c r="R584" s="12">
        <f t="shared" si="209"/>
        <v>0.27916570406329799</v>
      </c>
      <c r="S584" s="3">
        <f t="shared" si="220"/>
        <v>0.7</v>
      </c>
      <c r="T584" s="24">
        <f t="shared" si="222"/>
        <v>901.43200820500738</v>
      </c>
      <c r="U584" s="24">
        <f t="shared" si="210"/>
        <v>198.36827860656854</v>
      </c>
      <c r="V584" s="14">
        <f t="shared" si="211"/>
        <v>2061.368987669855</v>
      </c>
      <c r="W584" s="24">
        <f t="shared" si="223"/>
        <v>650</v>
      </c>
      <c r="X584" s="12">
        <f t="shared" si="212"/>
        <v>0.28896393357394556</v>
      </c>
      <c r="Y584" s="3">
        <f t="shared" si="224"/>
        <v>0.7</v>
      </c>
    </row>
    <row r="585" spans="2:25" x14ac:dyDescent="0.25">
      <c r="B585" s="3">
        <f t="shared" si="213"/>
        <v>2835</v>
      </c>
      <c r="C585" s="14">
        <f t="shared" si="214"/>
        <v>47.25</v>
      </c>
      <c r="D585" s="11">
        <f t="shared" si="215"/>
        <v>909.63052743898493</v>
      </c>
      <c r="E585" s="11">
        <f t="shared" si="216"/>
        <v>878.119712017854</v>
      </c>
      <c r="F585" s="11">
        <f t="shared" si="217"/>
        <v>904.02584927771125</v>
      </c>
      <c r="G585" s="11">
        <f t="shared" si="218"/>
        <v>901.72097213858137</v>
      </c>
      <c r="H585" s="24">
        <f t="shared" si="225"/>
        <v>878.119712017854</v>
      </c>
      <c r="I585" s="24">
        <f t="shared" si="203"/>
        <v>787.77038552827321</v>
      </c>
      <c r="J585" s="14">
        <f t="shared" si="204"/>
        <v>7949.7421143811935</v>
      </c>
      <c r="K585" s="24">
        <f t="shared" si="226"/>
        <v>666.12584884503735</v>
      </c>
      <c r="L585" s="12">
        <f t="shared" si="205"/>
        <v>0.58142743180043011</v>
      </c>
      <c r="M585" s="3">
        <f t="shared" si="206"/>
        <v>0.7</v>
      </c>
      <c r="N585" s="24">
        <f t="shared" si="221"/>
        <v>904.02584927771125</v>
      </c>
      <c r="O585" s="24">
        <f t="shared" si="207"/>
        <v>140.11695403184206</v>
      </c>
      <c r="P585" s="24">
        <f t="shared" si="208"/>
        <v>1461.3374818778573</v>
      </c>
      <c r="Q585" s="24">
        <f t="shared" si="219"/>
        <v>650</v>
      </c>
      <c r="R585" s="12">
        <f t="shared" si="209"/>
        <v>0.27857727677295352</v>
      </c>
      <c r="S585" s="3">
        <f t="shared" si="220"/>
        <v>0.7</v>
      </c>
      <c r="T585" s="24">
        <f t="shared" si="222"/>
        <v>901.72097213858137</v>
      </c>
      <c r="U585" s="24">
        <f t="shared" si="210"/>
        <v>197.73888251008884</v>
      </c>
      <c r="V585" s="14">
        <f t="shared" si="211"/>
        <v>2056.2745075658613</v>
      </c>
      <c r="W585" s="24">
        <f t="shared" si="223"/>
        <v>650</v>
      </c>
      <c r="X585" s="12">
        <f t="shared" si="212"/>
        <v>0.28823199282717699</v>
      </c>
      <c r="Y585" s="3">
        <f t="shared" si="224"/>
        <v>0.7</v>
      </c>
    </row>
    <row r="586" spans="2:25" x14ac:dyDescent="0.25">
      <c r="B586" s="3">
        <f t="shared" si="213"/>
        <v>2840</v>
      </c>
      <c r="C586" s="14">
        <f t="shared" si="214"/>
        <v>47.333333333333336</v>
      </c>
      <c r="D586" s="11">
        <f t="shared" si="215"/>
        <v>909.89385192900613</v>
      </c>
      <c r="E586" s="11">
        <f t="shared" si="216"/>
        <v>878.70113944965442</v>
      </c>
      <c r="F586" s="11">
        <f t="shared" si="217"/>
        <v>904.30442655448417</v>
      </c>
      <c r="G586" s="11">
        <f t="shared" si="218"/>
        <v>902.00920413140852</v>
      </c>
      <c r="H586" s="24">
        <f t="shared" si="225"/>
        <v>878.70113944965442</v>
      </c>
      <c r="I586" s="24">
        <f t="shared" si="203"/>
        <v>779.81781198379281</v>
      </c>
      <c r="J586" s="14">
        <f t="shared" si="204"/>
        <v>7878.0079799996802</v>
      </c>
      <c r="K586" s="24">
        <f t="shared" si="226"/>
        <v>665.64903538590602</v>
      </c>
      <c r="L586" s="12">
        <f t="shared" si="205"/>
        <v>0.5765374601131914</v>
      </c>
      <c r="M586" s="3">
        <f t="shared" si="206"/>
        <v>0.7</v>
      </c>
      <c r="N586" s="24">
        <f t="shared" si="221"/>
        <v>904.30442655448417</v>
      </c>
      <c r="O586" s="24">
        <f t="shared" si="207"/>
        <v>139.73563436304914</v>
      </c>
      <c r="P586" s="24">
        <f t="shared" si="208"/>
        <v>1458.3647848869748</v>
      </c>
      <c r="Q586" s="24">
        <f t="shared" si="219"/>
        <v>650</v>
      </c>
      <c r="R586" s="12">
        <f t="shared" si="209"/>
        <v>0.2779938366160859</v>
      </c>
      <c r="S586" s="3">
        <f t="shared" si="220"/>
        <v>0.7</v>
      </c>
      <c r="T586" s="24">
        <f t="shared" si="222"/>
        <v>902.00920413140852</v>
      </c>
      <c r="U586" s="24">
        <f t="shared" si="210"/>
        <v>197.11619493994021</v>
      </c>
      <c r="V586" s="14">
        <f t="shared" si="211"/>
        <v>2051.23819115479</v>
      </c>
      <c r="W586" s="24">
        <f t="shared" si="223"/>
        <v>650</v>
      </c>
      <c r="X586" s="12">
        <f t="shared" si="212"/>
        <v>0.28750834761632532</v>
      </c>
      <c r="Y586" s="3">
        <f t="shared" si="224"/>
        <v>0.7</v>
      </c>
    </row>
    <row r="587" spans="2:25" x14ac:dyDescent="0.25">
      <c r="B587" s="3">
        <f t="shared" si="213"/>
        <v>2845</v>
      </c>
      <c r="C587" s="14">
        <f t="shared" si="214"/>
        <v>47.416666666666664</v>
      </c>
      <c r="D587" s="11">
        <f t="shared" si="215"/>
        <v>910.15671444600048</v>
      </c>
      <c r="E587" s="11">
        <f t="shared" si="216"/>
        <v>879.27767690976759</v>
      </c>
      <c r="F587" s="11">
        <f t="shared" si="217"/>
        <v>904.5824203911003</v>
      </c>
      <c r="G587" s="11">
        <f t="shared" si="218"/>
        <v>902.2967124790249</v>
      </c>
      <c r="H587" s="24">
        <f t="shared" si="225"/>
        <v>879.27767690976759</v>
      </c>
      <c r="I587" s="24">
        <f t="shared" si="203"/>
        <v>771.97593840582215</v>
      </c>
      <c r="J587" s="14">
        <f t="shared" si="204"/>
        <v>7807.1727555428088</v>
      </c>
      <c r="K587" s="24">
        <f t="shared" si="226"/>
        <v>665.17992439174861</v>
      </c>
      <c r="L587" s="12">
        <f t="shared" si="205"/>
        <v>0.57170113740902218</v>
      </c>
      <c r="M587" s="3">
        <f t="shared" si="206"/>
        <v>0.7</v>
      </c>
      <c r="N587" s="24">
        <f t="shared" si="221"/>
        <v>904.5824203911003</v>
      </c>
      <c r="O587" s="24">
        <f t="shared" si="207"/>
        <v>139.35735137250447</v>
      </c>
      <c r="P587" s="24">
        <f t="shared" si="208"/>
        <v>1455.4168483925534</v>
      </c>
      <c r="Q587" s="24">
        <f t="shared" si="219"/>
        <v>650</v>
      </c>
      <c r="R587" s="12">
        <f t="shared" si="209"/>
        <v>0.277415231852008</v>
      </c>
      <c r="S587" s="3">
        <f t="shared" si="220"/>
        <v>0.7</v>
      </c>
      <c r="T587" s="24">
        <f t="shared" si="222"/>
        <v>902.2967124790249</v>
      </c>
      <c r="U587" s="24">
        <f t="shared" si="210"/>
        <v>196.50004917438935</v>
      </c>
      <c r="V587" s="14">
        <f t="shared" si="211"/>
        <v>2046.2584939039543</v>
      </c>
      <c r="W587" s="24">
        <f t="shared" si="223"/>
        <v>650</v>
      </c>
      <c r="X587" s="12">
        <f t="shared" si="212"/>
        <v>0.28679277911470841</v>
      </c>
      <c r="Y587" s="3">
        <f t="shared" si="224"/>
        <v>0.7</v>
      </c>
    </row>
    <row r="588" spans="2:25" x14ac:dyDescent="0.25">
      <c r="B588" s="3">
        <f t="shared" si="213"/>
        <v>2850</v>
      </c>
      <c r="C588" s="14">
        <f t="shared" si="214"/>
        <v>47.5</v>
      </c>
      <c r="D588" s="11">
        <f t="shared" si="215"/>
        <v>910.41911660808853</v>
      </c>
      <c r="E588" s="11">
        <f t="shared" si="216"/>
        <v>879.84937804717663</v>
      </c>
      <c r="F588" s="11">
        <f t="shared" si="217"/>
        <v>904.85983562295235</v>
      </c>
      <c r="G588" s="11">
        <f t="shared" si="218"/>
        <v>902.58350525813967</v>
      </c>
      <c r="H588" s="24">
        <f t="shared" si="225"/>
        <v>879.84937804717663</v>
      </c>
      <c r="I588" s="24">
        <f t="shared" si="203"/>
        <v>764.24346402279753</v>
      </c>
      <c r="J588" s="14">
        <f t="shared" si="204"/>
        <v>7737.2287296175846</v>
      </c>
      <c r="K588" s="24">
        <f t="shared" si="226"/>
        <v>664.71833697788168</v>
      </c>
      <c r="L588" s="12">
        <f t="shared" si="205"/>
        <v>0.56691829698815865</v>
      </c>
      <c r="M588" s="3">
        <f t="shared" si="206"/>
        <v>0.7</v>
      </c>
      <c r="N588" s="24">
        <f t="shared" si="221"/>
        <v>904.85983562295235</v>
      </c>
      <c r="O588" s="24">
        <f t="shared" si="207"/>
        <v>138.98202462840459</v>
      </c>
      <c r="P588" s="24">
        <f t="shared" si="208"/>
        <v>1452.4929185290412</v>
      </c>
      <c r="Q588" s="24">
        <f t="shared" si="219"/>
        <v>650</v>
      </c>
      <c r="R588" s="12">
        <f t="shared" si="209"/>
        <v>0.27684131735246642</v>
      </c>
      <c r="S588" s="3">
        <f t="shared" si="220"/>
        <v>0.7</v>
      </c>
      <c r="T588" s="24">
        <f t="shared" si="222"/>
        <v>902.58350525813967</v>
      </c>
      <c r="U588" s="24">
        <f t="shared" si="210"/>
        <v>195.89028374872157</v>
      </c>
      <c r="V588" s="14">
        <f t="shared" si="211"/>
        <v>2041.3339199115076</v>
      </c>
      <c r="W588" s="24">
        <f t="shared" si="223"/>
        <v>650</v>
      </c>
      <c r="X588" s="12">
        <f t="shared" si="212"/>
        <v>0.2860850753865547</v>
      </c>
      <c r="Y588" s="3">
        <f t="shared" si="224"/>
        <v>0.7</v>
      </c>
    </row>
    <row r="589" spans="2:25" x14ac:dyDescent="0.25">
      <c r="B589" s="3">
        <f t="shared" si="213"/>
        <v>2855</v>
      </c>
      <c r="C589" s="14">
        <f t="shared" si="214"/>
        <v>47.583333333333336</v>
      </c>
      <c r="D589" s="11">
        <f t="shared" si="215"/>
        <v>910.68106002490424</v>
      </c>
      <c r="E589" s="11">
        <f t="shared" si="216"/>
        <v>880.41629634416483</v>
      </c>
      <c r="F589" s="11">
        <f t="shared" si="217"/>
        <v>905.13667694030482</v>
      </c>
      <c r="G589" s="11">
        <f t="shared" si="218"/>
        <v>902.86959033352628</v>
      </c>
      <c r="H589" s="24">
        <f t="shared" si="225"/>
        <v>880.41629634416483</v>
      </c>
      <c r="I589" s="24">
        <f t="shared" si="203"/>
        <v>756.61909201848516</v>
      </c>
      <c r="J589" s="14">
        <f t="shared" si="204"/>
        <v>7668.1681186628348</v>
      </c>
      <c r="K589" s="24">
        <f t="shared" si="226"/>
        <v>664.26409927169857</v>
      </c>
      <c r="L589" s="12">
        <f t="shared" si="205"/>
        <v>0.56218875407453384</v>
      </c>
      <c r="M589" s="3">
        <f t="shared" si="206"/>
        <v>0.7</v>
      </c>
      <c r="N589" s="24">
        <f t="shared" si="221"/>
        <v>905.13667694030482</v>
      </c>
      <c r="O589" s="24">
        <f t="shared" si="207"/>
        <v>138.60957711498543</v>
      </c>
      <c r="P589" s="24">
        <f t="shared" si="208"/>
        <v>1449.5922743043322</v>
      </c>
      <c r="Q589" s="24">
        <f t="shared" si="219"/>
        <v>650</v>
      </c>
      <c r="R589" s="12">
        <f t="shared" si="209"/>
        <v>0.27627195430186063</v>
      </c>
      <c r="S589" s="3">
        <f t="shared" si="220"/>
        <v>0.7</v>
      </c>
      <c r="T589" s="24">
        <f t="shared" si="222"/>
        <v>902.86959033352628</v>
      </c>
      <c r="U589" s="24">
        <f t="shared" si="210"/>
        <v>195.28674228444913</v>
      </c>
      <c r="V589" s="14">
        <f t="shared" si="211"/>
        <v>2036.4630203687191</v>
      </c>
      <c r="W589" s="24">
        <f t="shared" si="223"/>
        <v>650</v>
      </c>
      <c r="X589" s="12">
        <f t="shared" si="212"/>
        <v>0.28538503116852681</v>
      </c>
      <c r="Y589" s="3">
        <f t="shared" si="224"/>
        <v>0.7</v>
      </c>
    </row>
    <row r="590" spans="2:25" x14ac:dyDescent="0.25">
      <c r="B590" s="3">
        <f t="shared" si="213"/>
        <v>2860</v>
      </c>
      <c r="C590" s="14">
        <f t="shared" si="214"/>
        <v>47.666666666666664</v>
      </c>
      <c r="D590" s="11">
        <f t="shared" si="215"/>
        <v>910.94254629765373</v>
      </c>
      <c r="E590" s="11">
        <f t="shared" si="216"/>
        <v>880.97848509823939</v>
      </c>
      <c r="F590" s="11">
        <f t="shared" si="217"/>
        <v>905.41294889460664</v>
      </c>
      <c r="G590" s="11">
        <f t="shared" si="218"/>
        <v>903.15497536469479</v>
      </c>
      <c r="H590" s="24">
        <f t="shared" si="225"/>
        <v>880.97848509823939</v>
      </c>
      <c r="I590" s="24">
        <f t="shared" si="203"/>
        <v>749.10152998535864</v>
      </c>
      <c r="J590" s="14">
        <f t="shared" si="204"/>
        <v>7599.9830728928109</v>
      </c>
      <c r="K590" s="24">
        <f t="shared" si="226"/>
        <v>663.8170422466095</v>
      </c>
      <c r="L590" s="12">
        <f t="shared" si="205"/>
        <v>0.55751230666064544</v>
      </c>
      <c r="M590" s="3">
        <f t="shared" si="206"/>
        <v>0.7</v>
      </c>
      <c r="N590" s="24">
        <f t="shared" si="221"/>
        <v>905.41294889460664</v>
      </c>
      <c r="O590" s="24">
        <f t="shared" si="207"/>
        <v>138.23993507617729</v>
      </c>
      <c r="P590" s="24">
        <f t="shared" si="208"/>
        <v>1446.7142261111594</v>
      </c>
      <c r="Q590" s="24">
        <f t="shared" si="219"/>
        <v>650</v>
      </c>
      <c r="R590" s="12">
        <f t="shared" si="209"/>
        <v>0.27570700991109909</v>
      </c>
      <c r="S590" s="3">
        <f t="shared" si="220"/>
        <v>0.7</v>
      </c>
      <c r="T590" s="24">
        <f t="shared" si="222"/>
        <v>903.15497536469479</v>
      </c>
      <c r="U590" s="24">
        <f t="shared" si="210"/>
        <v>194.68927332397357</v>
      </c>
      <c r="V590" s="14">
        <f t="shared" si="211"/>
        <v>2031.6443920690303</v>
      </c>
      <c r="W590" s="24">
        <f t="shared" si="223"/>
        <v>650</v>
      </c>
      <c r="X590" s="12">
        <f t="shared" si="212"/>
        <v>0.28469244765792473</v>
      </c>
      <c r="Y590" s="3">
        <f t="shared" si="224"/>
        <v>0.7</v>
      </c>
    </row>
    <row r="591" spans="2:25" x14ac:dyDescent="0.25">
      <c r="B591" s="3">
        <f t="shared" si="213"/>
        <v>2865</v>
      </c>
      <c r="C591" s="14">
        <f t="shared" si="214"/>
        <v>47.75</v>
      </c>
      <c r="D591" s="11">
        <f t="shared" si="215"/>
        <v>911.20357701917476</v>
      </c>
      <c r="E591" s="11">
        <f t="shared" si="216"/>
        <v>881.53599740490006</v>
      </c>
      <c r="F591" s="11">
        <f t="shared" si="217"/>
        <v>905.68865590451776</v>
      </c>
      <c r="G591" s="11">
        <f t="shared" si="218"/>
        <v>903.4396678123527</v>
      </c>
      <c r="H591" s="24">
        <f t="shared" si="225"/>
        <v>881.53599740490006</v>
      </c>
      <c r="I591" s="24">
        <f t="shared" si="203"/>
        <v>741.68949035686751</v>
      </c>
      <c r="J591" s="14">
        <f t="shared" si="204"/>
        <v>7532.6656820577709</v>
      </c>
      <c r="K591" s="24">
        <f t="shared" si="226"/>
        <v>663.37700156241795</v>
      </c>
      <c r="L591" s="12">
        <f t="shared" si="205"/>
        <v>0.5528887363258026</v>
      </c>
      <c r="M591" s="3">
        <f t="shared" si="206"/>
        <v>0.7</v>
      </c>
      <c r="N591" s="24">
        <f t="shared" si="221"/>
        <v>905.68865590451776</v>
      </c>
      <c r="O591" s="24">
        <f t="shared" si="207"/>
        <v>137.87302786642499</v>
      </c>
      <c r="P591" s="24">
        <f t="shared" si="208"/>
        <v>1443.8581143035826</v>
      </c>
      <c r="Q591" s="24">
        <f t="shared" si="219"/>
        <v>650</v>
      </c>
      <c r="R591" s="12">
        <f t="shared" si="209"/>
        <v>0.27514635714402552</v>
      </c>
      <c r="S591" s="3">
        <f t="shared" si="220"/>
        <v>0.7</v>
      </c>
      <c r="T591" s="24">
        <f t="shared" si="222"/>
        <v>903.4396678123527</v>
      </c>
      <c r="U591" s="24">
        <f t="shared" si="210"/>
        <v>194.09773017055159</v>
      </c>
      <c r="V591" s="14">
        <f t="shared" si="211"/>
        <v>2026.8766759626167</v>
      </c>
      <c r="W591" s="24">
        <f t="shared" si="223"/>
        <v>650</v>
      </c>
      <c r="X591" s="12">
        <f t="shared" si="212"/>
        <v>0.28400713230738556</v>
      </c>
      <c r="Y591" s="3">
        <f t="shared" si="224"/>
        <v>0.7</v>
      </c>
    </row>
    <row r="592" spans="2:25" x14ac:dyDescent="0.25">
      <c r="B592" s="3">
        <f t="shared" si="213"/>
        <v>2870</v>
      </c>
      <c r="C592" s="14">
        <f t="shared" si="214"/>
        <v>47.833333333333336</v>
      </c>
      <c r="D592" s="11">
        <f t="shared" si="215"/>
        <v>911.46415377399455</v>
      </c>
      <c r="E592" s="11">
        <f t="shared" si="216"/>
        <v>882.08888614122588</v>
      </c>
      <c r="F592" s="11">
        <f t="shared" si="217"/>
        <v>905.96380226166184</v>
      </c>
      <c r="G592" s="11">
        <f t="shared" si="218"/>
        <v>903.72367494466005</v>
      </c>
      <c r="H592" s="24">
        <f t="shared" si="225"/>
        <v>882.08888614122588</v>
      </c>
      <c r="I592" s="24">
        <f t="shared" si="203"/>
        <v>734.38169081921671</v>
      </c>
      <c r="J592" s="14">
        <f t="shared" si="204"/>
        <v>7466.207981027459</v>
      </c>
      <c r="K592" s="24">
        <f t="shared" si="226"/>
        <v>662.94381741184645</v>
      </c>
      <c r="L592" s="12">
        <f t="shared" si="205"/>
        <v>0.54831780902860006</v>
      </c>
      <c r="M592" s="3">
        <f t="shared" si="206"/>
        <v>0.7</v>
      </c>
      <c r="N592" s="24">
        <f t="shared" si="221"/>
        <v>905.96380226166184</v>
      </c>
      <c r="O592" s="24">
        <f t="shared" si="207"/>
        <v>137.50878780831783</v>
      </c>
      <c r="P592" s="24">
        <f t="shared" si="208"/>
        <v>1441.0233078391973</v>
      </c>
      <c r="Q592" s="24">
        <f t="shared" si="219"/>
        <v>650</v>
      </c>
      <c r="R592" s="12">
        <f t="shared" si="209"/>
        <v>0.27458987445646177</v>
      </c>
      <c r="S592" s="3">
        <f t="shared" si="220"/>
        <v>0.7</v>
      </c>
      <c r="T592" s="24">
        <f t="shared" si="222"/>
        <v>903.72367494466005</v>
      </c>
      <c r="U592" s="24">
        <f t="shared" si="210"/>
        <v>193.51197073336266</v>
      </c>
      <c r="V592" s="14">
        <f t="shared" si="211"/>
        <v>2022.1585557559765</v>
      </c>
      <c r="W592" s="24">
        <f t="shared" si="223"/>
        <v>650</v>
      </c>
      <c r="X592" s="12">
        <f t="shared" si="212"/>
        <v>0.28332889862599431</v>
      </c>
      <c r="Y592" s="3">
        <f t="shared" si="224"/>
        <v>0.7</v>
      </c>
    </row>
    <row r="593" spans="2:25" x14ac:dyDescent="0.25">
      <c r="B593" s="3">
        <f t="shared" si="213"/>
        <v>2875</v>
      </c>
      <c r="C593" s="14">
        <f t="shared" si="214"/>
        <v>47.916666666666664</v>
      </c>
      <c r="D593" s="11">
        <f t="shared" si="215"/>
        <v>911.72427813838749</v>
      </c>
      <c r="E593" s="11">
        <f t="shared" si="216"/>
        <v>882.6372039502545</v>
      </c>
      <c r="F593" s="11">
        <f t="shared" si="217"/>
        <v>906.23839213611825</v>
      </c>
      <c r="G593" s="11">
        <f t="shared" si="218"/>
        <v>904.00700384328604</v>
      </c>
      <c r="H593" s="24">
        <f t="shared" si="225"/>
        <v>882.6372039502545</v>
      </c>
      <c r="I593" s="24">
        <f t="shared" si="203"/>
        <v>727.17685470332469</v>
      </c>
      <c r="J593" s="14">
        <f t="shared" si="204"/>
        <v>7400.6019551977906</v>
      </c>
      <c r="K593" s="24">
        <f t="shared" si="226"/>
        <v>662.5173343729416</v>
      </c>
      <c r="L593" s="12">
        <f t="shared" si="205"/>
        <v>0.54379927587408294</v>
      </c>
      <c r="M593" s="3">
        <f t="shared" si="206"/>
        <v>0.7</v>
      </c>
      <c r="N593" s="24">
        <f t="shared" si="221"/>
        <v>906.23839213611825</v>
      </c>
      <c r="O593" s="24">
        <f t="shared" si="207"/>
        <v>137.14715005673099</v>
      </c>
      <c r="P593" s="24">
        <f t="shared" si="208"/>
        <v>1438.2092029807777</v>
      </c>
      <c r="Q593" s="24">
        <f t="shared" si="219"/>
        <v>650</v>
      </c>
      <c r="R593" s="12">
        <f t="shared" si="209"/>
        <v>0.27403744554672205</v>
      </c>
      <c r="S593" s="3">
        <f t="shared" si="220"/>
        <v>0.7</v>
      </c>
      <c r="T593" s="24">
        <f t="shared" si="222"/>
        <v>904.00700384328604</v>
      </c>
      <c r="U593" s="24">
        <f t="shared" si="210"/>
        <v>192.93185737753618</v>
      </c>
      <c r="V593" s="14">
        <f t="shared" si="211"/>
        <v>2017.4887565542754</v>
      </c>
      <c r="W593" s="24">
        <f t="shared" si="223"/>
        <v>650</v>
      </c>
      <c r="X593" s="12">
        <f t="shared" si="212"/>
        <v>0.28265756598649583</v>
      </c>
      <c r="Y593" s="3">
        <f t="shared" si="224"/>
        <v>0.7</v>
      </c>
    </row>
    <row r="594" spans="2:25" x14ac:dyDescent="0.25">
      <c r="B594" s="3">
        <f t="shared" si="213"/>
        <v>2880</v>
      </c>
      <c r="C594" s="14">
        <f t="shared" si="214"/>
        <v>48</v>
      </c>
      <c r="D594" s="11">
        <f t="shared" si="215"/>
        <v>911.98395168043271</v>
      </c>
      <c r="E594" s="11">
        <f t="shared" si="216"/>
        <v>883.18100322612861</v>
      </c>
      <c r="F594" s="11">
        <f t="shared" si="217"/>
        <v>906.51242958166495</v>
      </c>
      <c r="G594" s="11">
        <f t="shared" si="218"/>
        <v>904.28966140927253</v>
      </c>
      <c r="H594" s="24">
        <f t="shared" si="225"/>
        <v>883.18100322612861</v>
      </c>
      <c r="I594" s="24">
        <f t="shared" ref="I594:I657" si="227">AlphaC*(D594-H594)</f>
        <v>720.07371135760252</v>
      </c>
      <c r="J594" s="14">
        <f t="shared" ref="J594:J657" si="228">Phi*EpsilonF*Botzman/10^8*M594*((D594+273)^4-(H594+273)^4)</f>
        <v>7335.8395457265633</v>
      </c>
      <c r="K594" s="24">
        <f t="shared" si="226"/>
        <v>662.09740126710119</v>
      </c>
      <c r="L594" s="12">
        <f t="shared" ref="L594:L657" si="229">ksh*MassivSS/(K594*RhoA)*DeltaT*(I594+J594)</f>
        <v>0.53933287385641826</v>
      </c>
      <c r="M594" s="3">
        <f t="shared" ref="M594:M657" si="230">IF(H594&lt;=500,IF(Galva=Oui,0.35,0.7),0.7)</f>
        <v>0.7</v>
      </c>
      <c r="N594" s="24">
        <f t="shared" si="221"/>
        <v>906.51242958166495</v>
      </c>
      <c r="O594" s="24">
        <f t="shared" ref="O594:O657" si="231">AlphaC*(D594-N594)</f>
        <v>136.7880524691941</v>
      </c>
      <c r="P594" s="24">
        <f t="shared" ref="P594:P657" si="232">Phi*EpsilonF*Botzman/10^8*S594*((D594+273)^4-(N594+273)^4)</f>
        <v>1435.4152220571762</v>
      </c>
      <c r="Q594" s="24">
        <f t="shared" si="219"/>
        <v>650</v>
      </c>
      <c r="R594" s="12">
        <f t="shared" ref="R594:R657" si="233">ksh*MassivW/(Q594*RhoA)*DeltaT*(O594+P594)</f>
        <v>0.27348895911751853</v>
      </c>
      <c r="S594" s="3">
        <f t="shared" si="220"/>
        <v>0.7</v>
      </c>
      <c r="T594" s="24">
        <f t="shared" si="222"/>
        <v>904.28966140927253</v>
      </c>
      <c r="U594" s="24">
        <f t="shared" ref="U594:U657" si="234">AlphaC*(D594-T594)</f>
        <v>192.35725677900462</v>
      </c>
      <c r="V594" s="14">
        <f t="shared" ref="V594:V657" si="235">Phi*EpsilonF*Botzman/10^8*Y594*((D594+273)^4-(T594+273)^4)</f>
        <v>2012.8660435451304</v>
      </c>
      <c r="W594" s="24">
        <f t="shared" si="223"/>
        <v>650</v>
      </c>
      <c r="X594" s="12">
        <f t="shared" ref="X594:X657" si="236">ksh*MassivSI/(W594*RhoA)*DeltaT*(U594+V594)</f>
        <v>0.28199295943842295</v>
      </c>
      <c r="Y594" s="3">
        <f t="shared" si="224"/>
        <v>0.7</v>
      </c>
    </row>
    <row r="595" spans="2:25" x14ac:dyDescent="0.25">
      <c r="B595" s="3">
        <f t="shared" ref="B595:B658" si="237">B594+DeltaT</f>
        <v>2885</v>
      </c>
      <c r="C595" s="14">
        <f t="shared" ref="C595:C658" si="238">B595/60</f>
        <v>48.083333333333336</v>
      </c>
      <c r="D595" s="11">
        <f t="shared" ref="D595:D658" si="239">20+345*LOG(8*C595+1,10)</f>
        <v>912.24317596006995</v>
      </c>
      <c r="E595" s="11">
        <f t="shared" ref="E595:E658" si="240">H595</f>
        <v>883.72033609998505</v>
      </c>
      <c r="F595" s="11">
        <f t="shared" ref="F595:F658" si="241">N595</f>
        <v>906.78591854078252</v>
      </c>
      <c r="G595" s="11">
        <f t="shared" ref="G595:G658" si="242">T595</f>
        <v>904.57165436871094</v>
      </c>
      <c r="H595" s="24">
        <f t="shared" si="225"/>
        <v>883.72033609998505</v>
      </c>
      <c r="I595" s="24">
        <f t="shared" si="227"/>
        <v>713.07099650212251</v>
      </c>
      <c r="J595" s="14">
        <f t="shared" si="228"/>
        <v>7271.9126546006064</v>
      </c>
      <c r="K595" s="24">
        <f t="shared" si="226"/>
        <v>661.68387102247709</v>
      </c>
      <c r="L595" s="12">
        <f t="shared" si="229"/>
        <v>0.53491832657764449</v>
      </c>
      <c r="M595" s="3">
        <f t="shared" si="230"/>
        <v>0.7</v>
      </c>
      <c r="N595" s="24">
        <f t="shared" si="221"/>
        <v>906.78591854078252</v>
      </c>
      <c r="O595" s="24">
        <f t="shared" si="231"/>
        <v>136.43143548218575</v>
      </c>
      <c r="P595" s="24">
        <f t="shared" si="232"/>
        <v>1432.6408122793866</v>
      </c>
      <c r="Q595" s="24">
        <f t="shared" ref="Q595:Q658" si="243">IF(N595&lt;600,425+0.773*N595-1.69/1000*N595^2+2.22/1000^2*N595^3,IF(N595&lt;735,666+13002/(738-N595),IF(N595&lt;900,545+17820/(N595-731),650)))</f>
        <v>650</v>
      </c>
      <c r="R595" s="12">
        <f t="shared" si="233"/>
        <v>0.27294430864849334</v>
      </c>
      <c r="S595" s="3">
        <f t="shared" ref="S595:S658" si="244">IF(N595&lt;=500,IF(Galva=Oui,0.35,0.7),0.7)</f>
        <v>0.7</v>
      </c>
      <c r="T595" s="24">
        <f t="shared" si="222"/>
        <v>904.57165436871094</v>
      </c>
      <c r="U595" s="24">
        <f t="shared" si="234"/>
        <v>191.78803978397525</v>
      </c>
      <c r="V595" s="14">
        <f t="shared" si="235"/>
        <v>2008.2892207237442</v>
      </c>
      <c r="W595" s="24">
        <f t="shared" si="223"/>
        <v>650</v>
      </c>
      <c r="X595" s="12">
        <f t="shared" si="236"/>
        <v>0.28133490952710299</v>
      </c>
      <c r="Y595" s="3">
        <f t="shared" si="224"/>
        <v>0.7</v>
      </c>
    </row>
    <row r="596" spans="2:25" x14ac:dyDescent="0.25">
      <c r="B596" s="3">
        <f t="shared" si="237"/>
        <v>2890</v>
      </c>
      <c r="C596" s="14">
        <f t="shared" si="238"/>
        <v>48.166666666666664</v>
      </c>
      <c r="D596" s="11">
        <f t="shared" si="239"/>
        <v>912.50195252915682</v>
      </c>
      <c r="E596" s="11">
        <f t="shared" si="240"/>
        <v>884.25525442656271</v>
      </c>
      <c r="F596" s="11">
        <f t="shared" si="241"/>
        <v>907.05886284943097</v>
      </c>
      <c r="G596" s="11">
        <f t="shared" si="242"/>
        <v>904.85298927823806</v>
      </c>
      <c r="H596" s="24">
        <f t="shared" si="225"/>
        <v>884.25525442656271</v>
      </c>
      <c r="I596" s="24">
        <f t="shared" si="227"/>
        <v>706.16745256485274</v>
      </c>
      <c r="J596" s="14">
        <f t="shared" si="228"/>
        <v>7208.8131495369416</v>
      </c>
      <c r="K596" s="24">
        <f t="shared" si="226"/>
        <v>661.27660054252192</v>
      </c>
      <c r="L596" s="12">
        <f t="shared" si="229"/>
        <v>0.53055534494307743</v>
      </c>
      <c r="M596" s="3">
        <f t="shared" si="230"/>
        <v>0.7</v>
      </c>
      <c r="N596" s="24">
        <f t="shared" ref="N596:N659" si="245">N595+R595</f>
        <v>907.05886284943097</v>
      </c>
      <c r="O596" s="24">
        <f t="shared" si="231"/>
        <v>136.07724199314646</v>
      </c>
      <c r="P596" s="24">
        <f t="shared" si="232"/>
        <v>1429.8854446105136</v>
      </c>
      <c r="Q596" s="24">
        <f t="shared" si="243"/>
        <v>650</v>
      </c>
      <c r="R596" s="12">
        <f t="shared" si="233"/>
        <v>0.27240339217912279</v>
      </c>
      <c r="S596" s="3">
        <f t="shared" si="244"/>
        <v>0.7</v>
      </c>
      <c r="T596" s="24">
        <f t="shared" ref="T596:T659" si="246">T595+X595</f>
        <v>904.85298927823806</v>
      </c>
      <c r="U596" s="24">
        <f t="shared" si="234"/>
        <v>191.22408127296922</v>
      </c>
      <c r="V596" s="14">
        <f t="shared" si="235"/>
        <v>2003.757129656934</v>
      </c>
      <c r="W596" s="24">
        <f t="shared" ref="W596:W659" si="247">IF(T596&lt;600,425+0.773*T596-1.69/1000*T596^2+2.22/1000^2*T596^3,IF(T596&lt;735,666+13002/(738-T596),IF(T596&lt;900,545+17820/(T596-731),650)))</f>
        <v>650</v>
      </c>
      <c r="X596" s="12">
        <f t="shared" si="236"/>
        <v>0.28068325211822198</v>
      </c>
      <c r="Y596" s="3">
        <f t="shared" ref="Y596:Y659" si="248">IF(T596&lt;=500,IF(Galva=Oui,0.35,0.7),0.7)</f>
        <v>0.7</v>
      </c>
    </row>
    <row r="597" spans="2:25" x14ac:dyDescent="0.25">
      <c r="B597" s="3">
        <f t="shared" si="237"/>
        <v>2895</v>
      </c>
      <c r="C597" s="14">
        <f t="shared" si="238"/>
        <v>48.25</v>
      </c>
      <c r="D597" s="11">
        <f t="shared" si="239"/>
        <v>912.76028293152444</v>
      </c>
      <c r="E597" s="11">
        <f t="shared" si="240"/>
        <v>884.7858097715058</v>
      </c>
      <c r="F597" s="11">
        <f t="shared" si="241"/>
        <v>907.33126624161014</v>
      </c>
      <c r="G597" s="11">
        <f t="shared" si="242"/>
        <v>905.13367253035631</v>
      </c>
      <c r="H597" s="24">
        <f t="shared" si="225"/>
        <v>884.7858097715058</v>
      </c>
      <c r="I597" s="24">
        <f t="shared" si="227"/>
        <v>699.36182900046617</v>
      </c>
      <c r="J597" s="14">
        <f t="shared" si="228"/>
        <v>7146.5328687227111</v>
      </c>
      <c r="K597" s="24">
        <f t="shared" si="226"/>
        <v>660.87545057945772</v>
      </c>
      <c r="L597" s="12">
        <f t="shared" si="229"/>
        <v>0.52624362783407186</v>
      </c>
      <c r="M597" s="3">
        <f t="shared" si="230"/>
        <v>0.7</v>
      </c>
      <c r="N597" s="24">
        <f t="shared" si="245"/>
        <v>907.33126624161014</v>
      </c>
      <c r="O597" s="24">
        <f t="shared" si="231"/>
        <v>135.72541724785765</v>
      </c>
      <c r="P597" s="24">
        <f t="shared" si="232"/>
        <v>1427.1486126865057</v>
      </c>
      <c r="Q597" s="24">
        <f t="shared" si="243"/>
        <v>650</v>
      </c>
      <c r="R597" s="12">
        <f t="shared" si="233"/>
        <v>0.27186611210138484</v>
      </c>
      <c r="S597" s="3">
        <f t="shared" si="244"/>
        <v>0.7</v>
      </c>
      <c r="T597" s="24">
        <f t="shared" si="246"/>
        <v>905.13367253035631</v>
      </c>
      <c r="U597" s="24">
        <f t="shared" si="234"/>
        <v>190.66526002920341</v>
      </c>
      <c r="V597" s="14">
        <f t="shared" si="235"/>
        <v>1999.2686482859478</v>
      </c>
      <c r="W597" s="24">
        <f t="shared" si="247"/>
        <v>650</v>
      </c>
      <c r="X597" s="12">
        <f t="shared" si="236"/>
        <v>0.28003782822790391</v>
      </c>
      <c r="Y597" s="3">
        <f t="shared" si="248"/>
        <v>0.7</v>
      </c>
    </row>
    <row r="598" spans="2:25" x14ac:dyDescent="0.25">
      <c r="B598" s="3">
        <f t="shared" si="237"/>
        <v>2900</v>
      </c>
      <c r="C598" s="14">
        <f t="shared" si="238"/>
        <v>48.333333333333336</v>
      </c>
      <c r="D598" s="11">
        <f t="shared" si="239"/>
        <v>913.01816870303094</v>
      </c>
      <c r="E598" s="11">
        <f t="shared" si="240"/>
        <v>885.3120533993399</v>
      </c>
      <c r="F598" s="11">
        <f t="shared" si="241"/>
        <v>907.60313235371154</v>
      </c>
      <c r="G598" s="11">
        <f t="shared" si="242"/>
        <v>905.41371035858424</v>
      </c>
      <c r="H598" s="24">
        <f t="shared" si="225"/>
        <v>885.3120533993399</v>
      </c>
      <c r="I598" s="24">
        <f t="shared" si="227"/>
        <v>692.65288259227589</v>
      </c>
      <c r="J598" s="14">
        <f t="shared" si="228"/>
        <v>7085.0636253956363</v>
      </c>
      <c r="K598" s="24">
        <f t="shared" si="226"/>
        <v>660.48028561245383</v>
      </c>
      <c r="L598" s="12">
        <f t="shared" si="229"/>
        <v>0.52198286275863259</v>
      </c>
      <c r="M598" s="3">
        <f t="shared" si="230"/>
        <v>0.7</v>
      </c>
      <c r="N598" s="24">
        <f t="shared" si="245"/>
        <v>907.60313235371154</v>
      </c>
      <c r="O598" s="24">
        <f t="shared" si="231"/>
        <v>135.37590873298484</v>
      </c>
      <c r="P598" s="24">
        <f t="shared" si="232"/>
        <v>1424.4298317845657</v>
      </c>
      <c r="Q598" s="24">
        <f t="shared" si="243"/>
        <v>650</v>
      </c>
      <c r="R598" s="12">
        <f t="shared" si="233"/>
        <v>0.27133237496161949</v>
      </c>
      <c r="S598" s="3">
        <f t="shared" si="244"/>
        <v>0.7</v>
      </c>
      <c r="T598" s="24">
        <f t="shared" si="246"/>
        <v>905.41371035858424</v>
      </c>
      <c r="U598" s="24">
        <f t="shared" si="234"/>
        <v>190.11145861116745</v>
      </c>
      <c r="V598" s="14">
        <f t="shared" si="235"/>
        <v>1994.8226897651653</v>
      </c>
      <c r="W598" s="24">
        <f t="shared" si="247"/>
        <v>650</v>
      </c>
      <c r="X598" s="12">
        <f t="shared" si="236"/>
        <v>0.27939848385791571</v>
      </c>
      <c r="Y598" s="3">
        <f t="shared" si="248"/>
        <v>0.7</v>
      </c>
    </row>
    <row r="599" spans="2:25" x14ac:dyDescent="0.25">
      <c r="B599" s="3">
        <f t="shared" si="237"/>
        <v>2905</v>
      </c>
      <c r="C599" s="14">
        <f t="shared" si="238"/>
        <v>48.416666666666664</v>
      </c>
      <c r="D599" s="11">
        <f t="shared" si="239"/>
        <v>913.27561137161933</v>
      </c>
      <c r="E599" s="11">
        <f t="shared" si="240"/>
        <v>885.83403626209849</v>
      </c>
      <c r="F599" s="11">
        <f t="shared" si="241"/>
        <v>907.87446472867316</v>
      </c>
      <c r="G599" s="11">
        <f t="shared" si="242"/>
        <v>905.69310884244214</v>
      </c>
      <c r="H599" s="24">
        <f t="shared" si="225"/>
        <v>885.83403626209849</v>
      </c>
      <c r="I599" s="24">
        <f t="shared" si="227"/>
        <v>686.03937773802102</v>
      </c>
      <c r="J599" s="14">
        <f t="shared" si="228"/>
        <v>7024.3972122707137</v>
      </c>
      <c r="K599" s="24">
        <f t="shared" si="226"/>
        <v>660.09097373031614</v>
      </c>
      <c r="L599" s="12">
        <f t="shared" si="229"/>
        <v>0.51777272648062922</v>
      </c>
      <c r="M599" s="3">
        <f t="shared" si="230"/>
        <v>0.7</v>
      </c>
      <c r="N599" s="24">
        <f t="shared" si="245"/>
        <v>907.87446472867316</v>
      </c>
      <c r="O599" s="24">
        <f t="shared" si="231"/>
        <v>135.02866607365434</v>
      </c>
      <c r="P599" s="24">
        <f t="shared" si="232"/>
        <v>1421.7286378403667</v>
      </c>
      <c r="Q599" s="24">
        <f t="shared" si="243"/>
        <v>650</v>
      </c>
      <c r="R599" s="12">
        <f t="shared" si="233"/>
        <v>0.27080209127175364</v>
      </c>
      <c r="S599" s="3">
        <f t="shared" si="244"/>
        <v>0.7</v>
      </c>
      <c r="T599" s="24">
        <f t="shared" si="246"/>
        <v>905.69310884244214</v>
      </c>
      <c r="U599" s="24">
        <f t="shared" si="234"/>
        <v>189.56256322942977</v>
      </c>
      <c r="V599" s="14">
        <f t="shared" si="235"/>
        <v>1990.4182013389254</v>
      </c>
      <c r="W599" s="24">
        <f t="shared" si="247"/>
        <v>650</v>
      </c>
      <c r="X599" s="12">
        <f t="shared" si="236"/>
        <v>0.27876506983628774</v>
      </c>
      <c r="Y599" s="3">
        <f t="shared" si="248"/>
        <v>0.7</v>
      </c>
    </row>
    <row r="600" spans="2:25" x14ac:dyDescent="0.25">
      <c r="B600" s="3">
        <f t="shared" si="237"/>
        <v>2910</v>
      </c>
      <c r="C600" s="14">
        <f t="shared" si="238"/>
        <v>48.5</v>
      </c>
      <c r="D600" s="11">
        <f t="shared" si="239"/>
        <v>913.53261245736905</v>
      </c>
      <c r="E600" s="11">
        <f t="shared" si="240"/>
        <v>886.35180898857914</v>
      </c>
      <c r="F600" s="11">
        <f t="shared" si="241"/>
        <v>908.14526681994494</v>
      </c>
      <c r="G600" s="11">
        <f t="shared" si="242"/>
        <v>905.9718739122784</v>
      </c>
      <c r="H600" s="24">
        <f t="shared" si="225"/>
        <v>886.35180898857914</v>
      </c>
      <c r="I600" s="24">
        <f t="shared" si="227"/>
        <v>679.52008671974795</v>
      </c>
      <c r="J600" s="14">
        <f t="shared" si="228"/>
        <v>6964.5254058121336</v>
      </c>
      <c r="K600" s="24">
        <f t="shared" si="226"/>
        <v>659.70738651849274</v>
      </c>
      <c r="L600" s="12">
        <f t="shared" si="229"/>
        <v>0.51361288562788054</v>
      </c>
      <c r="M600" s="3">
        <f t="shared" si="230"/>
        <v>0.7</v>
      </c>
      <c r="N600" s="24">
        <f t="shared" si="245"/>
        <v>908.14526681994494</v>
      </c>
      <c r="O600" s="24">
        <f t="shared" si="231"/>
        <v>134.68364093560297</v>
      </c>
      <c r="P600" s="24">
        <f t="shared" si="232"/>
        <v>1419.0445865069651</v>
      </c>
      <c r="Q600" s="24">
        <f t="shared" si="243"/>
        <v>650</v>
      </c>
      <c r="R600" s="12">
        <f t="shared" si="233"/>
        <v>0.27027517532857531</v>
      </c>
      <c r="S600" s="3">
        <f t="shared" si="244"/>
        <v>0.7</v>
      </c>
      <c r="T600" s="24">
        <f t="shared" si="246"/>
        <v>905.9718739122784</v>
      </c>
      <c r="U600" s="24">
        <f t="shared" si="234"/>
        <v>189.01846362726644</v>
      </c>
      <c r="V600" s="14">
        <f t="shared" si="235"/>
        <v>1986.0541632510792</v>
      </c>
      <c r="W600" s="24">
        <f t="shared" si="247"/>
        <v>650</v>
      </c>
      <c r="X600" s="12">
        <f t="shared" si="236"/>
        <v>0.27813744166260862</v>
      </c>
      <c r="Y600" s="3">
        <f t="shared" si="248"/>
        <v>0.7</v>
      </c>
    </row>
    <row r="601" spans="2:25" x14ac:dyDescent="0.25">
      <c r="B601" s="3">
        <f t="shared" si="237"/>
        <v>2915</v>
      </c>
      <c r="C601" s="14">
        <f t="shared" si="238"/>
        <v>48.583333333333336</v>
      </c>
      <c r="D601" s="11">
        <f t="shared" si="239"/>
        <v>913.78917347255128</v>
      </c>
      <c r="E601" s="11">
        <f t="shared" si="240"/>
        <v>886.86542187420707</v>
      </c>
      <c r="F601" s="11">
        <f t="shared" si="241"/>
        <v>908.41554199527354</v>
      </c>
      <c r="G601" s="11">
        <f t="shared" si="242"/>
        <v>906.25001135394098</v>
      </c>
      <c r="H601" s="24">
        <f t="shared" si="225"/>
        <v>886.86542187420707</v>
      </c>
      <c r="I601" s="24">
        <f t="shared" si="227"/>
        <v>673.09378995860527</v>
      </c>
      <c r="J601" s="14">
        <f t="shared" si="228"/>
        <v>6905.4399703592089</v>
      </c>
      <c r="K601" s="24">
        <f t="shared" si="226"/>
        <v>659.32939895021639</v>
      </c>
      <c r="L601" s="12">
        <f t="shared" si="229"/>
        <v>0.50950299728005477</v>
      </c>
      <c r="M601" s="3">
        <f t="shared" si="230"/>
        <v>0.7</v>
      </c>
      <c r="N601" s="24">
        <f t="shared" si="245"/>
        <v>908.41554199527354</v>
      </c>
      <c r="O601" s="24">
        <f t="shared" si="231"/>
        <v>134.34078693194351</v>
      </c>
      <c r="P601" s="24">
        <f t="shared" si="232"/>
        <v>1416.3772522587237</v>
      </c>
      <c r="Q601" s="24">
        <f t="shared" si="243"/>
        <v>650</v>
      </c>
      <c r="R601" s="12">
        <f t="shared" si="233"/>
        <v>0.26975154504164051</v>
      </c>
      <c r="S601" s="3">
        <f t="shared" si="244"/>
        <v>0.7</v>
      </c>
      <c r="T601" s="24">
        <f t="shared" si="246"/>
        <v>906.25001135394098</v>
      </c>
      <c r="U601" s="24">
        <f t="shared" si="234"/>
        <v>188.47905296525767</v>
      </c>
      <c r="V601" s="14">
        <f t="shared" si="235"/>
        <v>1981.7295876902017</v>
      </c>
      <c r="W601" s="24">
        <f t="shared" si="247"/>
        <v>650</v>
      </c>
      <c r="X601" s="12">
        <f t="shared" si="236"/>
        <v>0.27751545935838678</v>
      </c>
      <c r="Y601" s="3">
        <f t="shared" si="248"/>
        <v>0.7</v>
      </c>
    </row>
    <row r="602" spans="2:25" x14ac:dyDescent="0.25">
      <c r="B602" s="3">
        <f t="shared" si="237"/>
        <v>2920</v>
      </c>
      <c r="C602" s="14">
        <f t="shared" si="238"/>
        <v>48.666666666666664</v>
      </c>
      <c r="D602" s="11">
        <f t="shared" si="239"/>
        <v>914.0452959216816</v>
      </c>
      <c r="E602" s="11">
        <f t="shared" si="240"/>
        <v>887.37492487148711</v>
      </c>
      <c r="F602" s="11">
        <f t="shared" si="241"/>
        <v>908.68529354031523</v>
      </c>
      <c r="G602" s="11">
        <f t="shared" si="242"/>
        <v>906.52752681329935</v>
      </c>
      <c r="H602" s="24">
        <f t="shared" si="225"/>
        <v>887.37492487148711</v>
      </c>
      <c r="I602" s="24">
        <f t="shared" si="227"/>
        <v>666.75927625486224</v>
      </c>
      <c r="J602" s="14">
        <f t="shared" si="228"/>
        <v>6847.1326621042881</v>
      </c>
      <c r="K602" s="24">
        <f t="shared" si="226"/>
        <v>658.95688928160916</v>
      </c>
      <c r="L602" s="12">
        <f t="shared" si="229"/>
        <v>0.50544270953656878</v>
      </c>
      <c r="M602" s="3">
        <f t="shared" si="230"/>
        <v>0.7</v>
      </c>
      <c r="N602" s="24">
        <f t="shared" si="245"/>
        <v>908.68529354031523</v>
      </c>
      <c r="O602" s="24">
        <f t="shared" si="231"/>
        <v>134.00005953415928</v>
      </c>
      <c r="P602" s="24">
        <f t="shared" si="232"/>
        <v>1413.7262275339842</v>
      </c>
      <c r="Q602" s="24">
        <f t="shared" si="243"/>
        <v>650</v>
      </c>
      <c r="R602" s="12">
        <f t="shared" si="233"/>
        <v>0.26923112176865555</v>
      </c>
      <c r="S602" s="3">
        <f t="shared" si="244"/>
        <v>0.7</v>
      </c>
      <c r="T602" s="24">
        <f t="shared" si="246"/>
        <v>906.52752681329935</v>
      </c>
      <c r="U602" s="24">
        <f t="shared" si="234"/>
        <v>187.94422770955634</v>
      </c>
      <c r="V602" s="14">
        <f t="shared" si="235"/>
        <v>1977.4435177664006</v>
      </c>
      <c r="W602" s="24">
        <f t="shared" si="247"/>
        <v>650</v>
      </c>
      <c r="X602" s="12">
        <f t="shared" si="236"/>
        <v>0.27689898732192197</v>
      </c>
      <c r="Y602" s="3">
        <f t="shared" si="248"/>
        <v>0.7</v>
      </c>
    </row>
    <row r="603" spans="2:25" x14ac:dyDescent="0.25">
      <c r="B603" s="3">
        <f t="shared" si="237"/>
        <v>2925</v>
      </c>
      <c r="C603" s="14">
        <f t="shared" si="238"/>
        <v>48.75</v>
      </c>
      <c r="D603" s="11">
        <f t="shared" si="239"/>
        <v>914.30098130157398</v>
      </c>
      <c r="E603" s="11">
        <f t="shared" si="240"/>
        <v>887.88036758102373</v>
      </c>
      <c r="F603" s="11">
        <f t="shared" si="241"/>
        <v>908.95452466208394</v>
      </c>
      <c r="G603" s="11">
        <f t="shared" si="242"/>
        <v>906.80442580062129</v>
      </c>
      <c r="H603" s="24">
        <f t="shared" si="225"/>
        <v>887.88036758102373</v>
      </c>
      <c r="I603" s="24">
        <f t="shared" si="227"/>
        <v>660.51534301375625</v>
      </c>
      <c r="J603" s="14">
        <f t="shared" si="228"/>
        <v>6789.5952329297588</v>
      </c>
      <c r="K603" s="24">
        <f t="shared" si="226"/>
        <v>658.58973895058307</v>
      </c>
      <c r="L603" s="12">
        <f t="shared" si="229"/>
        <v>0.50143166206528589</v>
      </c>
      <c r="M603" s="3">
        <f t="shared" si="230"/>
        <v>0.7</v>
      </c>
      <c r="N603" s="24">
        <f t="shared" si="245"/>
        <v>908.95452466208394</v>
      </c>
      <c r="O603" s="24">
        <f t="shared" si="231"/>
        <v>133.66141598725108</v>
      </c>
      <c r="P603" s="24">
        <f t="shared" si="232"/>
        <v>1411.0911219179916</v>
      </c>
      <c r="Q603" s="24">
        <f t="shared" si="243"/>
        <v>650</v>
      </c>
      <c r="R603" s="12">
        <f t="shared" si="233"/>
        <v>0.2687138301585848</v>
      </c>
      <c r="S603" s="3">
        <f t="shared" si="244"/>
        <v>0.7</v>
      </c>
      <c r="T603" s="24">
        <f t="shared" si="246"/>
        <v>906.80442580062129</v>
      </c>
      <c r="U603" s="24">
        <f t="shared" si="234"/>
        <v>187.41388752381738</v>
      </c>
      <c r="V603" s="14">
        <f t="shared" si="235"/>
        <v>1973.1950265215764</v>
      </c>
      <c r="W603" s="24">
        <f t="shared" si="247"/>
        <v>650</v>
      </c>
      <c r="X603" s="12">
        <f t="shared" si="236"/>
        <v>0.27628789418792338</v>
      </c>
      <c r="Y603" s="3">
        <f t="shared" si="248"/>
        <v>0.7</v>
      </c>
    </row>
    <row r="604" spans="2:25" x14ac:dyDescent="0.25">
      <c r="B604" s="3">
        <f t="shared" si="237"/>
        <v>2930</v>
      </c>
      <c r="C604" s="14">
        <f t="shared" si="238"/>
        <v>48.833333333333336</v>
      </c>
      <c r="D604" s="11">
        <f t="shared" si="239"/>
        <v>914.55623110139186</v>
      </c>
      <c r="E604" s="11">
        <f t="shared" si="240"/>
        <v>888.38179924308906</v>
      </c>
      <c r="F604" s="11">
        <f t="shared" si="241"/>
        <v>909.22323849224256</v>
      </c>
      <c r="G604" s="11">
        <f t="shared" si="242"/>
        <v>907.08071369480922</v>
      </c>
      <c r="H604" s="24">
        <f t="shared" si="225"/>
        <v>888.38179924308906</v>
      </c>
      <c r="I604" s="24">
        <f t="shared" si="227"/>
        <v>654.3607964575699</v>
      </c>
      <c r="J604" s="14">
        <f t="shared" si="228"/>
        <v>6732.8194341046947</v>
      </c>
      <c r="K604" s="24">
        <f t="shared" si="226"/>
        <v>658.2278324793806</v>
      </c>
      <c r="L604" s="12">
        <f t="shared" si="229"/>
        <v>0.49746948663235357</v>
      </c>
      <c r="M604" s="3">
        <f t="shared" si="230"/>
        <v>0.7</v>
      </c>
      <c r="N604" s="24">
        <f t="shared" si="245"/>
        <v>909.22323849224256</v>
      </c>
      <c r="O604" s="24">
        <f t="shared" si="231"/>
        <v>133.32481522873252</v>
      </c>
      <c r="P604" s="24">
        <f t="shared" si="232"/>
        <v>1408.4715613614592</v>
      </c>
      <c r="Q604" s="24">
        <f t="shared" si="243"/>
        <v>650</v>
      </c>
      <c r="R604" s="12">
        <f t="shared" si="233"/>
        <v>0.2681995980016264</v>
      </c>
      <c r="S604" s="3">
        <f t="shared" si="244"/>
        <v>0.7</v>
      </c>
      <c r="T604" s="24">
        <f t="shared" si="246"/>
        <v>907.08071369480922</v>
      </c>
      <c r="U604" s="24">
        <f t="shared" si="234"/>
        <v>186.88793516456599</v>
      </c>
      <c r="V604" s="14">
        <f t="shared" si="235"/>
        <v>1968.9832159688497</v>
      </c>
      <c r="W604" s="24">
        <f t="shared" si="247"/>
        <v>650</v>
      </c>
      <c r="X604" s="12">
        <f t="shared" si="236"/>
        <v>0.27568205269129586</v>
      </c>
      <c r="Y604" s="3">
        <f t="shared" si="248"/>
        <v>0.7</v>
      </c>
    </row>
    <row r="605" spans="2:25" x14ac:dyDescent="0.25">
      <c r="B605" s="3">
        <f t="shared" si="237"/>
        <v>2935</v>
      </c>
      <c r="C605" s="14">
        <f t="shared" si="238"/>
        <v>48.916666666666664</v>
      </c>
      <c r="D605" s="11">
        <f t="shared" si="239"/>
        <v>914.8110468027013</v>
      </c>
      <c r="E605" s="11">
        <f t="shared" si="240"/>
        <v>888.87926872972139</v>
      </c>
      <c r="F605" s="11">
        <f t="shared" si="241"/>
        <v>909.49143809024417</v>
      </c>
      <c r="G605" s="11">
        <f t="shared" si="242"/>
        <v>907.35639574750053</v>
      </c>
      <c r="H605" s="24">
        <f t="shared" si="225"/>
        <v>888.87926872972139</v>
      </c>
      <c r="I605" s="24">
        <f t="shared" si="227"/>
        <v>648.29445182449774</v>
      </c>
      <c r="J605" s="14">
        <f t="shared" si="228"/>
        <v>6676.7970198464509</v>
      </c>
      <c r="K605" s="24">
        <f t="shared" si="226"/>
        <v>657.87105738060291</v>
      </c>
      <c r="L605" s="12">
        <f t="shared" si="229"/>
        <v>0.49355580761384216</v>
      </c>
      <c r="M605" s="3">
        <f t="shared" si="230"/>
        <v>0.7</v>
      </c>
      <c r="N605" s="24">
        <f t="shared" si="245"/>
        <v>909.49143809024417</v>
      </c>
      <c r="O605" s="24">
        <f t="shared" si="231"/>
        <v>132.99021781142812</v>
      </c>
      <c r="P605" s="24">
        <f t="shared" si="232"/>
        <v>1405.8671874361869</v>
      </c>
      <c r="Q605" s="24">
        <f t="shared" si="243"/>
        <v>650</v>
      </c>
      <c r="R605" s="12">
        <f t="shared" si="233"/>
        <v>0.26768835608629604</v>
      </c>
      <c r="S605" s="3">
        <f t="shared" si="244"/>
        <v>0.7</v>
      </c>
      <c r="T605" s="24">
        <f t="shared" si="246"/>
        <v>907.35639574750053</v>
      </c>
      <c r="U605" s="24">
        <f t="shared" si="234"/>
        <v>186.36627638001926</v>
      </c>
      <c r="V605" s="14">
        <f t="shared" si="235"/>
        <v>1964.8072161637594</v>
      </c>
      <c r="W605" s="24">
        <f t="shared" si="247"/>
        <v>650</v>
      </c>
      <c r="X605" s="12">
        <f t="shared" si="236"/>
        <v>0.27508133953543157</v>
      </c>
      <c r="Y605" s="3">
        <f t="shared" si="248"/>
        <v>0.7</v>
      </c>
    </row>
    <row r="606" spans="2:25" x14ac:dyDescent="0.25">
      <c r="B606" s="3">
        <f t="shared" si="237"/>
        <v>2940</v>
      </c>
      <c r="C606" s="14">
        <f t="shared" si="238"/>
        <v>49</v>
      </c>
      <c r="D606" s="11">
        <f t="shared" si="239"/>
        <v>915.06542987952218</v>
      </c>
      <c r="E606" s="11">
        <f t="shared" si="240"/>
        <v>889.37282453733519</v>
      </c>
      <c r="F606" s="11">
        <f t="shared" si="241"/>
        <v>909.75912644633047</v>
      </c>
      <c r="G606" s="11">
        <f t="shared" si="242"/>
        <v>907.63147708703593</v>
      </c>
      <c r="H606" s="24">
        <f t="shared" si="225"/>
        <v>889.37282453733519</v>
      </c>
      <c r="I606" s="24">
        <f t="shared" si="227"/>
        <v>642.31513355467484</v>
      </c>
      <c r="J606" s="14">
        <f t="shared" si="228"/>
        <v>6621.5197507480516</v>
      </c>
      <c r="K606" s="24">
        <f t="shared" si="226"/>
        <v>657.51930406658289</v>
      </c>
      <c r="L606" s="12">
        <f t="shared" si="229"/>
        <v>0.48969024248952447</v>
      </c>
      <c r="M606" s="3">
        <f t="shared" si="230"/>
        <v>0.7</v>
      </c>
      <c r="N606" s="24">
        <f t="shared" si="245"/>
        <v>909.75912644633047</v>
      </c>
      <c r="O606" s="24">
        <f t="shared" si="231"/>
        <v>132.65758582979288</v>
      </c>
      <c r="P606" s="24">
        <f t="shared" si="232"/>
        <v>1403.277656623093</v>
      </c>
      <c r="Q606" s="24">
        <f t="shared" si="243"/>
        <v>650</v>
      </c>
      <c r="R606" s="12">
        <f t="shared" si="233"/>
        <v>0.26718003806276108</v>
      </c>
      <c r="S606" s="3">
        <f t="shared" si="244"/>
        <v>0.7</v>
      </c>
      <c r="T606" s="24">
        <f t="shared" si="246"/>
        <v>907.63147708703593</v>
      </c>
      <c r="U606" s="24">
        <f t="shared" si="234"/>
        <v>185.84881981215631</v>
      </c>
      <c r="V606" s="14">
        <f t="shared" si="235"/>
        <v>1960.6661843034096</v>
      </c>
      <c r="W606" s="24">
        <f t="shared" si="247"/>
        <v>650</v>
      </c>
      <c r="X606" s="12">
        <f t="shared" si="236"/>
        <v>0.27448563526449071</v>
      </c>
      <c r="Y606" s="3">
        <f t="shared" si="248"/>
        <v>0.7</v>
      </c>
    </row>
    <row r="607" spans="2:25" x14ac:dyDescent="0.25">
      <c r="B607" s="3">
        <f t="shared" si="237"/>
        <v>2945</v>
      </c>
      <c r="C607" s="14">
        <f t="shared" si="238"/>
        <v>49.083333333333336</v>
      </c>
      <c r="D607" s="11">
        <f t="shared" si="239"/>
        <v>915.31938179837903</v>
      </c>
      <c r="E607" s="11">
        <f t="shared" si="240"/>
        <v>889.86251477982466</v>
      </c>
      <c r="F607" s="11">
        <f t="shared" si="241"/>
        <v>910.02630648439322</v>
      </c>
      <c r="G607" s="11">
        <f t="shared" si="242"/>
        <v>907.90596272230039</v>
      </c>
      <c r="H607" s="24">
        <f t="shared" si="225"/>
        <v>889.86251477982466</v>
      </c>
      <c r="I607" s="24">
        <f t="shared" si="227"/>
        <v>636.42167546385906</v>
      </c>
      <c r="J607" s="14">
        <f t="shared" si="228"/>
        <v>6566.9793970762148</v>
      </c>
      <c r="K607" s="24">
        <f t="shared" si="226"/>
        <v>657.17246576196794</v>
      </c>
      <c r="L607" s="12">
        <f t="shared" si="229"/>
        <v>0.48587240231940321</v>
      </c>
      <c r="M607" s="3">
        <f t="shared" si="230"/>
        <v>0.7</v>
      </c>
      <c r="N607" s="24">
        <f t="shared" si="245"/>
        <v>910.02630648439322</v>
      </c>
      <c r="O607" s="24">
        <f t="shared" si="231"/>
        <v>132.32688284964524</v>
      </c>
      <c r="P607" s="24">
        <f t="shared" si="232"/>
        <v>1400.7026396332205</v>
      </c>
      <c r="Q607" s="24">
        <f t="shared" si="243"/>
        <v>650</v>
      </c>
      <c r="R607" s="12">
        <f t="shared" si="233"/>
        <v>0.26667458031250474</v>
      </c>
      <c r="S607" s="3">
        <f t="shared" si="244"/>
        <v>0.7</v>
      </c>
      <c r="T607" s="24">
        <f t="shared" si="246"/>
        <v>907.90596272230039</v>
      </c>
      <c r="U607" s="24">
        <f t="shared" si="234"/>
        <v>185.33547690196599</v>
      </c>
      <c r="V607" s="14">
        <f t="shared" si="235"/>
        <v>1956.559303854219</v>
      </c>
      <c r="W607" s="24">
        <f t="shared" si="247"/>
        <v>650</v>
      </c>
      <c r="X607" s="12">
        <f t="shared" si="236"/>
        <v>0.27389482413974575</v>
      </c>
      <c r="Y607" s="3">
        <f t="shared" si="248"/>
        <v>0.7</v>
      </c>
    </row>
    <row r="608" spans="2:25" x14ac:dyDescent="0.25">
      <c r="B608" s="3">
        <f t="shared" si="237"/>
        <v>2950</v>
      </c>
      <c r="C608" s="14">
        <f t="shared" si="238"/>
        <v>49.166666666666664</v>
      </c>
      <c r="D608" s="11">
        <f t="shared" si="239"/>
        <v>915.57290401835235</v>
      </c>
      <c r="E608" s="11">
        <f t="shared" si="240"/>
        <v>890.34838718214405</v>
      </c>
      <c r="F608" s="11">
        <f t="shared" si="241"/>
        <v>910.29298106470571</v>
      </c>
      <c r="G608" s="11">
        <f t="shared" si="242"/>
        <v>908.17985754644019</v>
      </c>
      <c r="H608" s="24">
        <f t="shared" si="225"/>
        <v>890.34838718214405</v>
      </c>
      <c r="I608" s="24">
        <f t="shared" si="227"/>
        <v>630.61292090520737</v>
      </c>
      <c r="J608" s="14">
        <f t="shared" si="228"/>
        <v>6513.1677419425951</v>
      </c>
      <c r="K608" s="24">
        <f t="shared" si="226"/>
        <v>656.8304384193782</v>
      </c>
      <c r="L608" s="12">
        <f t="shared" si="229"/>
        <v>0.48210189220343314</v>
      </c>
      <c r="M608" s="3">
        <f t="shared" si="230"/>
        <v>0.7</v>
      </c>
      <c r="N608" s="24">
        <f t="shared" si="245"/>
        <v>910.29298106470571</v>
      </c>
      <c r="O608" s="24">
        <f t="shared" si="231"/>
        <v>131.99807384116582</v>
      </c>
      <c r="P608" s="24">
        <f t="shared" si="232"/>
        <v>1398.1418207599254</v>
      </c>
      <c r="Q608" s="24">
        <f t="shared" si="243"/>
        <v>650</v>
      </c>
      <c r="R608" s="12">
        <f t="shared" si="233"/>
        <v>0.26617192182398225</v>
      </c>
      <c r="S608" s="3">
        <f t="shared" si="244"/>
        <v>0.7</v>
      </c>
      <c r="T608" s="24">
        <f t="shared" si="246"/>
        <v>908.17985754644019</v>
      </c>
      <c r="U608" s="24">
        <f t="shared" si="234"/>
        <v>184.82616179780393</v>
      </c>
      <c r="V608" s="14">
        <f t="shared" si="235"/>
        <v>1952.4857837077045</v>
      </c>
      <c r="W608" s="24">
        <f t="shared" si="247"/>
        <v>650</v>
      </c>
      <c r="X608" s="12">
        <f t="shared" si="236"/>
        <v>0.27330879401990843</v>
      </c>
      <c r="Y608" s="3">
        <f t="shared" si="248"/>
        <v>0.7</v>
      </c>
    </row>
    <row r="609" spans="2:25" x14ac:dyDescent="0.25">
      <c r="B609" s="3">
        <f t="shared" si="237"/>
        <v>2955</v>
      </c>
      <c r="C609" s="14">
        <f t="shared" si="238"/>
        <v>49.25</v>
      </c>
      <c r="D609" s="11">
        <f t="shared" si="239"/>
        <v>915.8259979911287</v>
      </c>
      <c r="E609" s="11">
        <f t="shared" si="240"/>
        <v>890.8304890743475</v>
      </c>
      <c r="F609" s="11">
        <f t="shared" si="241"/>
        <v>910.55915298652974</v>
      </c>
      <c r="G609" s="11">
        <f t="shared" si="242"/>
        <v>908.45316634046014</v>
      </c>
      <c r="H609" s="24">
        <f t="shared" si="225"/>
        <v>890.8304890743475</v>
      </c>
      <c r="I609" s="24">
        <f t="shared" si="227"/>
        <v>624.88772291953012</v>
      </c>
      <c r="J609" s="14">
        <f t="shared" si="228"/>
        <v>6460.0765843509225</v>
      </c>
      <c r="K609" s="24">
        <f t="shared" si="226"/>
        <v>656.49312063802017</v>
      </c>
      <c r="L609" s="12">
        <f t="shared" si="229"/>
        <v>0.47837831172487599</v>
      </c>
      <c r="M609" s="3">
        <f t="shared" si="230"/>
        <v>0.7</v>
      </c>
      <c r="N609" s="24">
        <f t="shared" si="245"/>
        <v>910.55915298652974</v>
      </c>
      <c r="O609" s="24">
        <f t="shared" si="231"/>
        <v>131.67112511497407</v>
      </c>
      <c r="P609" s="24">
        <f t="shared" si="232"/>
        <v>1395.5948972600393</v>
      </c>
      <c r="Q609" s="24">
        <f t="shared" si="243"/>
        <v>650</v>
      </c>
      <c r="R609" s="12">
        <f t="shared" si="233"/>
        <v>0.26567200407385316</v>
      </c>
      <c r="S609" s="3">
        <f t="shared" si="244"/>
        <v>0.7</v>
      </c>
      <c r="T609" s="24">
        <f t="shared" si="246"/>
        <v>908.45316634046014</v>
      </c>
      <c r="U609" s="24">
        <f t="shared" si="234"/>
        <v>184.32079126671397</v>
      </c>
      <c r="V609" s="14">
        <f t="shared" si="235"/>
        <v>1948.4448573620007</v>
      </c>
      <c r="W609" s="24">
        <f t="shared" si="247"/>
        <v>650</v>
      </c>
      <c r="X609" s="12">
        <f t="shared" si="236"/>
        <v>0.27272743624512696</v>
      </c>
      <c r="Y609" s="3">
        <f t="shared" si="248"/>
        <v>0.7</v>
      </c>
    </row>
    <row r="610" spans="2:25" x14ac:dyDescent="0.25">
      <c r="B610" s="3">
        <f t="shared" si="237"/>
        <v>2960</v>
      </c>
      <c r="C610" s="14">
        <f t="shared" si="238"/>
        <v>49.333333333333336</v>
      </c>
      <c r="D610" s="11">
        <f t="shared" si="239"/>
        <v>916.07866516105037</v>
      </c>
      <c r="E610" s="11">
        <f t="shared" si="240"/>
        <v>891.30886738607239</v>
      </c>
      <c r="F610" s="11">
        <f t="shared" si="241"/>
        <v>910.82482499060359</v>
      </c>
      <c r="G610" s="11">
        <f t="shared" si="242"/>
        <v>908.72589377670522</v>
      </c>
      <c r="H610" s="24">
        <f t="shared" si="225"/>
        <v>891.30886738607239</v>
      </c>
      <c r="I610" s="24">
        <f t="shared" si="227"/>
        <v>619.24494437444935</v>
      </c>
      <c r="J610" s="14">
        <f t="shared" si="228"/>
        <v>6407.6977421233187</v>
      </c>
      <c r="K610" s="24">
        <f t="shared" si="226"/>
        <v>656.16041358513269</v>
      </c>
      <c r="L610" s="12">
        <f t="shared" si="229"/>
        <v>0.4747012553777657</v>
      </c>
      <c r="M610" s="3">
        <f t="shared" si="230"/>
        <v>0.7</v>
      </c>
      <c r="N610" s="24">
        <f t="shared" si="245"/>
        <v>910.82482499060359</v>
      </c>
      <c r="O610" s="24">
        <f t="shared" si="231"/>
        <v>131.34600426116947</v>
      </c>
      <c r="P610" s="24">
        <f t="shared" si="232"/>
        <v>1393.0615787634499</v>
      </c>
      <c r="Q610" s="24">
        <f t="shared" si="243"/>
        <v>650</v>
      </c>
      <c r="R610" s="12">
        <f t="shared" si="233"/>
        <v>0.26517477091367209</v>
      </c>
      <c r="S610" s="3">
        <f t="shared" si="244"/>
        <v>0.7</v>
      </c>
      <c r="T610" s="24">
        <f t="shared" si="246"/>
        <v>908.72589377670522</v>
      </c>
      <c r="U610" s="24">
        <f t="shared" si="234"/>
        <v>183.81928460862866</v>
      </c>
      <c r="V610" s="14">
        <f t="shared" si="235"/>
        <v>1944.4357821295914</v>
      </c>
      <c r="W610" s="24">
        <f t="shared" si="247"/>
        <v>650</v>
      </c>
      <c r="X610" s="12">
        <f t="shared" si="236"/>
        <v>0.27215064552470286</v>
      </c>
      <c r="Y610" s="3">
        <f t="shared" si="248"/>
        <v>0.7</v>
      </c>
    </row>
    <row r="611" spans="2:25" x14ac:dyDescent="0.25">
      <c r="B611" s="3">
        <f t="shared" si="237"/>
        <v>2965</v>
      </c>
      <c r="C611" s="14">
        <f t="shared" si="238"/>
        <v>49.416666666666664</v>
      </c>
      <c r="D611" s="11">
        <f t="shared" si="239"/>
        <v>916.33090696516501</v>
      </c>
      <c r="E611" s="11">
        <f t="shared" si="240"/>
        <v>891.78356864145019</v>
      </c>
      <c r="F611" s="11">
        <f t="shared" si="241"/>
        <v>911.08999976151722</v>
      </c>
      <c r="G611" s="11">
        <f t="shared" si="242"/>
        <v>908.9980444222299</v>
      </c>
      <c r="H611" s="24">
        <f t="shared" si="225"/>
        <v>891.78356864145019</v>
      </c>
      <c r="I611" s="24">
        <f t="shared" si="227"/>
        <v>613.68345809287064</v>
      </c>
      <c r="J611" s="14">
        <f t="shared" si="228"/>
        <v>6356.023054708553</v>
      </c>
      <c r="K611" s="24">
        <f t="shared" si="226"/>
        <v>655.83222092015433</v>
      </c>
      <c r="L611" s="12">
        <f t="shared" si="229"/>
        <v>0.47107031297891416</v>
      </c>
      <c r="M611" s="3">
        <f t="shared" si="230"/>
        <v>0.7</v>
      </c>
      <c r="N611" s="24">
        <f t="shared" si="245"/>
        <v>911.08999976151722</v>
      </c>
      <c r="O611" s="24">
        <f t="shared" si="231"/>
        <v>131.02268009119484</v>
      </c>
      <c r="P611" s="24">
        <f t="shared" si="232"/>
        <v>1390.5415867097784</v>
      </c>
      <c r="Q611" s="24">
        <f t="shared" si="243"/>
        <v>650</v>
      </c>
      <c r="R611" s="12">
        <f t="shared" si="233"/>
        <v>0.26468016846178416</v>
      </c>
      <c r="S611" s="3">
        <f t="shared" si="244"/>
        <v>0.7</v>
      </c>
      <c r="T611" s="24">
        <f t="shared" si="246"/>
        <v>908.9980444222299</v>
      </c>
      <c r="U611" s="24">
        <f t="shared" si="234"/>
        <v>183.32156357337794</v>
      </c>
      <c r="V611" s="14">
        <f t="shared" si="235"/>
        <v>1940.4578383699525</v>
      </c>
      <c r="W611" s="24">
        <f t="shared" si="247"/>
        <v>650</v>
      </c>
      <c r="X611" s="12">
        <f t="shared" si="236"/>
        <v>0.27157831982835284</v>
      </c>
      <c r="Y611" s="3">
        <f t="shared" si="248"/>
        <v>0.7</v>
      </c>
    </row>
    <row r="612" spans="2:25" x14ac:dyDescent="0.25">
      <c r="B612" s="3">
        <f t="shared" si="237"/>
        <v>2970</v>
      </c>
      <c r="C612" s="14">
        <f t="shared" si="238"/>
        <v>49.5</v>
      </c>
      <c r="D612" s="11">
        <f t="shared" si="239"/>
        <v>916.58272483327471</v>
      </c>
      <c r="E612" s="11">
        <f t="shared" si="240"/>
        <v>892.25463895442908</v>
      </c>
      <c r="F612" s="11">
        <f t="shared" si="241"/>
        <v>911.35467992997906</v>
      </c>
      <c r="G612" s="11">
        <f t="shared" si="242"/>
        <v>909.26962274205823</v>
      </c>
      <c r="H612" s="24">
        <f t="shared" si="225"/>
        <v>892.25463895442908</v>
      </c>
      <c r="I612" s="24">
        <f t="shared" si="227"/>
        <v>608.20214697114068</v>
      </c>
      <c r="J612" s="14">
        <f t="shared" si="228"/>
        <v>6305.0443858752305</v>
      </c>
      <c r="K612" s="24">
        <f t="shared" si="226"/>
        <v>655.50844872150299</v>
      </c>
      <c r="L612" s="12">
        <f t="shared" si="229"/>
        <v>0.46748507006489654</v>
      </c>
      <c r="M612" s="3">
        <f t="shared" si="230"/>
        <v>0.7</v>
      </c>
      <c r="N612" s="24">
        <f t="shared" si="245"/>
        <v>911.35467992997906</v>
      </c>
      <c r="O612" s="24">
        <f t="shared" si="231"/>
        <v>130.70112258239135</v>
      </c>
      <c r="P612" s="24">
        <f t="shared" si="232"/>
        <v>1388.0346538101692</v>
      </c>
      <c r="Q612" s="24">
        <f t="shared" si="243"/>
        <v>650</v>
      </c>
      <c r="R612" s="12">
        <f t="shared" si="233"/>
        <v>0.26418814500005738</v>
      </c>
      <c r="S612" s="3">
        <f t="shared" si="244"/>
        <v>0.7</v>
      </c>
      <c r="T612" s="24">
        <f t="shared" si="246"/>
        <v>909.26962274205823</v>
      </c>
      <c r="U612" s="24">
        <f t="shared" si="234"/>
        <v>182.82755228041196</v>
      </c>
      <c r="V612" s="14">
        <f t="shared" si="235"/>
        <v>1936.5103287467612</v>
      </c>
      <c r="W612" s="24">
        <f t="shared" si="247"/>
        <v>650</v>
      </c>
      <c r="X612" s="12">
        <f t="shared" si="236"/>
        <v>0.27101036028095887</v>
      </c>
      <c r="Y612" s="3">
        <f t="shared" si="248"/>
        <v>0.7</v>
      </c>
    </row>
    <row r="613" spans="2:25" x14ac:dyDescent="0.25">
      <c r="B613" s="3">
        <f t="shared" si="237"/>
        <v>2975</v>
      </c>
      <c r="C613" s="14">
        <f t="shared" si="238"/>
        <v>49.583333333333336</v>
      </c>
      <c r="D613" s="11">
        <f t="shared" si="239"/>
        <v>916.83412018798447</v>
      </c>
      <c r="E613" s="11">
        <f t="shared" si="240"/>
        <v>892.72212402449395</v>
      </c>
      <c r="F613" s="11">
        <f t="shared" si="241"/>
        <v>911.6188680749791</v>
      </c>
      <c r="G613" s="11">
        <f t="shared" si="242"/>
        <v>909.54063310233914</v>
      </c>
      <c r="H613" s="24">
        <f t="shared" si="225"/>
        <v>892.72212402449395</v>
      </c>
      <c r="I613" s="24">
        <f t="shared" si="227"/>
        <v>602.79990408726292</v>
      </c>
      <c r="J613" s="14">
        <f t="shared" si="228"/>
        <v>6254.7536262933654</v>
      </c>
      <c r="K613" s="24">
        <f t="shared" si="226"/>
        <v>655.18900541586402</v>
      </c>
      <c r="L613" s="12">
        <f t="shared" si="229"/>
        <v>0.46394510827448049</v>
      </c>
      <c r="M613" s="3">
        <f t="shared" si="230"/>
        <v>0.7</v>
      </c>
      <c r="N613" s="24">
        <f t="shared" si="245"/>
        <v>911.6188680749791</v>
      </c>
      <c r="O613" s="24">
        <f t="shared" si="231"/>
        <v>130.38130282513407</v>
      </c>
      <c r="P613" s="24">
        <f t="shared" si="232"/>
        <v>1385.5405235345377</v>
      </c>
      <c r="Q613" s="24">
        <f t="shared" si="243"/>
        <v>650</v>
      </c>
      <c r="R613" s="12">
        <f t="shared" si="233"/>
        <v>0.26369865087549177</v>
      </c>
      <c r="S613" s="3">
        <f t="shared" si="244"/>
        <v>0.7</v>
      </c>
      <c r="T613" s="24">
        <f t="shared" si="246"/>
        <v>909.54063310233914</v>
      </c>
      <c r="U613" s="24">
        <f t="shared" si="234"/>
        <v>182.33717714113311</v>
      </c>
      <c r="V613" s="14">
        <f t="shared" si="235"/>
        <v>1932.5925775080188</v>
      </c>
      <c r="W613" s="24">
        <f t="shared" si="247"/>
        <v>650</v>
      </c>
      <c r="X613" s="12">
        <f t="shared" si="236"/>
        <v>0.2704466710605819</v>
      </c>
      <c r="Y613" s="3">
        <f t="shared" si="248"/>
        <v>0.7</v>
      </c>
    </row>
    <row r="614" spans="2:25" x14ac:dyDescent="0.25">
      <c r="B614" s="3">
        <f t="shared" si="237"/>
        <v>2980</v>
      </c>
      <c r="C614" s="14">
        <f t="shared" si="238"/>
        <v>49.666666666666664</v>
      </c>
      <c r="D614" s="11">
        <f t="shared" si="239"/>
        <v>917.08509444475033</v>
      </c>
      <c r="E614" s="11">
        <f t="shared" si="240"/>
        <v>893.18606913276847</v>
      </c>
      <c r="F614" s="11">
        <f t="shared" si="241"/>
        <v>911.88256672585464</v>
      </c>
      <c r="G614" s="11">
        <f t="shared" si="242"/>
        <v>909.81107977339968</v>
      </c>
      <c r="H614" s="24">
        <f t="shared" si="225"/>
        <v>893.18606913276847</v>
      </c>
      <c r="I614" s="24">
        <f t="shared" si="227"/>
        <v>597.47563279954647</v>
      </c>
      <c r="J614" s="14">
        <f t="shared" si="228"/>
        <v>6205.1426960058989</v>
      </c>
      <c r="K614" s="24">
        <f t="shared" si="226"/>
        <v>654.87380170988808</v>
      </c>
      <c r="L614" s="12">
        <f t="shared" si="229"/>
        <v>0.46045000571682476</v>
      </c>
      <c r="M614" s="3">
        <f t="shared" si="230"/>
        <v>0.7</v>
      </c>
      <c r="N614" s="24">
        <f t="shared" si="245"/>
        <v>911.88256672585464</v>
      </c>
      <c r="O614" s="24">
        <f t="shared" si="231"/>
        <v>130.06319297239202</v>
      </c>
      <c r="P614" s="24">
        <f t="shared" si="232"/>
        <v>1383.0589496216573</v>
      </c>
      <c r="Q614" s="24">
        <f t="shared" si="243"/>
        <v>650</v>
      </c>
      <c r="R614" s="12">
        <f t="shared" si="233"/>
        <v>0.2632116384062238</v>
      </c>
      <c r="S614" s="3">
        <f t="shared" si="244"/>
        <v>0.7</v>
      </c>
      <c r="T614" s="24">
        <f t="shared" si="246"/>
        <v>909.81107977339968</v>
      </c>
      <c r="U614" s="24">
        <f t="shared" si="234"/>
        <v>181.85036678376605</v>
      </c>
      <c r="V614" s="14">
        <f t="shared" si="235"/>
        <v>1928.7039297894819</v>
      </c>
      <c r="W614" s="24">
        <f t="shared" si="247"/>
        <v>650</v>
      </c>
      <c r="X614" s="12">
        <f t="shared" si="236"/>
        <v>0.26988715929978124</v>
      </c>
      <c r="Y614" s="3">
        <f t="shared" si="248"/>
        <v>0.7</v>
      </c>
    </row>
    <row r="615" spans="2:25" x14ac:dyDescent="0.25">
      <c r="B615" s="3">
        <f t="shared" si="237"/>
        <v>2985</v>
      </c>
      <c r="C615" s="14">
        <f t="shared" si="238"/>
        <v>49.75</v>
      </c>
      <c r="D615" s="11">
        <f t="shared" si="239"/>
        <v>917.33564901192801</v>
      </c>
      <c r="E615" s="11">
        <f t="shared" si="240"/>
        <v>893.64651913848525</v>
      </c>
      <c r="F615" s="11">
        <f t="shared" si="241"/>
        <v>912.14577836426088</v>
      </c>
      <c r="G615" s="11">
        <f t="shared" si="242"/>
        <v>910.08096693269943</v>
      </c>
      <c r="H615" s="24">
        <f t="shared" si="225"/>
        <v>893.64651913848525</v>
      </c>
      <c r="I615" s="24">
        <f t="shared" si="227"/>
        <v>592.22824683606916</v>
      </c>
      <c r="J615" s="14">
        <f t="shared" si="228"/>
        <v>6156.2035467943197</v>
      </c>
      <c r="K615" s="24">
        <f t="shared" si="226"/>
        <v>654.56275052420381</v>
      </c>
      <c r="L615" s="12">
        <f t="shared" si="229"/>
        <v>0.45699933732594755</v>
      </c>
      <c r="M615" s="3">
        <f t="shared" si="230"/>
        <v>0.7</v>
      </c>
      <c r="N615" s="24">
        <f t="shared" si="245"/>
        <v>912.14577836426088</v>
      </c>
      <c r="O615" s="24">
        <f t="shared" si="231"/>
        <v>129.74676619167838</v>
      </c>
      <c r="P615" s="24">
        <f t="shared" si="232"/>
        <v>1380.5896956119766</v>
      </c>
      <c r="Q615" s="24">
        <f t="shared" si="243"/>
        <v>650</v>
      </c>
      <c r="R615" s="12">
        <f t="shared" si="233"/>
        <v>0.26272706179190009</v>
      </c>
      <c r="S615" s="3">
        <f t="shared" si="244"/>
        <v>0.7</v>
      </c>
      <c r="T615" s="24">
        <f t="shared" si="246"/>
        <v>910.08096693269943</v>
      </c>
      <c r="U615" s="24">
        <f t="shared" si="234"/>
        <v>181.36705198071468</v>
      </c>
      <c r="V615" s="14">
        <f t="shared" si="235"/>
        <v>1924.8437509402786</v>
      </c>
      <c r="W615" s="24">
        <f t="shared" si="247"/>
        <v>650</v>
      </c>
      <c r="X615" s="12">
        <f t="shared" si="236"/>
        <v>0.26933173499008828</v>
      </c>
      <c r="Y615" s="3">
        <f t="shared" si="248"/>
        <v>0.7</v>
      </c>
    </row>
    <row r="616" spans="2:25" x14ac:dyDescent="0.25">
      <c r="B616" s="3">
        <f t="shared" si="237"/>
        <v>2990</v>
      </c>
      <c r="C616" s="14">
        <f t="shared" si="238"/>
        <v>49.833333333333336</v>
      </c>
      <c r="D616" s="11">
        <f t="shared" si="239"/>
        <v>917.58578529081922</v>
      </c>
      <c r="E616" s="11">
        <f t="shared" si="240"/>
        <v>894.10351847581114</v>
      </c>
      <c r="F616" s="11">
        <f t="shared" si="241"/>
        <v>912.40850542605278</v>
      </c>
      <c r="G616" s="11">
        <f t="shared" si="242"/>
        <v>910.35029866768946</v>
      </c>
      <c r="H616" s="24">
        <f t="shared" si="225"/>
        <v>894.10351847581114</v>
      </c>
      <c r="I616" s="24">
        <f t="shared" si="227"/>
        <v>587.05667037520186</v>
      </c>
      <c r="J616" s="14">
        <f t="shared" si="228"/>
        <v>6107.9281644399707</v>
      </c>
      <c r="K616" s="24">
        <f t="shared" si="226"/>
        <v>654.25576692965558</v>
      </c>
      <c r="L616" s="12">
        <f t="shared" si="229"/>
        <v>0.45359267520177227</v>
      </c>
      <c r="M616" s="3">
        <f t="shared" si="230"/>
        <v>0.7</v>
      </c>
      <c r="N616" s="24">
        <f t="shared" si="245"/>
        <v>912.40850542605278</v>
      </c>
      <c r="O616" s="24">
        <f t="shared" si="231"/>
        <v>129.43199661916083</v>
      </c>
      <c r="P616" s="24">
        <f t="shared" si="232"/>
        <v>1378.1325344009922</v>
      </c>
      <c r="Q616" s="24">
        <f t="shared" si="243"/>
        <v>650</v>
      </c>
      <c r="R616" s="12">
        <f t="shared" si="233"/>
        <v>0.26224487702800298</v>
      </c>
      <c r="S616" s="3">
        <f t="shared" si="244"/>
        <v>0.7</v>
      </c>
      <c r="T616" s="24">
        <f t="shared" si="246"/>
        <v>910.35029866768946</v>
      </c>
      <c r="U616" s="24">
        <f t="shared" si="234"/>
        <v>180.88716557824398</v>
      </c>
      <c r="V616" s="14">
        <f t="shared" si="235"/>
        <v>1921.0114258690332</v>
      </c>
      <c r="W616" s="24">
        <f t="shared" si="247"/>
        <v>650</v>
      </c>
      <c r="X616" s="12">
        <f t="shared" si="236"/>
        <v>0.2687803108894003</v>
      </c>
      <c r="Y616" s="3">
        <f t="shared" si="248"/>
        <v>0.7</v>
      </c>
    </row>
    <row r="617" spans="2:25" x14ac:dyDescent="0.25">
      <c r="B617" s="3">
        <f t="shared" si="237"/>
        <v>2995</v>
      </c>
      <c r="C617" s="14">
        <f t="shared" si="238"/>
        <v>49.916666666666664</v>
      </c>
      <c r="D617" s="11">
        <f t="shared" si="239"/>
        <v>917.83550467571899</v>
      </c>
      <c r="E617" s="11">
        <f t="shared" si="240"/>
        <v>894.55711115101292</v>
      </c>
      <c r="F617" s="11">
        <f t="shared" si="241"/>
        <v>912.67075030308081</v>
      </c>
      <c r="G617" s="11">
        <f t="shared" si="242"/>
        <v>910.61907897857884</v>
      </c>
      <c r="H617" s="24">
        <f t="shared" si="225"/>
        <v>894.55711115101292</v>
      </c>
      <c r="I617" s="24">
        <f t="shared" si="227"/>
        <v>581.95983811765188</v>
      </c>
      <c r="J617" s="14">
        <f t="shared" si="228"/>
        <v>6060.3085708847711</v>
      </c>
      <c r="K617" s="24">
        <f t="shared" si="226"/>
        <v>653.95276808567939</v>
      </c>
      <c r="L617" s="12">
        <f t="shared" si="229"/>
        <v>0.45022958893821319</v>
      </c>
      <c r="M617" s="3">
        <f t="shared" si="230"/>
        <v>0.7</v>
      </c>
      <c r="N617" s="24">
        <f t="shared" si="245"/>
        <v>912.67075030308081</v>
      </c>
      <c r="O617" s="24">
        <f t="shared" si="231"/>
        <v>129.11885931595464</v>
      </c>
      <c r="P617" s="24">
        <f t="shared" si="232"/>
        <v>1375.6872478145281</v>
      </c>
      <c r="Q617" s="24">
        <f t="shared" si="243"/>
        <v>650</v>
      </c>
      <c r="R617" s="12">
        <f t="shared" si="233"/>
        <v>0.26176504182436622</v>
      </c>
      <c r="S617" s="3">
        <f t="shared" si="244"/>
        <v>0.7</v>
      </c>
      <c r="T617" s="24">
        <f t="shared" si="246"/>
        <v>910.61907897857884</v>
      </c>
      <c r="U617" s="24">
        <f t="shared" si="234"/>
        <v>180.41064242850382</v>
      </c>
      <c r="V617" s="14">
        <f t="shared" si="235"/>
        <v>1917.2063584119849</v>
      </c>
      <c r="W617" s="24">
        <f t="shared" si="247"/>
        <v>650</v>
      </c>
      <c r="X617" s="12">
        <f t="shared" si="236"/>
        <v>0.26823280243248598</v>
      </c>
      <c r="Y617" s="3">
        <f t="shared" si="248"/>
        <v>0.7</v>
      </c>
    </row>
    <row r="618" spans="2:25" x14ac:dyDescent="0.25">
      <c r="B618" s="3">
        <f t="shared" si="237"/>
        <v>3000</v>
      </c>
      <c r="C618" s="14">
        <f t="shared" si="238"/>
        <v>50</v>
      </c>
      <c r="D618" s="11">
        <f t="shared" si="239"/>
        <v>918.08480855396283</v>
      </c>
      <c r="E618" s="11">
        <f t="shared" si="240"/>
        <v>895.00734073995113</v>
      </c>
      <c r="F618" s="11">
        <f t="shared" si="241"/>
        <v>912.93251534490514</v>
      </c>
      <c r="G618" s="11">
        <f t="shared" si="242"/>
        <v>910.88731178101136</v>
      </c>
      <c r="H618" s="24">
        <f t="shared" si="225"/>
        <v>895.00734073995113</v>
      </c>
      <c r="I618" s="24">
        <f t="shared" si="227"/>
        <v>576.93669535029244</v>
      </c>
      <c r="J618" s="14">
        <f t="shared" si="228"/>
        <v>6013.3368262938047</v>
      </c>
      <c r="K618" s="24">
        <f t="shared" si="226"/>
        <v>653.65367318073436</v>
      </c>
      <c r="L618" s="12">
        <f t="shared" si="229"/>
        <v>0.44690964593865884</v>
      </c>
      <c r="M618" s="3">
        <f t="shared" si="230"/>
        <v>0.7</v>
      </c>
      <c r="N618" s="24">
        <f t="shared" si="245"/>
        <v>912.93251534490514</v>
      </c>
      <c r="O618" s="24">
        <f t="shared" si="231"/>
        <v>128.80733022644222</v>
      </c>
      <c r="P618" s="24">
        <f t="shared" si="232"/>
        <v>1373.2536262023973</v>
      </c>
      <c r="Q618" s="24">
        <f t="shared" si="243"/>
        <v>650</v>
      </c>
      <c r="R618" s="12">
        <f t="shared" si="233"/>
        <v>0.26128751552724072</v>
      </c>
      <c r="S618" s="3">
        <f t="shared" si="244"/>
        <v>0.7</v>
      </c>
      <c r="T618" s="24">
        <f t="shared" si="246"/>
        <v>910.88731178101136</v>
      </c>
      <c r="U618" s="24">
        <f t="shared" si="234"/>
        <v>179.93741932378668</v>
      </c>
      <c r="V618" s="14">
        <f t="shared" si="235"/>
        <v>1913.4279707205721</v>
      </c>
      <c r="W618" s="24">
        <f t="shared" si="247"/>
        <v>650</v>
      </c>
      <c r="X618" s="12">
        <f t="shared" si="236"/>
        <v>0.26768912764426617</v>
      </c>
      <c r="Y618" s="3">
        <f t="shared" si="248"/>
        <v>0.7</v>
      </c>
    </row>
    <row r="619" spans="2:25" x14ac:dyDescent="0.25">
      <c r="B619" s="3">
        <f t="shared" si="237"/>
        <v>3005</v>
      </c>
      <c r="C619" s="14">
        <f t="shared" si="238"/>
        <v>50.083333333333336</v>
      </c>
      <c r="D619" s="11">
        <f t="shared" si="239"/>
        <v>918.33369830597258</v>
      </c>
      <c r="E619" s="11">
        <f t="shared" si="240"/>
        <v>895.45425038588974</v>
      </c>
      <c r="F619" s="11">
        <f t="shared" si="241"/>
        <v>913.19380286043236</v>
      </c>
      <c r="G619" s="11">
        <f t="shared" si="242"/>
        <v>911.15500090865567</v>
      </c>
      <c r="H619" s="24">
        <f t="shared" si="225"/>
        <v>895.45425038588974</v>
      </c>
      <c r="I619" s="24">
        <f t="shared" si="227"/>
        <v>571.98619800207098</v>
      </c>
      <c r="J619" s="14">
        <f t="shared" si="228"/>
        <v>5967.005031021341</v>
      </c>
      <c r="K619" s="24">
        <f t="shared" si="226"/>
        <v>653.3584033747112</v>
      </c>
      <c r="L619" s="12">
        <f t="shared" si="229"/>
        <v>0.44363241171914541</v>
      </c>
      <c r="M619" s="3">
        <f t="shared" si="230"/>
        <v>0.7</v>
      </c>
      <c r="N619" s="24">
        <f t="shared" si="245"/>
        <v>913.19380286043236</v>
      </c>
      <c r="O619" s="24">
        <f t="shared" si="231"/>
        <v>128.49738613850548</v>
      </c>
      <c r="P619" s="24">
        <f t="shared" si="232"/>
        <v>1370.8314680510473</v>
      </c>
      <c r="Q619" s="24">
        <f t="shared" si="243"/>
        <v>650</v>
      </c>
      <c r="R619" s="12">
        <f t="shared" si="233"/>
        <v>0.26081225904499589</v>
      </c>
      <c r="S619" s="3">
        <f t="shared" si="244"/>
        <v>0.7</v>
      </c>
      <c r="T619" s="24">
        <f t="shared" si="246"/>
        <v>911.15500090865567</v>
      </c>
      <c r="U619" s="24">
        <f t="shared" si="234"/>
        <v>179.46743493292274</v>
      </c>
      <c r="V619" s="14">
        <f t="shared" si="235"/>
        <v>1909.6757026685948</v>
      </c>
      <c r="W619" s="24">
        <f t="shared" si="247"/>
        <v>650</v>
      </c>
      <c r="X619" s="12">
        <f t="shared" si="236"/>
        <v>0.26714920705587142</v>
      </c>
      <c r="Y619" s="3">
        <f t="shared" si="248"/>
        <v>0.7</v>
      </c>
    </row>
    <row r="620" spans="2:25" x14ac:dyDescent="0.25">
      <c r="B620" s="3">
        <f t="shared" si="237"/>
        <v>3010</v>
      </c>
      <c r="C620" s="14">
        <f t="shared" si="238"/>
        <v>50.166666666666664</v>
      </c>
      <c r="D620" s="11">
        <f t="shared" si="239"/>
        <v>918.5821753053018</v>
      </c>
      <c r="E620" s="11">
        <f t="shared" si="240"/>
        <v>895.89788279760887</v>
      </c>
      <c r="F620" s="11">
        <f t="shared" si="241"/>
        <v>913.45461511947735</v>
      </c>
      <c r="G620" s="11">
        <f t="shared" si="242"/>
        <v>911.42215011571159</v>
      </c>
      <c r="H620" s="24">
        <f t="shared" si="225"/>
        <v>895.89788279760887</v>
      </c>
      <c r="I620" s="24">
        <f t="shared" si="227"/>
        <v>567.10731269232326</v>
      </c>
      <c r="J620" s="14">
        <f t="shared" si="228"/>
        <v>5921.305327484476</v>
      </c>
      <c r="K620" s="24">
        <f t="shared" si="226"/>
        <v>653.06688174324097</v>
      </c>
      <c r="L620" s="12">
        <f t="shared" si="229"/>
        <v>0.4403974501996904</v>
      </c>
      <c r="M620" s="3">
        <f t="shared" si="230"/>
        <v>0.7</v>
      </c>
      <c r="N620" s="24">
        <f t="shared" si="245"/>
        <v>913.45461511947735</v>
      </c>
      <c r="O620" s="24">
        <f t="shared" si="231"/>
        <v>128.18900464561125</v>
      </c>
      <c r="P620" s="24">
        <f t="shared" si="232"/>
        <v>1368.4205796136564</v>
      </c>
      <c r="Q620" s="24">
        <f t="shared" si="243"/>
        <v>650</v>
      </c>
      <c r="R620" s="12">
        <f t="shared" si="233"/>
        <v>0.2603392347771783</v>
      </c>
      <c r="S620" s="3">
        <f t="shared" si="244"/>
        <v>0.7</v>
      </c>
      <c r="T620" s="24">
        <f t="shared" si="246"/>
        <v>911.42215011571159</v>
      </c>
      <c r="U620" s="24">
        <f t="shared" si="234"/>
        <v>179.00062973975537</v>
      </c>
      <c r="V620" s="14">
        <f t="shared" si="235"/>
        <v>1905.9490112783549</v>
      </c>
      <c r="W620" s="24">
        <f t="shared" si="247"/>
        <v>650</v>
      </c>
      <c r="X620" s="12">
        <f t="shared" si="236"/>
        <v>0.26661296362339171</v>
      </c>
      <c r="Y620" s="3">
        <f t="shared" si="248"/>
        <v>0.7</v>
      </c>
    </row>
    <row r="621" spans="2:25" x14ac:dyDescent="0.25">
      <c r="B621" s="3">
        <f t="shared" si="237"/>
        <v>3015</v>
      </c>
      <c r="C621" s="14">
        <f t="shared" si="238"/>
        <v>50.25</v>
      </c>
      <c r="D621" s="11">
        <f t="shared" si="239"/>
        <v>918.83024091868265</v>
      </c>
      <c r="E621" s="11">
        <f t="shared" si="240"/>
        <v>896.3382802478086</v>
      </c>
      <c r="F621" s="11">
        <f t="shared" si="241"/>
        <v>913.71495435425459</v>
      </c>
      <c r="G621" s="11">
        <f t="shared" si="242"/>
        <v>911.68876307933499</v>
      </c>
      <c r="H621" s="24">
        <f t="shared" si="225"/>
        <v>896.3382802478086</v>
      </c>
      <c r="I621" s="24">
        <f t="shared" si="227"/>
        <v>562.29901677185126</v>
      </c>
      <c r="J621" s="14">
        <f t="shared" si="228"/>
        <v>5876.2299019463489</v>
      </c>
      <c r="K621" s="24">
        <f t="shared" si="226"/>
        <v>652.77903322383315</v>
      </c>
      <c r="L621" s="12">
        <f t="shared" si="229"/>
        <v>0.43720432398409609</v>
      </c>
      <c r="M621" s="3">
        <f t="shared" si="230"/>
        <v>0.7</v>
      </c>
      <c r="N621" s="24">
        <f t="shared" si="245"/>
        <v>913.71495435425459</v>
      </c>
      <c r="O621" s="24">
        <f t="shared" si="231"/>
        <v>127.88216411070152</v>
      </c>
      <c r="P621" s="24">
        <f t="shared" si="232"/>
        <v>1366.0207745580192</v>
      </c>
      <c r="Q621" s="24">
        <f t="shared" si="243"/>
        <v>650</v>
      </c>
      <c r="R621" s="12">
        <f t="shared" si="233"/>
        <v>0.25986840654697907</v>
      </c>
      <c r="S621" s="3">
        <f t="shared" si="244"/>
        <v>0.7</v>
      </c>
      <c r="T621" s="24">
        <f t="shared" si="246"/>
        <v>911.68876307933499</v>
      </c>
      <c r="U621" s="24">
        <f t="shared" si="234"/>
        <v>178.53694598369145</v>
      </c>
      <c r="V621" s="14">
        <f t="shared" si="235"/>
        <v>1902.2473701652</v>
      </c>
      <c r="W621" s="24">
        <f t="shared" si="247"/>
        <v>650</v>
      </c>
      <c r="X621" s="12">
        <f t="shared" si="236"/>
        <v>0.26608032264924603</v>
      </c>
      <c r="Y621" s="3">
        <f t="shared" si="248"/>
        <v>0.7</v>
      </c>
    </row>
    <row r="622" spans="2:25" x14ac:dyDescent="0.25">
      <c r="B622" s="3">
        <f t="shared" si="237"/>
        <v>3020</v>
      </c>
      <c r="C622" s="14">
        <f t="shared" si="238"/>
        <v>50.333333333333336</v>
      </c>
      <c r="D622" s="11">
        <f t="shared" si="239"/>
        <v>919.07789650606946</v>
      </c>
      <c r="E622" s="11">
        <f t="shared" si="240"/>
        <v>896.77548457179273</v>
      </c>
      <c r="F622" s="11">
        <f t="shared" si="241"/>
        <v>913.97482276080154</v>
      </c>
      <c r="G622" s="11">
        <f t="shared" si="242"/>
        <v>911.95484340198425</v>
      </c>
      <c r="H622" s="24">
        <f t="shared" si="225"/>
        <v>896.77548457179273</v>
      </c>
      <c r="I622" s="24">
        <f t="shared" si="227"/>
        <v>557.56029835691834</v>
      </c>
      <c r="J622" s="14">
        <f t="shared" si="228"/>
        <v>5831.7709862107022</v>
      </c>
      <c r="K622" s="24">
        <f t="shared" si="226"/>
        <v>652.49478456377335</v>
      </c>
      <c r="L622" s="12">
        <f t="shared" si="229"/>
        <v>0.43405259462850998</v>
      </c>
      <c r="M622" s="3">
        <f t="shared" si="230"/>
        <v>0.7</v>
      </c>
      <c r="N622" s="24">
        <f t="shared" si="245"/>
        <v>913.97482276080154</v>
      </c>
      <c r="O622" s="24">
        <f t="shared" si="231"/>
        <v>127.57684363169801</v>
      </c>
      <c r="P622" s="24">
        <f t="shared" si="232"/>
        <v>1363.6318736298128</v>
      </c>
      <c r="Q622" s="24">
        <f t="shared" si="243"/>
        <v>650</v>
      </c>
      <c r="R622" s="12">
        <f t="shared" si="233"/>
        <v>0.25939973953665757</v>
      </c>
      <c r="S622" s="3">
        <f t="shared" si="244"/>
        <v>0.7</v>
      </c>
      <c r="T622" s="24">
        <f t="shared" si="246"/>
        <v>911.95484340198425</v>
      </c>
      <c r="U622" s="24">
        <f t="shared" si="234"/>
        <v>178.07632760213039</v>
      </c>
      <c r="V622" s="14">
        <f t="shared" si="235"/>
        <v>1898.5702689994223</v>
      </c>
      <c r="W622" s="24">
        <f t="shared" si="247"/>
        <v>650</v>
      </c>
      <c r="X622" s="12">
        <f t="shared" si="236"/>
        <v>0.26555121170601009</v>
      </c>
      <c r="Y622" s="3">
        <f t="shared" si="248"/>
        <v>0.7</v>
      </c>
    </row>
    <row r="623" spans="2:25" x14ac:dyDescent="0.25">
      <c r="B623" s="3">
        <f t="shared" si="237"/>
        <v>3025</v>
      </c>
      <c r="C623" s="14">
        <f t="shared" si="238"/>
        <v>50.416666666666664</v>
      </c>
      <c r="D623" s="11">
        <f t="shared" si="239"/>
        <v>919.32514342068396</v>
      </c>
      <c r="E623" s="11">
        <f t="shared" si="240"/>
        <v>897.20953716642123</v>
      </c>
      <c r="F623" s="11">
        <f t="shared" si="241"/>
        <v>914.23422250033821</v>
      </c>
      <c r="G623" s="11">
        <f t="shared" si="242"/>
        <v>912.22039461369025</v>
      </c>
      <c r="H623" s="24">
        <f t="shared" si="225"/>
        <v>897.20953716642123</v>
      </c>
      <c r="I623" s="24">
        <f t="shared" si="227"/>
        <v>552.89015635656824</v>
      </c>
      <c r="J623" s="14">
        <f t="shared" si="228"/>
        <v>5787.9208592311779</v>
      </c>
      <c r="K623" s="24">
        <f t="shared" si="226"/>
        <v>652.21406426971339</v>
      </c>
      <c r="L623" s="12">
        <f t="shared" si="229"/>
        <v>0.43094182289914373</v>
      </c>
      <c r="M623" s="3">
        <f t="shared" si="230"/>
        <v>0.7</v>
      </c>
      <c r="N623" s="24">
        <f t="shared" si="245"/>
        <v>914.23422250033821</v>
      </c>
      <c r="O623" s="24">
        <f t="shared" si="231"/>
        <v>127.2730230086438</v>
      </c>
      <c r="P623" s="24">
        <f t="shared" si="232"/>
        <v>1361.2537043315685</v>
      </c>
      <c r="Q623" s="24">
        <f t="shared" si="243"/>
        <v>650</v>
      </c>
      <c r="R623" s="12">
        <f t="shared" si="233"/>
        <v>0.25893320022598187</v>
      </c>
      <c r="S623" s="3">
        <f t="shared" si="244"/>
        <v>0.7</v>
      </c>
      <c r="T623" s="24">
        <f t="shared" si="246"/>
        <v>912.22039461369025</v>
      </c>
      <c r="U623" s="24">
        <f t="shared" si="234"/>
        <v>177.61872017484279</v>
      </c>
      <c r="V623" s="14">
        <f t="shared" si="235"/>
        <v>1894.9172129862377</v>
      </c>
      <c r="W623" s="24">
        <f t="shared" si="247"/>
        <v>650</v>
      </c>
      <c r="X623" s="12">
        <f t="shared" si="236"/>
        <v>0.26502556056280679</v>
      </c>
      <c r="Y623" s="3">
        <f t="shared" si="248"/>
        <v>0.7</v>
      </c>
    </row>
    <row r="624" spans="2:25" x14ac:dyDescent="0.25">
      <c r="B624" s="3">
        <f t="shared" si="237"/>
        <v>3030</v>
      </c>
      <c r="C624" s="14">
        <f t="shared" si="238"/>
        <v>50.5</v>
      </c>
      <c r="D624" s="11">
        <f t="shared" si="239"/>
        <v>919.57198300906055</v>
      </c>
      <c r="E624" s="11">
        <f t="shared" si="240"/>
        <v>897.6404789893204</v>
      </c>
      <c r="F624" s="11">
        <f t="shared" si="241"/>
        <v>914.49315570056422</v>
      </c>
      <c r="G624" s="11">
        <f t="shared" si="242"/>
        <v>912.48542017425302</v>
      </c>
      <c r="H624" s="24">
        <f t="shared" si="225"/>
        <v>897.6404789893204</v>
      </c>
      <c r="I624" s="24">
        <f t="shared" si="227"/>
        <v>548.28760049350365</v>
      </c>
      <c r="J624" s="14">
        <f t="shared" si="228"/>
        <v>5744.6718486379441</v>
      </c>
      <c r="K624" s="24">
        <f t="shared" si="226"/>
        <v>651.93680255889115</v>
      </c>
      <c r="L624" s="12">
        <f t="shared" si="229"/>
        <v>0.42787156901948648</v>
      </c>
      <c r="M624" s="3">
        <f t="shared" si="230"/>
        <v>0.7</v>
      </c>
      <c r="N624" s="24">
        <f t="shared" si="245"/>
        <v>914.49315570056422</v>
      </c>
      <c r="O624" s="24">
        <f t="shared" si="231"/>
        <v>126.97068271240823</v>
      </c>
      <c r="P624" s="24">
        <f t="shared" si="232"/>
        <v>1358.8861006166635</v>
      </c>
      <c r="Q624" s="24">
        <f t="shared" si="243"/>
        <v>650</v>
      </c>
      <c r="R624" s="12">
        <f t="shared" si="233"/>
        <v>0.25846875633355398</v>
      </c>
      <c r="S624" s="3">
        <f t="shared" si="244"/>
        <v>0.7</v>
      </c>
      <c r="T624" s="24">
        <f t="shared" si="246"/>
        <v>912.48542017425302</v>
      </c>
      <c r="U624" s="24">
        <f t="shared" si="234"/>
        <v>177.16407087018808</v>
      </c>
      <c r="V624" s="14">
        <f t="shared" si="235"/>
        <v>1891.2877223613948</v>
      </c>
      <c r="W624" s="24">
        <f t="shared" si="247"/>
        <v>650</v>
      </c>
      <c r="X624" s="12">
        <f t="shared" si="236"/>
        <v>0.264503301113929</v>
      </c>
      <c r="Y624" s="3">
        <f t="shared" si="248"/>
        <v>0.7</v>
      </c>
    </row>
    <row r="625" spans="2:25" x14ac:dyDescent="0.25">
      <c r="B625" s="3">
        <f t="shared" si="237"/>
        <v>3035</v>
      </c>
      <c r="C625" s="14">
        <f t="shared" si="238"/>
        <v>50.583333333333336</v>
      </c>
      <c r="D625" s="11">
        <f t="shared" si="239"/>
        <v>919.81841661108876</v>
      </c>
      <c r="E625" s="11">
        <f t="shared" si="240"/>
        <v>898.06835055833983</v>
      </c>
      <c r="F625" s="11">
        <f t="shared" si="241"/>
        <v>914.75162445689773</v>
      </c>
      <c r="G625" s="11">
        <f t="shared" si="242"/>
        <v>912.74992347536693</v>
      </c>
      <c r="H625" s="24">
        <f t="shared" si="225"/>
        <v>898.06835055833983</v>
      </c>
      <c r="I625" s="24">
        <f t="shared" si="227"/>
        <v>543.75165131872336</v>
      </c>
      <c r="J625" s="14">
        <f t="shared" si="228"/>
        <v>5702.016332182443</v>
      </c>
      <c r="K625" s="24">
        <f t="shared" si="226"/>
        <v>651.66293131192015</v>
      </c>
      <c r="L625" s="12">
        <f t="shared" si="229"/>
        <v>0.4248413929072139</v>
      </c>
      <c r="M625" s="3">
        <f t="shared" si="230"/>
        <v>0.7</v>
      </c>
      <c r="N625" s="24">
        <f t="shared" si="245"/>
        <v>914.75162445689773</v>
      </c>
      <c r="O625" s="24">
        <f t="shared" si="231"/>
        <v>126.66980385477586</v>
      </c>
      <c r="P625" s="24">
        <f t="shared" si="232"/>
        <v>1356.5289025972081</v>
      </c>
      <c r="Q625" s="24">
        <f t="shared" si="243"/>
        <v>650</v>
      </c>
      <c r="R625" s="12">
        <f t="shared" si="233"/>
        <v>0.25800637676079291</v>
      </c>
      <c r="S625" s="3">
        <f t="shared" si="244"/>
        <v>0.7</v>
      </c>
      <c r="T625" s="24">
        <f t="shared" si="246"/>
        <v>912.74992347536693</v>
      </c>
      <c r="U625" s="24">
        <f t="shared" si="234"/>
        <v>176.71232839304594</v>
      </c>
      <c r="V625" s="14">
        <f t="shared" si="235"/>
        <v>1887.6813319037237</v>
      </c>
      <c r="W625" s="24">
        <f t="shared" si="247"/>
        <v>650</v>
      </c>
      <c r="X625" s="12">
        <f t="shared" si="236"/>
        <v>0.26398436730984925</v>
      </c>
      <c r="Y625" s="3">
        <f t="shared" si="248"/>
        <v>0.7</v>
      </c>
    </row>
    <row r="626" spans="2:25" x14ac:dyDescent="0.25">
      <c r="B626" s="3">
        <f t="shared" si="237"/>
        <v>3040</v>
      </c>
      <c r="C626" s="14">
        <f t="shared" si="238"/>
        <v>50.666666666666664</v>
      </c>
      <c r="D626" s="11">
        <f t="shared" si="239"/>
        <v>920.06444556005806</v>
      </c>
      <c r="E626" s="11">
        <f t="shared" si="240"/>
        <v>898.49319195124701</v>
      </c>
      <c r="F626" s="11">
        <f t="shared" si="241"/>
        <v>915.00963083365855</v>
      </c>
      <c r="G626" s="11">
        <f t="shared" si="242"/>
        <v>913.01390784267676</v>
      </c>
      <c r="H626" s="24">
        <f t="shared" si="225"/>
        <v>898.49319195124701</v>
      </c>
      <c r="I626" s="24">
        <f t="shared" si="227"/>
        <v>539.28134022027621</v>
      </c>
      <c r="J626" s="14">
        <f t="shared" si="228"/>
        <v>5659.9467391053322</v>
      </c>
      <c r="K626" s="24">
        <f t="shared" si="226"/>
        <v>651.39238402708895</v>
      </c>
      <c r="L626" s="12">
        <f t="shared" si="229"/>
        <v>0.42185085440130232</v>
      </c>
      <c r="M626" s="3">
        <f t="shared" si="230"/>
        <v>0.7</v>
      </c>
      <c r="N626" s="24">
        <f t="shared" si="245"/>
        <v>915.00963083365855</v>
      </c>
      <c r="O626" s="24">
        <f t="shared" si="231"/>
        <v>126.37036815998783</v>
      </c>
      <c r="P626" s="24">
        <f t="shared" si="232"/>
        <v>1354.1819562655178</v>
      </c>
      <c r="Q626" s="24">
        <f t="shared" si="243"/>
        <v>650</v>
      </c>
      <c r="R626" s="12">
        <f t="shared" si="233"/>
        <v>0.25754603153853345</v>
      </c>
      <c r="S626" s="3">
        <f t="shared" si="244"/>
        <v>0.7</v>
      </c>
      <c r="T626" s="24">
        <f t="shared" si="246"/>
        <v>913.01390784267676</v>
      </c>
      <c r="U626" s="24">
        <f t="shared" si="234"/>
        <v>176.26344293453258</v>
      </c>
      <c r="V626" s="14">
        <f t="shared" si="235"/>
        <v>1884.0975904631475</v>
      </c>
      <c r="W626" s="24">
        <f t="shared" si="247"/>
        <v>650</v>
      </c>
      <c r="X626" s="12">
        <f t="shared" si="236"/>
        <v>0.26346869509043364</v>
      </c>
      <c r="Y626" s="3">
        <f t="shared" si="248"/>
        <v>0.7</v>
      </c>
    </row>
    <row r="627" spans="2:25" x14ac:dyDescent="0.25">
      <c r="B627" s="3">
        <f t="shared" si="237"/>
        <v>3045</v>
      </c>
      <c r="C627" s="14">
        <f t="shared" si="238"/>
        <v>50.75</v>
      </c>
      <c r="D627" s="11">
        <f t="shared" si="239"/>
        <v>920.31007118270077</v>
      </c>
      <c r="E627" s="11">
        <f t="shared" si="240"/>
        <v>898.91504280564834</v>
      </c>
      <c r="F627" s="11">
        <f t="shared" si="241"/>
        <v>915.26717686519703</v>
      </c>
      <c r="G627" s="11">
        <f t="shared" si="242"/>
        <v>913.27737653776717</v>
      </c>
      <c r="H627" s="24">
        <f t="shared" ref="H627:H690" si="249">H626+L626</f>
        <v>898.91504280564834</v>
      </c>
      <c r="I627" s="24">
        <f t="shared" si="227"/>
        <v>534.87570942631066</v>
      </c>
      <c r="J627" s="14">
        <f t="shared" si="228"/>
        <v>5618.455551426503</v>
      </c>
      <c r="K627" s="24">
        <f t="shared" ref="K627:K690" si="250">IF(H627&lt;600,425+0.773*H627-1.69/1000*H627^2+2.22/1000^2*H627^3,IF(H627&lt;735,666+13002/(738-H627),IF(H627&lt;900,545+17820/(H627-731),650)))</f>
        <v>651.1250957761157</v>
      </c>
      <c r="L627" s="12">
        <f t="shared" si="229"/>
        <v>0.41889951347940352</v>
      </c>
      <c r="M627" s="3">
        <f t="shared" si="230"/>
        <v>0.7</v>
      </c>
      <c r="N627" s="24">
        <f t="shared" si="245"/>
        <v>915.26717686519703</v>
      </c>
      <c r="O627" s="24">
        <f t="shared" si="231"/>
        <v>126.07235793759344</v>
      </c>
      <c r="P627" s="24">
        <f t="shared" si="232"/>
        <v>1351.8451132278335</v>
      </c>
      <c r="Q627" s="24">
        <f t="shared" si="243"/>
        <v>650</v>
      </c>
      <c r="R627" s="12">
        <f t="shared" si="233"/>
        <v>0.25708769177598373</v>
      </c>
      <c r="S627" s="3">
        <f t="shared" si="244"/>
        <v>0.7</v>
      </c>
      <c r="T627" s="24">
        <f t="shared" si="246"/>
        <v>913.27737653776717</v>
      </c>
      <c r="U627" s="24">
        <f t="shared" si="234"/>
        <v>175.81736612333998</v>
      </c>
      <c r="V627" s="14">
        <f t="shared" si="235"/>
        <v>1880.536060503666</v>
      </c>
      <c r="W627" s="24">
        <f t="shared" si="247"/>
        <v>650</v>
      </c>
      <c r="X627" s="12">
        <f t="shared" si="236"/>
        <v>0.26295622232027843</v>
      </c>
      <c r="Y627" s="3">
        <f t="shared" si="248"/>
        <v>0.7</v>
      </c>
    </row>
    <row r="628" spans="2:25" x14ac:dyDescent="0.25">
      <c r="B628" s="3">
        <f t="shared" si="237"/>
        <v>3050</v>
      </c>
      <c r="C628" s="14">
        <f t="shared" si="238"/>
        <v>50.833333333333336</v>
      </c>
      <c r="D628" s="11">
        <f t="shared" si="239"/>
        <v>920.55529479923473</v>
      </c>
      <c r="E628" s="11">
        <f t="shared" si="240"/>
        <v>899.3339423191278</v>
      </c>
      <c r="F628" s="11">
        <f t="shared" si="241"/>
        <v>915.52426455697298</v>
      </c>
      <c r="G628" s="11">
        <f t="shared" si="242"/>
        <v>913.54033276008749</v>
      </c>
      <c r="H628" s="24">
        <f t="shared" si="249"/>
        <v>899.3339423191278</v>
      </c>
      <c r="I628" s="24">
        <f t="shared" si="227"/>
        <v>530.53381200267324</v>
      </c>
      <c r="J628" s="14">
        <f t="shared" si="228"/>
        <v>5577.5353051629954</v>
      </c>
      <c r="K628" s="24">
        <f t="shared" si="250"/>
        <v>650.86100316130432</v>
      </c>
      <c r="L628" s="12">
        <f t="shared" si="229"/>
        <v>0.41598693046602708</v>
      </c>
      <c r="M628" s="3">
        <f t="shared" si="230"/>
        <v>0.7</v>
      </c>
      <c r="N628" s="24">
        <f t="shared" si="245"/>
        <v>915.52426455697298</v>
      </c>
      <c r="O628" s="24">
        <f t="shared" si="231"/>
        <v>125.77575605654374</v>
      </c>
      <c r="P628" s="24">
        <f t="shared" si="232"/>
        <v>1349.5182304516475</v>
      </c>
      <c r="Q628" s="24">
        <f t="shared" si="243"/>
        <v>650</v>
      </c>
      <c r="R628" s="12">
        <f t="shared" si="233"/>
        <v>0.2566313296122652</v>
      </c>
      <c r="S628" s="3">
        <f t="shared" si="244"/>
        <v>0.7</v>
      </c>
      <c r="T628" s="24">
        <f t="shared" si="246"/>
        <v>913.54033276008749</v>
      </c>
      <c r="U628" s="24">
        <f t="shared" si="234"/>
        <v>175.37405097868088</v>
      </c>
      <c r="V628" s="14">
        <f t="shared" si="235"/>
        <v>1876.9963176611659</v>
      </c>
      <c r="W628" s="24">
        <f t="shared" si="247"/>
        <v>650</v>
      </c>
      <c r="X628" s="12">
        <f t="shared" si="236"/>
        <v>0.26244688872614813</v>
      </c>
      <c r="Y628" s="3">
        <f t="shared" si="248"/>
        <v>0.7</v>
      </c>
    </row>
    <row r="629" spans="2:25" x14ac:dyDescent="0.25">
      <c r="B629" s="3">
        <f t="shared" si="237"/>
        <v>3055</v>
      </c>
      <c r="C629" s="14">
        <f t="shared" si="238"/>
        <v>50.916666666666664</v>
      </c>
      <c r="D629" s="11">
        <f t="shared" si="239"/>
        <v>920.80011772340663</v>
      </c>
      <c r="E629" s="11">
        <f t="shared" si="240"/>
        <v>899.74992924959383</v>
      </c>
      <c r="F629" s="11">
        <f t="shared" si="241"/>
        <v>915.7808958865852</v>
      </c>
      <c r="G629" s="11">
        <f t="shared" si="242"/>
        <v>913.80277964881361</v>
      </c>
      <c r="H629" s="24">
        <f t="shared" si="249"/>
        <v>899.74992924959383</v>
      </c>
      <c r="I629" s="24">
        <f t="shared" si="227"/>
        <v>526.25471184531989</v>
      </c>
      <c r="J629" s="14">
        <f t="shared" si="228"/>
        <v>5537.1785914743887</v>
      </c>
      <c r="K629" s="24">
        <f t="shared" si="250"/>
        <v>650.60004427405056</v>
      </c>
      <c r="L629" s="12">
        <f t="shared" si="229"/>
        <v>0.41311266623163406</v>
      </c>
      <c r="M629" s="3">
        <f t="shared" si="230"/>
        <v>0.7</v>
      </c>
      <c r="N629" s="24">
        <f t="shared" si="245"/>
        <v>915.7808958865852</v>
      </c>
      <c r="O629" s="24">
        <f t="shared" si="231"/>
        <v>125.48054592053575</v>
      </c>
      <c r="P629" s="24">
        <f t="shared" si="232"/>
        <v>1347.2011700230858</v>
      </c>
      <c r="Q629" s="24">
        <f t="shared" si="243"/>
        <v>650</v>
      </c>
      <c r="R629" s="12">
        <f t="shared" si="233"/>
        <v>0.25617691816991994</v>
      </c>
      <c r="S629" s="3">
        <f t="shared" si="244"/>
        <v>0.7</v>
      </c>
      <c r="T629" s="24">
        <f t="shared" si="246"/>
        <v>913.80277964881361</v>
      </c>
      <c r="U629" s="24">
        <f t="shared" si="234"/>
        <v>174.93345186482543</v>
      </c>
      <c r="V629" s="14">
        <f t="shared" si="235"/>
        <v>1873.4779503158313</v>
      </c>
      <c r="W629" s="24">
        <f t="shared" si="247"/>
        <v>650</v>
      </c>
      <c r="X629" s="12">
        <f t="shared" si="236"/>
        <v>0.26194063583648375</v>
      </c>
      <c r="Y629" s="3">
        <f t="shared" si="248"/>
        <v>0.7</v>
      </c>
    </row>
    <row r="630" spans="2:25" x14ac:dyDescent="0.25">
      <c r="B630" s="3">
        <f t="shared" si="237"/>
        <v>3060</v>
      </c>
      <c r="C630" s="14">
        <f t="shared" si="238"/>
        <v>51</v>
      </c>
      <c r="D630" s="11">
        <f t="shared" si="239"/>
        <v>921.0445412625329</v>
      </c>
      <c r="E630" s="11">
        <f t="shared" si="240"/>
        <v>900.16304191582549</v>
      </c>
      <c r="F630" s="11">
        <f t="shared" si="241"/>
        <v>916.0370728047551</v>
      </c>
      <c r="G630" s="11">
        <f t="shared" si="242"/>
        <v>914.06472028465009</v>
      </c>
      <c r="H630" s="24">
        <f t="shared" si="249"/>
        <v>900.16304191582549</v>
      </c>
      <c r="I630" s="24">
        <f t="shared" si="227"/>
        <v>522.03748366768536</v>
      </c>
      <c r="J630" s="14">
        <f t="shared" si="228"/>
        <v>5497.3780577380476</v>
      </c>
      <c r="K630" s="24">
        <f t="shared" si="250"/>
        <v>650</v>
      </c>
      <c r="L630" s="12">
        <f t="shared" si="229"/>
        <v>0.41049225096880149</v>
      </c>
      <c r="M630" s="3">
        <f t="shared" si="230"/>
        <v>0.7</v>
      </c>
      <c r="N630" s="24">
        <f t="shared" si="245"/>
        <v>916.0370728047551</v>
      </c>
      <c r="O630" s="24">
        <f t="shared" si="231"/>
        <v>125.18671144444511</v>
      </c>
      <c r="P630" s="24">
        <f t="shared" si="232"/>
        <v>1344.8937989167041</v>
      </c>
      <c r="Q630" s="24">
        <f t="shared" si="243"/>
        <v>650</v>
      </c>
      <c r="R630" s="12">
        <f t="shared" si="233"/>
        <v>0.25572443151076618</v>
      </c>
      <c r="S630" s="3">
        <f t="shared" si="244"/>
        <v>0.7</v>
      </c>
      <c r="T630" s="24">
        <f t="shared" si="246"/>
        <v>914.06472028465009</v>
      </c>
      <c r="U630" s="24">
        <f t="shared" si="234"/>
        <v>174.49552444707024</v>
      </c>
      <c r="V630" s="14">
        <f t="shared" si="235"/>
        <v>1869.9805591772893</v>
      </c>
      <c r="W630" s="24">
        <f t="shared" si="247"/>
        <v>650</v>
      </c>
      <c r="X630" s="12">
        <f t="shared" si="236"/>
        <v>0.26143740692272244</v>
      </c>
      <c r="Y630" s="3">
        <f t="shared" si="248"/>
        <v>0.7</v>
      </c>
    </row>
    <row r="631" spans="2:25" x14ac:dyDescent="0.25">
      <c r="B631" s="3">
        <f t="shared" si="237"/>
        <v>3065</v>
      </c>
      <c r="C631" s="14">
        <f t="shared" si="238"/>
        <v>51.083333333333336</v>
      </c>
      <c r="D631" s="11">
        <f t="shared" si="239"/>
        <v>921.28856671754295</v>
      </c>
      <c r="E631" s="11">
        <f t="shared" si="240"/>
        <v>900.57353416679427</v>
      </c>
      <c r="F631" s="11">
        <f t="shared" si="241"/>
        <v>916.29279723626587</v>
      </c>
      <c r="G631" s="11">
        <f t="shared" si="242"/>
        <v>914.3261576915728</v>
      </c>
      <c r="H631" s="24">
        <f t="shared" si="249"/>
        <v>900.57353416679427</v>
      </c>
      <c r="I631" s="24">
        <f t="shared" si="227"/>
        <v>517.87581376871685</v>
      </c>
      <c r="J631" s="14">
        <f t="shared" si="228"/>
        <v>5458.0709890751059</v>
      </c>
      <c r="K631" s="24">
        <f t="shared" si="250"/>
        <v>650</v>
      </c>
      <c r="L631" s="12">
        <f t="shared" si="229"/>
        <v>0.40752791328247423</v>
      </c>
      <c r="M631" s="3">
        <f t="shared" si="230"/>
        <v>0.7</v>
      </c>
      <c r="N631" s="24">
        <f t="shared" si="245"/>
        <v>916.29279723626587</v>
      </c>
      <c r="O631" s="24">
        <f t="shared" si="231"/>
        <v>124.89423703192699</v>
      </c>
      <c r="P631" s="24">
        <f t="shared" si="232"/>
        <v>1342.5959887752754</v>
      </c>
      <c r="Q631" s="24">
        <f t="shared" si="243"/>
        <v>650</v>
      </c>
      <c r="R631" s="12">
        <f t="shared" si="233"/>
        <v>0.25527384459369562</v>
      </c>
      <c r="S631" s="3">
        <f t="shared" si="244"/>
        <v>0.7</v>
      </c>
      <c r="T631" s="24">
        <f t="shared" si="246"/>
        <v>914.3261576915728</v>
      </c>
      <c r="U631" s="24">
        <f t="shared" si="234"/>
        <v>174.06022564925365</v>
      </c>
      <c r="V631" s="14">
        <f t="shared" si="235"/>
        <v>1866.5037568846383</v>
      </c>
      <c r="W631" s="24">
        <f t="shared" si="247"/>
        <v>650</v>
      </c>
      <c r="X631" s="12">
        <f t="shared" si="236"/>
        <v>0.26093714694271902</v>
      </c>
      <c r="Y631" s="3">
        <f t="shared" si="248"/>
        <v>0.7</v>
      </c>
    </row>
    <row r="632" spans="2:25" x14ac:dyDescent="0.25">
      <c r="B632" s="3">
        <f t="shared" si="237"/>
        <v>3070</v>
      </c>
      <c r="C632" s="14">
        <f t="shared" si="238"/>
        <v>51.166666666666664</v>
      </c>
      <c r="D632" s="11">
        <f t="shared" si="239"/>
        <v>921.53219538302051</v>
      </c>
      <c r="E632" s="11">
        <f t="shared" si="240"/>
        <v>900.98106208007675</v>
      </c>
      <c r="F632" s="11">
        <f t="shared" si="241"/>
        <v>916.54807108085959</v>
      </c>
      <c r="G632" s="11">
        <f t="shared" si="242"/>
        <v>914.58709483851555</v>
      </c>
      <c r="H632" s="24">
        <f t="shared" si="249"/>
        <v>900.98106208007675</v>
      </c>
      <c r="I632" s="24">
        <f t="shared" si="227"/>
        <v>513.77833257359384</v>
      </c>
      <c r="J632" s="14">
        <f t="shared" si="228"/>
        <v>5419.3479387661273</v>
      </c>
      <c r="K632" s="24">
        <f t="shared" si="250"/>
        <v>650</v>
      </c>
      <c r="L632" s="12">
        <f t="shared" si="229"/>
        <v>0.40460777988349406</v>
      </c>
      <c r="M632" s="3">
        <f t="shared" si="230"/>
        <v>0.7</v>
      </c>
      <c r="N632" s="24">
        <f t="shared" si="245"/>
        <v>916.54807108085959</v>
      </c>
      <c r="O632" s="24">
        <f t="shared" si="231"/>
        <v>124.60310755402304</v>
      </c>
      <c r="P632" s="24">
        <f t="shared" si="232"/>
        <v>1340.3076157003404</v>
      </c>
      <c r="Q632" s="24">
        <f t="shared" si="243"/>
        <v>650</v>
      </c>
      <c r="R632" s="12">
        <f t="shared" si="233"/>
        <v>0.25482513323451755</v>
      </c>
      <c r="S632" s="3">
        <f t="shared" si="244"/>
        <v>0.7</v>
      </c>
      <c r="T632" s="24">
        <f t="shared" si="246"/>
        <v>914.58709483851555</v>
      </c>
      <c r="U632" s="24">
        <f t="shared" si="234"/>
        <v>173.62751361262383</v>
      </c>
      <c r="V632" s="14">
        <f t="shared" si="235"/>
        <v>1863.04716761852</v>
      </c>
      <c r="W632" s="24">
        <f t="shared" si="247"/>
        <v>650</v>
      </c>
      <c r="X632" s="12">
        <f t="shared" si="236"/>
        <v>0.26043980248587945</v>
      </c>
      <c r="Y632" s="3">
        <f t="shared" si="248"/>
        <v>0.7</v>
      </c>
    </row>
    <row r="633" spans="2:25" x14ac:dyDescent="0.25">
      <c r="B633" s="3">
        <f t="shared" si="237"/>
        <v>3075</v>
      </c>
      <c r="C633" s="14">
        <f t="shared" si="238"/>
        <v>51.25</v>
      </c>
      <c r="D633" s="11">
        <f t="shared" si="239"/>
        <v>921.77542854724379</v>
      </c>
      <c r="E633" s="11">
        <f t="shared" si="240"/>
        <v>901.38566985996022</v>
      </c>
      <c r="F633" s="11">
        <f t="shared" si="241"/>
        <v>916.80289621409406</v>
      </c>
      <c r="G633" s="11">
        <f t="shared" si="242"/>
        <v>914.8475346410014</v>
      </c>
      <c r="H633" s="24">
        <f t="shared" si="249"/>
        <v>901.38566985996022</v>
      </c>
      <c r="I633" s="24">
        <f t="shared" si="227"/>
        <v>509.74396718208936</v>
      </c>
      <c r="J633" s="14">
        <f t="shared" si="228"/>
        <v>5381.2000107267986</v>
      </c>
      <c r="K633" s="24">
        <f t="shared" si="250"/>
        <v>650</v>
      </c>
      <c r="L633" s="12">
        <f t="shared" si="229"/>
        <v>0.40173117093992788</v>
      </c>
      <c r="M633" s="3">
        <f t="shared" si="230"/>
        <v>0.7</v>
      </c>
      <c r="N633" s="24">
        <f t="shared" si="245"/>
        <v>916.80289621409406</v>
      </c>
      <c r="O633" s="24">
        <f t="shared" si="231"/>
        <v>124.31330832874323</v>
      </c>
      <c r="P633" s="24">
        <f t="shared" si="232"/>
        <v>1338.0285600515006</v>
      </c>
      <c r="Q633" s="24">
        <f t="shared" si="243"/>
        <v>650</v>
      </c>
      <c r="R633" s="12">
        <f t="shared" si="233"/>
        <v>0.25437827406749375</v>
      </c>
      <c r="S633" s="3">
        <f t="shared" si="244"/>
        <v>0.7</v>
      </c>
      <c r="T633" s="24">
        <f t="shared" si="246"/>
        <v>914.8475346410014</v>
      </c>
      <c r="U633" s="24">
        <f t="shared" si="234"/>
        <v>173.19734765605972</v>
      </c>
      <c r="V633" s="14">
        <f t="shared" si="235"/>
        <v>1859.6104267250341</v>
      </c>
      <c r="W633" s="24">
        <f t="shared" si="247"/>
        <v>650</v>
      </c>
      <c r="X633" s="12">
        <f t="shared" si="236"/>
        <v>0.25994532171998241</v>
      </c>
      <c r="Y633" s="3">
        <f t="shared" si="248"/>
        <v>0.7</v>
      </c>
    </row>
    <row r="634" spans="2:25" x14ac:dyDescent="0.25">
      <c r="B634" s="3">
        <f t="shared" si="237"/>
        <v>3080</v>
      </c>
      <c r="C634" s="14">
        <f t="shared" si="238"/>
        <v>51.333333333333336</v>
      </c>
      <c r="D634" s="11">
        <f t="shared" si="239"/>
        <v>922.01826749222755</v>
      </c>
      <c r="E634" s="11">
        <f t="shared" si="240"/>
        <v>901.78740103090013</v>
      </c>
      <c r="F634" s="11">
        <f t="shared" si="241"/>
        <v>917.05727448816151</v>
      </c>
      <c r="G634" s="11">
        <f t="shared" si="242"/>
        <v>915.10747996272141</v>
      </c>
      <c r="H634" s="24">
        <f t="shared" si="249"/>
        <v>901.78740103090013</v>
      </c>
      <c r="I634" s="24">
        <f t="shared" si="227"/>
        <v>505.77166153318558</v>
      </c>
      <c r="J634" s="14">
        <f t="shared" si="228"/>
        <v>5343.6184224642784</v>
      </c>
      <c r="K634" s="24">
        <f t="shared" si="250"/>
        <v>650</v>
      </c>
      <c r="L634" s="12">
        <f t="shared" si="229"/>
        <v>0.39889741551452396</v>
      </c>
      <c r="M634" s="3">
        <f t="shared" si="230"/>
        <v>0.7</v>
      </c>
      <c r="N634" s="24">
        <f t="shared" si="245"/>
        <v>917.05727448816151</v>
      </c>
      <c r="O634" s="24">
        <f t="shared" si="231"/>
        <v>124.024825101651</v>
      </c>
      <c r="P634" s="24">
        <f t="shared" si="232"/>
        <v>1335.7587062560306</v>
      </c>
      <c r="Q634" s="24">
        <f t="shared" si="243"/>
        <v>650</v>
      </c>
      <c r="R634" s="12">
        <f t="shared" si="233"/>
        <v>0.25393324450884264</v>
      </c>
      <c r="S634" s="3">
        <f t="shared" si="244"/>
        <v>0.7</v>
      </c>
      <c r="T634" s="24">
        <f t="shared" si="246"/>
        <v>915.10747996272141</v>
      </c>
      <c r="U634" s="24">
        <f t="shared" si="234"/>
        <v>172.76968823765344</v>
      </c>
      <c r="V634" s="14">
        <f t="shared" si="235"/>
        <v>1856.1931803537998</v>
      </c>
      <c r="W634" s="24">
        <f t="shared" si="247"/>
        <v>650</v>
      </c>
      <c r="X634" s="12">
        <f t="shared" si="236"/>
        <v>0.25945365433998357</v>
      </c>
      <c r="Y634" s="3">
        <f t="shared" si="248"/>
        <v>0.7</v>
      </c>
    </row>
    <row r="635" spans="2:25" x14ac:dyDescent="0.25">
      <c r="B635" s="3">
        <f t="shared" si="237"/>
        <v>3085</v>
      </c>
      <c r="C635" s="14">
        <f t="shared" si="238"/>
        <v>51.416666666666664</v>
      </c>
      <c r="D635" s="11">
        <f t="shared" si="239"/>
        <v>922.26071349376298</v>
      </c>
      <c r="E635" s="11">
        <f t="shared" si="240"/>
        <v>902.18629844641464</v>
      </c>
      <c r="F635" s="11">
        <f t="shared" si="241"/>
        <v>917.31120773267037</v>
      </c>
      <c r="G635" s="11">
        <f t="shared" si="242"/>
        <v>915.36693361706136</v>
      </c>
      <c r="H635" s="24">
        <f t="shared" si="249"/>
        <v>902.18629844641464</v>
      </c>
      <c r="I635" s="24">
        <f t="shared" si="227"/>
        <v>501.86037618370847</v>
      </c>
      <c r="J635" s="14">
        <f t="shared" si="228"/>
        <v>5306.5945043852971</v>
      </c>
      <c r="K635" s="24">
        <f t="shared" si="250"/>
        <v>650</v>
      </c>
      <c r="L635" s="12">
        <f t="shared" si="229"/>
        <v>0.39610585150243227</v>
      </c>
      <c r="M635" s="3">
        <f t="shared" si="230"/>
        <v>0.7</v>
      </c>
      <c r="N635" s="24">
        <f t="shared" si="245"/>
        <v>917.31120773267037</v>
      </c>
      <c r="O635" s="24">
        <f t="shared" si="231"/>
        <v>123.73764402731524</v>
      </c>
      <c r="P635" s="24">
        <f t="shared" si="232"/>
        <v>1333.4979426264736</v>
      </c>
      <c r="Q635" s="24">
        <f t="shared" si="243"/>
        <v>650</v>
      </c>
      <c r="R635" s="12">
        <f t="shared" si="233"/>
        <v>0.25349002272178295</v>
      </c>
      <c r="S635" s="3">
        <f t="shared" si="244"/>
        <v>0.7</v>
      </c>
      <c r="T635" s="24">
        <f t="shared" si="246"/>
        <v>915.36693361706136</v>
      </c>
      <c r="U635" s="24">
        <f t="shared" si="234"/>
        <v>172.34449691754037</v>
      </c>
      <c r="V635" s="14">
        <f t="shared" si="235"/>
        <v>1852.7950851056387</v>
      </c>
      <c r="W635" s="24">
        <f t="shared" si="247"/>
        <v>650</v>
      </c>
      <c r="X635" s="12">
        <f t="shared" si="236"/>
        <v>0.25896475151821025</v>
      </c>
      <c r="Y635" s="3">
        <f t="shared" si="248"/>
        <v>0.7</v>
      </c>
    </row>
    <row r="636" spans="2:25" x14ac:dyDescent="0.25">
      <c r="B636" s="3">
        <f t="shared" si="237"/>
        <v>3090</v>
      </c>
      <c r="C636" s="14">
        <f t="shared" si="238"/>
        <v>51.5</v>
      </c>
      <c r="D636" s="11">
        <f t="shared" si="239"/>
        <v>922.50276782145841</v>
      </c>
      <c r="E636" s="11">
        <f t="shared" si="240"/>
        <v>902.58240429791704</v>
      </c>
      <c r="F636" s="11">
        <f t="shared" si="241"/>
        <v>917.5646977553921</v>
      </c>
      <c r="G636" s="11">
        <f t="shared" si="242"/>
        <v>915.62589836857956</v>
      </c>
      <c r="H636" s="24">
        <f t="shared" si="249"/>
        <v>902.58240429791704</v>
      </c>
      <c r="I636" s="24">
        <f t="shared" si="227"/>
        <v>498.00908808853421</v>
      </c>
      <c r="J636" s="14">
        <f t="shared" si="228"/>
        <v>5270.1196990814442</v>
      </c>
      <c r="K636" s="24">
        <f t="shared" si="250"/>
        <v>650</v>
      </c>
      <c r="L636" s="12">
        <f t="shared" si="229"/>
        <v>0.393355825567476</v>
      </c>
      <c r="M636" s="3">
        <f t="shared" si="230"/>
        <v>0.7</v>
      </c>
      <c r="N636" s="24">
        <f t="shared" si="245"/>
        <v>917.5646977553921</v>
      </c>
      <c r="O636" s="24">
        <f t="shared" si="231"/>
        <v>123.45175165165756</v>
      </c>
      <c r="P636" s="24">
        <f t="shared" si="232"/>
        <v>1331.2461611876286</v>
      </c>
      <c r="Q636" s="24">
        <f t="shared" si="243"/>
        <v>650</v>
      </c>
      <c r="R636" s="12">
        <f t="shared" si="233"/>
        <v>0.25304858758336729</v>
      </c>
      <c r="S636" s="3">
        <f t="shared" si="244"/>
        <v>0.7</v>
      </c>
      <c r="T636" s="24">
        <f t="shared" si="246"/>
        <v>915.62589836857956</v>
      </c>
      <c r="U636" s="24">
        <f t="shared" si="234"/>
        <v>171.92173632197125</v>
      </c>
      <c r="V636" s="14">
        <f t="shared" si="235"/>
        <v>1849.4158076933686</v>
      </c>
      <c r="W636" s="24">
        <f t="shared" si="247"/>
        <v>650</v>
      </c>
      <c r="X636" s="12">
        <f t="shared" si="236"/>
        <v>0.25847856585639073</v>
      </c>
      <c r="Y636" s="3">
        <f t="shared" si="248"/>
        <v>0.7</v>
      </c>
    </row>
    <row r="637" spans="2:25" x14ac:dyDescent="0.25">
      <c r="B637" s="3">
        <f t="shared" si="237"/>
        <v>3095</v>
      </c>
      <c r="C637" s="14">
        <f t="shared" si="238"/>
        <v>51.583333333333336</v>
      </c>
      <c r="D637" s="11">
        <f t="shared" si="239"/>
        <v>922.7444317387783</v>
      </c>
      <c r="E637" s="11">
        <f t="shared" si="240"/>
        <v>902.97576012348452</v>
      </c>
      <c r="F637" s="11">
        <f t="shared" si="241"/>
        <v>917.81774634297551</v>
      </c>
      <c r="G637" s="11">
        <f t="shared" si="242"/>
        <v>915.88437693443598</v>
      </c>
      <c r="H637" s="24">
        <f t="shared" si="249"/>
        <v>902.97576012348452</v>
      </c>
      <c r="I637" s="24">
        <f t="shared" si="227"/>
        <v>494.21679038234458</v>
      </c>
      <c r="J637" s="14">
        <f t="shared" si="228"/>
        <v>5234.1855605906921</v>
      </c>
      <c r="K637" s="24">
        <f t="shared" si="250"/>
        <v>650</v>
      </c>
      <c r="L637" s="12">
        <f t="shared" si="229"/>
        <v>0.39064669307690819</v>
      </c>
      <c r="M637" s="3">
        <f t="shared" si="230"/>
        <v>0.7</v>
      </c>
      <c r="N637" s="24">
        <f t="shared" si="245"/>
        <v>917.81774634297551</v>
      </c>
      <c r="O637" s="24">
        <f t="shared" si="231"/>
        <v>123.16713489506981</v>
      </c>
      <c r="P637" s="24">
        <f t="shared" si="232"/>
        <v>1329.0032575101054</v>
      </c>
      <c r="Q637" s="24">
        <f t="shared" si="243"/>
        <v>650</v>
      </c>
      <c r="R637" s="12">
        <f t="shared" si="233"/>
        <v>0.2526089186525915</v>
      </c>
      <c r="S637" s="3">
        <f t="shared" si="244"/>
        <v>0.7</v>
      </c>
      <c r="T637" s="24">
        <f t="shared" si="246"/>
        <v>915.88437693443598</v>
      </c>
      <c r="U637" s="24">
        <f t="shared" si="234"/>
        <v>171.50137010855815</v>
      </c>
      <c r="V637" s="14">
        <f t="shared" si="235"/>
        <v>1846.0550246121813</v>
      </c>
      <c r="W637" s="24">
        <f t="shared" si="247"/>
        <v>650</v>
      </c>
      <c r="X637" s="12">
        <f t="shared" si="236"/>
        <v>0.25799505133905992</v>
      </c>
      <c r="Y637" s="3">
        <f t="shared" si="248"/>
        <v>0.7</v>
      </c>
    </row>
    <row r="638" spans="2:25" x14ac:dyDescent="0.25">
      <c r="B638" s="3">
        <f t="shared" si="237"/>
        <v>3100</v>
      </c>
      <c r="C638" s="14">
        <f t="shared" si="238"/>
        <v>51.666666666666664</v>
      </c>
      <c r="D638" s="11">
        <f t="shared" si="239"/>
        <v>922.98570650308386</v>
      </c>
      <c r="E638" s="11">
        <f t="shared" si="240"/>
        <v>903.36640681656138</v>
      </c>
      <c r="F638" s="11">
        <f t="shared" si="241"/>
        <v>918.07035526162815</v>
      </c>
      <c r="G638" s="11">
        <f t="shared" si="242"/>
        <v>916.14237198577507</v>
      </c>
      <c r="H638" s="24">
        <f t="shared" si="249"/>
        <v>903.36640681656138</v>
      </c>
      <c r="I638" s="24">
        <f t="shared" si="227"/>
        <v>490.48249216306203</v>
      </c>
      <c r="J638" s="14">
        <f t="shared" si="228"/>
        <v>5198.7837536386205</v>
      </c>
      <c r="K638" s="24">
        <f t="shared" si="250"/>
        <v>650</v>
      </c>
      <c r="L638" s="12">
        <f t="shared" si="229"/>
        <v>0.38797781803489878</v>
      </c>
      <c r="M638" s="3">
        <f t="shared" si="230"/>
        <v>0.7</v>
      </c>
      <c r="N638" s="24">
        <f t="shared" si="245"/>
        <v>918.07035526162815</v>
      </c>
      <c r="O638" s="24">
        <f t="shared" si="231"/>
        <v>122.88378103639275</v>
      </c>
      <c r="P638" s="24">
        <f t="shared" si="232"/>
        <v>1326.769130553261</v>
      </c>
      <c r="Q638" s="24">
        <f t="shared" si="243"/>
        <v>650</v>
      </c>
      <c r="R638" s="12">
        <f t="shared" si="233"/>
        <v>0.2521709961402861</v>
      </c>
      <c r="S638" s="3">
        <f t="shared" si="244"/>
        <v>0.7</v>
      </c>
      <c r="T638" s="24">
        <f t="shared" si="246"/>
        <v>916.14237198577507</v>
      </c>
      <c r="U638" s="24">
        <f t="shared" si="234"/>
        <v>171.08336293271975</v>
      </c>
      <c r="V638" s="14">
        <f t="shared" si="235"/>
        <v>1842.7124218217546</v>
      </c>
      <c r="W638" s="24">
        <f t="shared" si="247"/>
        <v>650</v>
      </c>
      <c r="X638" s="12">
        <f t="shared" si="236"/>
        <v>0.25751416328861854</v>
      </c>
      <c r="Y638" s="3">
        <f t="shared" si="248"/>
        <v>0.7</v>
      </c>
    </row>
    <row r="639" spans="2:25" x14ac:dyDescent="0.25">
      <c r="B639" s="3">
        <f t="shared" si="237"/>
        <v>3105</v>
      </c>
      <c r="C639" s="14">
        <f t="shared" si="238"/>
        <v>51.75</v>
      </c>
      <c r="D639" s="11">
        <f t="shared" si="239"/>
        <v>923.22659336567187</v>
      </c>
      <c r="E639" s="11">
        <f t="shared" si="240"/>
        <v>903.75438463459625</v>
      </c>
      <c r="F639" s="11">
        <f t="shared" si="241"/>
        <v>918.32252625776846</v>
      </c>
      <c r="G639" s="11">
        <f t="shared" si="242"/>
        <v>916.39988614906372</v>
      </c>
      <c r="H639" s="24">
        <f t="shared" si="249"/>
        <v>903.75438463459625</v>
      </c>
      <c r="I639" s="24">
        <f t="shared" si="227"/>
        <v>486.80521827689063</v>
      </c>
      <c r="J639" s="14">
        <f t="shared" si="228"/>
        <v>5163.9060528586706</v>
      </c>
      <c r="K639" s="24">
        <f t="shared" si="250"/>
        <v>650</v>
      </c>
      <c r="L639" s="12">
        <f t="shared" si="229"/>
        <v>0.38534857301470116</v>
      </c>
      <c r="M639" s="3">
        <f t="shared" si="230"/>
        <v>0.7</v>
      </c>
      <c r="N639" s="24">
        <f t="shared" si="245"/>
        <v>918.32252625776846</v>
      </c>
      <c r="O639" s="24">
        <f t="shared" si="231"/>
        <v>122.60167769758539</v>
      </c>
      <c r="P639" s="24">
        <f t="shared" si="232"/>
        <v>1324.5436825143561</v>
      </c>
      <c r="Q639" s="24">
        <f t="shared" si="243"/>
        <v>650</v>
      </c>
      <c r="R639" s="12">
        <f t="shared" si="233"/>
        <v>0.25173480088021016</v>
      </c>
      <c r="S639" s="3">
        <f t="shared" si="244"/>
        <v>0.7</v>
      </c>
      <c r="T639" s="24">
        <f t="shared" si="246"/>
        <v>916.39988614906372</v>
      </c>
      <c r="U639" s="24">
        <f t="shared" si="234"/>
        <v>170.6676804152039</v>
      </c>
      <c r="V639" s="14">
        <f t="shared" si="235"/>
        <v>1839.3876944385563</v>
      </c>
      <c r="W639" s="24">
        <f t="shared" si="247"/>
        <v>650</v>
      </c>
      <c r="X639" s="12">
        <f t="shared" si="236"/>
        <v>0.25703585832183351</v>
      </c>
      <c r="Y639" s="3">
        <f t="shared" si="248"/>
        <v>0.7</v>
      </c>
    </row>
    <row r="640" spans="2:25" x14ac:dyDescent="0.25">
      <c r="B640" s="3">
        <f t="shared" si="237"/>
        <v>3110</v>
      </c>
      <c r="C640" s="14">
        <f t="shared" si="238"/>
        <v>51.833333333333336</v>
      </c>
      <c r="D640" s="11">
        <f t="shared" si="239"/>
        <v>923.46709357181351</v>
      </c>
      <c r="E640" s="11">
        <f t="shared" si="240"/>
        <v>904.1397332076109</v>
      </c>
      <c r="F640" s="11">
        <f t="shared" si="241"/>
        <v>918.57426105864863</v>
      </c>
      <c r="G640" s="11">
        <f t="shared" si="242"/>
        <v>916.65692200738556</v>
      </c>
      <c r="H640" s="24">
        <f t="shared" si="249"/>
        <v>904.1397332076109</v>
      </c>
      <c r="I640" s="24">
        <f t="shared" si="227"/>
        <v>483.18400910506512</v>
      </c>
      <c r="J640" s="14">
        <f t="shared" si="228"/>
        <v>5129.5443419943313</v>
      </c>
      <c r="K640" s="24">
        <f t="shared" si="250"/>
        <v>650</v>
      </c>
      <c r="L640" s="12">
        <f t="shared" si="229"/>
        <v>0.38275833908970253</v>
      </c>
      <c r="M640" s="3">
        <f t="shared" si="230"/>
        <v>0.7</v>
      </c>
      <c r="N640" s="24">
        <f t="shared" si="245"/>
        <v>918.57426105864863</v>
      </c>
      <c r="O640" s="24">
        <f t="shared" si="231"/>
        <v>122.32081282912191</v>
      </c>
      <c r="P640" s="24">
        <f t="shared" si="232"/>
        <v>1322.3268186847558</v>
      </c>
      <c r="Q640" s="24">
        <f t="shared" si="243"/>
        <v>650</v>
      </c>
      <c r="R640" s="12">
        <f t="shared" si="233"/>
        <v>0.25130031430149652</v>
      </c>
      <c r="S640" s="3">
        <f t="shared" si="244"/>
        <v>0.7</v>
      </c>
      <c r="T640" s="24">
        <f t="shared" si="246"/>
        <v>916.65692200738556</v>
      </c>
      <c r="U640" s="24">
        <f t="shared" si="234"/>
        <v>170.25428911069866</v>
      </c>
      <c r="V640" s="14">
        <f t="shared" si="235"/>
        <v>1836.080546437561</v>
      </c>
      <c r="W640" s="24">
        <f t="shared" si="247"/>
        <v>650</v>
      </c>
      <c r="X640" s="12">
        <f t="shared" si="236"/>
        <v>0.2565600943076809</v>
      </c>
      <c r="Y640" s="3">
        <f t="shared" si="248"/>
        <v>0.7</v>
      </c>
    </row>
    <row r="641" spans="2:25" x14ac:dyDescent="0.25">
      <c r="B641" s="3">
        <f t="shared" si="237"/>
        <v>3115</v>
      </c>
      <c r="C641" s="14">
        <f t="shared" si="238"/>
        <v>51.916666666666664</v>
      </c>
      <c r="D641" s="11">
        <f t="shared" si="239"/>
        <v>923.70720836079306</v>
      </c>
      <c r="E641" s="11">
        <f t="shared" si="240"/>
        <v>904.52249154670062</v>
      </c>
      <c r="F641" s="11">
        <f t="shared" si="241"/>
        <v>918.82556137295012</v>
      </c>
      <c r="G641" s="11">
        <f t="shared" si="242"/>
        <v>916.91348210169326</v>
      </c>
      <c r="H641" s="24">
        <f t="shared" si="249"/>
        <v>904.52249154670062</v>
      </c>
      <c r="I641" s="24">
        <f t="shared" si="227"/>
        <v>479.61792035231099</v>
      </c>
      <c r="J641" s="14">
        <f t="shared" si="228"/>
        <v>5095.6906130823554</v>
      </c>
      <c r="K641" s="24">
        <f t="shared" si="250"/>
        <v>650</v>
      </c>
      <c r="L641" s="12">
        <f t="shared" si="229"/>
        <v>0.38020650576329784</v>
      </c>
      <c r="M641" s="3">
        <f t="shared" si="230"/>
        <v>0.7</v>
      </c>
      <c r="N641" s="24">
        <f t="shared" si="245"/>
        <v>918.82556137295012</v>
      </c>
      <c r="O641" s="24">
        <f t="shared" si="231"/>
        <v>122.04117469607354</v>
      </c>
      <c r="P641" s="24">
        <f t="shared" si="232"/>
        <v>1320.1184473130311</v>
      </c>
      <c r="Q641" s="24">
        <f t="shared" si="243"/>
        <v>650</v>
      </c>
      <c r="R641" s="12">
        <f t="shared" si="233"/>
        <v>0.25086751840241667</v>
      </c>
      <c r="S641" s="3">
        <f t="shared" si="244"/>
        <v>0.7</v>
      </c>
      <c r="T641" s="24">
        <f t="shared" si="246"/>
        <v>916.91348210169326</v>
      </c>
      <c r="U641" s="24">
        <f t="shared" si="234"/>
        <v>169.84315647749497</v>
      </c>
      <c r="V641" s="14">
        <f t="shared" si="235"/>
        <v>1832.7906903643409</v>
      </c>
      <c r="W641" s="24">
        <f t="shared" si="247"/>
        <v>650</v>
      </c>
      <c r="X641" s="12">
        <f t="shared" si="236"/>
        <v>0.25608683032665036</v>
      </c>
      <c r="Y641" s="3">
        <f t="shared" si="248"/>
        <v>0.7</v>
      </c>
    </row>
    <row r="642" spans="2:25" x14ac:dyDescent="0.25">
      <c r="B642" s="3">
        <f t="shared" si="237"/>
        <v>3120</v>
      </c>
      <c r="C642" s="14">
        <f t="shared" si="238"/>
        <v>52</v>
      </c>
      <c r="D642" s="11">
        <f t="shared" si="239"/>
        <v>923.94693896594617</v>
      </c>
      <c r="E642" s="11">
        <f t="shared" si="240"/>
        <v>904.90269805246396</v>
      </c>
      <c r="F642" s="11">
        <f t="shared" si="241"/>
        <v>919.07642889135252</v>
      </c>
      <c r="G642" s="11">
        <f t="shared" si="242"/>
        <v>917.16956893201996</v>
      </c>
      <c r="H642" s="24">
        <f t="shared" si="249"/>
        <v>904.90269805246396</v>
      </c>
      <c r="I642" s="24">
        <f t="shared" si="227"/>
        <v>476.10602283705532</v>
      </c>
      <c r="J642" s="14">
        <f t="shared" si="228"/>
        <v>5062.3369656206551</v>
      </c>
      <c r="K642" s="24">
        <f t="shared" si="250"/>
        <v>650</v>
      </c>
      <c r="L642" s="12">
        <f t="shared" si="229"/>
        <v>0.37769247089783847</v>
      </c>
      <c r="M642" s="3">
        <f t="shared" si="230"/>
        <v>0.7</v>
      </c>
      <c r="N642" s="24">
        <f t="shared" si="245"/>
        <v>919.07642889135252</v>
      </c>
      <c r="O642" s="24">
        <f t="shared" si="231"/>
        <v>121.76275186484133</v>
      </c>
      <c r="P642" s="24">
        <f t="shared" si="232"/>
        <v>1317.9184794748999</v>
      </c>
      <c r="Q642" s="24">
        <f t="shared" si="243"/>
        <v>650</v>
      </c>
      <c r="R642" s="12">
        <f t="shared" si="233"/>
        <v>0.25043639572544929</v>
      </c>
      <c r="S642" s="3">
        <f t="shared" si="244"/>
        <v>0.7</v>
      </c>
      <c r="T642" s="24">
        <f t="shared" si="246"/>
        <v>917.16956893201996</v>
      </c>
      <c r="U642" s="24">
        <f t="shared" si="234"/>
        <v>169.43425084815544</v>
      </c>
      <c r="V642" s="14">
        <f t="shared" si="235"/>
        <v>1829.5178470560638</v>
      </c>
      <c r="W642" s="24">
        <f t="shared" si="247"/>
        <v>650</v>
      </c>
      <c r="X642" s="12">
        <f t="shared" si="236"/>
        <v>0.25561602663131705</v>
      </c>
      <c r="Y642" s="3">
        <f t="shared" si="248"/>
        <v>0.7</v>
      </c>
    </row>
    <row r="643" spans="2:25" x14ac:dyDescent="0.25">
      <c r="B643" s="3">
        <f t="shared" si="237"/>
        <v>3125</v>
      </c>
      <c r="C643" s="14">
        <f t="shared" si="238"/>
        <v>52.083333333333336</v>
      </c>
      <c r="D643" s="11">
        <f t="shared" si="239"/>
        <v>924.18628661469813</v>
      </c>
      <c r="E643" s="11">
        <f t="shared" si="240"/>
        <v>905.2803905233618</v>
      </c>
      <c r="F643" s="11">
        <f t="shared" si="241"/>
        <v>919.32686528707802</v>
      </c>
      <c r="G643" s="11">
        <f t="shared" si="242"/>
        <v>917.42518495865124</v>
      </c>
      <c r="H643" s="24">
        <f t="shared" si="249"/>
        <v>905.2803905233618</v>
      </c>
      <c r="I643" s="24">
        <f t="shared" si="227"/>
        <v>472.64740228340827</v>
      </c>
      <c r="J643" s="14">
        <f t="shared" si="228"/>
        <v>5029.4756057196482</v>
      </c>
      <c r="K643" s="24">
        <f t="shared" si="250"/>
        <v>650</v>
      </c>
      <c r="L643" s="12">
        <f t="shared" si="229"/>
        <v>0.37521564064257218</v>
      </c>
      <c r="M643" s="3">
        <f t="shared" si="230"/>
        <v>0.7</v>
      </c>
      <c r="N643" s="24">
        <f t="shared" si="245"/>
        <v>919.32686528707802</v>
      </c>
      <c r="O643" s="24">
        <f t="shared" si="231"/>
        <v>121.48553319050279</v>
      </c>
      <c r="P643" s="24">
        <f t="shared" si="232"/>
        <v>1315.726828948023</v>
      </c>
      <c r="Q643" s="24">
        <f t="shared" si="243"/>
        <v>650</v>
      </c>
      <c r="R643" s="12">
        <f t="shared" si="233"/>
        <v>0.25000692933329899</v>
      </c>
      <c r="S643" s="3">
        <f t="shared" si="244"/>
        <v>0.7</v>
      </c>
      <c r="T643" s="24">
        <f t="shared" si="246"/>
        <v>917.42518495865124</v>
      </c>
      <c r="U643" s="24">
        <f t="shared" si="234"/>
        <v>169.02754140117224</v>
      </c>
      <c r="V643" s="14">
        <f t="shared" si="235"/>
        <v>1826.2617453721325</v>
      </c>
      <c r="W643" s="24">
        <f t="shared" si="247"/>
        <v>650</v>
      </c>
      <c r="X643" s="12">
        <f t="shared" si="236"/>
        <v>0.25514764460827261</v>
      </c>
      <c r="Y643" s="3">
        <f t="shared" si="248"/>
        <v>0.7</v>
      </c>
    </row>
    <row r="644" spans="2:25" x14ac:dyDescent="0.25">
      <c r="B644" s="3">
        <f t="shared" si="237"/>
        <v>3130</v>
      </c>
      <c r="C644" s="14">
        <f t="shared" si="238"/>
        <v>52.166666666666664</v>
      </c>
      <c r="D644" s="11">
        <f t="shared" si="239"/>
        <v>924.42525252860116</v>
      </c>
      <c r="E644" s="11">
        <f t="shared" si="240"/>
        <v>905.65560616400433</v>
      </c>
      <c r="F644" s="11">
        <f t="shared" si="241"/>
        <v>919.57687221641129</v>
      </c>
      <c r="G644" s="11">
        <f t="shared" si="242"/>
        <v>917.68033260325956</v>
      </c>
      <c r="H644" s="24">
        <f t="shared" si="249"/>
        <v>905.65560616400433</v>
      </c>
      <c r="I644" s="24">
        <f t="shared" si="227"/>
        <v>469.24115911492095</v>
      </c>
      <c r="J644" s="14">
        <f t="shared" si="228"/>
        <v>4997.0988452391057</v>
      </c>
      <c r="K644" s="24">
        <f t="shared" si="250"/>
        <v>650</v>
      </c>
      <c r="L644" s="12">
        <f t="shared" si="229"/>
        <v>0.37277542936071661</v>
      </c>
      <c r="M644" s="3">
        <f t="shared" si="230"/>
        <v>0.7</v>
      </c>
      <c r="N644" s="24">
        <f t="shared" si="245"/>
        <v>919.57687221641129</v>
      </c>
      <c r="O644" s="24">
        <f t="shared" si="231"/>
        <v>121.20950780474686</v>
      </c>
      <c r="P644" s="24">
        <f t="shared" si="232"/>
        <v>1313.543412093836</v>
      </c>
      <c r="Q644" s="24">
        <f t="shared" si="243"/>
        <v>650</v>
      </c>
      <c r="R644" s="12">
        <f t="shared" si="233"/>
        <v>0.2495791027862424</v>
      </c>
      <c r="S644" s="3">
        <f t="shared" si="244"/>
        <v>0.7</v>
      </c>
      <c r="T644" s="24">
        <f t="shared" si="246"/>
        <v>917.68033260325956</v>
      </c>
      <c r="U644" s="24">
        <f t="shared" si="234"/>
        <v>168.62299813354014</v>
      </c>
      <c r="V644" s="14">
        <f t="shared" si="235"/>
        <v>1823.0221219330692</v>
      </c>
      <c r="W644" s="24">
        <f t="shared" si="247"/>
        <v>650</v>
      </c>
      <c r="X644" s="12">
        <f t="shared" si="236"/>
        <v>0.25468164674122801</v>
      </c>
      <c r="Y644" s="3">
        <f t="shared" si="248"/>
        <v>0.7</v>
      </c>
    </row>
    <row r="645" spans="2:25" x14ac:dyDescent="0.25">
      <c r="B645" s="3">
        <f t="shared" si="237"/>
        <v>3135</v>
      </c>
      <c r="C645" s="14">
        <f t="shared" si="238"/>
        <v>52.25</v>
      </c>
      <c r="D645" s="11">
        <f t="shared" si="239"/>
        <v>924.66383792337183</v>
      </c>
      <c r="E645" s="11">
        <f t="shared" si="240"/>
        <v>906.028381593365</v>
      </c>
      <c r="F645" s="11">
        <f t="shared" si="241"/>
        <v>919.82645131919753</v>
      </c>
      <c r="G645" s="11">
        <f t="shared" si="242"/>
        <v>917.93501425000079</v>
      </c>
      <c r="H645" s="24">
        <f t="shared" si="249"/>
        <v>906.028381593365</v>
      </c>
      <c r="I645" s="24">
        <f t="shared" si="227"/>
        <v>465.8864082501708</v>
      </c>
      <c r="J645" s="14">
        <f t="shared" si="228"/>
        <v>4965.1991009119283</v>
      </c>
      <c r="K645" s="24">
        <f t="shared" si="250"/>
        <v>650</v>
      </c>
      <c r="L645" s="12">
        <f t="shared" si="229"/>
        <v>0.37037125955576516</v>
      </c>
      <c r="M645" s="3">
        <f t="shared" si="230"/>
        <v>0.7</v>
      </c>
      <c r="N645" s="24">
        <f t="shared" si="245"/>
        <v>919.82645131919753</v>
      </c>
      <c r="O645" s="24">
        <f t="shared" si="231"/>
        <v>120.93466510435746</v>
      </c>
      <c r="P645" s="24">
        <f t="shared" si="232"/>
        <v>1311.3681477438179</v>
      </c>
      <c r="Q645" s="24">
        <f t="shared" si="243"/>
        <v>650</v>
      </c>
      <c r="R645" s="12">
        <f t="shared" si="233"/>
        <v>0.24915290012034075</v>
      </c>
      <c r="S645" s="3">
        <f t="shared" si="244"/>
        <v>0.7</v>
      </c>
      <c r="T645" s="24">
        <f t="shared" si="246"/>
        <v>917.93501425000079</v>
      </c>
      <c r="U645" s="24">
        <f t="shared" si="234"/>
        <v>168.22059183427598</v>
      </c>
      <c r="V645" s="14">
        <f t="shared" si="235"/>
        <v>1819.7987208681805</v>
      </c>
      <c r="W645" s="24">
        <f t="shared" si="247"/>
        <v>650</v>
      </c>
      <c r="X645" s="12">
        <f t="shared" si="236"/>
        <v>0.25421799657536009</v>
      </c>
      <c r="Y645" s="3">
        <f t="shared" si="248"/>
        <v>0.7</v>
      </c>
    </row>
    <row r="646" spans="2:25" x14ac:dyDescent="0.25">
      <c r="B646" s="3">
        <f t="shared" si="237"/>
        <v>3140</v>
      </c>
      <c r="C646" s="14">
        <f t="shared" si="238"/>
        <v>52.333333333333336</v>
      </c>
      <c r="D646" s="11">
        <f t="shared" si="239"/>
        <v>924.9020440089289</v>
      </c>
      <c r="E646" s="11">
        <f t="shared" si="240"/>
        <v>906.39875285292078</v>
      </c>
      <c r="F646" s="11">
        <f t="shared" si="241"/>
        <v>920.07560421931782</v>
      </c>
      <c r="G646" s="11">
        <f t="shared" si="242"/>
        <v>918.18923224657613</v>
      </c>
      <c r="H646" s="24">
        <f t="shared" si="249"/>
        <v>906.39875285292078</v>
      </c>
      <c r="I646" s="24">
        <f t="shared" si="227"/>
        <v>462.58227890020294</v>
      </c>
      <c r="J646" s="14">
        <f t="shared" si="228"/>
        <v>4933.7688934545758</v>
      </c>
      <c r="K646" s="24">
        <f t="shared" si="250"/>
        <v>650</v>
      </c>
      <c r="L646" s="12">
        <f t="shared" si="229"/>
        <v>0.36800256179700974</v>
      </c>
      <c r="M646" s="3">
        <f t="shared" si="230"/>
        <v>0.7</v>
      </c>
      <c r="N646" s="24">
        <f t="shared" si="245"/>
        <v>920.07560421931782</v>
      </c>
      <c r="O646" s="24">
        <f t="shared" si="231"/>
        <v>120.66099474027681</v>
      </c>
      <c r="P646" s="24">
        <f t="shared" si="232"/>
        <v>1309.2009570920009</v>
      </c>
      <c r="Q646" s="24">
        <f t="shared" si="243"/>
        <v>650</v>
      </c>
      <c r="R646" s="12">
        <f t="shared" si="233"/>
        <v>0.24872830582683916</v>
      </c>
      <c r="S646" s="3">
        <f t="shared" si="244"/>
        <v>0.7</v>
      </c>
      <c r="T646" s="24">
        <f t="shared" si="246"/>
        <v>918.18923224657613</v>
      </c>
      <c r="U646" s="24">
        <f t="shared" si="234"/>
        <v>167.82029405881929</v>
      </c>
      <c r="V646" s="14">
        <f t="shared" si="235"/>
        <v>1816.5912935714578</v>
      </c>
      <c r="W646" s="24">
        <f t="shared" si="247"/>
        <v>650</v>
      </c>
      <c r="X646" s="12">
        <f t="shared" si="236"/>
        <v>0.25375665868282354</v>
      </c>
      <c r="Y646" s="3">
        <f t="shared" si="248"/>
        <v>0.7</v>
      </c>
    </row>
    <row r="647" spans="2:25" x14ac:dyDescent="0.25">
      <c r="B647" s="3">
        <f t="shared" si="237"/>
        <v>3145</v>
      </c>
      <c r="C647" s="14">
        <f t="shared" si="238"/>
        <v>52.416666666666664</v>
      </c>
      <c r="D647" s="11">
        <f t="shared" si="239"/>
        <v>925.13987198942959</v>
      </c>
      <c r="E647" s="11">
        <f t="shared" si="240"/>
        <v>906.76675541471775</v>
      </c>
      <c r="F647" s="11">
        <f t="shared" si="241"/>
        <v>920.32433252514465</v>
      </c>
      <c r="G647" s="11">
        <f t="shared" si="242"/>
        <v>918.44298890525897</v>
      </c>
      <c r="H647" s="24">
        <f t="shared" si="249"/>
        <v>906.76675541471775</v>
      </c>
      <c r="I647" s="24">
        <f t="shared" si="227"/>
        <v>459.3279143677961</v>
      </c>
      <c r="J647" s="14">
        <f t="shared" si="228"/>
        <v>4902.800846667049</v>
      </c>
      <c r="K647" s="24">
        <f t="shared" si="250"/>
        <v>650</v>
      </c>
      <c r="L647" s="12">
        <f t="shared" si="229"/>
        <v>0.36566877464447517</v>
      </c>
      <c r="M647" s="3">
        <f t="shared" si="230"/>
        <v>0.7</v>
      </c>
      <c r="N647" s="24">
        <f t="shared" si="245"/>
        <v>920.32433252514465</v>
      </c>
      <c r="O647" s="24">
        <f t="shared" si="231"/>
        <v>120.38848660712347</v>
      </c>
      <c r="P647" s="24">
        <f t="shared" si="232"/>
        <v>1307.0417635919466</v>
      </c>
      <c r="Q647" s="24">
        <f t="shared" si="243"/>
        <v>650</v>
      </c>
      <c r="R647" s="12">
        <f t="shared" si="233"/>
        <v>0.24830530483242219</v>
      </c>
      <c r="S647" s="3">
        <f t="shared" si="244"/>
        <v>0.7</v>
      </c>
      <c r="T647" s="24">
        <f t="shared" si="246"/>
        <v>918.44298890525897</v>
      </c>
      <c r="U647" s="24">
        <f t="shared" si="234"/>
        <v>167.42207710426555</v>
      </c>
      <c r="V647" s="14">
        <f t="shared" si="235"/>
        <v>1813.3995984656553</v>
      </c>
      <c r="W647" s="24">
        <f t="shared" si="247"/>
        <v>650</v>
      </c>
      <c r="X647" s="12">
        <f t="shared" si="236"/>
        <v>0.25329759862941548</v>
      </c>
      <c r="Y647" s="3">
        <f t="shared" si="248"/>
        <v>0.7</v>
      </c>
    </row>
    <row r="648" spans="2:25" x14ac:dyDescent="0.25">
      <c r="B648" s="3">
        <f t="shared" si="237"/>
        <v>3150</v>
      </c>
      <c r="C648" s="14">
        <f t="shared" si="238"/>
        <v>52.5</v>
      </c>
      <c r="D648" s="11">
        <f t="shared" si="239"/>
        <v>925.37732306330543</v>
      </c>
      <c r="E648" s="11">
        <f t="shared" si="240"/>
        <v>907.13242418936227</v>
      </c>
      <c r="F648" s="11">
        <f t="shared" si="241"/>
        <v>920.57263782997711</v>
      </c>
      <c r="G648" s="11">
        <f t="shared" si="242"/>
        <v>918.69628650388836</v>
      </c>
      <c r="H648" s="24">
        <f t="shared" si="249"/>
        <v>907.13242418936227</v>
      </c>
      <c r="I648" s="24">
        <f t="shared" si="227"/>
        <v>456.12247184857893</v>
      </c>
      <c r="J648" s="14">
        <f t="shared" si="228"/>
        <v>4872.2876865205781</v>
      </c>
      <c r="K648" s="24">
        <f t="shared" si="250"/>
        <v>650</v>
      </c>
      <c r="L648" s="12">
        <f t="shared" si="229"/>
        <v>0.36336934457314157</v>
      </c>
      <c r="M648" s="3">
        <f t="shared" si="230"/>
        <v>0.7</v>
      </c>
      <c r="N648" s="24">
        <f t="shared" si="245"/>
        <v>920.57263782997711</v>
      </c>
      <c r="O648" s="24">
        <f t="shared" si="231"/>
        <v>120.11713083320785</v>
      </c>
      <c r="P648" s="24">
        <f t="shared" si="232"/>
        <v>1304.890492858103</v>
      </c>
      <c r="Q648" s="24">
        <f t="shared" si="243"/>
        <v>650</v>
      </c>
      <c r="R648" s="12">
        <f t="shared" si="233"/>
        <v>0.24788388248031754</v>
      </c>
      <c r="S648" s="3">
        <f t="shared" si="244"/>
        <v>0.7</v>
      </c>
      <c r="T648" s="24">
        <f t="shared" si="246"/>
        <v>918.69628650388836</v>
      </c>
      <c r="U648" s="24">
        <f t="shared" si="234"/>
        <v>167.02591398542666</v>
      </c>
      <c r="V648" s="14">
        <f t="shared" si="235"/>
        <v>1810.2234007736777</v>
      </c>
      <c r="W648" s="24">
        <f t="shared" si="247"/>
        <v>650</v>
      </c>
      <c r="X648" s="12">
        <f t="shared" si="236"/>
        <v>0.25284078294228035</v>
      </c>
      <c r="Y648" s="3">
        <f t="shared" si="248"/>
        <v>0.7</v>
      </c>
    </row>
    <row r="649" spans="2:25" x14ac:dyDescent="0.25">
      <c r="B649" s="3">
        <f t="shared" si="237"/>
        <v>3155</v>
      </c>
      <c r="C649" s="14">
        <f t="shared" si="238"/>
        <v>52.583333333333336</v>
      </c>
      <c r="D649" s="11">
        <f t="shared" si="239"/>
        <v>925.61439842330003</v>
      </c>
      <c r="E649" s="11">
        <f t="shared" si="240"/>
        <v>907.4957935339354</v>
      </c>
      <c r="F649" s="11">
        <f t="shared" si="241"/>
        <v>920.82052171245743</v>
      </c>
      <c r="G649" s="11">
        <f t="shared" si="242"/>
        <v>918.94912728683062</v>
      </c>
      <c r="H649" s="24">
        <f t="shared" si="249"/>
        <v>907.4957935339354</v>
      </c>
      <c r="I649" s="24">
        <f t="shared" si="227"/>
        <v>452.96512223411582</v>
      </c>
      <c r="J649" s="14">
        <f t="shared" si="228"/>
        <v>4842.222240236395</v>
      </c>
      <c r="K649" s="24">
        <f t="shared" si="250"/>
        <v>650</v>
      </c>
      <c r="L649" s="12">
        <f t="shared" si="229"/>
        <v>0.36110372589669326</v>
      </c>
      <c r="M649" s="3">
        <f t="shared" si="230"/>
        <v>0.7</v>
      </c>
      <c r="N649" s="24">
        <f t="shared" si="245"/>
        <v>920.82052171245743</v>
      </c>
      <c r="O649" s="24">
        <f t="shared" si="231"/>
        <v>119.84691777106491</v>
      </c>
      <c r="P649" s="24">
        <f t="shared" si="232"/>
        <v>1302.7470725728094</v>
      </c>
      <c r="Q649" s="24">
        <f t="shared" si="243"/>
        <v>650</v>
      </c>
      <c r="R649" s="12">
        <f t="shared" si="233"/>
        <v>0.2474640245124726</v>
      </c>
      <c r="S649" s="3">
        <f t="shared" si="244"/>
        <v>0.7</v>
      </c>
      <c r="T649" s="24">
        <f t="shared" si="246"/>
        <v>918.94912728683062</v>
      </c>
      <c r="U649" s="24">
        <f t="shared" si="234"/>
        <v>166.63177841173535</v>
      </c>
      <c r="V649" s="14">
        <f t="shared" si="235"/>
        <v>1807.0624722977534</v>
      </c>
      <c r="W649" s="24">
        <f t="shared" si="247"/>
        <v>650</v>
      </c>
      <c r="X649" s="12">
        <f t="shared" si="236"/>
        <v>0.25238617907871835</v>
      </c>
      <c r="Y649" s="3">
        <f t="shared" si="248"/>
        <v>0.7</v>
      </c>
    </row>
    <row r="650" spans="2:25" x14ac:dyDescent="0.25">
      <c r="B650" s="3">
        <f t="shared" si="237"/>
        <v>3160</v>
      </c>
      <c r="C650" s="14">
        <f t="shared" si="238"/>
        <v>52.666666666666664</v>
      </c>
      <c r="D650" s="11">
        <f t="shared" si="239"/>
        <v>925.85109925650374</v>
      </c>
      <c r="E650" s="11">
        <f t="shared" si="240"/>
        <v>907.85689725983207</v>
      </c>
      <c r="F650" s="11">
        <f t="shared" si="241"/>
        <v>921.06798573696994</v>
      </c>
      <c r="G650" s="11">
        <f t="shared" si="242"/>
        <v>919.20151346590933</v>
      </c>
      <c r="H650" s="24">
        <f t="shared" si="249"/>
        <v>907.85689725983207</v>
      </c>
      <c r="I650" s="24">
        <f t="shared" si="227"/>
        <v>449.85504991679193</v>
      </c>
      <c r="J650" s="14">
        <f t="shared" si="228"/>
        <v>4812.5974353558513</v>
      </c>
      <c r="K650" s="24">
        <f t="shared" si="250"/>
        <v>650</v>
      </c>
      <c r="L650" s="12">
        <f t="shared" si="229"/>
        <v>0.35887138069079938</v>
      </c>
      <c r="M650" s="3">
        <f t="shared" si="230"/>
        <v>0.7</v>
      </c>
      <c r="N650" s="24">
        <f t="shared" si="245"/>
        <v>921.06798573696994</v>
      </c>
      <c r="O650" s="24">
        <f t="shared" si="231"/>
        <v>119.57783798834498</v>
      </c>
      <c r="P650" s="24">
        <f t="shared" si="232"/>
        <v>1300.6114323969264</v>
      </c>
      <c r="Q650" s="24">
        <f t="shared" si="243"/>
        <v>650</v>
      </c>
      <c r="R650" s="12">
        <f t="shared" si="233"/>
        <v>0.24704571705242387</v>
      </c>
      <c r="S650" s="3">
        <f t="shared" si="244"/>
        <v>0.7</v>
      </c>
      <c r="T650" s="24">
        <f t="shared" si="246"/>
        <v>919.20151346590933</v>
      </c>
      <c r="U650" s="24">
        <f t="shared" si="234"/>
        <v>166.23964476486037</v>
      </c>
      <c r="V650" s="14">
        <f t="shared" si="235"/>
        <v>1803.9165912061214</v>
      </c>
      <c r="W650" s="24">
        <f t="shared" si="247"/>
        <v>650</v>
      </c>
      <c r="X650" s="12">
        <f t="shared" si="236"/>
        <v>0.25193375539604568</v>
      </c>
      <c r="Y650" s="3">
        <f t="shared" si="248"/>
        <v>0.7</v>
      </c>
    </row>
    <row r="651" spans="2:25" x14ac:dyDescent="0.25">
      <c r="B651" s="3">
        <f t="shared" si="237"/>
        <v>3165</v>
      </c>
      <c r="C651" s="14">
        <f t="shared" si="238"/>
        <v>52.75</v>
      </c>
      <c r="D651" s="11">
        <f t="shared" si="239"/>
        <v>926.0874267443894</v>
      </c>
      <c r="E651" s="11">
        <f t="shared" si="240"/>
        <v>908.21576864052281</v>
      </c>
      <c r="F651" s="11">
        <f t="shared" si="241"/>
        <v>921.31503145402235</v>
      </c>
      <c r="G651" s="11">
        <f t="shared" si="242"/>
        <v>919.4534472213054</v>
      </c>
      <c r="H651" s="24">
        <f t="shared" si="249"/>
        <v>908.21576864052281</v>
      </c>
      <c r="I651" s="24">
        <f t="shared" si="227"/>
        <v>446.79145259666484</v>
      </c>
      <c r="J651" s="14">
        <f t="shared" si="228"/>
        <v>4783.4062988007263</v>
      </c>
      <c r="K651" s="24">
        <f t="shared" si="250"/>
        <v>650</v>
      </c>
      <c r="L651" s="12">
        <f t="shared" si="229"/>
        <v>0.35667177871586081</v>
      </c>
      <c r="M651" s="3">
        <f t="shared" si="230"/>
        <v>0.7</v>
      </c>
      <c r="N651" s="24">
        <f t="shared" si="245"/>
        <v>921.31503145402235</v>
      </c>
      <c r="O651" s="24">
        <f t="shared" si="231"/>
        <v>119.30988225917645</v>
      </c>
      <c r="P651" s="24">
        <f t="shared" si="232"/>
        <v>1298.4835038842641</v>
      </c>
      <c r="Q651" s="24">
        <f t="shared" si="243"/>
        <v>650</v>
      </c>
      <c r="R651" s="12">
        <f t="shared" si="233"/>
        <v>0.24662894658890872</v>
      </c>
      <c r="S651" s="3">
        <f t="shared" si="244"/>
        <v>0.7</v>
      </c>
      <c r="T651" s="24">
        <f t="shared" si="246"/>
        <v>919.4534472213054</v>
      </c>
      <c r="U651" s="24">
        <f t="shared" si="234"/>
        <v>165.8494880771002</v>
      </c>
      <c r="V651" s="14">
        <f t="shared" si="235"/>
        <v>1800.7855418254439</v>
      </c>
      <c r="W651" s="24">
        <f t="shared" si="247"/>
        <v>650</v>
      </c>
      <c r="X651" s="12">
        <f t="shared" si="236"/>
        <v>0.25148348112228602</v>
      </c>
      <c r="Y651" s="3">
        <f t="shared" si="248"/>
        <v>0.7</v>
      </c>
    </row>
    <row r="652" spans="2:25" x14ac:dyDescent="0.25">
      <c r="B652" s="3">
        <f t="shared" si="237"/>
        <v>3170</v>
      </c>
      <c r="C652" s="14">
        <f t="shared" si="238"/>
        <v>52.833333333333336</v>
      </c>
      <c r="D652" s="11">
        <f t="shared" si="239"/>
        <v>926.32338206284919</v>
      </c>
      <c r="E652" s="11">
        <f t="shared" si="240"/>
        <v>908.57244041923866</v>
      </c>
      <c r="F652" s="11">
        <f t="shared" si="241"/>
        <v>921.56166040061123</v>
      </c>
      <c r="G652" s="11">
        <f t="shared" si="242"/>
        <v>919.70493070242765</v>
      </c>
      <c r="H652" s="24">
        <f t="shared" si="249"/>
        <v>908.57244041923866</v>
      </c>
      <c r="I652" s="24">
        <f t="shared" si="227"/>
        <v>443.77354109026328</v>
      </c>
      <c r="J652" s="14">
        <f t="shared" si="228"/>
        <v>4754.6419559283659</v>
      </c>
      <c r="K652" s="24">
        <f t="shared" si="250"/>
        <v>650</v>
      </c>
      <c r="L652" s="12">
        <f t="shared" si="229"/>
        <v>0.35450439733953631</v>
      </c>
      <c r="M652" s="3">
        <f t="shared" si="230"/>
        <v>0.7</v>
      </c>
      <c r="N652" s="24">
        <f t="shared" si="245"/>
        <v>921.56166040061123</v>
      </c>
      <c r="O652" s="24">
        <f t="shared" si="231"/>
        <v>119.043041555949</v>
      </c>
      <c r="P652" s="24">
        <f t="shared" si="232"/>
        <v>1296.3632204011844</v>
      </c>
      <c r="Q652" s="24">
        <f t="shared" si="243"/>
        <v>650</v>
      </c>
      <c r="R652" s="12">
        <f t="shared" si="233"/>
        <v>0.24621369996045092</v>
      </c>
      <c r="S652" s="3">
        <f t="shared" si="244"/>
        <v>0.7</v>
      </c>
      <c r="T652" s="24">
        <f t="shared" si="246"/>
        <v>919.70493070242765</v>
      </c>
      <c r="U652" s="24">
        <f t="shared" si="234"/>
        <v>165.46128401053863</v>
      </c>
      <c r="V652" s="14">
        <f t="shared" si="235"/>
        <v>1797.6691144424626</v>
      </c>
      <c r="W652" s="24">
        <f t="shared" si="247"/>
        <v>650</v>
      </c>
      <c r="X652" s="12">
        <f t="shared" si="236"/>
        <v>0.25103532632814235</v>
      </c>
      <c r="Y652" s="3">
        <f t="shared" si="248"/>
        <v>0.7</v>
      </c>
    </row>
    <row r="653" spans="2:25" x14ac:dyDescent="0.25">
      <c r="B653" s="3">
        <f t="shared" si="237"/>
        <v>3175</v>
      </c>
      <c r="C653" s="14">
        <f t="shared" si="238"/>
        <v>52.916666666666664</v>
      </c>
      <c r="D653" s="11">
        <f t="shared" si="239"/>
        <v>926.55896638222748</v>
      </c>
      <c r="E653" s="11">
        <f t="shared" si="240"/>
        <v>908.92694481657816</v>
      </c>
      <c r="F653" s="11">
        <f t="shared" si="241"/>
        <v>921.80787410057167</v>
      </c>
      <c r="G653" s="11">
        <f t="shared" si="242"/>
        <v>919.95596602875582</v>
      </c>
      <c r="H653" s="24">
        <f t="shared" si="249"/>
        <v>908.92694481657816</v>
      </c>
      <c r="I653" s="24">
        <f t="shared" si="227"/>
        <v>440.80053914123312</v>
      </c>
      <c r="J653" s="14">
        <f t="shared" si="228"/>
        <v>4726.2976295777835</v>
      </c>
      <c r="K653" s="24">
        <f t="shared" si="250"/>
        <v>650</v>
      </c>
      <c r="L653" s="12">
        <f t="shared" si="229"/>
        <v>0.35236872145877884</v>
      </c>
      <c r="M653" s="3">
        <f t="shared" si="230"/>
        <v>0.7</v>
      </c>
      <c r="N653" s="24">
        <f t="shared" si="245"/>
        <v>921.80787410057167</v>
      </c>
      <c r="O653" s="24">
        <f t="shared" si="231"/>
        <v>118.77730704139537</v>
      </c>
      <c r="P653" s="24">
        <f t="shared" si="232"/>
        <v>1294.2505170485397</v>
      </c>
      <c r="Q653" s="24">
        <f t="shared" si="243"/>
        <v>650</v>
      </c>
      <c r="R653" s="12">
        <f t="shared" si="233"/>
        <v>0.24579996434040413</v>
      </c>
      <c r="S653" s="3">
        <f t="shared" si="244"/>
        <v>0.7</v>
      </c>
      <c r="T653" s="24">
        <f t="shared" si="246"/>
        <v>919.95596602875582</v>
      </c>
      <c r="U653" s="24">
        <f t="shared" si="234"/>
        <v>165.07500883679143</v>
      </c>
      <c r="V653" s="14">
        <f t="shared" si="235"/>
        <v>1794.5671051091242</v>
      </c>
      <c r="W653" s="24">
        <f t="shared" si="247"/>
        <v>650</v>
      </c>
      <c r="X653" s="12">
        <f t="shared" si="236"/>
        <v>0.25058926189948716</v>
      </c>
      <c r="Y653" s="3">
        <f t="shared" si="248"/>
        <v>0.7</v>
      </c>
    </row>
    <row r="654" spans="2:25" x14ac:dyDescent="0.25">
      <c r="B654" s="3">
        <f t="shared" si="237"/>
        <v>3180</v>
      </c>
      <c r="C654" s="14">
        <f t="shared" si="238"/>
        <v>53</v>
      </c>
      <c r="D654" s="11">
        <f t="shared" si="239"/>
        <v>926.79418086735745</v>
      </c>
      <c r="E654" s="11">
        <f t="shared" si="240"/>
        <v>909.27931353803694</v>
      </c>
      <c r="F654" s="11">
        <f t="shared" si="241"/>
        <v>922.05367406491212</v>
      </c>
      <c r="G654" s="11">
        <f t="shared" si="242"/>
        <v>920.20655529065527</v>
      </c>
      <c r="H654" s="24">
        <f t="shared" si="249"/>
        <v>909.27931353803694</v>
      </c>
      <c r="I654" s="24">
        <f t="shared" si="227"/>
        <v>437.87168323301273</v>
      </c>
      <c r="J654" s="14">
        <f t="shared" si="228"/>
        <v>4698.3666391118413</v>
      </c>
      <c r="K654" s="24">
        <f t="shared" si="250"/>
        <v>650</v>
      </c>
      <c r="L654" s="12">
        <f t="shared" si="229"/>
        <v>0.35026424342174289</v>
      </c>
      <c r="M654" s="3">
        <f t="shared" si="230"/>
        <v>0.7</v>
      </c>
      <c r="N654" s="24">
        <f t="shared" si="245"/>
        <v>922.05367406491212</v>
      </c>
      <c r="O654" s="24">
        <f t="shared" si="231"/>
        <v>118.51267006113346</v>
      </c>
      <c r="P654" s="24">
        <f t="shared" si="232"/>
        <v>1292.1453305881346</v>
      </c>
      <c r="Q654" s="24">
        <f t="shared" si="243"/>
        <v>650</v>
      </c>
      <c r="R654" s="12">
        <f t="shared" si="233"/>
        <v>0.24538772722286248</v>
      </c>
      <c r="S654" s="3">
        <f t="shared" si="244"/>
        <v>0.7</v>
      </c>
      <c r="T654" s="24">
        <f t="shared" si="246"/>
        <v>920.20655529065527</v>
      </c>
      <c r="U654" s="24">
        <f t="shared" si="234"/>
        <v>164.69063941755451</v>
      </c>
      <c r="V654" s="14">
        <f t="shared" si="235"/>
        <v>1791.4793154570953</v>
      </c>
      <c r="W654" s="24">
        <f t="shared" si="247"/>
        <v>650</v>
      </c>
      <c r="X654" s="12">
        <f t="shared" si="236"/>
        <v>0.25014525951115602</v>
      </c>
      <c r="Y654" s="3">
        <f t="shared" si="248"/>
        <v>0.7</v>
      </c>
    </row>
    <row r="655" spans="2:25" x14ac:dyDescent="0.25">
      <c r="B655" s="3">
        <f t="shared" si="237"/>
        <v>3185</v>
      </c>
      <c r="C655" s="14">
        <f t="shared" si="238"/>
        <v>53.083333333333336</v>
      </c>
      <c r="D655" s="11">
        <f t="shared" si="239"/>
        <v>927.02902667759452</v>
      </c>
      <c r="E655" s="11">
        <f t="shared" si="240"/>
        <v>909.62957778145869</v>
      </c>
      <c r="F655" s="11">
        <f t="shared" si="241"/>
        <v>922.29906179213503</v>
      </c>
      <c r="G655" s="11">
        <f t="shared" si="242"/>
        <v>920.45670055016637</v>
      </c>
      <c r="H655" s="24">
        <f t="shared" si="249"/>
        <v>909.62957778145869</v>
      </c>
      <c r="I655" s="24">
        <f t="shared" si="227"/>
        <v>434.98622240339557</v>
      </c>
      <c r="J655" s="14">
        <f t="shared" si="228"/>
        <v>4670.842399452813</v>
      </c>
      <c r="K655" s="24">
        <f t="shared" si="250"/>
        <v>650</v>
      </c>
      <c r="L655" s="12">
        <f t="shared" si="229"/>
        <v>0.34819046294936901</v>
      </c>
      <c r="M655" s="3">
        <f t="shared" si="230"/>
        <v>0.7</v>
      </c>
      <c r="N655" s="24">
        <f t="shared" si="245"/>
        <v>922.29906179213503</v>
      </c>
      <c r="O655" s="24">
        <f t="shared" si="231"/>
        <v>118.24912213648702</v>
      </c>
      <c r="P655" s="24">
        <f t="shared" si="232"/>
        <v>1290.0475993727555</v>
      </c>
      <c r="Q655" s="24">
        <f t="shared" si="243"/>
        <v>650</v>
      </c>
      <c r="R655" s="12">
        <f t="shared" si="233"/>
        <v>0.24497697640924007</v>
      </c>
      <c r="S655" s="3">
        <f t="shared" si="244"/>
        <v>0.7</v>
      </c>
      <c r="T655" s="24">
        <f t="shared" si="246"/>
        <v>920.45670055016637</v>
      </c>
      <c r="U655" s="24">
        <f t="shared" si="234"/>
        <v>164.30815318570353</v>
      </c>
      <c r="V655" s="14">
        <f t="shared" si="235"/>
        <v>1788.4055525157567</v>
      </c>
      <c r="W655" s="24">
        <f t="shared" si="247"/>
        <v>650</v>
      </c>
      <c r="X655" s="12">
        <f t="shared" si="236"/>
        <v>0.24970329160125729</v>
      </c>
      <c r="Y655" s="3">
        <f t="shared" si="248"/>
        <v>0.7</v>
      </c>
    </row>
    <row r="656" spans="2:25" x14ac:dyDescent="0.25">
      <c r="B656" s="3">
        <f t="shared" si="237"/>
        <v>3190</v>
      </c>
      <c r="C656" s="14">
        <f t="shared" si="238"/>
        <v>53.166666666666664</v>
      </c>
      <c r="D656" s="11">
        <f t="shared" si="239"/>
        <v>927.263504966852</v>
      </c>
      <c r="E656" s="11">
        <f t="shared" si="240"/>
        <v>909.97776824440803</v>
      </c>
      <c r="F656" s="11">
        <f t="shared" si="241"/>
        <v>922.54403876854428</v>
      </c>
      <c r="G656" s="11">
        <f t="shared" si="242"/>
        <v>920.70640384176761</v>
      </c>
      <c r="H656" s="24">
        <f t="shared" si="249"/>
        <v>909.97776824440803</v>
      </c>
      <c r="I656" s="24">
        <f t="shared" si="227"/>
        <v>432.14341806109928</v>
      </c>
      <c r="J656" s="14">
        <f t="shared" si="228"/>
        <v>4643.7184201141845</v>
      </c>
      <c r="K656" s="24">
        <f t="shared" si="250"/>
        <v>650</v>
      </c>
      <c r="L656" s="12">
        <f t="shared" si="229"/>
        <v>0.34614688705684882</v>
      </c>
      <c r="M656" s="3">
        <f t="shared" si="230"/>
        <v>0.7</v>
      </c>
      <c r="N656" s="24">
        <f t="shared" si="245"/>
        <v>922.54403876854428</v>
      </c>
      <c r="O656" s="24">
        <f t="shared" si="231"/>
        <v>117.98665495769285</v>
      </c>
      <c r="P656" s="24">
        <f t="shared" si="232"/>
        <v>1287.9572632783897</v>
      </c>
      <c r="Q656" s="24">
        <f t="shared" si="243"/>
        <v>650</v>
      </c>
      <c r="R656" s="12">
        <f t="shared" si="233"/>
        <v>0.24456769999529882</v>
      </c>
      <c r="S656" s="3">
        <f t="shared" si="244"/>
        <v>0.7</v>
      </c>
      <c r="T656" s="24">
        <f t="shared" si="246"/>
        <v>920.70640384176761</v>
      </c>
      <c r="U656" s="24">
        <f t="shared" si="234"/>
        <v>163.92752812710967</v>
      </c>
      <c r="V656" s="14">
        <f t="shared" si="235"/>
        <v>1785.3456285383661</v>
      </c>
      <c r="W656" s="24">
        <f t="shared" si="247"/>
        <v>650</v>
      </c>
      <c r="X656" s="12">
        <f t="shared" si="236"/>
        <v>0.24926333134661655</v>
      </c>
      <c r="Y656" s="3">
        <f t="shared" si="248"/>
        <v>0.7</v>
      </c>
    </row>
    <row r="657" spans="2:25" x14ac:dyDescent="0.25">
      <c r="B657" s="3">
        <f t="shared" si="237"/>
        <v>3195</v>
      </c>
      <c r="C657" s="14">
        <f t="shared" si="238"/>
        <v>53.25</v>
      </c>
      <c r="D657" s="11">
        <f t="shared" si="239"/>
        <v>927.4976168836331</v>
      </c>
      <c r="E657" s="11">
        <f t="shared" si="240"/>
        <v>910.3239151314649</v>
      </c>
      <c r="F657" s="11">
        <f t="shared" si="241"/>
        <v>922.78860646853957</v>
      </c>
      <c r="G657" s="11">
        <f t="shared" si="242"/>
        <v>920.95566717311419</v>
      </c>
      <c r="H657" s="24">
        <f t="shared" si="249"/>
        <v>910.3239151314649</v>
      </c>
      <c r="I657" s="24">
        <f t="shared" si="227"/>
        <v>429.34254380420498</v>
      </c>
      <c r="J657" s="14">
        <f t="shared" si="228"/>
        <v>4616.9883042281726</v>
      </c>
      <c r="K657" s="24">
        <f t="shared" si="250"/>
        <v>650</v>
      </c>
      <c r="L657" s="12">
        <f t="shared" si="229"/>
        <v>0.34413302997492551</v>
      </c>
      <c r="M657" s="3">
        <f t="shared" si="230"/>
        <v>0.7</v>
      </c>
      <c r="N657" s="24">
        <f t="shared" si="245"/>
        <v>922.78860646853957</v>
      </c>
      <c r="O657" s="24">
        <f t="shared" si="231"/>
        <v>117.72526037733826</v>
      </c>
      <c r="P657" s="24">
        <f t="shared" si="232"/>
        <v>1285.8742636408626</v>
      </c>
      <c r="Q657" s="24">
        <f t="shared" si="243"/>
        <v>650</v>
      </c>
      <c r="R657" s="12">
        <f t="shared" si="233"/>
        <v>0.24415988635898472</v>
      </c>
      <c r="S657" s="3">
        <f t="shared" si="244"/>
        <v>0.7</v>
      </c>
      <c r="T657" s="24">
        <f t="shared" si="246"/>
        <v>920.95566717311419</v>
      </c>
      <c r="U657" s="24">
        <f t="shared" si="234"/>
        <v>163.54874276297267</v>
      </c>
      <c r="V657" s="14">
        <f t="shared" si="235"/>
        <v>1782.2993608324055</v>
      </c>
      <c r="W657" s="24">
        <f t="shared" si="247"/>
        <v>650</v>
      </c>
      <c r="X657" s="12">
        <f t="shared" si="236"/>
        <v>0.2488253526388238</v>
      </c>
      <c r="Y657" s="3">
        <f t="shared" si="248"/>
        <v>0.7</v>
      </c>
    </row>
    <row r="658" spans="2:25" x14ac:dyDescent="0.25">
      <c r="B658" s="3">
        <f t="shared" si="237"/>
        <v>3200</v>
      </c>
      <c r="C658" s="14">
        <f t="shared" si="238"/>
        <v>53.333333333333336</v>
      </c>
      <c r="D658" s="11">
        <f t="shared" si="239"/>
        <v>927.73136357106671</v>
      </c>
      <c r="E658" s="11">
        <f t="shared" si="240"/>
        <v>910.66804816143986</v>
      </c>
      <c r="F658" s="11">
        <f t="shared" si="241"/>
        <v>923.03276635489851</v>
      </c>
      <c r="G658" s="11">
        <f t="shared" si="242"/>
        <v>921.20449252575304</v>
      </c>
      <c r="H658" s="24">
        <f t="shared" si="249"/>
        <v>910.66804816143986</v>
      </c>
      <c r="I658" s="24">
        <f t="shared" ref="I658:I721" si="251">AlphaC*(D658-H658)</f>
        <v>426.58288524067132</v>
      </c>
      <c r="J658" s="14">
        <f t="shared" ref="J658:J721" si="252">Phi*EpsilonF*Botzman/10^8*M658*((D658+273)^4-(H658+273)^4)</f>
        <v>4590.6457475701764</v>
      </c>
      <c r="K658" s="24">
        <f t="shared" si="250"/>
        <v>650</v>
      </c>
      <c r="L658" s="12">
        <f t="shared" ref="L658:L721" si="253">ksh*MassivSS/(K658*RhoA)*DeltaT*(I658+J658)</f>
        <v>0.34214841307112648</v>
      </c>
      <c r="M658" s="3">
        <f t="shared" ref="M658:M721" si="254">IF(H658&lt;=500,IF(Galva=Oui,0.35,0.7),0.7)</f>
        <v>0.7</v>
      </c>
      <c r="N658" s="24">
        <f t="shared" si="245"/>
        <v>923.03276635489851</v>
      </c>
      <c r="O658" s="24">
        <f t="shared" ref="O658:O721" si="255">AlphaC*(D658-N658)</f>
        <v>117.46493040420489</v>
      </c>
      <c r="P658" s="24">
        <f t="shared" ref="P658:P721" si="256">Phi*EpsilonF*Botzman/10^8*S658*((D658+273)^4-(N658+273)^4)</f>
        <v>1283.7985431943164</v>
      </c>
      <c r="Q658" s="24">
        <f t="shared" si="243"/>
        <v>650</v>
      </c>
      <c r="R658" s="12">
        <f t="shared" ref="R658:R721" si="257">ksh*MassivW/(Q658*RhoA)*DeltaT*(O658+P658)</f>
        <v>0.24375352414865492</v>
      </c>
      <c r="S658" s="3">
        <f t="shared" si="244"/>
        <v>0.7</v>
      </c>
      <c r="T658" s="24">
        <f t="shared" si="246"/>
        <v>921.20449252575304</v>
      </c>
      <c r="U658" s="24">
        <f t="shared" ref="U658:U721" si="258">AlphaC*(D658-T658)</f>
        <v>163.17177613284173</v>
      </c>
      <c r="V658" s="14">
        <f t="shared" ref="V658:V721" si="259">Phi*EpsilonF*Botzman/10^8*Y658*((D658+273)^4-(T658+273)^4)</f>
        <v>1779.2665715965102</v>
      </c>
      <c r="W658" s="24">
        <f t="shared" si="247"/>
        <v>650</v>
      </c>
      <c r="X658" s="12">
        <f t="shared" ref="X658:X721" si="260">ksh*MassivSI/(W658*RhoA)*DeltaT*(U658+V658)</f>
        <v>0.24838933006120908</v>
      </c>
      <c r="Y658" s="3">
        <f t="shared" si="248"/>
        <v>0.7</v>
      </c>
    </row>
    <row r="659" spans="2:25" x14ac:dyDescent="0.25">
      <c r="B659" s="3">
        <f t="shared" ref="B659:B722" si="261">B658+DeltaT</f>
        <v>3205</v>
      </c>
      <c r="C659" s="14">
        <f t="shared" ref="C659:C722" si="262">B659/60</f>
        <v>53.416666666666664</v>
      </c>
      <c r="D659" s="11">
        <f t="shared" ref="D659:D722" si="263">20+345*LOG(8*C659+1,10)</f>
        <v>927.96474616693956</v>
      </c>
      <c r="E659" s="11">
        <f t="shared" ref="E659:E722" si="264">H659</f>
        <v>911.01019657451093</v>
      </c>
      <c r="F659" s="11">
        <f t="shared" ref="F659:F722" si="265">N659</f>
        <v>923.27651987904721</v>
      </c>
      <c r="G659" s="11">
        <f t="shared" ref="G659:G722" si="266">T659</f>
        <v>921.45288185581421</v>
      </c>
      <c r="H659" s="24">
        <f t="shared" si="249"/>
        <v>911.01019657451093</v>
      </c>
      <c r="I659" s="24">
        <f t="shared" si="251"/>
        <v>423.86373981071586</v>
      </c>
      <c r="J659" s="14">
        <f t="shared" si="252"/>
        <v>4564.6845375805233</v>
      </c>
      <c r="K659" s="24">
        <f t="shared" si="250"/>
        <v>650</v>
      </c>
      <c r="L659" s="12">
        <f t="shared" si="253"/>
        <v>0.34019256477093901</v>
      </c>
      <c r="M659" s="3">
        <f t="shared" si="254"/>
        <v>0.7</v>
      </c>
      <c r="N659" s="24">
        <f t="shared" si="245"/>
        <v>923.27651987904721</v>
      </c>
      <c r="O659" s="24">
        <f t="shared" si="255"/>
        <v>117.20565719730871</v>
      </c>
      <c r="P659" s="24">
        <f t="shared" si="256"/>
        <v>1281.7300460136801</v>
      </c>
      <c r="Q659" s="24">
        <f t="shared" ref="Q659:Q722" si="267">IF(N659&lt;600,425+0.773*N659-1.69/1000*N659^2+2.22/1000^2*N659^3,IF(N659&lt;735,666+13002/(738-N659),IF(N659&lt;900,545+17820/(N659-731),650)))</f>
        <v>650</v>
      </c>
      <c r="R659" s="12">
        <f t="shared" si="257"/>
        <v>0.24334860227203398</v>
      </c>
      <c r="S659" s="3">
        <f t="shared" ref="S659:S722" si="268">IF(N659&lt;=500,IF(Galva=Oui,0.35,0.7),0.7)</f>
        <v>0.7</v>
      </c>
      <c r="T659" s="24">
        <f t="shared" si="246"/>
        <v>921.45288185581421</v>
      </c>
      <c r="U659" s="24">
        <f t="shared" si="258"/>
        <v>162.79660777813376</v>
      </c>
      <c r="V659" s="14">
        <f t="shared" si="259"/>
        <v>1776.2470877621931</v>
      </c>
      <c r="W659" s="24">
        <f t="shared" si="247"/>
        <v>650</v>
      </c>
      <c r="X659" s="12">
        <f t="shared" si="260"/>
        <v>0.24795523886649584</v>
      </c>
      <c r="Y659" s="3">
        <f t="shared" si="248"/>
        <v>0.7</v>
      </c>
    </row>
    <row r="660" spans="2:25" x14ac:dyDescent="0.25">
      <c r="B660" s="3">
        <f t="shared" si="261"/>
        <v>3210</v>
      </c>
      <c r="C660" s="14">
        <f t="shared" si="262"/>
        <v>53.5</v>
      </c>
      <c r="D660" s="11">
        <f t="shared" si="263"/>
        <v>928.19776580372979</v>
      </c>
      <c r="E660" s="11">
        <f t="shared" si="264"/>
        <v>911.3503891392819</v>
      </c>
      <c r="F660" s="11">
        <f t="shared" si="265"/>
        <v>923.51986848131924</v>
      </c>
      <c r="G660" s="11">
        <f t="shared" si="266"/>
        <v>921.70083709468076</v>
      </c>
      <c r="H660" s="24">
        <f t="shared" si="249"/>
        <v>911.3503891392819</v>
      </c>
      <c r="I660" s="24">
        <f t="shared" si="251"/>
        <v>421.18441661119732</v>
      </c>
      <c r="J660" s="14">
        <f t="shared" si="252"/>
        <v>4539.0985523836525</v>
      </c>
      <c r="K660" s="24">
        <f t="shared" si="250"/>
        <v>650</v>
      </c>
      <c r="L660" s="12">
        <f t="shared" si="253"/>
        <v>0.33826502047894763</v>
      </c>
      <c r="M660" s="3">
        <f t="shared" si="254"/>
        <v>0.7</v>
      </c>
      <c r="N660" s="24">
        <f t="shared" ref="N660:N723" si="269">N659+R659</f>
        <v>923.51986848131924</v>
      </c>
      <c r="O660" s="24">
        <f t="shared" si="255"/>
        <v>116.94743306026396</v>
      </c>
      <c r="P660" s="24">
        <f t="shared" si="256"/>
        <v>1279.6687174582855</v>
      </c>
      <c r="Q660" s="24">
        <f t="shared" si="267"/>
        <v>650</v>
      </c>
      <c r="R660" s="12">
        <f t="shared" si="257"/>
        <v>0.24294510988542478</v>
      </c>
      <c r="S660" s="3">
        <f t="shared" si="268"/>
        <v>0.7</v>
      </c>
      <c r="T660" s="24">
        <f t="shared" ref="T660:T723" si="270">T659+X659</f>
        <v>921.70083709468076</v>
      </c>
      <c r="U660" s="24">
        <f t="shared" si="258"/>
        <v>162.42321772622574</v>
      </c>
      <c r="V660" s="14">
        <f t="shared" si="259"/>
        <v>1773.2407408406852</v>
      </c>
      <c r="W660" s="24">
        <f t="shared" ref="W660:W723" si="271">IF(T660&lt;600,425+0.773*T660-1.69/1000*T660^2+2.22/1000^2*T660^3,IF(T660&lt;735,666+13002/(738-T660),IF(T660&lt;900,545+17820/(T660-731),650)))</f>
        <v>650</v>
      </c>
      <c r="X660" s="12">
        <f t="shared" si="260"/>
        <v>0.24752305495518084</v>
      </c>
      <c r="Y660" s="3">
        <f t="shared" ref="Y660:Y723" si="272">IF(T660&lt;=500,IF(Galva=Oui,0.35,0.7),0.7)</f>
        <v>0.7</v>
      </c>
    </row>
    <row r="661" spans="2:25" x14ac:dyDescent="0.25">
      <c r="B661" s="3">
        <f t="shared" si="261"/>
        <v>3215</v>
      </c>
      <c r="C661" s="14">
        <f t="shared" si="262"/>
        <v>53.583333333333336</v>
      </c>
      <c r="D661" s="11">
        <f t="shared" si="263"/>
        <v>928.43042360864047</v>
      </c>
      <c r="E661" s="11">
        <f t="shared" si="264"/>
        <v>911.68865415976086</v>
      </c>
      <c r="F661" s="11">
        <f t="shared" si="265"/>
        <v>923.76281359120469</v>
      </c>
      <c r="G661" s="11">
        <f t="shared" si="266"/>
        <v>921.94836014963596</v>
      </c>
      <c r="H661" s="24">
        <f t="shared" si="249"/>
        <v>911.68865415976086</v>
      </c>
      <c r="I661" s="24">
        <f t="shared" si="251"/>
        <v>418.54423622199022</v>
      </c>
      <c r="J661" s="14">
        <f t="shared" si="252"/>
        <v>4513.8817598069681</v>
      </c>
      <c r="K661" s="24">
        <f t="shared" si="250"/>
        <v>650</v>
      </c>
      <c r="L661" s="12">
        <f t="shared" si="253"/>
        <v>0.33636532250008444</v>
      </c>
      <c r="M661" s="3">
        <f t="shared" si="254"/>
        <v>0.7</v>
      </c>
      <c r="N661" s="24">
        <f t="shared" si="269"/>
        <v>923.76281359120469</v>
      </c>
      <c r="O661" s="24">
        <f t="shared" si="255"/>
        <v>116.69025043589443</v>
      </c>
      <c r="P661" s="24">
        <f t="shared" si="256"/>
        <v>1277.6145041201307</v>
      </c>
      <c r="Q661" s="24">
        <f t="shared" si="267"/>
        <v>650</v>
      </c>
      <c r="R661" s="12">
        <f t="shared" si="257"/>
        <v>0.24254303638377173</v>
      </c>
      <c r="S661" s="3">
        <f t="shared" si="268"/>
        <v>0.7</v>
      </c>
      <c r="T661" s="24">
        <f t="shared" si="270"/>
        <v>921.94836014963596</v>
      </c>
      <c r="U661" s="24">
        <f t="shared" si="258"/>
        <v>162.05158647511269</v>
      </c>
      <c r="V661" s="14">
        <f t="shared" si="259"/>
        <v>1770.2473667759004</v>
      </c>
      <c r="W661" s="24">
        <f t="shared" si="271"/>
        <v>650</v>
      </c>
      <c r="X661" s="12">
        <f t="shared" si="260"/>
        <v>0.24709275485477081</v>
      </c>
      <c r="Y661" s="3">
        <f t="shared" si="272"/>
        <v>0.7</v>
      </c>
    </row>
    <row r="662" spans="2:25" x14ac:dyDescent="0.25">
      <c r="B662" s="3">
        <f t="shared" si="261"/>
        <v>3220</v>
      </c>
      <c r="C662" s="14">
        <f t="shared" si="262"/>
        <v>53.666666666666664</v>
      </c>
      <c r="D662" s="11">
        <f t="shared" si="263"/>
        <v>928.66272070363129</v>
      </c>
      <c r="E662" s="11">
        <f t="shared" si="264"/>
        <v>912.02501948226097</v>
      </c>
      <c r="F662" s="11">
        <f t="shared" si="265"/>
        <v>924.00535662758841</v>
      </c>
      <c r="G662" s="11">
        <f t="shared" si="266"/>
        <v>922.19545290449071</v>
      </c>
      <c r="H662" s="24">
        <f t="shared" si="249"/>
        <v>912.02501948226097</v>
      </c>
      <c r="I662" s="24">
        <f t="shared" si="251"/>
        <v>415.94253053425803</v>
      </c>
      <c r="J662" s="14">
        <f t="shared" si="252"/>
        <v>4489.0282163973216</v>
      </c>
      <c r="K662" s="24">
        <f t="shared" si="250"/>
        <v>650</v>
      </c>
      <c r="L662" s="12">
        <f t="shared" si="253"/>
        <v>0.33449301996084824</v>
      </c>
      <c r="M662" s="3">
        <f t="shared" si="254"/>
        <v>0.7</v>
      </c>
      <c r="N662" s="24">
        <f t="shared" si="269"/>
        <v>924.00535662758841</v>
      </c>
      <c r="O662" s="24">
        <f t="shared" si="255"/>
        <v>116.43410190107204</v>
      </c>
      <c r="P662" s="24">
        <f t="shared" si="256"/>
        <v>1275.5673537724183</v>
      </c>
      <c r="Q662" s="24">
        <f t="shared" si="267"/>
        <v>650</v>
      </c>
      <c r="R662" s="12">
        <f t="shared" si="257"/>
        <v>0.24214237139081099</v>
      </c>
      <c r="S662" s="3">
        <f t="shared" si="268"/>
        <v>0.7</v>
      </c>
      <c r="T662" s="24">
        <f t="shared" si="270"/>
        <v>922.19545290449071</v>
      </c>
      <c r="U662" s="24">
        <f t="shared" si="258"/>
        <v>161.68169497851466</v>
      </c>
      <c r="V662" s="14">
        <f t="shared" si="259"/>
        <v>1767.266805800841</v>
      </c>
      <c r="W662" s="24">
        <f t="shared" si="271"/>
        <v>650</v>
      </c>
      <c r="X662" s="12">
        <f t="shared" si="260"/>
        <v>0.24666431569951536</v>
      </c>
      <c r="Y662" s="3">
        <f t="shared" si="272"/>
        <v>0.7</v>
      </c>
    </row>
    <row r="663" spans="2:25" x14ac:dyDescent="0.25">
      <c r="B663" s="3">
        <f t="shared" si="261"/>
        <v>3225</v>
      </c>
      <c r="C663" s="14">
        <f t="shared" si="262"/>
        <v>53.75</v>
      </c>
      <c r="D663" s="11">
        <f t="shared" si="263"/>
        <v>928.89465820545217</v>
      </c>
      <c r="E663" s="11">
        <f t="shared" si="264"/>
        <v>912.35951250222183</v>
      </c>
      <c r="F663" s="11">
        <f t="shared" si="265"/>
        <v>924.24749899897927</v>
      </c>
      <c r="G663" s="11">
        <f t="shared" si="266"/>
        <v>922.4421172201902</v>
      </c>
      <c r="H663" s="24">
        <f t="shared" si="249"/>
        <v>912.35951250222183</v>
      </c>
      <c r="I663" s="24">
        <f t="shared" si="251"/>
        <v>413.37864258075854</v>
      </c>
      <c r="J663" s="14">
        <f t="shared" si="252"/>
        <v>4464.532066437926</v>
      </c>
      <c r="K663" s="24">
        <f t="shared" si="250"/>
        <v>650</v>
      </c>
      <c r="L663" s="12">
        <f t="shared" si="253"/>
        <v>0.33264766873069018</v>
      </c>
      <c r="M663" s="3">
        <f t="shared" si="254"/>
        <v>0.7</v>
      </c>
      <c r="N663" s="24">
        <f t="shared" si="269"/>
        <v>924.24749899897927</v>
      </c>
      <c r="O663" s="24">
        <f t="shared" si="255"/>
        <v>116.17898016182266</v>
      </c>
      <c r="P663" s="24">
        <f t="shared" si="256"/>
        <v>1273.5272153220442</v>
      </c>
      <c r="Q663" s="24">
        <f t="shared" si="267"/>
        <v>650</v>
      </c>
      <c r="R663" s="12">
        <f t="shared" si="257"/>
        <v>0.24174310474995428</v>
      </c>
      <c r="S663" s="3">
        <f t="shared" si="268"/>
        <v>0.7</v>
      </c>
      <c r="T663" s="24">
        <f t="shared" si="270"/>
        <v>922.4421172201902</v>
      </c>
      <c r="U663" s="24">
        <f t="shared" si="258"/>
        <v>161.3135246315494</v>
      </c>
      <c r="V663" s="14">
        <f t="shared" si="259"/>
        <v>1764.2989022997083</v>
      </c>
      <c r="W663" s="24">
        <f t="shared" si="271"/>
        <v>650</v>
      </c>
      <c r="X663" s="12">
        <f t="shared" si="260"/>
        <v>0.24623771521094262</v>
      </c>
      <c r="Y663" s="3">
        <f t="shared" si="272"/>
        <v>0.7</v>
      </c>
    </row>
    <row r="664" spans="2:25" x14ac:dyDescent="0.25">
      <c r="B664" s="3">
        <f t="shared" si="261"/>
        <v>3230</v>
      </c>
      <c r="C664" s="14">
        <f t="shared" si="262"/>
        <v>53.833333333333336</v>
      </c>
      <c r="D664" s="11">
        <f t="shared" si="263"/>
        <v>929.1262372256748</v>
      </c>
      <c r="E664" s="11">
        <f t="shared" si="264"/>
        <v>912.69216017095255</v>
      </c>
      <c r="F664" s="11">
        <f t="shared" si="265"/>
        <v>924.48924210372923</v>
      </c>
      <c r="G664" s="11">
        <f t="shared" si="266"/>
        <v>922.68835493540109</v>
      </c>
      <c r="H664" s="24">
        <f t="shared" si="249"/>
        <v>912.69216017095255</v>
      </c>
      <c r="I664" s="24">
        <f t="shared" si="251"/>
        <v>410.8519263680563</v>
      </c>
      <c r="J664" s="14">
        <f t="shared" si="252"/>
        <v>4440.3875409647053</v>
      </c>
      <c r="K664" s="24">
        <f t="shared" si="250"/>
        <v>650</v>
      </c>
      <c r="L664" s="12">
        <f t="shared" si="253"/>
        <v>0.3308288313434925</v>
      </c>
      <c r="M664" s="3">
        <f t="shared" si="254"/>
        <v>0.7</v>
      </c>
      <c r="N664" s="24">
        <f t="shared" si="269"/>
        <v>924.48924210372923</v>
      </c>
      <c r="O664" s="24">
        <f t="shared" si="255"/>
        <v>115.92487804863936</v>
      </c>
      <c r="P664" s="24">
        <f t="shared" si="256"/>
        <v>1271.4940387634072</v>
      </c>
      <c r="Q664" s="24">
        <f t="shared" si="267"/>
        <v>650</v>
      </c>
      <c r="R664" s="12">
        <f t="shared" si="257"/>
        <v>0.24134522651543891</v>
      </c>
      <c r="S664" s="3">
        <f t="shared" si="268"/>
        <v>0.7</v>
      </c>
      <c r="T664" s="24">
        <f t="shared" si="270"/>
        <v>922.68835493540109</v>
      </c>
      <c r="U664" s="24">
        <f t="shared" si="258"/>
        <v>160.94705725684264</v>
      </c>
      <c r="V664" s="14">
        <f t="shared" si="259"/>
        <v>1761.3435046741349</v>
      </c>
      <c r="W664" s="24">
        <f t="shared" si="271"/>
        <v>650</v>
      </c>
      <c r="X664" s="12">
        <f t="shared" si="260"/>
        <v>0.2458129316789773</v>
      </c>
      <c r="Y664" s="3">
        <f t="shared" si="272"/>
        <v>0.7</v>
      </c>
    </row>
    <row r="665" spans="2:25" x14ac:dyDescent="0.25">
      <c r="B665" s="3">
        <f t="shared" si="261"/>
        <v>3235</v>
      </c>
      <c r="C665" s="14">
        <f t="shared" si="262"/>
        <v>53.916666666666664</v>
      </c>
      <c r="D665" s="11">
        <f t="shared" si="263"/>
        <v>929.35745887072392</v>
      </c>
      <c r="E665" s="11">
        <f t="shared" si="264"/>
        <v>913.02298900229607</v>
      </c>
      <c r="F665" s="11">
        <f t="shared" si="265"/>
        <v>924.7305873302447</v>
      </c>
      <c r="G665" s="11">
        <f t="shared" si="266"/>
        <v>922.93416786708008</v>
      </c>
      <c r="H665" s="24">
        <f t="shared" si="249"/>
        <v>913.02298900229607</v>
      </c>
      <c r="I665" s="24">
        <f t="shared" si="251"/>
        <v>408.36174671069614</v>
      </c>
      <c r="J665" s="14">
        <f t="shared" si="252"/>
        <v>4416.5889567837576</v>
      </c>
      <c r="K665" s="24">
        <f t="shared" si="250"/>
        <v>650</v>
      </c>
      <c r="L665" s="12">
        <f t="shared" si="253"/>
        <v>0.32903607691925579</v>
      </c>
      <c r="M665" s="3">
        <f t="shared" si="254"/>
        <v>0.7</v>
      </c>
      <c r="N665" s="24">
        <f t="shared" si="269"/>
        <v>924.7305873302447</v>
      </c>
      <c r="O665" s="24">
        <f t="shared" si="255"/>
        <v>115.67178851198037</v>
      </c>
      <c r="P665" s="24">
        <f t="shared" si="256"/>
        <v>1269.4677751349773</v>
      </c>
      <c r="Q665" s="24">
        <f t="shared" si="267"/>
        <v>650</v>
      </c>
      <c r="R665" s="12">
        <f t="shared" si="257"/>
        <v>0.24094872694398931</v>
      </c>
      <c r="S665" s="3">
        <f t="shared" si="268"/>
        <v>0.7</v>
      </c>
      <c r="T665" s="24">
        <f t="shared" si="270"/>
        <v>922.93416786708008</v>
      </c>
      <c r="U665" s="24">
        <f t="shared" si="258"/>
        <v>160.58227509109599</v>
      </c>
      <c r="V665" s="14">
        <f t="shared" si="259"/>
        <v>1758.4004652141812</v>
      </c>
      <c r="W665" s="24">
        <f t="shared" si="271"/>
        <v>650</v>
      </c>
      <c r="X665" s="12">
        <f t="shared" si="260"/>
        <v>0.24538994394372685</v>
      </c>
      <c r="Y665" s="3">
        <f t="shared" si="272"/>
        <v>0.7</v>
      </c>
    </row>
    <row r="666" spans="2:25" x14ac:dyDescent="0.25">
      <c r="B666" s="3">
        <f t="shared" si="261"/>
        <v>3240</v>
      </c>
      <c r="C666" s="14">
        <f t="shared" si="262"/>
        <v>54</v>
      </c>
      <c r="D666" s="11">
        <f t="shared" si="263"/>
        <v>929.58832424191098</v>
      </c>
      <c r="E666" s="11">
        <f t="shared" si="264"/>
        <v>913.35202507921531</v>
      </c>
      <c r="F666" s="11">
        <f t="shared" si="265"/>
        <v>924.9715360571887</v>
      </c>
      <c r="G666" s="11">
        <f t="shared" si="266"/>
        <v>923.17955781102376</v>
      </c>
      <c r="H666" s="24">
        <f t="shared" si="249"/>
        <v>913.35202507921531</v>
      </c>
      <c r="I666" s="24">
        <f t="shared" si="251"/>
        <v>405.90747906739182</v>
      </c>
      <c r="J666" s="14">
        <f t="shared" si="252"/>
        <v>4393.1307154894021</v>
      </c>
      <c r="K666" s="24">
        <f t="shared" si="250"/>
        <v>650</v>
      </c>
      <c r="L666" s="12">
        <f t="shared" si="253"/>
        <v>0.32726898108596419</v>
      </c>
      <c r="M666" s="3">
        <f t="shared" si="254"/>
        <v>0.7</v>
      </c>
      <c r="N666" s="24">
        <f t="shared" si="269"/>
        <v>924.9715360571887</v>
      </c>
      <c r="O666" s="24">
        <f t="shared" si="255"/>
        <v>115.41970461805704</v>
      </c>
      <c r="P666" s="24">
        <f t="shared" si="256"/>
        <v>1267.4483764774263</v>
      </c>
      <c r="Q666" s="24">
        <f t="shared" si="267"/>
        <v>650</v>
      </c>
      <c r="R666" s="12">
        <f t="shared" si="257"/>
        <v>0.24055359648680116</v>
      </c>
      <c r="S666" s="3">
        <f t="shared" si="268"/>
        <v>0.7</v>
      </c>
      <c r="T666" s="24">
        <f t="shared" si="270"/>
        <v>923.17955781102376</v>
      </c>
      <c r="U666" s="24">
        <f t="shared" si="258"/>
        <v>160.21916077218066</v>
      </c>
      <c r="V666" s="14">
        <f t="shared" si="259"/>
        <v>1755.4696399733739</v>
      </c>
      <c r="W666" s="24">
        <f t="shared" si="271"/>
        <v>650</v>
      </c>
      <c r="X666" s="12">
        <f t="shared" si="260"/>
        <v>0.24496873137785155</v>
      </c>
      <c r="Y666" s="3">
        <f t="shared" si="272"/>
        <v>0.7</v>
      </c>
    </row>
    <row r="667" spans="2:25" x14ac:dyDescent="0.25">
      <c r="B667" s="3">
        <f t="shared" si="261"/>
        <v>3245</v>
      </c>
      <c r="C667" s="14">
        <f t="shared" si="262"/>
        <v>54.083333333333336</v>
      </c>
      <c r="D667" s="11">
        <f t="shared" si="263"/>
        <v>929.81883443546371</v>
      </c>
      <c r="E667" s="11">
        <f t="shared" si="264"/>
        <v>913.67929406030123</v>
      </c>
      <c r="F667" s="11">
        <f t="shared" si="265"/>
        <v>925.21208965367555</v>
      </c>
      <c r="G667" s="11">
        <f t="shared" si="266"/>
        <v>923.42452654240162</v>
      </c>
      <c r="H667" s="24">
        <f t="shared" si="249"/>
        <v>913.67929406030123</v>
      </c>
      <c r="I667" s="24">
        <f t="shared" si="251"/>
        <v>403.48850937906207</v>
      </c>
      <c r="J667" s="14">
        <f t="shared" si="252"/>
        <v>4370.0073024832509</v>
      </c>
      <c r="K667" s="24">
        <f t="shared" si="250"/>
        <v>650</v>
      </c>
      <c r="L667" s="12">
        <f t="shared" si="253"/>
        <v>0.32552712590164579</v>
      </c>
      <c r="M667" s="3">
        <f t="shared" si="254"/>
        <v>0.7</v>
      </c>
      <c r="N667" s="24">
        <f t="shared" si="269"/>
        <v>925.21208965367555</v>
      </c>
      <c r="O667" s="24">
        <f t="shared" si="255"/>
        <v>115.16861954470414</v>
      </c>
      <c r="P667" s="24">
        <f t="shared" si="256"/>
        <v>1265.4357957934922</v>
      </c>
      <c r="Q667" s="24">
        <f t="shared" si="267"/>
        <v>650</v>
      </c>
      <c r="R667" s="12">
        <f t="shared" si="257"/>
        <v>0.24015982578184134</v>
      </c>
      <c r="S667" s="3">
        <f t="shared" si="268"/>
        <v>0.7</v>
      </c>
      <c r="T667" s="24">
        <f t="shared" si="270"/>
        <v>923.42452654240162</v>
      </c>
      <c r="U667" s="24">
        <f t="shared" si="258"/>
        <v>159.85769732655228</v>
      </c>
      <c r="V667" s="14">
        <f t="shared" si="259"/>
        <v>1752.5508886477087</v>
      </c>
      <c r="W667" s="24">
        <f t="shared" si="271"/>
        <v>650</v>
      </c>
      <c r="X667" s="12">
        <f t="shared" si="260"/>
        <v>0.24454927386948278</v>
      </c>
      <c r="Y667" s="3">
        <f t="shared" si="272"/>
        <v>0.7</v>
      </c>
    </row>
    <row r="668" spans="2:25" x14ac:dyDescent="0.25">
      <c r="B668" s="3">
        <f t="shared" si="261"/>
        <v>3250</v>
      </c>
      <c r="C668" s="14">
        <f t="shared" si="262"/>
        <v>54.166666666666664</v>
      </c>
      <c r="D668" s="11">
        <f t="shared" si="263"/>
        <v>930.04899054255793</v>
      </c>
      <c r="E668" s="11">
        <f t="shared" si="264"/>
        <v>914.00482118620289</v>
      </c>
      <c r="F668" s="11">
        <f t="shared" si="265"/>
        <v>925.45224947945735</v>
      </c>
      <c r="G668" s="11">
        <f t="shared" si="266"/>
        <v>923.66907581627106</v>
      </c>
      <c r="H668" s="24">
        <f t="shared" si="249"/>
        <v>914.00482118620289</v>
      </c>
      <c r="I668" s="24">
        <f t="shared" si="251"/>
        <v>401.10423390887604</v>
      </c>
      <c r="J668" s="14">
        <f t="shared" si="252"/>
        <v>4347.2132859957319</v>
      </c>
      <c r="K668" s="24">
        <f t="shared" si="250"/>
        <v>650</v>
      </c>
      <c r="L668" s="12">
        <f t="shared" si="253"/>
        <v>0.3238100997767383</v>
      </c>
      <c r="M668" s="3">
        <f t="shared" si="254"/>
        <v>0.7</v>
      </c>
      <c r="N668" s="24">
        <f t="shared" si="269"/>
        <v>925.45224947945735</v>
      </c>
      <c r="O668" s="24">
        <f t="shared" si="255"/>
        <v>114.91852657751451</v>
      </c>
      <c r="P668" s="24">
        <f t="shared" si="256"/>
        <v>1263.4299870104783</v>
      </c>
      <c r="Q668" s="24">
        <f t="shared" si="267"/>
        <v>650</v>
      </c>
      <c r="R668" s="12">
        <f t="shared" si="257"/>
        <v>0.23976740564665211</v>
      </c>
      <c r="S668" s="3">
        <f t="shared" si="268"/>
        <v>0.7</v>
      </c>
      <c r="T668" s="24">
        <f t="shared" si="270"/>
        <v>923.66907581627106</v>
      </c>
      <c r="U668" s="24">
        <f t="shared" si="258"/>
        <v>159.49786815717175</v>
      </c>
      <c r="V668" s="14">
        <f t="shared" si="259"/>
        <v>1749.6440744590207</v>
      </c>
      <c r="W668" s="24">
        <f t="shared" si="271"/>
        <v>650</v>
      </c>
      <c r="X668" s="12">
        <f t="shared" si="260"/>
        <v>0.24413155180576424</v>
      </c>
      <c r="Y668" s="3">
        <f t="shared" si="272"/>
        <v>0.7</v>
      </c>
    </row>
    <row r="669" spans="2:25" x14ac:dyDescent="0.25">
      <c r="B669" s="3">
        <f t="shared" si="261"/>
        <v>3255</v>
      </c>
      <c r="C669" s="14">
        <f t="shared" si="262"/>
        <v>54.25</v>
      </c>
      <c r="D669" s="11">
        <f t="shared" si="263"/>
        <v>930.27879364934972</v>
      </c>
      <c r="E669" s="11">
        <f t="shared" si="264"/>
        <v>914.32863128597967</v>
      </c>
      <c r="F669" s="11">
        <f t="shared" si="265"/>
        <v>925.69201688510395</v>
      </c>
      <c r="G669" s="11">
        <f t="shared" si="266"/>
        <v>923.91320736807677</v>
      </c>
      <c r="H669" s="24">
        <f t="shared" si="249"/>
        <v>914.32863128597967</v>
      </c>
      <c r="I669" s="24">
        <f t="shared" si="251"/>
        <v>398.75405908425137</v>
      </c>
      <c r="J669" s="14">
        <f t="shared" si="252"/>
        <v>4324.7433161095742</v>
      </c>
      <c r="K669" s="24">
        <f t="shared" si="250"/>
        <v>650</v>
      </c>
      <c r="L669" s="12">
        <f t="shared" si="253"/>
        <v>0.3221174973967203</v>
      </c>
      <c r="M669" s="3">
        <f t="shared" si="254"/>
        <v>0.7</v>
      </c>
      <c r="N669" s="24">
        <f t="shared" si="269"/>
        <v>925.69201688510395</v>
      </c>
      <c r="O669" s="24">
        <f t="shared" si="255"/>
        <v>114.66941910614423</v>
      </c>
      <c r="P669" s="24">
        <f t="shared" si="256"/>
        <v>1261.4309049441101</v>
      </c>
      <c r="Q669" s="24">
        <f t="shared" si="267"/>
        <v>650</v>
      </c>
      <c r="R669" s="12">
        <f t="shared" si="257"/>
        <v>0.23937632707142131</v>
      </c>
      <c r="S669" s="3">
        <f t="shared" si="268"/>
        <v>0.7</v>
      </c>
      <c r="T669" s="24">
        <f t="shared" si="270"/>
        <v>923.91320736807677</v>
      </c>
      <c r="U669" s="24">
        <f t="shared" si="258"/>
        <v>159.13965703182384</v>
      </c>
      <c r="V669" s="14">
        <f t="shared" si="259"/>
        <v>1746.7490640424762</v>
      </c>
      <c r="W669" s="24">
        <f t="shared" si="271"/>
        <v>650</v>
      </c>
      <c r="X669" s="12">
        <f t="shared" si="260"/>
        <v>0.24371554605697127</v>
      </c>
      <c r="Y669" s="3">
        <f t="shared" si="272"/>
        <v>0.7</v>
      </c>
    </row>
    <row r="670" spans="2:25" x14ac:dyDescent="0.25">
      <c r="B670" s="3">
        <f t="shared" si="261"/>
        <v>3260</v>
      </c>
      <c r="C670" s="14">
        <f t="shared" si="262"/>
        <v>54.333333333333336</v>
      </c>
      <c r="D670" s="11">
        <f t="shared" si="263"/>
        <v>930.50824483700433</v>
      </c>
      <c r="E670" s="11">
        <f t="shared" si="264"/>
        <v>914.65074878337634</v>
      </c>
      <c r="F670" s="11">
        <f t="shared" si="265"/>
        <v>925.93139321217541</v>
      </c>
      <c r="G670" s="11">
        <f t="shared" si="266"/>
        <v>924.1569229141337</v>
      </c>
      <c r="H670" s="24">
        <f t="shared" si="249"/>
        <v>914.65074878337634</v>
      </c>
      <c r="I670" s="24">
        <f t="shared" si="251"/>
        <v>396.43740134069958</v>
      </c>
      <c r="J670" s="14">
        <f t="shared" si="252"/>
        <v>4302.5921237856883</v>
      </c>
      <c r="K670" s="24">
        <f t="shared" si="250"/>
        <v>650</v>
      </c>
      <c r="L670" s="12">
        <f t="shared" si="253"/>
        <v>0.32044891964503314</v>
      </c>
      <c r="M670" s="3">
        <f t="shared" si="254"/>
        <v>0.7</v>
      </c>
      <c r="N670" s="24">
        <f t="shared" si="269"/>
        <v>925.93139321217541</v>
      </c>
      <c r="O670" s="24">
        <f t="shared" si="255"/>
        <v>114.42129062072297</v>
      </c>
      <c r="P670" s="24">
        <f t="shared" si="256"/>
        <v>1259.4385052636035</v>
      </c>
      <c r="Q670" s="24">
        <f t="shared" si="267"/>
        <v>650</v>
      </c>
      <c r="R670" s="12">
        <f t="shared" si="257"/>
        <v>0.23898658121228128</v>
      </c>
      <c r="S670" s="3">
        <f t="shared" si="268"/>
        <v>0.7</v>
      </c>
      <c r="T670" s="24">
        <f t="shared" si="270"/>
        <v>924.1569229141337</v>
      </c>
      <c r="U670" s="24">
        <f t="shared" si="258"/>
        <v>158.78304807176562</v>
      </c>
      <c r="V670" s="14">
        <f t="shared" si="259"/>
        <v>1743.8657273368519</v>
      </c>
      <c r="W670" s="24">
        <f t="shared" si="271"/>
        <v>650</v>
      </c>
      <c r="X670" s="12">
        <f t="shared" si="260"/>
        <v>0.24330123796102868</v>
      </c>
      <c r="Y670" s="3">
        <f t="shared" si="272"/>
        <v>0.7</v>
      </c>
    </row>
    <row r="671" spans="2:25" x14ac:dyDescent="0.25">
      <c r="B671" s="3">
        <f t="shared" si="261"/>
        <v>3265</v>
      </c>
      <c r="C671" s="14">
        <f t="shared" si="262"/>
        <v>54.416666666666664</v>
      </c>
      <c r="D671" s="11">
        <f t="shared" si="263"/>
        <v>930.73734518172716</v>
      </c>
      <c r="E671" s="11">
        <f t="shared" si="264"/>
        <v>914.9711977030214</v>
      </c>
      <c r="F671" s="11">
        <f t="shared" si="265"/>
        <v>926.17037979338772</v>
      </c>
      <c r="G671" s="11">
        <f t="shared" si="266"/>
        <v>924.40022415209478</v>
      </c>
      <c r="H671" s="24">
        <f t="shared" si="249"/>
        <v>914.9711977030214</v>
      </c>
      <c r="I671" s="24">
        <f t="shared" si="251"/>
        <v>394.15368696764403</v>
      </c>
      <c r="J671" s="14">
        <f t="shared" si="252"/>
        <v>4280.7545198916432</v>
      </c>
      <c r="K671" s="24">
        <f t="shared" si="250"/>
        <v>650</v>
      </c>
      <c r="L671" s="12">
        <f t="shared" si="253"/>
        <v>0.31880397352631329</v>
      </c>
      <c r="M671" s="3">
        <f t="shared" si="254"/>
        <v>0.7</v>
      </c>
      <c r="N671" s="24">
        <f t="shared" si="269"/>
        <v>926.17037979338772</v>
      </c>
      <c r="O671" s="24">
        <f t="shared" si="255"/>
        <v>114.17413470848601</v>
      </c>
      <c r="P671" s="24">
        <f t="shared" si="256"/>
        <v>1257.4527444586895</v>
      </c>
      <c r="Q671" s="24">
        <f t="shared" si="267"/>
        <v>650</v>
      </c>
      <c r="R671" s="12">
        <f t="shared" si="257"/>
        <v>0.23859815938498688</v>
      </c>
      <c r="S671" s="3">
        <f t="shared" si="268"/>
        <v>0.7</v>
      </c>
      <c r="T671" s="24">
        <f t="shared" si="270"/>
        <v>924.40022415209478</v>
      </c>
      <c r="U671" s="24">
        <f t="shared" si="258"/>
        <v>158.42802574080963</v>
      </c>
      <c r="V671" s="14">
        <f t="shared" si="259"/>
        <v>1740.9939374789449</v>
      </c>
      <c r="W671" s="24">
        <f t="shared" si="271"/>
        <v>650</v>
      </c>
      <c r="X671" s="12">
        <f t="shared" si="260"/>
        <v>0.24288860930861253</v>
      </c>
      <c r="Y671" s="3">
        <f t="shared" si="272"/>
        <v>0.7</v>
      </c>
    </row>
    <row r="672" spans="2:25" x14ac:dyDescent="0.25">
      <c r="B672" s="3">
        <f t="shared" si="261"/>
        <v>3270</v>
      </c>
      <c r="C672" s="14">
        <f t="shared" si="262"/>
        <v>54.5</v>
      </c>
      <c r="D672" s="11">
        <f t="shared" si="263"/>
        <v>930.96609575479545</v>
      </c>
      <c r="E672" s="11">
        <f t="shared" si="264"/>
        <v>915.29000167654772</v>
      </c>
      <c r="F672" s="11">
        <f t="shared" si="265"/>
        <v>926.40897795277272</v>
      </c>
      <c r="G672" s="11">
        <f t="shared" si="266"/>
        <v>924.64311276140336</v>
      </c>
      <c r="H672" s="24">
        <f t="shared" si="249"/>
        <v>915.29000167654772</v>
      </c>
      <c r="I672" s="24">
        <f t="shared" si="251"/>
        <v>391.90235195619323</v>
      </c>
      <c r="J672" s="14">
        <f t="shared" si="252"/>
        <v>4259.2253942349098</v>
      </c>
      <c r="K672" s="24">
        <f t="shared" si="250"/>
        <v>650</v>
      </c>
      <c r="L672" s="12">
        <f t="shared" si="253"/>
        <v>0.31718227209008415</v>
      </c>
      <c r="M672" s="3">
        <f t="shared" si="254"/>
        <v>0.7</v>
      </c>
      <c r="N672" s="24">
        <f t="shared" si="269"/>
        <v>926.40897795277272</v>
      </c>
      <c r="O672" s="24">
        <f t="shared" si="255"/>
        <v>113.92794505056827</v>
      </c>
      <c r="P672" s="24">
        <f t="shared" si="256"/>
        <v>1255.4735798091003</v>
      </c>
      <c r="Q672" s="24">
        <f t="shared" si="267"/>
        <v>650</v>
      </c>
      <c r="R672" s="12">
        <f t="shared" si="257"/>
        <v>0.23821105305905005</v>
      </c>
      <c r="S672" s="3">
        <f t="shared" si="268"/>
        <v>0.7</v>
      </c>
      <c r="T672" s="24">
        <f t="shared" si="270"/>
        <v>924.64311276140336</v>
      </c>
      <c r="U672" s="24">
        <f t="shared" si="258"/>
        <v>158.07457483480221</v>
      </c>
      <c r="V672" s="14">
        <f t="shared" si="259"/>
        <v>1738.1335707025733</v>
      </c>
      <c r="W672" s="24">
        <f t="shared" si="271"/>
        <v>650</v>
      </c>
      <c r="X672" s="12">
        <f t="shared" si="260"/>
        <v>0.24247764232888924</v>
      </c>
      <c r="Y672" s="3">
        <f t="shared" si="272"/>
        <v>0.7</v>
      </c>
    </row>
    <row r="673" spans="2:25" x14ac:dyDescent="0.25">
      <c r="B673" s="3">
        <f t="shared" si="261"/>
        <v>3275</v>
      </c>
      <c r="C673" s="14">
        <f t="shared" si="262"/>
        <v>54.583333333333336</v>
      </c>
      <c r="D673" s="11">
        <f t="shared" si="263"/>
        <v>931.19449762258682</v>
      </c>
      <c r="E673" s="11">
        <f t="shared" si="264"/>
        <v>915.60718394863784</v>
      </c>
      <c r="F673" s="11">
        <f t="shared" si="265"/>
        <v>926.64718900583182</v>
      </c>
      <c r="G673" s="11">
        <f t="shared" si="266"/>
        <v>924.88559040373229</v>
      </c>
      <c r="H673" s="24">
        <f t="shared" si="249"/>
        <v>915.60718394863784</v>
      </c>
      <c r="I673" s="24">
        <f t="shared" si="251"/>
        <v>389.68284184872459</v>
      </c>
      <c r="J673" s="14">
        <f t="shared" si="252"/>
        <v>4237.9997145975003</v>
      </c>
      <c r="K673" s="24">
        <f t="shared" si="250"/>
        <v>650</v>
      </c>
      <c r="L673" s="12">
        <f t="shared" si="253"/>
        <v>0.3155834343546654</v>
      </c>
      <c r="M673" s="3">
        <f t="shared" si="254"/>
        <v>0.7</v>
      </c>
      <c r="N673" s="24">
        <f t="shared" si="269"/>
        <v>926.64718900583182</v>
      </c>
      <c r="O673" s="24">
        <f t="shared" si="255"/>
        <v>113.68271541887509</v>
      </c>
      <c r="P673" s="24">
        <f t="shared" si="256"/>
        <v>1253.5009693532136</v>
      </c>
      <c r="Q673" s="24">
        <f t="shared" si="267"/>
        <v>650</v>
      </c>
      <c r="R673" s="12">
        <f t="shared" si="257"/>
        <v>0.23782525385174078</v>
      </c>
      <c r="S673" s="3">
        <f t="shared" si="268"/>
        <v>0.7</v>
      </c>
      <c r="T673" s="24">
        <f t="shared" si="270"/>
        <v>924.88559040373229</v>
      </c>
      <c r="U673" s="24">
        <f t="shared" si="258"/>
        <v>157.72268047136322</v>
      </c>
      <c r="V673" s="14">
        <f t="shared" si="259"/>
        <v>1735.2845062386348</v>
      </c>
      <c r="W673" s="24">
        <f t="shared" si="271"/>
        <v>650</v>
      </c>
      <c r="X673" s="12">
        <f t="shared" si="260"/>
        <v>0.24206831967542372</v>
      </c>
      <c r="Y673" s="3">
        <f t="shared" si="272"/>
        <v>0.7</v>
      </c>
    </row>
    <row r="674" spans="2:25" x14ac:dyDescent="0.25">
      <c r="B674" s="3">
        <f t="shared" si="261"/>
        <v>3280</v>
      </c>
      <c r="C674" s="14">
        <f t="shared" si="262"/>
        <v>54.666666666666664</v>
      </c>
      <c r="D674" s="11">
        <f t="shared" si="263"/>
        <v>931.42255184660939</v>
      </c>
      <c r="E674" s="11">
        <f t="shared" si="264"/>
        <v>915.92276738299256</v>
      </c>
      <c r="F674" s="11">
        <f t="shared" si="265"/>
        <v>926.88501425968354</v>
      </c>
      <c r="G674" s="11">
        <f t="shared" si="266"/>
        <v>925.12765872340776</v>
      </c>
      <c r="H674" s="24">
        <f t="shared" si="249"/>
        <v>915.92276738299256</v>
      </c>
      <c r="I674" s="24">
        <f t="shared" si="251"/>
        <v>387.49461159042085</v>
      </c>
      <c r="J674" s="14">
        <f t="shared" si="252"/>
        <v>4217.0725257762087</v>
      </c>
      <c r="K674" s="24">
        <f t="shared" si="250"/>
        <v>650</v>
      </c>
      <c r="L674" s="12">
        <f t="shared" si="253"/>
        <v>0.31400708523159848</v>
      </c>
      <c r="M674" s="3">
        <f t="shared" si="254"/>
        <v>0.7</v>
      </c>
      <c r="N674" s="24">
        <f t="shared" si="269"/>
        <v>926.88501425968354</v>
      </c>
      <c r="O674" s="24">
        <f t="shared" si="255"/>
        <v>113.43843967314626</v>
      </c>
      <c r="P674" s="24">
        <f t="shared" si="256"/>
        <v>1251.5348718606481</v>
      </c>
      <c r="Q674" s="24">
        <f t="shared" si="267"/>
        <v>650</v>
      </c>
      <c r="R674" s="12">
        <f t="shared" si="257"/>
        <v>0.23744075352280944</v>
      </c>
      <c r="S674" s="3">
        <f t="shared" si="268"/>
        <v>0.7</v>
      </c>
      <c r="T674" s="24">
        <f t="shared" si="270"/>
        <v>925.12765872340776</v>
      </c>
      <c r="U674" s="24">
        <f t="shared" si="258"/>
        <v>157.3723280800408</v>
      </c>
      <c r="V674" s="14">
        <f t="shared" si="259"/>
        <v>1732.4466262206206</v>
      </c>
      <c r="W674" s="24">
        <f t="shared" si="271"/>
        <v>650</v>
      </c>
      <c r="X674" s="12">
        <f t="shared" si="260"/>
        <v>0.24166062441283775</v>
      </c>
      <c r="Y674" s="3">
        <f t="shared" si="272"/>
        <v>0.7</v>
      </c>
    </row>
    <row r="675" spans="2:25" x14ac:dyDescent="0.25">
      <c r="B675" s="3">
        <f t="shared" si="261"/>
        <v>3285</v>
      </c>
      <c r="C675" s="14">
        <f t="shared" si="262"/>
        <v>54.75</v>
      </c>
      <c r="D675" s="11">
        <f t="shared" si="263"/>
        <v>931.65025948353184</v>
      </c>
      <c r="E675" s="11">
        <f t="shared" si="264"/>
        <v>916.23677446822421</v>
      </c>
      <c r="F675" s="11">
        <f t="shared" si="265"/>
        <v>927.12245501320638</v>
      </c>
      <c r="G675" s="11">
        <f t="shared" si="266"/>
        <v>925.36931934782058</v>
      </c>
      <c r="H675" s="24">
        <f t="shared" si="249"/>
        <v>916.23677446822421</v>
      </c>
      <c r="I675" s="24">
        <f t="shared" si="251"/>
        <v>385.33712538269072</v>
      </c>
      <c r="J675" s="14">
        <f t="shared" si="252"/>
        <v>4196.4389486265836</v>
      </c>
      <c r="K675" s="24">
        <f t="shared" si="250"/>
        <v>650</v>
      </c>
      <c r="L675" s="12">
        <f t="shared" si="253"/>
        <v>0.31245285545045454</v>
      </c>
      <c r="M675" s="3">
        <f t="shared" si="254"/>
        <v>0.7</v>
      </c>
      <c r="N675" s="24">
        <f t="shared" si="269"/>
        <v>927.12245501320638</v>
      </c>
      <c r="O675" s="24">
        <f t="shared" si="255"/>
        <v>113.19511175813659</v>
      </c>
      <c r="P675" s="24">
        <f t="shared" si="256"/>
        <v>1249.5752468041351</v>
      </c>
      <c r="Q675" s="24">
        <f t="shared" si="267"/>
        <v>650</v>
      </c>
      <c r="R675" s="12">
        <f t="shared" si="257"/>
        <v>0.23705754396910328</v>
      </c>
      <c r="S675" s="3">
        <f t="shared" si="268"/>
        <v>0.7</v>
      </c>
      <c r="T675" s="24">
        <f t="shared" si="270"/>
        <v>925.36931934782058</v>
      </c>
      <c r="U675" s="24">
        <f t="shared" si="258"/>
        <v>157.02350339278155</v>
      </c>
      <c r="V675" s="14">
        <f t="shared" si="259"/>
        <v>1729.6198155923075</v>
      </c>
      <c r="W675" s="24">
        <f t="shared" si="271"/>
        <v>650</v>
      </c>
      <c r="X675" s="12">
        <f t="shared" si="260"/>
        <v>0.24125454000378777</v>
      </c>
      <c r="Y675" s="3">
        <f t="shared" si="272"/>
        <v>0.7</v>
      </c>
    </row>
    <row r="676" spans="2:25" x14ac:dyDescent="0.25">
      <c r="B676" s="3">
        <f t="shared" si="261"/>
        <v>3290</v>
      </c>
      <c r="C676" s="14">
        <f t="shared" si="262"/>
        <v>54.833333333333336</v>
      </c>
      <c r="D676" s="11">
        <f t="shared" si="263"/>
        <v>931.87762158521241</v>
      </c>
      <c r="E676" s="11">
        <f t="shared" si="264"/>
        <v>916.5492273236747</v>
      </c>
      <c r="F676" s="11">
        <f t="shared" si="265"/>
        <v>927.35951255717544</v>
      </c>
      <c r="G676" s="11">
        <f t="shared" si="266"/>
        <v>925.61057388782433</v>
      </c>
      <c r="H676" s="24">
        <f t="shared" si="249"/>
        <v>916.5492273236747</v>
      </c>
      <c r="I676" s="24">
        <f t="shared" si="251"/>
        <v>383.20985653844275</v>
      </c>
      <c r="J676" s="14">
        <f t="shared" si="252"/>
        <v>4176.0941791109972</v>
      </c>
      <c r="K676" s="24">
        <f t="shared" si="250"/>
        <v>650</v>
      </c>
      <c r="L676" s="12">
        <f t="shared" si="253"/>
        <v>0.31092038148404827</v>
      </c>
      <c r="M676" s="3">
        <f t="shared" si="254"/>
        <v>0.7</v>
      </c>
      <c r="N676" s="24">
        <f t="shared" si="269"/>
        <v>927.35951255717544</v>
      </c>
      <c r="O676" s="24">
        <f t="shared" si="255"/>
        <v>112.95272570092436</v>
      </c>
      <c r="P676" s="24">
        <f t="shared" si="256"/>
        <v>1247.6220543341003</v>
      </c>
      <c r="Q676" s="24">
        <f t="shared" si="267"/>
        <v>650</v>
      </c>
      <c r="R676" s="12">
        <f t="shared" si="257"/>
        <v>0.23667561721967675</v>
      </c>
      <c r="S676" s="3">
        <f t="shared" si="268"/>
        <v>0.7</v>
      </c>
      <c r="T676" s="24">
        <f t="shared" si="270"/>
        <v>925.61057388782433</v>
      </c>
      <c r="U676" s="24">
        <f t="shared" si="258"/>
        <v>156.67619243470199</v>
      </c>
      <c r="V676" s="14">
        <f t="shared" si="259"/>
        <v>1726.8039620182244</v>
      </c>
      <c r="W676" s="24">
        <f t="shared" si="271"/>
        <v>650</v>
      </c>
      <c r="X676" s="12">
        <f t="shared" si="260"/>
        <v>0.24085005029633541</v>
      </c>
      <c r="Y676" s="3">
        <f t="shared" si="272"/>
        <v>0.7</v>
      </c>
    </row>
    <row r="677" spans="2:25" x14ac:dyDescent="0.25">
      <c r="B677" s="3">
        <f t="shared" si="261"/>
        <v>3295</v>
      </c>
      <c r="C677" s="14">
        <f t="shared" si="262"/>
        <v>54.916666666666664</v>
      </c>
      <c r="D677" s="11">
        <f t="shared" si="263"/>
        <v>932.10463919872814</v>
      </c>
      <c r="E677" s="11">
        <f t="shared" si="264"/>
        <v>916.86014770515874</v>
      </c>
      <c r="F677" s="11">
        <f t="shared" si="265"/>
        <v>927.59618817439514</v>
      </c>
      <c r="G677" s="11">
        <f t="shared" si="266"/>
        <v>925.85142393812066</v>
      </c>
      <c r="H677" s="24">
        <f t="shared" si="249"/>
        <v>916.86014770515874</v>
      </c>
      <c r="I677" s="24">
        <f t="shared" si="251"/>
        <v>381.11228733923497</v>
      </c>
      <c r="J677" s="14">
        <f t="shared" si="252"/>
        <v>4156.0334873521088</v>
      </c>
      <c r="K677" s="24">
        <f t="shared" si="250"/>
        <v>650</v>
      </c>
      <c r="L677" s="12">
        <f t="shared" si="253"/>
        <v>0.30940930547414736</v>
      </c>
      <c r="M677" s="3">
        <f t="shared" si="254"/>
        <v>0.7</v>
      </c>
      <c r="N677" s="24">
        <f t="shared" si="269"/>
        <v>927.59618817439514</v>
      </c>
      <c r="O677" s="24">
        <f t="shared" si="255"/>
        <v>112.71127560832497</v>
      </c>
      <c r="P677" s="24">
        <f t="shared" si="256"/>
        <v>1245.6752552534808</v>
      </c>
      <c r="Q677" s="24">
        <f t="shared" si="267"/>
        <v>650</v>
      </c>
      <c r="R677" s="12">
        <f t="shared" si="257"/>
        <v>0.23629496543096093</v>
      </c>
      <c r="S677" s="3">
        <f t="shared" si="268"/>
        <v>0.7</v>
      </c>
      <c r="T677" s="24">
        <f t="shared" si="270"/>
        <v>925.85142393812066</v>
      </c>
      <c r="U677" s="24">
        <f t="shared" si="258"/>
        <v>156.3303815151869</v>
      </c>
      <c r="V677" s="14">
        <f t="shared" si="259"/>
        <v>1723.99895579806</v>
      </c>
      <c r="W677" s="24">
        <f t="shared" si="271"/>
        <v>650</v>
      </c>
      <c r="X677" s="12">
        <f t="shared" si="260"/>
        <v>0.24044713951186431</v>
      </c>
      <c r="Y677" s="3">
        <f t="shared" si="272"/>
        <v>0.7</v>
      </c>
    </row>
    <row r="678" spans="2:25" x14ac:dyDescent="0.25">
      <c r="B678" s="3">
        <f t="shared" si="261"/>
        <v>3300</v>
      </c>
      <c r="C678" s="14">
        <f t="shared" si="262"/>
        <v>55</v>
      </c>
      <c r="D678" s="11">
        <f t="shared" si="263"/>
        <v>932.33131336640417</v>
      </c>
      <c r="E678" s="11">
        <f t="shared" si="264"/>
        <v>917.16955701063284</v>
      </c>
      <c r="F678" s="11">
        <f t="shared" si="265"/>
        <v>927.83248313982608</v>
      </c>
      <c r="G678" s="11">
        <f t="shared" si="266"/>
        <v>926.0918710776325</v>
      </c>
      <c r="H678" s="24">
        <f t="shared" si="249"/>
        <v>917.16955701063284</v>
      </c>
      <c r="I678" s="24">
        <f t="shared" si="251"/>
        <v>379.04390889428328</v>
      </c>
      <c r="J678" s="14">
        <f t="shared" si="252"/>
        <v>4136.2522166910949</v>
      </c>
      <c r="K678" s="24">
        <f t="shared" si="250"/>
        <v>650</v>
      </c>
      <c r="L678" s="12">
        <f t="shared" si="253"/>
        <v>0.30791927515763395</v>
      </c>
      <c r="M678" s="3">
        <f t="shared" si="254"/>
        <v>0.7</v>
      </c>
      <c r="N678" s="24">
        <f t="shared" si="269"/>
        <v>927.83248313982608</v>
      </c>
      <c r="O678" s="24">
        <f t="shared" si="255"/>
        <v>112.47075566445233</v>
      </c>
      <c r="P678" s="24">
        <f t="shared" si="256"/>
        <v>1243.7348109941297</v>
      </c>
      <c r="Q678" s="24">
        <f t="shared" si="267"/>
        <v>650</v>
      </c>
      <c r="R678" s="12">
        <f t="shared" si="257"/>
        <v>0.2359155808822346</v>
      </c>
      <c r="S678" s="3">
        <f t="shared" si="268"/>
        <v>0.7</v>
      </c>
      <c r="T678" s="24">
        <f t="shared" si="270"/>
        <v>926.0918710776325</v>
      </c>
      <c r="U678" s="24">
        <f t="shared" si="258"/>
        <v>155.98605721929175</v>
      </c>
      <c r="V678" s="14">
        <f t="shared" si="259"/>
        <v>1721.2046897831653</v>
      </c>
      <c r="W678" s="24">
        <f t="shared" si="271"/>
        <v>650</v>
      </c>
      <c r="X678" s="12">
        <f t="shared" si="260"/>
        <v>0.24004579223330333</v>
      </c>
      <c r="Y678" s="3">
        <f t="shared" si="272"/>
        <v>0.7</v>
      </c>
    </row>
    <row r="679" spans="2:25" x14ac:dyDescent="0.25">
      <c r="B679" s="3">
        <f t="shared" si="261"/>
        <v>3305</v>
      </c>
      <c r="C679" s="14">
        <f t="shared" si="262"/>
        <v>55.083333333333336</v>
      </c>
      <c r="D679" s="11">
        <f t="shared" si="263"/>
        <v>932.55764512584142</v>
      </c>
      <c r="E679" s="11">
        <f t="shared" si="264"/>
        <v>917.47747628579043</v>
      </c>
      <c r="F679" s="11">
        <f t="shared" si="265"/>
        <v>928.06839872070827</v>
      </c>
      <c r="G679" s="11">
        <f t="shared" si="266"/>
        <v>926.33191686986584</v>
      </c>
      <c r="H679" s="24">
        <f t="shared" si="249"/>
        <v>917.47747628579043</v>
      </c>
      <c r="I679" s="24">
        <f t="shared" si="251"/>
        <v>377.00422100127469</v>
      </c>
      <c r="J679" s="14">
        <f t="shared" si="252"/>
        <v>4116.745782750505</v>
      </c>
      <c r="K679" s="24">
        <f t="shared" si="250"/>
        <v>650</v>
      </c>
      <c r="L679" s="12">
        <f t="shared" si="253"/>
        <v>0.30644994379310475</v>
      </c>
      <c r="M679" s="3">
        <f t="shared" si="254"/>
        <v>0.7</v>
      </c>
      <c r="N679" s="24">
        <f t="shared" si="269"/>
        <v>928.06839872070827</v>
      </c>
      <c r="O679" s="24">
        <f t="shared" si="255"/>
        <v>112.23116012832861</v>
      </c>
      <c r="P679" s="24">
        <f t="shared" si="256"/>
        <v>1241.8006835940737</v>
      </c>
      <c r="Q679" s="24">
        <f t="shared" si="267"/>
        <v>650</v>
      </c>
      <c r="R679" s="12">
        <f t="shared" si="257"/>
        <v>0.23553745597125272</v>
      </c>
      <c r="S679" s="3">
        <f t="shared" si="268"/>
        <v>0.7</v>
      </c>
      <c r="T679" s="24">
        <f t="shared" si="270"/>
        <v>926.33191686986584</v>
      </c>
      <c r="U679" s="24">
        <f t="shared" si="258"/>
        <v>155.64320639938956</v>
      </c>
      <c r="V679" s="14">
        <f t="shared" si="259"/>
        <v>1718.4210592959228</v>
      </c>
      <c r="W679" s="24">
        <f t="shared" si="271"/>
        <v>650</v>
      </c>
      <c r="X679" s="12">
        <f t="shared" si="260"/>
        <v>0.23964599339374767</v>
      </c>
      <c r="Y679" s="3">
        <f t="shared" si="272"/>
        <v>0.7</v>
      </c>
    </row>
    <row r="680" spans="2:25" x14ac:dyDescent="0.25">
      <c r="B680" s="3">
        <f t="shared" si="261"/>
        <v>3310</v>
      </c>
      <c r="C680" s="14">
        <f t="shared" si="262"/>
        <v>55.166666666666664</v>
      </c>
      <c r="D680" s="11">
        <f t="shared" si="263"/>
        <v>932.78363550994663</v>
      </c>
      <c r="E680" s="11">
        <f t="shared" si="264"/>
        <v>917.78392622958359</v>
      </c>
      <c r="F680" s="11">
        <f t="shared" si="265"/>
        <v>928.30393617667949</v>
      </c>
      <c r="G680" s="11">
        <f t="shared" si="266"/>
        <v>926.5715628632596</v>
      </c>
      <c r="H680" s="24">
        <f t="shared" si="249"/>
        <v>917.78392622958359</v>
      </c>
      <c r="I680" s="24">
        <f t="shared" si="251"/>
        <v>374.99273200907624</v>
      </c>
      <c r="J680" s="14">
        <f t="shared" si="252"/>
        <v>4097.5096725041494</v>
      </c>
      <c r="K680" s="24">
        <f t="shared" si="250"/>
        <v>650</v>
      </c>
      <c r="L680" s="12">
        <f t="shared" si="253"/>
        <v>0.30500097008807958</v>
      </c>
      <c r="M680" s="3">
        <f t="shared" si="254"/>
        <v>0.7</v>
      </c>
      <c r="N680" s="24">
        <f t="shared" si="269"/>
        <v>928.30393617667949</v>
      </c>
      <c r="O680" s="24">
        <f t="shared" si="255"/>
        <v>111.99248333167873</v>
      </c>
      <c r="P680" s="24">
        <f t="shared" si="256"/>
        <v>1239.8728356761367</v>
      </c>
      <c r="Q680" s="24">
        <f t="shared" si="267"/>
        <v>650</v>
      </c>
      <c r="R680" s="12">
        <f t="shared" si="257"/>
        <v>0.2351605832101441</v>
      </c>
      <c r="S680" s="3">
        <f t="shared" si="268"/>
        <v>0.7</v>
      </c>
      <c r="T680" s="24">
        <f t="shared" si="270"/>
        <v>926.5715628632596</v>
      </c>
      <c r="U680" s="24">
        <f t="shared" si="258"/>
        <v>155.30181616717584</v>
      </c>
      <c r="V680" s="14">
        <f t="shared" si="259"/>
        <v>1715.6479620521989</v>
      </c>
      <c r="W680" s="24">
        <f t="shared" si="271"/>
        <v>650</v>
      </c>
      <c r="X680" s="12">
        <f t="shared" si="260"/>
        <v>0.23924772826552032</v>
      </c>
      <c r="Y680" s="3">
        <f t="shared" si="272"/>
        <v>0.7</v>
      </c>
    </row>
    <row r="681" spans="2:25" x14ac:dyDescent="0.25">
      <c r="B681" s="3">
        <f t="shared" si="261"/>
        <v>3315</v>
      </c>
      <c r="C681" s="14">
        <f t="shared" si="262"/>
        <v>55.25</v>
      </c>
      <c r="D681" s="11">
        <f t="shared" si="263"/>
        <v>933.00928554695895</v>
      </c>
      <c r="E681" s="11">
        <f t="shared" si="264"/>
        <v>918.08892719967162</v>
      </c>
      <c r="F681" s="11">
        <f t="shared" si="265"/>
        <v>928.53909675988962</v>
      </c>
      <c r="G681" s="11">
        <f t="shared" si="266"/>
        <v>926.81081059152507</v>
      </c>
      <c r="H681" s="24">
        <f t="shared" si="249"/>
        <v>918.08892719967162</v>
      </c>
      <c r="I681" s="24">
        <f t="shared" si="251"/>
        <v>373.00895868218333</v>
      </c>
      <c r="J681" s="14">
        <f t="shared" si="252"/>
        <v>4078.5394433507058</v>
      </c>
      <c r="K681" s="24">
        <f t="shared" si="250"/>
        <v>650</v>
      </c>
      <c r="L681" s="12">
        <f t="shared" si="253"/>
        <v>0.30357201812658224</v>
      </c>
      <c r="M681" s="3">
        <f t="shared" si="254"/>
        <v>0.7</v>
      </c>
      <c r="N681" s="24">
        <f t="shared" si="269"/>
        <v>928.53909675988962</v>
      </c>
      <c r="O681" s="24">
        <f t="shared" si="255"/>
        <v>111.75471967673332</v>
      </c>
      <c r="P681" s="24">
        <f t="shared" si="256"/>
        <v>1237.9512304270884</v>
      </c>
      <c r="Q681" s="24">
        <f t="shared" si="267"/>
        <v>650</v>
      </c>
      <c r="R681" s="12">
        <f t="shared" si="257"/>
        <v>0.23478495522140208</v>
      </c>
      <c r="S681" s="3">
        <f t="shared" si="268"/>
        <v>0.7</v>
      </c>
      <c r="T681" s="24">
        <f t="shared" si="270"/>
        <v>926.81081059152507</v>
      </c>
      <c r="U681" s="24">
        <f t="shared" si="258"/>
        <v>154.96187388584701</v>
      </c>
      <c r="V681" s="14">
        <f t="shared" si="259"/>
        <v>1712.8852980858387</v>
      </c>
      <c r="W681" s="24">
        <f t="shared" si="271"/>
        <v>650</v>
      </c>
      <c r="X681" s="12">
        <f t="shared" si="260"/>
        <v>0.23885098244951641</v>
      </c>
      <c r="Y681" s="3">
        <f t="shared" si="272"/>
        <v>0.7</v>
      </c>
    </row>
    <row r="682" spans="2:25" x14ac:dyDescent="0.25">
      <c r="B682" s="3">
        <f t="shared" si="261"/>
        <v>3320</v>
      </c>
      <c r="C682" s="14">
        <f t="shared" si="262"/>
        <v>55.333333333333336</v>
      </c>
      <c r="D682" s="11">
        <f t="shared" si="263"/>
        <v>933.23459626047929</v>
      </c>
      <c r="E682" s="11">
        <f t="shared" si="264"/>
        <v>918.39249921779822</v>
      </c>
      <c r="F682" s="11">
        <f t="shared" si="265"/>
        <v>928.77388171511097</v>
      </c>
      <c r="G682" s="11">
        <f t="shared" si="266"/>
        <v>927.04966157397462</v>
      </c>
      <c r="H682" s="24">
        <f t="shared" si="249"/>
        <v>918.39249921779822</v>
      </c>
      <c r="I682" s="24">
        <f t="shared" si="251"/>
        <v>371.05242606702689</v>
      </c>
      <c r="J682" s="14">
        <f t="shared" si="252"/>
        <v>4059.8307221952969</v>
      </c>
      <c r="K682" s="24">
        <f t="shared" si="250"/>
        <v>650</v>
      </c>
      <c r="L682" s="12">
        <f t="shared" si="253"/>
        <v>0.30216275729739217</v>
      </c>
      <c r="M682" s="3">
        <f t="shared" si="254"/>
        <v>0.7</v>
      </c>
      <c r="N682" s="24">
        <f t="shared" si="269"/>
        <v>928.77388171511097</v>
      </c>
      <c r="O682" s="24">
        <f t="shared" si="255"/>
        <v>111.51786363420797</v>
      </c>
      <c r="P682" s="24">
        <f t="shared" si="256"/>
        <v>1236.0358315782335</v>
      </c>
      <c r="Q682" s="24">
        <f t="shared" si="267"/>
        <v>650</v>
      </c>
      <c r="R682" s="12">
        <f t="shared" si="257"/>
        <v>0.23441056473415642</v>
      </c>
      <c r="S682" s="3">
        <f t="shared" si="268"/>
        <v>0.7</v>
      </c>
      <c r="T682" s="24">
        <f t="shared" si="270"/>
        <v>927.04966157397462</v>
      </c>
      <c r="U682" s="24">
        <f t="shared" si="258"/>
        <v>154.62336716261689</v>
      </c>
      <c r="V682" s="14">
        <f t="shared" si="259"/>
        <v>1710.1329696761572</v>
      </c>
      <c r="W682" s="24">
        <f t="shared" si="271"/>
        <v>650</v>
      </c>
      <c r="X682" s="12">
        <f t="shared" si="260"/>
        <v>0.23845574186497429</v>
      </c>
      <c r="Y682" s="3">
        <f t="shared" si="272"/>
        <v>0.7</v>
      </c>
    </row>
    <row r="683" spans="2:25" x14ac:dyDescent="0.25">
      <c r="B683" s="3">
        <f t="shared" si="261"/>
        <v>3325</v>
      </c>
      <c r="C683" s="14">
        <f t="shared" si="262"/>
        <v>55.416666666666664</v>
      </c>
      <c r="D683" s="11">
        <f t="shared" si="263"/>
        <v>933.4595686694978</v>
      </c>
      <c r="E683" s="11">
        <f t="shared" si="264"/>
        <v>918.69466197509564</v>
      </c>
      <c r="F683" s="11">
        <f t="shared" si="265"/>
        <v>929.00829227984514</v>
      </c>
      <c r="G683" s="11">
        <f t="shared" si="266"/>
        <v>927.2881173158396</v>
      </c>
      <c r="H683" s="24">
        <f t="shared" si="249"/>
        <v>918.69466197509564</v>
      </c>
      <c r="I683" s="24">
        <f t="shared" si="251"/>
        <v>369.12266736005392</v>
      </c>
      <c r="J683" s="14">
        <f t="shared" si="252"/>
        <v>4041.3792045352602</v>
      </c>
      <c r="K683" s="24">
        <f t="shared" si="250"/>
        <v>650</v>
      </c>
      <c r="L683" s="12">
        <f t="shared" si="253"/>
        <v>0.30077286222270239</v>
      </c>
      <c r="M683" s="3">
        <f t="shared" si="254"/>
        <v>0.7</v>
      </c>
      <c r="N683" s="24">
        <f t="shared" si="269"/>
        <v>929.00829227984514</v>
      </c>
      <c r="O683" s="24">
        <f t="shared" si="255"/>
        <v>111.28190974131655</v>
      </c>
      <c r="P683" s="24">
        <f t="shared" si="256"/>
        <v>1234.1266033863433</v>
      </c>
      <c r="Q683" s="24">
        <f t="shared" si="267"/>
        <v>650</v>
      </c>
      <c r="R683" s="12">
        <f t="shared" si="257"/>
        <v>0.23403740458051073</v>
      </c>
      <c r="S683" s="3">
        <f t="shared" si="268"/>
        <v>0.7</v>
      </c>
      <c r="T683" s="24">
        <f t="shared" si="270"/>
        <v>927.2881173158396</v>
      </c>
      <c r="U683" s="24">
        <f t="shared" si="258"/>
        <v>154.28628384145497</v>
      </c>
      <c r="V683" s="14">
        <f t="shared" si="259"/>
        <v>1707.3908812776097</v>
      </c>
      <c r="W683" s="24">
        <f t="shared" si="271"/>
        <v>650</v>
      </c>
      <c r="X683" s="12">
        <f t="shared" si="260"/>
        <v>0.23806199273955361</v>
      </c>
      <c r="Y683" s="3">
        <f t="shared" si="272"/>
        <v>0.7</v>
      </c>
    </row>
    <row r="684" spans="2:25" x14ac:dyDescent="0.25">
      <c r="B684" s="3">
        <f t="shared" si="261"/>
        <v>3330</v>
      </c>
      <c r="C684" s="14">
        <f t="shared" si="262"/>
        <v>55.5</v>
      </c>
      <c r="D684" s="11">
        <f t="shared" si="263"/>
        <v>933.6842037884212</v>
      </c>
      <c r="E684" s="11">
        <f t="shared" si="264"/>
        <v>918.99543483731838</v>
      </c>
      <c r="F684" s="11">
        <f t="shared" si="265"/>
        <v>929.24232968442561</v>
      </c>
      <c r="G684" s="11">
        <f t="shared" si="266"/>
        <v>927.52617930857912</v>
      </c>
      <c r="H684" s="24">
        <f t="shared" si="249"/>
        <v>918.99543483731838</v>
      </c>
      <c r="I684" s="24">
        <f t="shared" si="251"/>
        <v>367.21922377757039</v>
      </c>
      <c r="J684" s="14">
        <f t="shared" si="252"/>
        <v>4023.180653553678</v>
      </c>
      <c r="K684" s="24">
        <f t="shared" si="250"/>
        <v>650</v>
      </c>
      <c r="L684" s="12">
        <f t="shared" si="253"/>
        <v>0.29940201268742694</v>
      </c>
      <c r="M684" s="3">
        <f t="shared" si="254"/>
        <v>0.7</v>
      </c>
      <c r="N684" s="24">
        <f t="shared" si="269"/>
        <v>929.24232968442561</v>
      </c>
      <c r="O684" s="24">
        <f t="shared" si="255"/>
        <v>111.04685259988969</v>
      </c>
      <c r="P684" s="24">
        <f t="shared" si="256"/>
        <v>1232.2235106159133</v>
      </c>
      <c r="Q684" s="24">
        <f t="shared" si="267"/>
        <v>650</v>
      </c>
      <c r="R684" s="12">
        <f t="shared" si="257"/>
        <v>0.23366546769212901</v>
      </c>
      <c r="S684" s="3">
        <f t="shared" si="268"/>
        <v>0.7</v>
      </c>
      <c r="T684" s="24">
        <f t="shared" si="270"/>
        <v>927.52617930857912</v>
      </c>
      <c r="U684" s="24">
        <f t="shared" si="258"/>
        <v>153.95061199605209</v>
      </c>
      <c r="V684" s="14">
        <f t="shared" si="259"/>
        <v>1704.6589394516316</v>
      </c>
      <c r="W684" s="24">
        <f t="shared" si="271"/>
        <v>650</v>
      </c>
      <c r="X684" s="12">
        <f t="shared" si="260"/>
        <v>0.23766972159971966</v>
      </c>
      <c r="Y684" s="3">
        <f t="shared" si="272"/>
        <v>0.7</v>
      </c>
    </row>
    <row r="685" spans="2:25" x14ac:dyDescent="0.25">
      <c r="B685" s="3">
        <f t="shared" si="261"/>
        <v>3335</v>
      </c>
      <c r="C685" s="14">
        <f t="shared" si="262"/>
        <v>55.583333333333336</v>
      </c>
      <c r="D685" s="11">
        <f t="shared" si="263"/>
        <v>933.90850262710092</v>
      </c>
      <c r="E685" s="11">
        <f t="shared" si="264"/>
        <v>919.29483685000582</v>
      </c>
      <c r="F685" s="11">
        <f t="shared" si="265"/>
        <v>929.47599515211778</v>
      </c>
      <c r="G685" s="11">
        <f t="shared" si="266"/>
        <v>927.76384903017879</v>
      </c>
      <c r="H685" s="24">
        <f t="shared" si="249"/>
        <v>919.29483685000582</v>
      </c>
      <c r="I685" s="24">
        <f t="shared" si="251"/>
        <v>365.34164442737733</v>
      </c>
      <c r="J685" s="14">
        <f t="shared" si="252"/>
        <v>4005.2308992190146</v>
      </c>
      <c r="K685" s="24">
        <f t="shared" si="250"/>
        <v>650</v>
      </c>
      <c r="L685" s="12">
        <f t="shared" si="253"/>
        <v>0.29804989356904726</v>
      </c>
      <c r="M685" s="3">
        <f t="shared" si="254"/>
        <v>0.7</v>
      </c>
      <c r="N685" s="24">
        <f t="shared" si="269"/>
        <v>929.47599515211778</v>
      </c>
      <c r="O685" s="24">
        <f t="shared" si="255"/>
        <v>110.8126868745785</v>
      </c>
      <c r="P685" s="24">
        <f t="shared" si="256"/>
        <v>1230.3265185222144</v>
      </c>
      <c r="Q685" s="24">
        <f t="shared" si="267"/>
        <v>650</v>
      </c>
      <c r="R685" s="12">
        <f t="shared" si="257"/>
        <v>0.23329474709697454</v>
      </c>
      <c r="S685" s="3">
        <f t="shared" si="268"/>
        <v>0.7</v>
      </c>
      <c r="T685" s="24">
        <f t="shared" si="270"/>
        <v>927.76384903017879</v>
      </c>
      <c r="U685" s="24">
        <f t="shared" si="258"/>
        <v>153.61633992305315</v>
      </c>
      <c r="V685" s="14">
        <f t="shared" si="259"/>
        <v>1701.9370528015811</v>
      </c>
      <c r="W685" s="24">
        <f t="shared" si="271"/>
        <v>650</v>
      </c>
      <c r="X685" s="12">
        <f t="shared" si="260"/>
        <v>0.237278915261559</v>
      </c>
      <c r="Y685" s="3">
        <f t="shared" si="272"/>
        <v>0.7</v>
      </c>
    </row>
    <row r="686" spans="2:25" x14ac:dyDescent="0.25">
      <c r="B686" s="3">
        <f t="shared" si="261"/>
        <v>3340</v>
      </c>
      <c r="C686" s="14">
        <f t="shared" si="262"/>
        <v>55.666666666666664</v>
      </c>
      <c r="D686" s="11">
        <f t="shared" si="263"/>
        <v>934.13246619085953</v>
      </c>
      <c r="E686" s="11">
        <f t="shared" si="264"/>
        <v>919.59288674357492</v>
      </c>
      <c r="F686" s="11">
        <f t="shared" si="265"/>
        <v>929.7092898992147</v>
      </c>
      <c r="G686" s="11">
        <f t="shared" si="266"/>
        <v>928.00112794544032</v>
      </c>
      <c r="H686" s="24">
        <f t="shared" si="249"/>
        <v>919.59288674357492</v>
      </c>
      <c r="I686" s="24">
        <f t="shared" si="251"/>
        <v>363.48948618211523</v>
      </c>
      <c r="J686" s="14">
        <f t="shared" si="252"/>
        <v>3987.5258373901816</v>
      </c>
      <c r="K686" s="24">
        <f t="shared" si="250"/>
        <v>650</v>
      </c>
      <c r="L686" s="12">
        <f t="shared" si="253"/>
        <v>0.29671619476794525</v>
      </c>
      <c r="M686" s="3">
        <f t="shared" si="254"/>
        <v>0.7</v>
      </c>
      <c r="N686" s="24">
        <f t="shared" si="269"/>
        <v>929.7092898992147</v>
      </c>
      <c r="O686" s="24">
        <f t="shared" si="255"/>
        <v>110.5794072911209</v>
      </c>
      <c r="P686" s="24">
        <f t="shared" si="256"/>
        <v>1228.4355928345403</v>
      </c>
      <c r="Q686" s="24">
        <f t="shared" si="267"/>
        <v>650</v>
      </c>
      <c r="R686" s="12">
        <f t="shared" si="257"/>
        <v>0.23292523591609443</v>
      </c>
      <c r="S686" s="3">
        <f t="shared" si="268"/>
        <v>0.7</v>
      </c>
      <c r="T686" s="24">
        <f t="shared" si="270"/>
        <v>928.00112794544032</v>
      </c>
      <c r="U686" s="24">
        <f t="shared" si="258"/>
        <v>153.28345613548038</v>
      </c>
      <c r="V686" s="14">
        <f t="shared" si="259"/>
        <v>1699.2251319083302</v>
      </c>
      <c r="W686" s="24">
        <f t="shared" si="271"/>
        <v>650</v>
      </c>
      <c r="X686" s="12">
        <f t="shared" si="260"/>
        <v>0.23688956082170193</v>
      </c>
      <c r="Y686" s="3">
        <f t="shared" si="272"/>
        <v>0.7</v>
      </c>
    </row>
    <row r="687" spans="2:25" x14ac:dyDescent="0.25">
      <c r="B687" s="3">
        <f t="shared" si="261"/>
        <v>3345</v>
      </c>
      <c r="C687" s="14">
        <f t="shared" si="262"/>
        <v>55.75</v>
      </c>
      <c r="D687" s="11">
        <f t="shared" si="263"/>
        <v>934.35609548051798</v>
      </c>
      <c r="E687" s="11">
        <f t="shared" si="264"/>
        <v>919.88960293834282</v>
      </c>
      <c r="F687" s="11">
        <f t="shared" si="265"/>
        <v>929.94221513513082</v>
      </c>
      <c r="G687" s="11">
        <f t="shared" si="266"/>
        <v>928.23801750626205</v>
      </c>
      <c r="H687" s="24">
        <f t="shared" si="249"/>
        <v>919.88960293834282</v>
      </c>
      <c r="I687" s="24">
        <f t="shared" si="251"/>
        <v>361.66231355437901</v>
      </c>
      <c r="J687" s="14">
        <f t="shared" si="252"/>
        <v>3970.0614289304435</v>
      </c>
      <c r="K687" s="24">
        <f t="shared" si="250"/>
        <v>650</v>
      </c>
      <c r="L687" s="12">
        <f t="shared" si="253"/>
        <v>0.29540061113845972</v>
      </c>
      <c r="M687" s="3">
        <f t="shared" si="254"/>
        <v>0.7</v>
      </c>
      <c r="N687" s="24">
        <f t="shared" si="269"/>
        <v>929.94221513513082</v>
      </c>
      <c r="O687" s="24">
        <f t="shared" si="255"/>
        <v>110.3470086346789</v>
      </c>
      <c r="P687" s="24">
        <f t="shared" si="256"/>
        <v>1226.5506997405284</v>
      </c>
      <c r="Q687" s="24">
        <f t="shared" si="267"/>
        <v>650</v>
      </c>
      <c r="R687" s="12">
        <f t="shared" si="257"/>
        <v>0.23255692736060302</v>
      </c>
      <c r="S687" s="3">
        <f t="shared" si="268"/>
        <v>0.7</v>
      </c>
      <c r="T687" s="24">
        <f t="shared" si="270"/>
        <v>928.23801750626205</v>
      </c>
      <c r="U687" s="24">
        <f t="shared" si="258"/>
        <v>152.95194935639813</v>
      </c>
      <c r="V687" s="14">
        <f t="shared" si="259"/>
        <v>1696.5230892692953</v>
      </c>
      <c r="W687" s="24">
        <f t="shared" si="271"/>
        <v>650</v>
      </c>
      <c r="X687" s="12">
        <f t="shared" si="260"/>
        <v>0.23650164564871612</v>
      </c>
      <c r="Y687" s="3">
        <f t="shared" si="272"/>
        <v>0.7</v>
      </c>
    </row>
    <row r="688" spans="2:25" x14ac:dyDescent="0.25">
      <c r="B688" s="3">
        <f t="shared" si="261"/>
        <v>3350</v>
      </c>
      <c r="C688" s="14">
        <f t="shared" si="262"/>
        <v>55.833333333333336</v>
      </c>
      <c r="D688" s="11">
        <f t="shared" si="263"/>
        <v>934.57939149242304</v>
      </c>
      <c r="E688" s="11">
        <f t="shared" si="264"/>
        <v>920.18500354948128</v>
      </c>
      <c r="F688" s="11">
        <f t="shared" si="265"/>
        <v>930.17477206249146</v>
      </c>
      <c r="G688" s="11">
        <f t="shared" si="266"/>
        <v>928.47451915191073</v>
      </c>
      <c r="H688" s="24">
        <f t="shared" si="249"/>
        <v>920.18500354948128</v>
      </c>
      <c r="I688" s="24">
        <f t="shared" si="251"/>
        <v>359.85969857354405</v>
      </c>
      <c r="J688" s="14">
        <f t="shared" si="252"/>
        <v>3952.8336988262618</v>
      </c>
      <c r="K688" s="24">
        <f t="shared" si="250"/>
        <v>650</v>
      </c>
      <c r="L688" s="12">
        <f t="shared" si="253"/>
        <v>0.29410284242039619</v>
      </c>
      <c r="M688" s="3">
        <f t="shared" si="254"/>
        <v>0.7</v>
      </c>
      <c r="N688" s="24">
        <f t="shared" si="269"/>
        <v>930.17477206249146</v>
      </c>
      <c r="O688" s="24">
        <f t="shared" si="255"/>
        <v>110.11548574828964</v>
      </c>
      <c r="P688" s="24">
        <f t="shared" si="256"/>
        <v>1224.6718058721001</v>
      </c>
      <c r="Q688" s="24">
        <f t="shared" si="267"/>
        <v>650</v>
      </c>
      <c r="R688" s="12">
        <f t="shared" si="257"/>
        <v>0.23218981472896627</v>
      </c>
      <c r="S688" s="3">
        <f t="shared" si="268"/>
        <v>0.7</v>
      </c>
      <c r="T688" s="24">
        <f t="shared" si="270"/>
        <v>928.47451915191073</v>
      </c>
      <c r="U688" s="24">
        <f t="shared" si="258"/>
        <v>152.62180851280789</v>
      </c>
      <c r="V688" s="14">
        <f t="shared" si="259"/>
        <v>1693.8308392397353</v>
      </c>
      <c r="W688" s="24">
        <f t="shared" si="271"/>
        <v>650</v>
      </c>
      <c r="X688" s="12">
        <f t="shared" si="260"/>
        <v>0.23611515737481933</v>
      </c>
      <c r="Y688" s="3">
        <f t="shared" si="272"/>
        <v>0.7</v>
      </c>
    </row>
    <row r="689" spans="2:25" x14ac:dyDescent="0.25">
      <c r="B689" s="3">
        <f t="shared" si="261"/>
        <v>3355</v>
      </c>
      <c r="C689" s="14">
        <f t="shared" si="262"/>
        <v>55.916666666666664</v>
      </c>
      <c r="D689" s="11">
        <f t="shared" si="263"/>
        <v>934.80235521847362</v>
      </c>
      <c r="E689" s="11">
        <f t="shared" si="264"/>
        <v>920.47910639190172</v>
      </c>
      <c r="F689" s="11">
        <f t="shared" si="265"/>
        <v>930.4069618772204</v>
      </c>
      <c r="G689" s="11">
        <f t="shared" si="266"/>
        <v>928.71063430928552</v>
      </c>
      <c r="H689" s="24">
        <f t="shared" si="249"/>
        <v>920.47910639190172</v>
      </c>
      <c r="I689" s="24">
        <f t="shared" si="251"/>
        <v>358.08122066429746</v>
      </c>
      <c r="J689" s="14">
        <f t="shared" si="252"/>
        <v>3935.8387353150251</v>
      </c>
      <c r="K689" s="24">
        <f t="shared" si="250"/>
        <v>650</v>
      </c>
      <c r="L689" s="12">
        <f t="shared" si="253"/>
        <v>0.29282259317125975</v>
      </c>
      <c r="M689" s="3">
        <f t="shared" si="254"/>
        <v>0.7</v>
      </c>
      <c r="N689" s="24">
        <f t="shared" si="269"/>
        <v>930.4069618772204</v>
      </c>
      <c r="O689" s="24">
        <f t="shared" si="255"/>
        <v>109.88483353133063</v>
      </c>
      <c r="P689" s="24">
        <f t="shared" si="256"/>
        <v>1222.7988782903149</v>
      </c>
      <c r="Q689" s="24">
        <f t="shared" si="267"/>
        <v>650</v>
      </c>
      <c r="R689" s="12">
        <f t="shared" si="257"/>
        <v>0.23182389140410073</v>
      </c>
      <c r="S689" s="3">
        <f t="shared" si="268"/>
        <v>0.7</v>
      </c>
      <c r="T689" s="24">
        <f t="shared" si="270"/>
        <v>928.71063430928552</v>
      </c>
      <c r="U689" s="24">
        <f t="shared" si="258"/>
        <v>152.29302272970244</v>
      </c>
      <c r="V689" s="14">
        <f t="shared" si="259"/>
        <v>1691.148297974506</v>
      </c>
      <c r="W689" s="24">
        <f t="shared" si="271"/>
        <v>650</v>
      </c>
      <c r="X689" s="12">
        <f t="shared" si="260"/>
        <v>0.23573008388767083</v>
      </c>
      <c r="Y689" s="3">
        <f t="shared" si="272"/>
        <v>0.7</v>
      </c>
    </row>
    <row r="690" spans="2:25" x14ac:dyDescent="0.25">
      <c r="B690" s="3">
        <f t="shared" si="261"/>
        <v>3360</v>
      </c>
      <c r="C690" s="14">
        <f t="shared" si="262"/>
        <v>56</v>
      </c>
      <c r="D690" s="11">
        <f t="shared" si="263"/>
        <v>935.02498764614654</v>
      </c>
      <c r="E690" s="11">
        <f t="shared" si="264"/>
        <v>920.77192898507303</v>
      </c>
      <c r="F690" s="11">
        <f t="shared" si="265"/>
        <v>930.63878576862453</v>
      </c>
      <c r="G690" s="11">
        <f t="shared" si="266"/>
        <v>928.94636439317321</v>
      </c>
      <c r="H690" s="24">
        <f t="shared" si="249"/>
        <v>920.77192898507303</v>
      </c>
      <c r="I690" s="24">
        <f t="shared" si="251"/>
        <v>356.32646652683775</v>
      </c>
      <c r="J690" s="14">
        <f t="shared" si="252"/>
        <v>3919.0726890180422</v>
      </c>
      <c r="K690" s="24">
        <f t="shared" si="250"/>
        <v>650</v>
      </c>
      <c r="L690" s="12">
        <f t="shared" si="253"/>
        <v>0.29155957269895943</v>
      </c>
      <c r="M690" s="3">
        <f t="shared" si="254"/>
        <v>0.7</v>
      </c>
      <c r="N690" s="24">
        <f t="shared" si="269"/>
        <v>930.63878576862453</v>
      </c>
      <c r="O690" s="24">
        <f t="shared" si="255"/>
        <v>109.6550469380503</v>
      </c>
      <c r="P690" s="24">
        <f t="shared" si="256"/>
        <v>1220.931884471999</v>
      </c>
      <c r="Q690" s="24">
        <f t="shared" si="267"/>
        <v>650</v>
      </c>
      <c r="R690" s="12">
        <f t="shared" si="257"/>
        <v>0.23145915085079141</v>
      </c>
      <c r="S690" s="3">
        <f t="shared" si="268"/>
        <v>0.7</v>
      </c>
      <c r="T690" s="24">
        <f t="shared" si="270"/>
        <v>928.94636439317321</v>
      </c>
      <c r="U690" s="24">
        <f t="shared" si="258"/>
        <v>151.96558132433324</v>
      </c>
      <c r="V690" s="14">
        <f t="shared" si="259"/>
        <v>1688.4753833729042</v>
      </c>
      <c r="W690" s="24">
        <f t="shared" si="271"/>
        <v>650</v>
      </c>
      <c r="X690" s="12">
        <f t="shared" si="260"/>
        <v>0.23534641332258555</v>
      </c>
      <c r="Y690" s="3">
        <f t="shared" si="272"/>
        <v>0.7</v>
      </c>
    </row>
    <row r="691" spans="2:25" x14ac:dyDescent="0.25">
      <c r="B691" s="3">
        <f t="shared" si="261"/>
        <v>3365</v>
      </c>
      <c r="C691" s="14">
        <f t="shared" si="262"/>
        <v>56.083333333333336</v>
      </c>
      <c r="D691" s="11">
        <f t="shared" si="263"/>
        <v>935.24728975852338</v>
      </c>
      <c r="E691" s="11">
        <f t="shared" si="264"/>
        <v>921.06348855777196</v>
      </c>
      <c r="F691" s="11">
        <f t="shared" si="265"/>
        <v>930.87024491947534</v>
      </c>
      <c r="G691" s="11">
        <f t="shared" si="266"/>
        <v>929.18171080649574</v>
      </c>
      <c r="H691" s="24">
        <f t="shared" ref="H691:H754" si="273">H690+L690</f>
        <v>921.06348855777196</v>
      </c>
      <c r="I691" s="24">
        <f t="shared" si="251"/>
        <v>354.59503001878545</v>
      </c>
      <c r="J691" s="14">
        <f t="shared" si="252"/>
        <v>3902.5317720821408</v>
      </c>
      <c r="K691" s="24">
        <f t="shared" ref="K691:K754" si="274">IF(H691&lt;600,425+0.773*H691-1.69/1000*H691^2+2.22/1000^2*H691^3,IF(H691&lt;735,666+13002/(738-H691),IF(H691&lt;900,545+17820/(H691-731),650)))</f>
        <v>650</v>
      </c>
      <c r="L691" s="12">
        <f t="shared" si="253"/>
        <v>0.29031349499521703</v>
      </c>
      <c r="M691" s="3">
        <f t="shared" si="254"/>
        <v>0.7</v>
      </c>
      <c r="N691" s="24">
        <f t="shared" si="269"/>
        <v>930.87024491947534</v>
      </c>
      <c r="O691" s="24">
        <f t="shared" si="255"/>
        <v>109.42612097620099</v>
      </c>
      <c r="P691" s="24">
        <f t="shared" si="256"/>
        <v>1219.0707922967599</v>
      </c>
      <c r="Q691" s="24">
        <f t="shared" si="267"/>
        <v>650</v>
      </c>
      <c r="R691" s="12">
        <f t="shared" si="257"/>
        <v>0.23109558661319549</v>
      </c>
      <c r="S691" s="3">
        <f t="shared" si="268"/>
        <v>0.7</v>
      </c>
      <c r="T691" s="24">
        <f t="shared" si="270"/>
        <v>929.18171080649574</v>
      </c>
      <c r="U691" s="24">
        <f t="shared" si="258"/>
        <v>151.63947380069089</v>
      </c>
      <c r="V691" s="14">
        <f t="shared" si="259"/>
        <v>1685.8120150250832</v>
      </c>
      <c r="W691" s="24">
        <f t="shared" si="271"/>
        <v>650</v>
      </c>
      <c r="X691" s="12">
        <f t="shared" si="260"/>
        <v>0.23496413405497588</v>
      </c>
      <c r="Y691" s="3">
        <f t="shared" si="272"/>
        <v>0.7</v>
      </c>
    </row>
    <row r="692" spans="2:25" x14ac:dyDescent="0.25">
      <c r="B692" s="3">
        <f t="shared" si="261"/>
        <v>3370</v>
      </c>
      <c r="C692" s="14">
        <f t="shared" si="262"/>
        <v>56.166666666666664</v>
      </c>
      <c r="D692" s="11">
        <f t="shared" si="263"/>
        <v>935.46926253431684</v>
      </c>
      <c r="E692" s="11">
        <f t="shared" si="264"/>
        <v>921.35380205276715</v>
      </c>
      <c r="F692" s="11">
        <f t="shared" si="265"/>
        <v>931.10134050608849</v>
      </c>
      <c r="G692" s="11">
        <f t="shared" si="266"/>
        <v>929.41667494055071</v>
      </c>
      <c r="H692" s="24">
        <f t="shared" si="273"/>
        <v>921.35380205276715</v>
      </c>
      <c r="I692" s="24">
        <f t="shared" si="251"/>
        <v>352.88651203874224</v>
      </c>
      <c r="J692" s="14">
        <f t="shared" si="252"/>
        <v>3886.2122573285965</v>
      </c>
      <c r="K692" s="24">
        <f t="shared" si="274"/>
        <v>650</v>
      </c>
      <c r="L692" s="12">
        <f t="shared" si="253"/>
        <v>0.28908407866958796</v>
      </c>
      <c r="M692" s="3">
        <f t="shared" si="254"/>
        <v>0.7</v>
      </c>
      <c r="N692" s="24">
        <f t="shared" si="269"/>
        <v>931.10134050608849</v>
      </c>
      <c r="O692" s="24">
        <f t="shared" si="255"/>
        <v>109.19805070570874</v>
      </c>
      <c r="P692" s="24">
        <f t="shared" si="256"/>
        <v>1217.2155700347396</v>
      </c>
      <c r="Q692" s="24">
        <f t="shared" si="267"/>
        <v>650</v>
      </c>
      <c r="R692" s="12">
        <f t="shared" si="257"/>
        <v>0.23073319231248027</v>
      </c>
      <c r="S692" s="3">
        <f t="shared" si="268"/>
        <v>0.7</v>
      </c>
      <c r="T692" s="24">
        <f t="shared" si="270"/>
        <v>929.41667494055071</v>
      </c>
      <c r="U692" s="24">
        <f t="shared" si="258"/>
        <v>151.31468984415335</v>
      </c>
      <c r="V692" s="14">
        <f t="shared" si="259"/>
        <v>1683.1581141604045</v>
      </c>
      <c r="W692" s="24">
        <f t="shared" si="271"/>
        <v>650</v>
      </c>
      <c r="X692" s="12">
        <f t="shared" si="260"/>
        <v>0.23458323469306291</v>
      </c>
      <c r="Y692" s="3">
        <f t="shared" si="272"/>
        <v>0.7</v>
      </c>
    </row>
    <row r="693" spans="2:25" x14ac:dyDescent="0.25">
      <c r="B693" s="3">
        <f t="shared" si="261"/>
        <v>3375</v>
      </c>
      <c r="C693" s="14">
        <f t="shared" si="262"/>
        <v>56.25</v>
      </c>
      <c r="D693" s="11">
        <f t="shared" si="263"/>
        <v>935.69090694789634</v>
      </c>
      <c r="E693" s="11">
        <f t="shared" si="264"/>
        <v>921.64288613143674</v>
      </c>
      <c r="F693" s="11">
        <f t="shared" si="265"/>
        <v>931.33207369840102</v>
      </c>
      <c r="G693" s="11">
        <f t="shared" si="266"/>
        <v>929.65125817524381</v>
      </c>
      <c r="H693" s="24">
        <f t="shared" si="273"/>
        <v>921.64288613143674</v>
      </c>
      <c r="I693" s="24">
        <f t="shared" si="251"/>
        <v>351.20052041148995</v>
      </c>
      <c r="J693" s="14">
        <f t="shared" si="252"/>
        <v>3870.1104774090354</v>
      </c>
      <c r="K693" s="24">
        <f t="shared" si="274"/>
        <v>650</v>
      </c>
      <c r="L693" s="12">
        <f t="shared" si="253"/>
        <v>0.28787104688406928</v>
      </c>
      <c r="M693" s="3">
        <f t="shared" si="254"/>
        <v>0.7</v>
      </c>
      <c r="N693" s="24">
        <f t="shared" si="269"/>
        <v>931.33207369840102</v>
      </c>
      <c r="O693" s="24">
        <f t="shared" si="255"/>
        <v>108.97083123738298</v>
      </c>
      <c r="P693" s="24">
        <f t="shared" si="256"/>
        <v>1215.3661863347911</v>
      </c>
      <c r="Q693" s="24">
        <f t="shared" si="267"/>
        <v>650</v>
      </c>
      <c r="R693" s="12">
        <f t="shared" si="257"/>
        <v>0.23037196164454227</v>
      </c>
      <c r="S693" s="3">
        <f t="shared" si="268"/>
        <v>0.7</v>
      </c>
      <c r="T693" s="24">
        <f t="shared" si="270"/>
        <v>929.65125817524381</v>
      </c>
      <c r="U693" s="24">
        <f t="shared" si="258"/>
        <v>150.99121931631316</v>
      </c>
      <c r="V693" s="14">
        <f t="shared" si="259"/>
        <v>1680.5136035976805</v>
      </c>
      <c r="W693" s="24">
        <f t="shared" si="271"/>
        <v>650</v>
      </c>
      <c r="X693" s="12">
        <f t="shared" si="260"/>
        <v>0.23420370407085223</v>
      </c>
      <c r="Y693" s="3">
        <f t="shared" si="272"/>
        <v>0.7</v>
      </c>
    </row>
    <row r="694" spans="2:25" x14ac:dyDescent="0.25">
      <c r="B694" s="3">
        <f t="shared" si="261"/>
        <v>3380</v>
      </c>
      <c r="C694" s="14">
        <f t="shared" si="262"/>
        <v>56.333333333333336</v>
      </c>
      <c r="D694" s="11">
        <f t="shared" si="263"/>
        <v>935.91222396931289</v>
      </c>
      <c r="E694" s="11">
        <f t="shared" si="264"/>
        <v>921.93075717832085</v>
      </c>
      <c r="F694" s="11">
        <f t="shared" si="265"/>
        <v>931.56244566004557</v>
      </c>
      <c r="G694" s="11">
        <f t="shared" si="266"/>
        <v>929.88546187931468</v>
      </c>
      <c r="H694" s="24">
        <f t="shared" si="273"/>
        <v>921.93075717832085</v>
      </c>
      <c r="I694" s="24">
        <f t="shared" si="251"/>
        <v>349.53666977480111</v>
      </c>
      <c r="J694" s="14">
        <f t="shared" si="252"/>
        <v>3854.2228239684746</v>
      </c>
      <c r="K694" s="24">
        <f t="shared" si="274"/>
        <v>650</v>
      </c>
      <c r="L694" s="12">
        <f t="shared" si="253"/>
        <v>0.28667412728830471</v>
      </c>
      <c r="M694" s="3">
        <f t="shared" si="254"/>
        <v>0.7</v>
      </c>
      <c r="N694" s="24">
        <f t="shared" si="269"/>
        <v>931.56244566004557</v>
      </c>
      <c r="O694" s="24">
        <f t="shared" si="255"/>
        <v>108.74445773168304</v>
      </c>
      <c r="P694" s="24">
        <f t="shared" si="256"/>
        <v>1213.5226102126005</v>
      </c>
      <c r="Q694" s="24">
        <f t="shared" si="267"/>
        <v>650</v>
      </c>
      <c r="R694" s="12">
        <f t="shared" si="257"/>
        <v>0.23001188837772629</v>
      </c>
      <c r="S694" s="3">
        <f t="shared" si="268"/>
        <v>0.7</v>
      </c>
      <c r="T694" s="24">
        <f t="shared" si="270"/>
        <v>929.88546187931468</v>
      </c>
      <c r="U694" s="24">
        <f t="shared" si="258"/>
        <v>150.66905224995537</v>
      </c>
      <c r="V694" s="14">
        <f t="shared" si="259"/>
        <v>1677.8784076956974</v>
      </c>
      <c r="W694" s="24">
        <f t="shared" si="271"/>
        <v>650</v>
      </c>
      <c r="X694" s="12">
        <f t="shared" si="260"/>
        <v>0.23382553124116492</v>
      </c>
      <c r="Y694" s="3">
        <f t="shared" si="272"/>
        <v>0.7</v>
      </c>
    </row>
    <row r="695" spans="2:25" x14ac:dyDescent="0.25">
      <c r="B695" s="3">
        <f t="shared" si="261"/>
        <v>3385</v>
      </c>
      <c r="C695" s="14">
        <f t="shared" si="262"/>
        <v>56.416666666666664</v>
      </c>
      <c r="D695" s="11">
        <f t="shared" si="263"/>
        <v>936.13321456432561</v>
      </c>
      <c r="E695" s="11">
        <f t="shared" si="264"/>
        <v>922.21743130560913</v>
      </c>
      <c r="F695" s="11">
        <f t="shared" si="265"/>
        <v>931.79245754842327</v>
      </c>
      <c r="G695" s="11">
        <f t="shared" si="266"/>
        <v>930.11928741055578</v>
      </c>
      <c r="H695" s="24">
        <f t="shared" si="273"/>
        <v>922.21743130560913</v>
      </c>
      <c r="I695" s="24">
        <f t="shared" si="251"/>
        <v>347.89458146791219</v>
      </c>
      <c r="J695" s="14">
        <f t="shared" si="252"/>
        <v>3838.5457468176733</v>
      </c>
      <c r="K695" s="24">
        <f t="shared" si="274"/>
        <v>650</v>
      </c>
      <c r="L695" s="12">
        <f t="shared" si="253"/>
        <v>0.28549305195553776</v>
      </c>
      <c r="M695" s="3">
        <f t="shared" si="254"/>
        <v>0.7</v>
      </c>
      <c r="N695" s="24">
        <f t="shared" si="269"/>
        <v>931.79245754842327</v>
      </c>
      <c r="O695" s="24">
        <f t="shared" si="255"/>
        <v>108.51892539755852</v>
      </c>
      <c r="P695" s="24">
        <f t="shared" si="256"/>
        <v>1211.6848110402975</v>
      </c>
      <c r="Q695" s="24">
        <f t="shared" si="267"/>
        <v>650</v>
      </c>
      <c r="R695" s="12">
        <f t="shared" si="257"/>
        <v>0.2296529663508165</v>
      </c>
      <c r="S695" s="3">
        <f t="shared" si="268"/>
        <v>0.7</v>
      </c>
      <c r="T695" s="24">
        <f t="shared" si="270"/>
        <v>930.11928741055578</v>
      </c>
      <c r="U695" s="24">
        <f t="shared" si="258"/>
        <v>150.34817884424569</v>
      </c>
      <c r="V695" s="14">
        <f t="shared" si="259"/>
        <v>1675.2524523075474</v>
      </c>
      <c r="W695" s="24">
        <f t="shared" si="271"/>
        <v>650</v>
      </c>
      <c r="X695" s="12">
        <f t="shared" si="260"/>
        <v>0.2334487054691822</v>
      </c>
      <c r="Y695" s="3">
        <f t="shared" si="272"/>
        <v>0.7</v>
      </c>
    </row>
    <row r="696" spans="2:25" x14ac:dyDescent="0.25">
      <c r="B696" s="3">
        <f t="shared" si="261"/>
        <v>3390</v>
      </c>
      <c r="C696" s="14">
        <f t="shared" si="262"/>
        <v>56.5</v>
      </c>
      <c r="D696" s="11">
        <f t="shared" si="263"/>
        <v>936.35387969442695</v>
      </c>
      <c r="E696" s="11">
        <f t="shared" si="264"/>
        <v>922.50292435756467</v>
      </c>
      <c r="F696" s="11">
        <f t="shared" si="265"/>
        <v>932.02211051477411</v>
      </c>
      <c r="G696" s="11">
        <f t="shared" si="266"/>
        <v>930.35273611602497</v>
      </c>
      <c r="H696" s="24">
        <f t="shared" si="273"/>
        <v>922.50292435756467</v>
      </c>
      <c r="I696" s="24">
        <f t="shared" si="251"/>
        <v>346.27388342155712</v>
      </c>
      <c r="J696" s="14">
        <f t="shared" si="252"/>
        <v>3823.0757531116606</v>
      </c>
      <c r="K696" s="24">
        <f t="shared" si="274"/>
        <v>650</v>
      </c>
      <c r="L696" s="12">
        <f t="shared" si="253"/>
        <v>0.28432755731909254</v>
      </c>
      <c r="M696" s="3">
        <f t="shared" si="254"/>
        <v>0.7</v>
      </c>
      <c r="N696" s="24">
        <f t="shared" si="269"/>
        <v>932.02211051477411</v>
      </c>
      <c r="O696" s="24">
        <f t="shared" si="255"/>
        <v>108.29422949132095</v>
      </c>
      <c r="P696" s="24">
        <f t="shared" si="256"/>
        <v>1209.8527585361467</v>
      </c>
      <c r="Q696" s="24">
        <f t="shared" si="267"/>
        <v>650</v>
      </c>
      <c r="R696" s="12">
        <f t="shared" si="257"/>
        <v>0.2292951894710468</v>
      </c>
      <c r="S696" s="3">
        <f t="shared" si="268"/>
        <v>0.7</v>
      </c>
      <c r="T696" s="24">
        <f t="shared" si="270"/>
        <v>930.35273611602497</v>
      </c>
      <c r="U696" s="24">
        <f t="shared" si="258"/>
        <v>150.02858946004949</v>
      </c>
      <c r="V696" s="14">
        <f t="shared" si="259"/>
        <v>1672.6356647349774</v>
      </c>
      <c r="W696" s="24">
        <f t="shared" si="271"/>
        <v>650</v>
      </c>
      <c r="X696" s="12">
        <f t="shared" si="260"/>
        <v>0.2330732162260096</v>
      </c>
      <c r="Y696" s="3">
        <f t="shared" si="272"/>
        <v>0.7</v>
      </c>
    </row>
    <row r="697" spans="2:25" x14ac:dyDescent="0.25">
      <c r="B697" s="3">
        <f t="shared" si="261"/>
        <v>3395</v>
      </c>
      <c r="C697" s="14">
        <f t="shared" si="262"/>
        <v>56.583333333333336</v>
      </c>
      <c r="D697" s="11">
        <f t="shared" si="263"/>
        <v>936.5742203168669</v>
      </c>
      <c r="E697" s="11">
        <f t="shared" si="264"/>
        <v>922.78725191488377</v>
      </c>
      <c r="F697" s="11">
        <f t="shared" si="265"/>
        <v>932.25140570424514</v>
      </c>
      <c r="G697" s="11">
        <f t="shared" si="266"/>
        <v>930.58580933225096</v>
      </c>
      <c r="H697" s="24">
        <f t="shared" si="273"/>
        <v>922.78725191488377</v>
      </c>
      <c r="I697" s="24">
        <f t="shared" si="251"/>
        <v>344.67421004957828</v>
      </c>
      <c r="J697" s="14">
        <f t="shared" si="252"/>
        <v>3807.8094065361665</v>
      </c>
      <c r="K697" s="24">
        <f t="shared" si="274"/>
        <v>650</v>
      </c>
      <c r="L697" s="12">
        <f t="shared" si="253"/>
        <v>0.28317738410950116</v>
      </c>
      <c r="M697" s="3">
        <f t="shared" si="254"/>
        <v>0.7</v>
      </c>
      <c r="N697" s="24">
        <f t="shared" si="269"/>
        <v>932.25140570424514</v>
      </c>
      <c r="O697" s="24">
        <f t="shared" si="255"/>
        <v>108.07036531554388</v>
      </c>
      <c r="P697" s="24">
        <f t="shared" si="256"/>
        <v>1208.0264227540818</v>
      </c>
      <c r="Q697" s="24">
        <f t="shared" si="267"/>
        <v>650</v>
      </c>
      <c r="R697" s="12">
        <f t="shared" si="257"/>
        <v>0.22893855171208916</v>
      </c>
      <c r="S697" s="3">
        <f t="shared" si="268"/>
        <v>0.7</v>
      </c>
      <c r="T697" s="24">
        <f t="shared" si="270"/>
        <v>930.58580933225096</v>
      </c>
      <c r="U697" s="24">
        <f t="shared" si="258"/>
        <v>149.71027461539848</v>
      </c>
      <c r="V697" s="14">
        <f t="shared" si="259"/>
        <v>1670.0279736843697</v>
      </c>
      <c r="W697" s="24">
        <f t="shared" si="271"/>
        <v>650</v>
      </c>
      <c r="X697" s="12">
        <f t="shared" si="260"/>
        <v>0.23269905318246795</v>
      </c>
      <c r="Y697" s="3">
        <f t="shared" si="272"/>
        <v>0.7</v>
      </c>
    </row>
    <row r="698" spans="2:25" x14ac:dyDescent="0.25">
      <c r="B698" s="3">
        <f t="shared" si="261"/>
        <v>3400</v>
      </c>
      <c r="C698" s="14">
        <f t="shared" si="262"/>
        <v>56.666666666666664</v>
      </c>
      <c r="D698" s="11">
        <f t="shared" si="263"/>
        <v>936.79423738467881</v>
      </c>
      <c r="E698" s="11">
        <f t="shared" si="264"/>
        <v>923.0704292989933</v>
      </c>
      <c r="F698" s="11">
        <f t="shared" si="265"/>
        <v>932.48034425595722</v>
      </c>
      <c r="G698" s="11">
        <f t="shared" si="266"/>
        <v>930.81850838543346</v>
      </c>
      <c r="H698" s="24">
        <f t="shared" si="273"/>
        <v>923.0704292989933</v>
      </c>
      <c r="I698" s="24">
        <f t="shared" si="251"/>
        <v>343.09520214213762</v>
      </c>
      <c r="J698" s="14">
        <f t="shared" si="252"/>
        <v>3792.7433265029899</v>
      </c>
      <c r="K698" s="24">
        <f t="shared" si="274"/>
        <v>650</v>
      </c>
      <c r="L698" s="12">
        <f t="shared" si="253"/>
        <v>0.2820422772923496</v>
      </c>
      <c r="M698" s="3">
        <f t="shared" si="254"/>
        <v>0.7</v>
      </c>
      <c r="N698" s="24">
        <f t="shared" si="269"/>
        <v>932.48034425595722</v>
      </c>
      <c r="O698" s="24">
        <f t="shared" si="255"/>
        <v>107.84732821803971</v>
      </c>
      <c r="P698" s="24">
        <f t="shared" si="256"/>
        <v>1206.2057740746363</v>
      </c>
      <c r="Q698" s="24">
        <f t="shared" si="267"/>
        <v>650</v>
      </c>
      <c r="R698" s="12">
        <f t="shared" si="257"/>
        <v>0.22858304711229777</v>
      </c>
      <c r="S698" s="3">
        <f t="shared" si="268"/>
        <v>0.7</v>
      </c>
      <c r="T698" s="24">
        <f t="shared" si="270"/>
        <v>930.81850838543346</v>
      </c>
      <c r="U698" s="24">
        <f t="shared" si="258"/>
        <v>149.3932249811337</v>
      </c>
      <c r="V698" s="14">
        <f t="shared" si="259"/>
        <v>1667.4293092248515</v>
      </c>
      <c r="W698" s="24">
        <f t="shared" si="271"/>
        <v>650</v>
      </c>
      <c r="X698" s="12">
        <f t="shared" si="260"/>
        <v>0.23232620620317956</v>
      </c>
      <c r="Y698" s="3">
        <f t="shared" si="272"/>
        <v>0.7</v>
      </c>
    </row>
    <row r="699" spans="2:25" x14ac:dyDescent="0.25">
      <c r="B699" s="3">
        <f t="shared" si="261"/>
        <v>3405</v>
      </c>
      <c r="C699" s="14">
        <f t="shared" si="262"/>
        <v>56.75</v>
      </c>
      <c r="D699" s="11">
        <f t="shared" si="263"/>
        <v>937.01393184670371</v>
      </c>
      <c r="E699" s="11">
        <f t="shared" si="264"/>
        <v>923.35247157628567</v>
      </c>
      <c r="F699" s="11">
        <f t="shared" si="265"/>
        <v>932.70892730306957</v>
      </c>
      <c r="G699" s="11">
        <f t="shared" si="266"/>
        <v>931.05083459163666</v>
      </c>
      <c r="H699" s="24">
        <f t="shared" si="273"/>
        <v>923.35247157628567</v>
      </c>
      <c r="I699" s="24">
        <f t="shared" si="251"/>
        <v>341.53650676045118</v>
      </c>
      <c r="J699" s="14">
        <f t="shared" si="252"/>
        <v>3777.8741873524377</v>
      </c>
      <c r="K699" s="24">
        <f t="shared" si="274"/>
        <v>650</v>
      </c>
      <c r="L699" s="12">
        <f t="shared" si="253"/>
        <v>0.28092198600670976</v>
      </c>
      <c r="M699" s="3">
        <f t="shared" si="254"/>
        <v>0.7</v>
      </c>
      <c r="N699" s="24">
        <f t="shared" si="269"/>
        <v>932.70892730306957</v>
      </c>
      <c r="O699" s="24">
        <f t="shared" si="255"/>
        <v>107.62511359085352</v>
      </c>
      <c r="P699" s="24">
        <f t="shared" si="256"/>
        <v>1204.390783196028</v>
      </c>
      <c r="Q699" s="24">
        <f t="shared" si="267"/>
        <v>650</v>
      </c>
      <c r="R699" s="12">
        <f t="shared" si="257"/>
        <v>0.22822866977298323</v>
      </c>
      <c r="S699" s="3">
        <f t="shared" si="268"/>
        <v>0.7</v>
      </c>
      <c r="T699" s="24">
        <f t="shared" si="270"/>
        <v>931.05083459163666</v>
      </c>
      <c r="U699" s="24">
        <f t="shared" si="258"/>
        <v>149.07743137667637</v>
      </c>
      <c r="V699" s="14">
        <f t="shared" si="259"/>
        <v>1664.8396027476258</v>
      </c>
      <c r="W699" s="24">
        <f t="shared" si="271"/>
        <v>650</v>
      </c>
      <c r="X699" s="12">
        <f t="shared" si="260"/>
        <v>0.23195466534082701</v>
      </c>
      <c r="Y699" s="3">
        <f t="shared" si="272"/>
        <v>0.7</v>
      </c>
    </row>
    <row r="700" spans="2:25" x14ac:dyDescent="0.25">
      <c r="B700" s="3">
        <f t="shared" si="261"/>
        <v>3410</v>
      </c>
      <c r="C700" s="14">
        <f t="shared" si="262"/>
        <v>56.833333333333336</v>
      </c>
      <c r="D700" s="11">
        <f t="shared" si="263"/>
        <v>937.23330464761511</v>
      </c>
      <c r="E700" s="11">
        <f t="shared" si="264"/>
        <v>923.63339356229233</v>
      </c>
      <c r="F700" s="11">
        <f t="shared" si="265"/>
        <v>932.93715597284256</v>
      </c>
      <c r="G700" s="11">
        <f t="shared" si="266"/>
        <v>931.28278925697748</v>
      </c>
      <c r="H700" s="24">
        <f t="shared" si="273"/>
        <v>923.63339356229233</v>
      </c>
      <c r="I700" s="24">
        <f t="shared" si="251"/>
        <v>339.99777713306969</v>
      </c>
      <c r="J700" s="14">
        <f t="shared" si="252"/>
        <v>3763.1987175636432</v>
      </c>
      <c r="K700" s="24">
        <f t="shared" si="274"/>
        <v>650</v>
      </c>
      <c r="L700" s="12">
        <f t="shared" si="253"/>
        <v>0.27981626350421435</v>
      </c>
      <c r="M700" s="3">
        <f t="shared" si="254"/>
        <v>0.7</v>
      </c>
      <c r="N700" s="24">
        <f t="shared" si="269"/>
        <v>932.93715597284256</v>
      </c>
      <c r="O700" s="24">
        <f t="shared" si="255"/>
        <v>107.40371686931383</v>
      </c>
      <c r="P700" s="24">
        <f t="shared" si="256"/>
        <v>1202.5814211252059</v>
      </c>
      <c r="Q700" s="24">
        <f t="shared" si="267"/>
        <v>650</v>
      </c>
      <c r="R700" s="12">
        <f t="shared" si="257"/>
        <v>0.22787541385669016</v>
      </c>
      <c r="S700" s="3">
        <f t="shared" si="268"/>
        <v>0.7</v>
      </c>
      <c r="T700" s="24">
        <f t="shared" si="270"/>
        <v>931.28278925697748</v>
      </c>
      <c r="U700" s="24">
        <f t="shared" si="258"/>
        <v>148.76288476594084</v>
      </c>
      <c r="V700" s="14">
        <f t="shared" si="259"/>
        <v>1662.2587869261756</v>
      </c>
      <c r="W700" s="24">
        <f t="shared" si="271"/>
        <v>650</v>
      </c>
      <c r="X700" s="12">
        <f t="shared" si="260"/>
        <v>0.23158442083054143</v>
      </c>
      <c r="Y700" s="3">
        <f t="shared" si="272"/>
        <v>0.7</v>
      </c>
    </row>
    <row r="701" spans="2:25" x14ac:dyDescent="0.25">
      <c r="B701" s="3">
        <f t="shared" si="261"/>
        <v>3415</v>
      </c>
      <c r="C701" s="14">
        <f t="shared" si="262"/>
        <v>56.916666666666664</v>
      </c>
      <c r="D701" s="11">
        <f t="shared" si="263"/>
        <v>937.45235672794297</v>
      </c>
      <c r="E701" s="11">
        <f t="shared" si="264"/>
        <v>923.91320982579657</v>
      </c>
      <c r="F701" s="11">
        <f t="shared" si="265"/>
        <v>933.1650313866993</v>
      </c>
      <c r="G701" s="11">
        <f t="shared" si="266"/>
        <v>931.51437367780807</v>
      </c>
      <c r="H701" s="24">
        <f t="shared" si="273"/>
        <v>923.91320982579657</v>
      </c>
      <c r="I701" s="24">
        <f t="shared" si="251"/>
        <v>338.47867255365998</v>
      </c>
      <c r="J701" s="14">
        <f t="shared" si="252"/>
        <v>3748.7136989732376</v>
      </c>
      <c r="K701" s="24">
        <f t="shared" si="274"/>
        <v>650</v>
      </c>
      <c r="L701" s="12">
        <f t="shared" si="253"/>
        <v>0.27872486708880334</v>
      </c>
      <c r="M701" s="3">
        <f t="shared" si="254"/>
        <v>0.7</v>
      </c>
      <c r="N701" s="24">
        <f t="shared" si="269"/>
        <v>933.1650313866993</v>
      </c>
      <c r="O701" s="24">
        <f t="shared" si="255"/>
        <v>107.18313353109181</v>
      </c>
      <c r="P701" s="24">
        <f t="shared" si="256"/>
        <v>1200.7776591689455</v>
      </c>
      <c r="Q701" s="24">
        <f t="shared" si="267"/>
        <v>650</v>
      </c>
      <c r="R701" s="12">
        <f t="shared" si="257"/>
        <v>0.22752327358548433</v>
      </c>
      <c r="S701" s="3">
        <f t="shared" si="268"/>
        <v>0.7</v>
      </c>
      <c r="T701" s="24">
        <f t="shared" si="270"/>
        <v>931.51437367780807</v>
      </c>
      <c r="U701" s="24">
        <f t="shared" si="258"/>
        <v>148.44957625337258</v>
      </c>
      <c r="V701" s="14">
        <f t="shared" si="259"/>
        <v>1659.6867956779199</v>
      </c>
      <c r="W701" s="24">
        <f t="shared" si="271"/>
        <v>650</v>
      </c>
      <c r="X701" s="12">
        <f t="shared" si="260"/>
        <v>0.23121546308449273</v>
      </c>
      <c r="Y701" s="3">
        <f t="shared" si="272"/>
        <v>0.7</v>
      </c>
    </row>
    <row r="702" spans="2:25" x14ac:dyDescent="0.25">
      <c r="B702" s="3">
        <f t="shared" si="261"/>
        <v>3420</v>
      </c>
      <c r="C702" s="14">
        <f t="shared" si="262"/>
        <v>57</v>
      </c>
      <c r="D702" s="11">
        <f t="shared" si="263"/>
        <v>937.67108902409825</v>
      </c>
      <c r="E702" s="11">
        <f t="shared" si="264"/>
        <v>924.19193469288541</v>
      </c>
      <c r="F702" s="11">
        <f t="shared" si="265"/>
        <v>933.39255466028476</v>
      </c>
      <c r="G702" s="11">
        <f t="shared" si="266"/>
        <v>931.74558914089255</v>
      </c>
      <c r="H702" s="24">
        <f t="shared" si="273"/>
        <v>924.19193469288541</v>
      </c>
      <c r="I702" s="24">
        <f t="shared" si="251"/>
        <v>336.97885828032099</v>
      </c>
      <c r="J702" s="14">
        <f t="shared" si="252"/>
        <v>3734.4159660018208</v>
      </c>
      <c r="K702" s="24">
        <f t="shared" si="274"/>
        <v>650</v>
      </c>
      <c r="L702" s="12">
        <f t="shared" si="253"/>
        <v>0.27764755805710767</v>
      </c>
      <c r="M702" s="3">
        <f t="shared" si="254"/>
        <v>0.7</v>
      </c>
      <c r="N702" s="24">
        <f t="shared" si="269"/>
        <v>933.39255466028476</v>
      </c>
      <c r="O702" s="24">
        <f t="shared" si="255"/>
        <v>106.9633590953373</v>
      </c>
      <c r="P702" s="24">
        <f t="shared" si="256"/>
        <v>1198.9794689273854</v>
      </c>
      <c r="Q702" s="24">
        <f t="shared" si="267"/>
        <v>650</v>
      </c>
      <c r="R702" s="12">
        <f t="shared" si="257"/>
        <v>0.22717224323967802</v>
      </c>
      <c r="S702" s="3">
        <f t="shared" si="268"/>
        <v>0.7</v>
      </c>
      <c r="T702" s="24">
        <f t="shared" si="270"/>
        <v>931.74558914089255</v>
      </c>
      <c r="U702" s="24">
        <f t="shared" si="258"/>
        <v>148.13749708014257</v>
      </c>
      <c r="V702" s="14">
        <f t="shared" si="259"/>
        <v>1657.1235641278197</v>
      </c>
      <c r="W702" s="24">
        <f t="shared" si="271"/>
        <v>650</v>
      </c>
      <c r="X702" s="12">
        <f t="shared" si="260"/>
        <v>0.23084778268674896</v>
      </c>
      <c r="Y702" s="3">
        <f t="shared" si="272"/>
        <v>0.7</v>
      </c>
    </row>
    <row r="703" spans="2:25" x14ac:dyDescent="0.25">
      <c r="B703" s="3">
        <f t="shared" si="261"/>
        <v>3425</v>
      </c>
      <c r="C703" s="14">
        <f t="shared" si="262"/>
        <v>57.083333333333336</v>
      </c>
      <c r="D703" s="11">
        <f t="shared" si="263"/>
        <v>937.88950246839693</v>
      </c>
      <c r="E703" s="11">
        <f t="shared" si="264"/>
        <v>924.46958225094249</v>
      </c>
      <c r="F703" s="11">
        <f t="shared" si="265"/>
        <v>933.61972690352445</v>
      </c>
      <c r="G703" s="11">
        <f t="shared" si="266"/>
        <v>931.97643692357929</v>
      </c>
      <c r="H703" s="24">
        <f t="shared" si="273"/>
        <v>924.46958225094249</v>
      </c>
      <c r="I703" s="24">
        <f t="shared" si="251"/>
        <v>335.49800543636081</v>
      </c>
      <c r="J703" s="14">
        <f t="shared" si="252"/>
        <v>3720.3024048887969</v>
      </c>
      <c r="K703" s="24">
        <f t="shared" si="274"/>
        <v>650</v>
      </c>
      <c r="L703" s="12">
        <f t="shared" si="253"/>
        <v>0.27658410163950226</v>
      </c>
      <c r="M703" s="3">
        <f t="shared" si="254"/>
        <v>0.7</v>
      </c>
      <c r="N703" s="24">
        <f t="shared" si="269"/>
        <v>933.61972690352445</v>
      </c>
      <c r="O703" s="24">
        <f t="shared" si="255"/>
        <v>106.74438912181188</v>
      </c>
      <c r="P703" s="24">
        <f t="shared" si="256"/>
        <v>1197.1868222847534</v>
      </c>
      <c r="Q703" s="24">
        <f t="shared" si="267"/>
        <v>650</v>
      </c>
      <c r="R703" s="12">
        <f t="shared" si="257"/>
        <v>0.22682231715606641</v>
      </c>
      <c r="S703" s="3">
        <f t="shared" si="268"/>
        <v>0.7</v>
      </c>
      <c r="T703" s="24">
        <f t="shared" si="270"/>
        <v>931.97643692357929</v>
      </c>
      <c r="U703" s="24">
        <f t="shared" si="258"/>
        <v>147.82663862044103</v>
      </c>
      <c r="V703" s="14">
        <f t="shared" si="259"/>
        <v>1654.5690285722135</v>
      </c>
      <c r="W703" s="24">
        <f t="shared" si="271"/>
        <v>650</v>
      </c>
      <c r="X703" s="12">
        <f t="shared" si="260"/>
        <v>0.23048137038817809</v>
      </c>
      <c r="Y703" s="3">
        <f t="shared" si="272"/>
        <v>0.7</v>
      </c>
    </row>
    <row r="704" spans="2:25" x14ac:dyDescent="0.25">
      <c r="B704" s="3">
        <f t="shared" si="261"/>
        <v>3430</v>
      </c>
      <c r="C704" s="14">
        <f t="shared" si="262"/>
        <v>57.166666666666664</v>
      </c>
      <c r="D704" s="11">
        <f t="shared" si="263"/>
        <v>938.1075979890835</v>
      </c>
      <c r="E704" s="11">
        <f t="shared" si="264"/>
        <v>924.74616635258201</v>
      </c>
      <c r="F704" s="11">
        <f t="shared" si="265"/>
        <v>933.84654922068057</v>
      </c>
      <c r="G704" s="11">
        <f t="shared" si="266"/>
        <v>932.20691829396742</v>
      </c>
      <c r="H704" s="24">
        <f t="shared" si="273"/>
        <v>924.74616635258201</v>
      </c>
      <c r="I704" s="24">
        <f t="shared" si="251"/>
        <v>334.03579091253732</v>
      </c>
      <c r="J704" s="14">
        <f t="shared" si="252"/>
        <v>3706.3699529349656</v>
      </c>
      <c r="K704" s="24">
        <f t="shared" si="274"/>
        <v>650</v>
      </c>
      <c r="L704" s="12">
        <f t="shared" si="253"/>
        <v>0.27553426694178829</v>
      </c>
      <c r="M704" s="3">
        <f t="shared" si="254"/>
        <v>0.7</v>
      </c>
      <c r="N704" s="24">
        <f t="shared" si="269"/>
        <v>933.84654922068057</v>
      </c>
      <c r="O704" s="24">
        <f t="shared" si="255"/>
        <v>106.52621921007324</v>
      </c>
      <c r="P704" s="24">
        <f t="shared" si="256"/>
        <v>1195.3996914030879</v>
      </c>
      <c r="Q704" s="24">
        <f t="shared" si="267"/>
        <v>650</v>
      </c>
      <c r="R704" s="12">
        <f t="shared" si="257"/>
        <v>0.22647348972669296</v>
      </c>
      <c r="S704" s="3">
        <f t="shared" si="268"/>
        <v>0.7</v>
      </c>
      <c r="T704" s="24">
        <f t="shared" si="270"/>
        <v>932.20691829396742</v>
      </c>
      <c r="U704" s="24">
        <f t="shared" si="258"/>
        <v>147.51699237790206</v>
      </c>
      <c r="V704" s="14">
        <f t="shared" si="259"/>
        <v>1652.0231264445933</v>
      </c>
      <c r="W704" s="24">
        <f t="shared" si="271"/>
        <v>650</v>
      </c>
      <c r="X704" s="12">
        <f t="shared" si="260"/>
        <v>0.2301162171016142</v>
      </c>
      <c r="Y704" s="3">
        <f t="shared" si="272"/>
        <v>0.7</v>
      </c>
    </row>
    <row r="705" spans="2:25" x14ac:dyDescent="0.25">
      <c r="B705" s="3">
        <f t="shared" si="261"/>
        <v>3435</v>
      </c>
      <c r="C705" s="14">
        <f t="shared" si="262"/>
        <v>57.25</v>
      </c>
      <c r="D705" s="11">
        <f t="shared" si="263"/>
        <v>938.325376510355</v>
      </c>
      <c r="E705" s="11">
        <f t="shared" si="264"/>
        <v>925.02170061952381</v>
      </c>
      <c r="F705" s="11">
        <f t="shared" si="265"/>
        <v>934.07302271040726</v>
      </c>
      <c r="G705" s="11">
        <f t="shared" si="266"/>
        <v>932.43703451106899</v>
      </c>
      <c r="H705" s="24">
        <f t="shared" si="273"/>
        <v>925.02170061952381</v>
      </c>
      <c r="I705" s="24">
        <f t="shared" si="251"/>
        <v>332.59189727077967</v>
      </c>
      <c r="J705" s="14">
        <f t="shared" si="252"/>
        <v>3692.6155977534272</v>
      </c>
      <c r="K705" s="24">
        <f t="shared" si="274"/>
        <v>650</v>
      </c>
      <c r="L705" s="12">
        <f t="shared" si="253"/>
        <v>0.27449782688754309</v>
      </c>
      <c r="M705" s="3">
        <f t="shared" si="254"/>
        <v>0.7</v>
      </c>
      <c r="N705" s="24">
        <f t="shared" si="269"/>
        <v>934.07302271040726</v>
      </c>
      <c r="O705" s="24">
        <f t="shared" si="255"/>
        <v>106.30884499869353</v>
      </c>
      <c r="P705" s="24">
        <f t="shared" si="256"/>
        <v>1193.6180487152426</v>
      </c>
      <c r="Q705" s="24">
        <f t="shared" si="267"/>
        <v>650</v>
      </c>
      <c r="R705" s="12">
        <f t="shared" si="257"/>
        <v>0.2261257553974968</v>
      </c>
      <c r="S705" s="3">
        <f t="shared" si="268"/>
        <v>0.7</v>
      </c>
      <c r="T705" s="24">
        <f t="shared" si="270"/>
        <v>932.43703451106899</v>
      </c>
      <c r="U705" s="24">
        <f t="shared" si="258"/>
        <v>147.20854998215032</v>
      </c>
      <c r="V705" s="14">
        <f t="shared" si="259"/>
        <v>1649.4857962825236</v>
      </c>
      <c r="W705" s="24">
        <f t="shared" si="271"/>
        <v>650</v>
      </c>
      <c r="X705" s="12">
        <f t="shared" si="260"/>
        <v>0.22975231389718551</v>
      </c>
      <c r="Y705" s="3">
        <f t="shared" si="272"/>
        <v>0.7</v>
      </c>
    </row>
    <row r="706" spans="2:25" x14ac:dyDescent="0.25">
      <c r="B706" s="3">
        <f t="shared" si="261"/>
        <v>3440</v>
      </c>
      <c r="C706" s="14">
        <f t="shared" si="262"/>
        <v>57.333333333333336</v>
      </c>
      <c r="D706" s="11">
        <f t="shared" si="263"/>
        <v>938.54283895238439</v>
      </c>
      <c r="E706" s="11">
        <f t="shared" si="264"/>
        <v>925.29619844641138</v>
      </c>
      <c r="F706" s="11">
        <f t="shared" si="265"/>
        <v>934.29914846580471</v>
      </c>
      <c r="G706" s="11">
        <f t="shared" si="266"/>
        <v>932.66678682496615</v>
      </c>
      <c r="H706" s="24">
        <f t="shared" si="273"/>
        <v>925.29619844641138</v>
      </c>
      <c r="I706" s="24">
        <f t="shared" si="251"/>
        <v>331.16601264932513</v>
      </c>
      <c r="J706" s="14">
        <f t="shared" si="252"/>
        <v>3679.036376528607</v>
      </c>
      <c r="K706" s="24">
        <f t="shared" si="274"/>
        <v>650</v>
      </c>
      <c r="L706" s="12">
        <f t="shared" si="253"/>
        <v>0.27347455816112054</v>
      </c>
      <c r="M706" s="3">
        <f t="shared" si="254"/>
        <v>0.7</v>
      </c>
      <c r="N706" s="24">
        <f t="shared" si="269"/>
        <v>934.29914846580471</v>
      </c>
      <c r="O706" s="24">
        <f t="shared" si="255"/>
        <v>106.09226216449201</v>
      </c>
      <c r="P706" s="24">
        <f t="shared" si="256"/>
        <v>1191.8418669175492</v>
      </c>
      <c r="Q706" s="24">
        <f t="shared" si="267"/>
        <v>650</v>
      </c>
      <c r="R706" s="12">
        <f t="shared" si="257"/>
        <v>0.22577910866690318</v>
      </c>
      <c r="S706" s="3">
        <f t="shared" si="268"/>
        <v>0.7</v>
      </c>
      <c r="T706" s="24">
        <f t="shared" si="270"/>
        <v>932.66678682496615</v>
      </c>
      <c r="U706" s="24">
        <f t="shared" si="258"/>
        <v>146.90130318545584</v>
      </c>
      <c r="V706" s="14">
        <f t="shared" si="259"/>
        <v>1646.9569776948199</v>
      </c>
      <c r="W706" s="24">
        <f t="shared" si="271"/>
        <v>650</v>
      </c>
      <c r="X706" s="12">
        <f t="shared" si="260"/>
        <v>0.22938965199768999</v>
      </c>
      <c r="Y706" s="3">
        <f t="shared" si="272"/>
        <v>0.7</v>
      </c>
    </row>
    <row r="707" spans="2:25" x14ac:dyDescent="0.25">
      <c r="B707" s="3">
        <f t="shared" si="261"/>
        <v>3445</v>
      </c>
      <c r="C707" s="14">
        <f t="shared" si="262"/>
        <v>57.416666666666664</v>
      </c>
      <c r="D707" s="11">
        <f t="shared" si="263"/>
        <v>938.7599862313441</v>
      </c>
      <c r="E707" s="11">
        <f t="shared" si="264"/>
        <v>925.56967300457245</v>
      </c>
      <c r="F707" s="11">
        <f t="shared" si="265"/>
        <v>934.52492757447158</v>
      </c>
      <c r="G707" s="11">
        <f t="shared" si="266"/>
        <v>932.89617647696389</v>
      </c>
      <c r="H707" s="24">
        <f t="shared" si="273"/>
        <v>925.56967300457245</v>
      </c>
      <c r="I707" s="24">
        <f t="shared" si="251"/>
        <v>329.75783066929125</v>
      </c>
      <c r="J707" s="14">
        <f t="shared" si="252"/>
        <v>3665.6293752829051</v>
      </c>
      <c r="K707" s="24">
        <f t="shared" si="274"/>
        <v>650</v>
      </c>
      <c r="L707" s="12">
        <f t="shared" si="253"/>
        <v>0.27246424115126894</v>
      </c>
      <c r="M707" s="3">
        <f t="shared" si="254"/>
        <v>0.7</v>
      </c>
      <c r="N707" s="24">
        <f t="shared" si="269"/>
        <v>934.52492757447158</v>
      </c>
      <c r="O707" s="24">
        <f t="shared" si="255"/>
        <v>105.87646642181312</v>
      </c>
      <c r="P707" s="24">
        <f t="shared" si="256"/>
        <v>1190.0711189637345</v>
      </c>
      <c r="Q707" s="24">
        <f t="shared" si="267"/>
        <v>650</v>
      </c>
      <c r="R707" s="12">
        <f t="shared" si="257"/>
        <v>0.22543354408463939</v>
      </c>
      <c r="S707" s="3">
        <f t="shared" si="268"/>
        <v>0.7</v>
      </c>
      <c r="T707" s="24">
        <f t="shared" si="270"/>
        <v>932.89617647696389</v>
      </c>
      <c r="U707" s="24">
        <f t="shared" si="258"/>
        <v>146.59524385950533</v>
      </c>
      <c r="V707" s="14">
        <f t="shared" si="259"/>
        <v>1644.436611330708</v>
      </c>
      <c r="W707" s="24">
        <f t="shared" si="271"/>
        <v>650</v>
      </c>
      <c r="X707" s="12">
        <f t="shared" si="260"/>
        <v>0.2290282227742384</v>
      </c>
      <c r="Y707" s="3">
        <f t="shared" si="272"/>
        <v>0.7</v>
      </c>
    </row>
    <row r="708" spans="2:25" x14ac:dyDescent="0.25">
      <c r="B708" s="3">
        <f t="shared" si="261"/>
        <v>3450</v>
      </c>
      <c r="C708" s="14">
        <f t="shared" si="262"/>
        <v>57.5</v>
      </c>
      <c r="D708" s="11">
        <f t="shared" si="263"/>
        <v>938.97681925942857</v>
      </c>
      <c r="E708" s="11">
        <f t="shared" si="264"/>
        <v>925.84213724572373</v>
      </c>
      <c r="F708" s="11">
        <f t="shared" si="265"/>
        <v>934.75036111855627</v>
      </c>
      <c r="G708" s="11">
        <f t="shared" si="266"/>
        <v>933.12520469973811</v>
      </c>
      <c r="H708" s="24">
        <f t="shared" si="273"/>
        <v>925.84213724572373</v>
      </c>
      <c r="I708" s="24">
        <f t="shared" si="251"/>
        <v>328.36705034262081</v>
      </c>
      <c r="J708" s="14">
        <f t="shared" si="252"/>
        <v>3652.3917281524882</v>
      </c>
      <c r="K708" s="24">
        <f t="shared" si="274"/>
        <v>650</v>
      </c>
      <c r="L708" s="12">
        <f t="shared" si="253"/>
        <v>0.27146665989546626</v>
      </c>
      <c r="M708" s="3">
        <f t="shared" si="254"/>
        <v>0.7</v>
      </c>
      <c r="N708" s="24">
        <f t="shared" si="269"/>
        <v>934.75036111855627</v>
      </c>
      <c r="O708" s="24">
        <f t="shared" si="255"/>
        <v>105.6614535218074</v>
      </c>
      <c r="P708" s="24">
        <f t="shared" si="256"/>
        <v>1188.3057780591139</v>
      </c>
      <c r="Q708" s="24">
        <f t="shared" si="267"/>
        <v>650</v>
      </c>
      <c r="R708" s="12">
        <f t="shared" si="257"/>
        <v>0.22508905625059969</v>
      </c>
      <c r="S708" s="3">
        <f t="shared" si="268"/>
        <v>0.7</v>
      </c>
      <c r="T708" s="24">
        <f t="shared" si="270"/>
        <v>933.12520469973811</v>
      </c>
      <c r="U708" s="24">
        <f t="shared" si="258"/>
        <v>146.29036399226152</v>
      </c>
      <c r="V708" s="14">
        <f t="shared" si="259"/>
        <v>1641.9246388499089</v>
      </c>
      <c r="W708" s="24">
        <f t="shared" si="271"/>
        <v>650</v>
      </c>
      <c r="X708" s="12">
        <f t="shared" si="260"/>
        <v>0.22866801774202741</v>
      </c>
      <c r="Y708" s="3">
        <f t="shared" si="272"/>
        <v>0.7</v>
      </c>
    </row>
    <row r="709" spans="2:25" x14ac:dyDescent="0.25">
      <c r="B709" s="3">
        <f t="shared" si="261"/>
        <v>3455</v>
      </c>
      <c r="C709" s="14">
        <f t="shared" si="262"/>
        <v>57.583333333333336</v>
      </c>
      <c r="D709" s="11">
        <f t="shared" si="263"/>
        <v>939.19333894487761</v>
      </c>
      <c r="E709" s="11">
        <f t="shared" si="264"/>
        <v>926.11360390561924</v>
      </c>
      <c r="F709" s="11">
        <f t="shared" si="265"/>
        <v>934.97545017480684</v>
      </c>
      <c r="G709" s="11">
        <f t="shared" si="266"/>
        <v>933.35387271748016</v>
      </c>
      <c r="H709" s="24">
        <f t="shared" si="273"/>
        <v>926.11360390561924</v>
      </c>
      <c r="I709" s="24">
        <f t="shared" si="251"/>
        <v>326.99337598145917</v>
      </c>
      <c r="J709" s="14">
        <f t="shared" si="252"/>
        <v>3639.3206166702716</v>
      </c>
      <c r="K709" s="24">
        <f t="shared" si="274"/>
        <v>650</v>
      </c>
      <c r="L709" s="12">
        <f t="shared" si="253"/>
        <v>0.2704816020248435</v>
      </c>
      <c r="M709" s="3">
        <f t="shared" si="254"/>
        <v>0.7</v>
      </c>
      <c r="N709" s="24">
        <f t="shared" si="269"/>
        <v>934.97545017480684</v>
      </c>
      <c r="O709" s="24">
        <f t="shared" si="255"/>
        <v>105.4472192517693</v>
      </c>
      <c r="P709" s="24">
        <f t="shared" si="256"/>
        <v>1186.5458176540722</v>
      </c>
      <c r="Q709" s="24">
        <f t="shared" si="267"/>
        <v>650</v>
      </c>
      <c r="R709" s="12">
        <f t="shared" si="257"/>
        <v>0.22474563981359633</v>
      </c>
      <c r="S709" s="3">
        <f t="shared" si="268"/>
        <v>0.7</v>
      </c>
      <c r="T709" s="24">
        <f t="shared" si="270"/>
        <v>933.35387271748016</v>
      </c>
      <c r="U709" s="24">
        <f t="shared" si="258"/>
        <v>145.9866556849363</v>
      </c>
      <c r="V709" s="14">
        <f t="shared" si="259"/>
        <v>1639.4210028932312</v>
      </c>
      <c r="W709" s="24">
        <f t="shared" si="271"/>
        <v>650</v>
      </c>
      <c r="X709" s="12">
        <f t="shared" si="260"/>
        <v>0.22830902855619198</v>
      </c>
      <c r="Y709" s="3">
        <f t="shared" si="272"/>
        <v>0.7</v>
      </c>
    </row>
    <row r="710" spans="2:25" x14ac:dyDescent="0.25">
      <c r="B710" s="3">
        <f t="shared" si="261"/>
        <v>3460</v>
      </c>
      <c r="C710" s="14">
        <f t="shared" si="262"/>
        <v>57.666666666666664</v>
      </c>
      <c r="D710" s="11">
        <f t="shared" si="263"/>
        <v>939.40954619199965</v>
      </c>
      <c r="E710" s="11">
        <f t="shared" si="264"/>
        <v>926.38408550764404</v>
      </c>
      <c r="F710" s="11">
        <f t="shared" si="265"/>
        <v>935.20019581462043</v>
      </c>
      <c r="G710" s="11">
        <f t="shared" si="266"/>
        <v>933.58218174603633</v>
      </c>
      <c r="H710" s="24">
        <f t="shared" si="273"/>
        <v>926.38408550764404</v>
      </c>
      <c r="I710" s="24">
        <f t="shared" si="251"/>
        <v>325.63651710889019</v>
      </c>
      <c r="J710" s="14">
        <f t="shared" si="252"/>
        <v>3626.4132690574502</v>
      </c>
      <c r="K710" s="24">
        <f t="shared" si="274"/>
        <v>650</v>
      </c>
      <c r="L710" s="12">
        <f t="shared" si="253"/>
        <v>0.26950885870978331</v>
      </c>
      <c r="M710" s="3">
        <f t="shared" si="254"/>
        <v>0.7</v>
      </c>
      <c r="N710" s="24">
        <f t="shared" si="269"/>
        <v>935.20019581462043</v>
      </c>
      <c r="O710" s="24">
        <f t="shared" si="255"/>
        <v>105.23375943448059</v>
      </c>
      <c r="P710" s="24">
        <f t="shared" si="256"/>
        <v>1184.7912114387898</v>
      </c>
      <c r="Q710" s="24">
        <f t="shared" si="267"/>
        <v>650</v>
      </c>
      <c r="R710" s="12">
        <f t="shared" si="257"/>
        <v>0.2244032894703275</v>
      </c>
      <c r="S710" s="3">
        <f t="shared" si="268"/>
        <v>0.7</v>
      </c>
      <c r="T710" s="24">
        <f t="shared" si="270"/>
        <v>933.58218174603633</v>
      </c>
      <c r="U710" s="24">
        <f t="shared" si="258"/>
        <v>145.68411114908315</v>
      </c>
      <c r="V710" s="14">
        <f t="shared" si="259"/>
        <v>1636.9256470542664</v>
      </c>
      <c r="W710" s="24">
        <f t="shared" si="271"/>
        <v>650</v>
      </c>
      <c r="X710" s="12">
        <f t="shared" si="260"/>
        <v>0.22795124700781416</v>
      </c>
      <c r="Y710" s="3">
        <f t="shared" si="272"/>
        <v>0.7</v>
      </c>
    </row>
    <row r="711" spans="2:25" x14ac:dyDescent="0.25">
      <c r="B711" s="3">
        <f t="shared" si="261"/>
        <v>3465</v>
      </c>
      <c r="C711" s="14">
        <f t="shared" si="262"/>
        <v>57.75</v>
      </c>
      <c r="D711" s="11">
        <f t="shared" si="263"/>
        <v>939.62544190119377</v>
      </c>
      <c r="E711" s="11">
        <f t="shared" si="264"/>
        <v>926.65359436635379</v>
      </c>
      <c r="F711" s="11">
        <f t="shared" si="265"/>
        <v>935.4245991040907</v>
      </c>
      <c r="G711" s="11">
        <f t="shared" si="266"/>
        <v>933.81013299304414</v>
      </c>
      <c r="H711" s="24">
        <f t="shared" si="273"/>
        <v>926.65359436635379</v>
      </c>
      <c r="I711" s="24">
        <f t="shared" si="251"/>
        <v>324.29618837099952</v>
      </c>
      <c r="J711" s="14">
        <f t="shared" si="252"/>
        <v>3613.6669595235257</v>
      </c>
      <c r="K711" s="24">
        <f t="shared" si="274"/>
        <v>650</v>
      </c>
      <c r="L711" s="12">
        <f t="shared" si="253"/>
        <v>0.26854822460618893</v>
      </c>
      <c r="M711" s="3">
        <f t="shared" si="254"/>
        <v>0.7</v>
      </c>
      <c r="N711" s="24">
        <f t="shared" si="269"/>
        <v>935.4245991040907</v>
      </c>
      <c r="O711" s="24">
        <f t="shared" si="255"/>
        <v>105.0210699275766</v>
      </c>
      <c r="P711" s="24">
        <f t="shared" si="256"/>
        <v>1183.041933337887</v>
      </c>
      <c r="Q711" s="24">
        <f t="shared" si="267"/>
        <v>650</v>
      </c>
      <c r="R711" s="12">
        <f t="shared" si="257"/>
        <v>0.22406199996433598</v>
      </c>
      <c r="S711" s="3">
        <f t="shared" si="268"/>
        <v>0.7</v>
      </c>
      <c r="T711" s="24">
        <f t="shared" si="270"/>
        <v>933.81013299304414</v>
      </c>
      <c r="U711" s="24">
        <f t="shared" si="258"/>
        <v>145.3827227037408</v>
      </c>
      <c r="V711" s="14">
        <f t="shared" si="259"/>
        <v>1634.438515852964</v>
      </c>
      <c r="W711" s="24">
        <f t="shared" si="271"/>
        <v>650</v>
      </c>
      <c r="X711" s="12">
        <f t="shared" si="260"/>
        <v>0.22759466502017878</v>
      </c>
      <c r="Y711" s="3">
        <f t="shared" si="272"/>
        <v>0.7</v>
      </c>
    </row>
    <row r="712" spans="2:25" x14ac:dyDescent="0.25">
      <c r="B712" s="3">
        <f t="shared" si="261"/>
        <v>3470</v>
      </c>
      <c r="C712" s="14">
        <f t="shared" si="262"/>
        <v>57.833333333333336</v>
      </c>
      <c r="D712" s="11">
        <f t="shared" si="263"/>
        <v>939.8410269689723</v>
      </c>
      <c r="E712" s="11">
        <f t="shared" si="264"/>
        <v>926.92214259095999</v>
      </c>
      <c r="F712" s="11">
        <f t="shared" si="265"/>
        <v>935.64866110405501</v>
      </c>
      <c r="G712" s="11">
        <f t="shared" si="266"/>
        <v>934.03772765806434</v>
      </c>
      <c r="H712" s="24">
        <f t="shared" si="273"/>
        <v>926.92214259095999</v>
      </c>
      <c r="I712" s="24">
        <f t="shared" si="251"/>
        <v>322.9721094503077</v>
      </c>
      <c r="J712" s="14">
        <f t="shared" si="252"/>
        <v>3601.0790075733116</v>
      </c>
      <c r="K712" s="24">
        <f t="shared" si="274"/>
        <v>650</v>
      </c>
      <c r="L712" s="12">
        <f t="shared" si="253"/>
        <v>0.26759949780232184</v>
      </c>
      <c r="M712" s="3">
        <f t="shared" si="254"/>
        <v>0.7</v>
      </c>
      <c r="N712" s="24">
        <f t="shared" si="269"/>
        <v>935.64866110405501</v>
      </c>
      <c r="O712" s="24">
        <f t="shared" si="255"/>
        <v>104.8091466229323</v>
      </c>
      <c r="P712" s="24">
        <f t="shared" si="256"/>
        <v>1181.2979575046948</v>
      </c>
      <c r="Q712" s="24">
        <f t="shared" si="267"/>
        <v>650</v>
      </c>
      <c r="R712" s="12">
        <f t="shared" si="257"/>
        <v>0.22372176608490529</v>
      </c>
      <c r="S712" s="3">
        <f t="shared" si="268"/>
        <v>0.7</v>
      </c>
      <c r="T712" s="24">
        <f t="shared" si="270"/>
        <v>934.03772765806434</v>
      </c>
      <c r="U712" s="24">
        <f t="shared" si="258"/>
        <v>145.082482772699</v>
      </c>
      <c r="V712" s="14">
        <f t="shared" si="259"/>
        <v>1631.9595547081324</v>
      </c>
      <c r="W712" s="24">
        <f t="shared" si="271"/>
        <v>650</v>
      </c>
      <c r="X712" s="12">
        <f t="shared" si="260"/>
        <v>0.22723927464490709</v>
      </c>
      <c r="Y712" s="3">
        <f t="shared" si="272"/>
        <v>0.7</v>
      </c>
    </row>
    <row r="713" spans="2:25" x14ac:dyDescent="0.25">
      <c r="B713" s="3">
        <f t="shared" si="261"/>
        <v>3475</v>
      </c>
      <c r="C713" s="14">
        <f t="shared" si="262"/>
        <v>57.916666666666664</v>
      </c>
      <c r="D713" s="11">
        <f t="shared" si="263"/>
        <v>940.05630228798373</v>
      </c>
      <c r="E713" s="11">
        <f t="shared" si="264"/>
        <v>927.18974208876227</v>
      </c>
      <c r="F713" s="11">
        <f t="shared" si="265"/>
        <v>935.87238287013986</v>
      </c>
      <c r="G713" s="11">
        <f t="shared" si="266"/>
        <v>934.26496693270929</v>
      </c>
      <c r="H713" s="24">
        <f t="shared" si="273"/>
        <v>927.18974208876227</v>
      </c>
      <c r="I713" s="24">
        <f t="shared" si="251"/>
        <v>321.66400498053633</v>
      </c>
      <c r="J713" s="14">
        <f t="shared" si="252"/>
        <v>3588.6467773235295</v>
      </c>
      <c r="K713" s="24">
        <f t="shared" si="274"/>
        <v>650</v>
      </c>
      <c r="L713" s="12">
        <f t="shared" si="253"/>
        <v>0.26666247976638524</v>
      </c>
      <c r="M713" s="3">
        <f t="shared" si="254"/>
        <v>0.7</v>
      </c>
      <c r="N713" s="24">
        <f t="shared" si="269"/>
        <v>935.87238287013986</v>
      </c>
      <c r="O713" s="24">
        <f t="shared" si="255"/>
        <v>104.59798544609669</v>
      </c>
      <c r="P713" s="24">
        <f t="shared" si="256"/>
        <v>1179.5592583169926</v>
      </c>
      <c r="Q713" s="24">
        <f t="shared" si="267"/>
        <v>650</v>
      </c>
      <c r="R713" s="12">
        <f t="shared" si="257"/>
        <v>0.22338258266622008</v>
      </c>
      <c r="S713" s="3">
        <f t="shared" si="268"/>
        <v>0.7</v>
      </c>
      <c r="T713" s="24">
        <f t="shared" si="270"/>
        <v>934.26496693270929</v>
      </c>
      <c r="U713" s="24">
        <f t="shared" si="258"/>
        <v>144.78338388186103</v>
      </c>
      <c r="V713" s="14">
        <f t="shared" si="259"/>
        <v>1629.4887099131161</v>
      </c>
      <c r="W713" s="24">
        <f t="shared" si="271"/>
        <v>650</v>
      </c>
      <c r="X713" s="12">
        <f t="shared" si="260"/>
        <v>0.22688506805850969</v>
      </c>
      <c r="Y713" s="3">
        <f t="shared" si="272"/>
        <v>0.7</v>
      </c>
    </row>
    <row r="714" spans="2:25" x14ac:dyDescent="0.25">
      <c r="B714" s="3">
        <f t="shared" si="261"/>
        <v>3480</v>
      </c>
      <c r="C714" s="14">
        <f t="shared" si="262"/>
        <v>58</v>
      </c>
      <c r="D714" s="11">
        <f t="shared" si="263"/>
        <v>940.27126874703401</v>
      </c>
      <c r="E714" s="11">
        <f t="shared" si="264"/>
        <v>927.45640456852868</v>
      </c>
      <c r="F714" s="11">
        <f t="shared" si="265"/>
        <v>936.09576545280606</v>
      </c>
      <c r="G714" s="11">
        <f t="shared" si="266"/>
        <v>934.49185200076784</v>
      </c>
      <c r="H714" s="24">
        <f t="shared" si="273"/>
        <v>927.45640456852868</v>
      </c>
      <c r="I714" s="24">
        <f t="shared" si="251"/>
        <v>320.37160446263329</v>
      </c>
      <c r="J714" s="14">
        <f t="shared" si="252"/>
        <v>3576.3676768260357</v>
      </c>
      <c r="K714" s="24">
        <f t="shared" si="274"/>
        <v>650</v>
      </c>
      <c r="L714" s="12">
        <f t="shared" si="253"/>
        <v>0.26573697529464468</v>
      </c>
      <c r="M714" s="3">
        <f t="shared" si="254"/>
        <v>0.7</v>
      </c>
      <c r="N714" s="24">
        <f t="shared" si="269"/>
        <v>936.09576545280606</v>
      </c>
      <c r="O714" s="24">
        <f t="shared" si="255"/>
        <v>104.38758235569878</v>
      </c>
      <c r="P714" s="24">
        <f t="shared" si="256"/>
        <v>1177.8258103716396</v>
      </c>
      <c r="Q714" s="24">
        <f t="shared" si="267"/>
        <v>650</v>
      </c>
      <c r="R714" s="12">
        <f t="shared" si="257"/>
        <v>0.22304444458632888</v>
      </c>
      <c r="S714" s="3">
        <f t="shared" si="268"/>
        <v>0.7</v>
      </c>
      <c r="T714" s="24">
        <f t="shared" si="270"/>
        <v>934.49185200076784</v>
      </c>
      <c r="U714" s="24">
        <f t="shared" si="258"/>
        <v>144.48541865665447</v>
      </c>
      <c r="V714" s="14">
        <f t="shared" si="259"/>
        <v>1627.0259286105056</v>
      </c>
      <c r="W714" s="24">
        <f t="shared" si="271"/>
        <v>650</v>
      </c>
      <c r="X714" s="12">
        <f t="shared" si="260"/>
        <v>0.22653203755882106</v>
      </c>
      <c r="Y714" s="3">
        <f t="shared" si="272"/>
        <v>0.7</v>
      </c>
    </row>
    <row r="715" spans="2:25" x14ac:dyDescent="0.25">
      <c r="B715" s="3">
        <f t="shared" si="261"/>
        <v>3485</v>
      </c>
      <c r="C715" s="14">
        <f t="shared" si="262"/>
        <v>58.083333333333336</v>
      </c>
      <c r="D715" s="11">
        <f t="shared" si="263"/>
        <v>940.48592723110914</v>
      </c>
      <c r="E715" s="11">
        <f t="shared" si="264"/>
        <v>927.72214154382334</v>
      </c>
      <c r="F715" s="11">
        <f t="shared" si="265"/>
        <v>936.31880989739238</v>
      </c>
      <c r="G715" s="11">
        <f t="shared" si="266"/>
        <v>934.71838403832669</v>
      </c>
      <c r="H715" s="24">
        <f t="shared" si="273"/>
        <v>927.72214154382334</v>
      </c>
      <c r="I715" s="24">
        <f t="shared" si="251"/>
        <v>319.09464218214509</v>
      </c>
      <c r="J715" s="14">
        <f t="shared" si="252"/>
        <v>3564.2391574005323</v>
      </c>
      <c r="K715" s="24">
        <f t="shared" si="274"/>
        <v>650</v>
      </c>
      <c r="L715" s="12">
        <f t="shared" si="253"/>
        <v>0.26482279246028789</v>
      </c>
      <c r="M715" s="3">
        <f t="shared" si="254"/>
        <v>0.7</v>
      </c>
      <c r="N715" s="24">
        <f t="shared" si="269"/>
        <v>936.31880989739238</v>
      </c>
      <c r="O715" s="24">
        <f t="shared" si="255"/>
        <v>104.177933342919</v>
      </c>
      <c r="P715" s="24">
        <f t="shared" si="256"/>
        <v>1176.0975884801371</v>
      </c>
      <c r="Q715" s="24">
        <f t="shared" si="267"/>
        <v>650</v>
      </c>
      <c r="R715" s="12">
        <f t="shared" si="257"/>
        <v>0.22270734676628015</v>
      </c>
      <c r="S715" s="3">
        <f t="shared" si="268"/>
        <v>0.7</v>
      </c>
      <c r="T715" s="24">
        <f t="shared" si="270"/>
        <v>934.71838403832669</v>
      </c>
      <c r="U715" s="24">
        <f t="shared" si="258"/>
        <v>144.18857981956137</v>
      </c>
      <c r="V715" s="14">
        <f t="shared" si="259"/>
        <v>1624.5711587685039</v>
      </c>
      <c r="W715" s="24">
        <f t="shared" si="271"/>
        <v>650</v>
      </c>
      <c r="X715" s="12">
        <f t="shared" si="260"/>
        <v>0.2261801755616617</v>
      </c>
      <c r="Y715" s="3">
        <f t="shared" si="272"/>
        <v>0.7</v>
      </c>
    </row>
    <row r="716" spans="2:25" x14ac:dyDescent="0.25">
      <c r="B716" s="3">
        <f t="shared" si="261"/>
        <v>3490</v>
      </c>
      <c r="C716" s="14">
        <f t="shared" si="262"/>
        <v>58.166666666666664</v>
      </c>
      <c r="D716" s="11">
        <f t="shared" si="263"/>
        <v>940.70027862139693</v>
      </c>
      <c r="E716" s="11">
        <f t="shared" si="264"/>
        <v>927.98696433628368</v>
      </c>
      <c r="F716" s="11">
        <f t="shared" si="265"/>
        <v>936.54151724415863</v>
      </c>
      <c r="G716" s="11">
        <f t="shared" si="266"/>
        <v>934.94456421388838</v>
      </c>
      <c r="H716" s="24">
        <f t="shared" si="273"/>
        <v>927.98696433628368</v>
      </c>
      <c r="I716" s="24">
        <f t="shared" si="251"/>
        <v>317.8328571278314</v>
      </c>
      <c r="J716" s="14">
        <f t="shared" si="252"/>
        <v>3552.2587129741892</v>
      </c>
      <c r="K716" s="24">
        <f t="shared" si="274"/>
        <v>650</v>
      </c>
      <c r="L716" s="12">
        <f t="shared" si="253"/>
        <v>0.2639197425628404</v>
      </c>
      <c r="M716" s="3">
        <f t="shared" si="254"/>
        <v>0.7</v>
      </c>
      <c r="N716" s="24">
        <f t="shared" si="269"/>
        <v>936.54151724415863</v>
      </c>
      <c r="O716" s="24">
        <f t="shared" si="255"/>
        <v>103.96903443095766</v>
      </c>
      <c r="P716" s="24">
        <f t="shared" si="256"/>
        <v>1174.3745676642873</v>
      </c>
      <c r="Q716" s="24">
        <f t="shared" si="267"/>
        <v>650</v>
      </c>
      <c r="R716" s="12">
        <f t="shared" si="257"/>
        <v>0.22237128416927476</v>
      </c>
      <c r="S716" s="3">
        <f t="shared" si="268"/>
        <v>0.7</v>
      </c>
      <c r="T716" s="24">
        <f t="shared" si="270"/>
        <v>934.94456421388838</v>
      </c>
      <c r="U716" s="24">
        <f t="shared" si="258"/>
        <v>143.89286018771372</v>
      </c>
      <c r="V716" s="14">
        <f t="shared" si="259"/>
        <v>1622.1243491582027</v>
      </c>
      <c r="W716" s="24">
        <f t="shared" si="271"/>
        <v>650</v>
      </c>
      <c r="X716" s="12">
        <f t="shared" si="260"/>
        <v>0.22582947459762495</v>
      </c>
      <c r="Y716" s="3">
        <f t="shared" si="272"/>
        <v>0.7</v>
      </c>
    </row>
    <row r="717" spans="2:25" x14ac:dyDescent="0.25">
      <c r="B717" s="3">
        <f t="shared" si="261"/>
        <v>3495</v>
      </c>
      <c r="C717" s="14">
        <f t="shared" si="262"/>
        <v>58.25</v>
      </c>
      <c r="D717" s="11">
        <f t="shared" si="263"/>
        <v>940.91432379530863</v>
      </c>
      <c r="E717" s="11">
        <f t="shared" si="264"/>
        <v>928.25088407884652</v>
      </c>
      <c r="F717" s="11">
        <f t="shared" si="265"/>
        <v>936.76388852832793</v>
      </c>
      <c r="G717" s="11">
        <f t="shared" si="266"/>
        <v>935.170393688486</v>
      </c>
      <c r="H717" s="24">
        <f t="shared" si="273"/>
        <v>928.25088407884652</v>
      </c>
      <c r="I717" s="24">
        <f t="shared" si="251"/>
        <v>316.58599291155269</v>
      </c>
      <c r="J717" s="14">
        <f t="shared" si="252"/>
        <v>3540.4238794293251</v>
      </c>
      <c r="K717" s="24">
        <f t="shared" si="274"/>
        <v>650</v>
      </c>
      <c r="L717" s="12">
        <f t="shared" si="253"/>
        <v>0.26302764007821761</v>
      </c>
      <c r="M717" s="3">
        <f t="shared" si="254"/>
        <v>0.7</v>
      </c>
      <c r="N717" s="24">
        <f t="shared" si="269"/>
        <v>936.76388852832793</v>
      </c>
      <c r="O717" s="24">
        <f t="shared" si="255"/>
        <v>103.76088167451769</v>
      </c>
      <c r="P717" s="24">
        <f t="shared" si="256"/>
        <v>1172.6567231515708</v>
      </c>
      <c r="Q717" s="24">
        <f t="shared" si="267"/>
        <v>650</v>
      </c>
      <c r="R717" s="12">
        <f t="shared" si="257"/>
        <v>0.22203625179977185</v>
      </c>
      <c r="S717" s="3">
        <f t="shared" si="268"/>
        <v>0.7</v>
      </c>
      <c r="T717" s="24">
        <f t="shared" si="270"/>
        <v>935.170393688486</v>
      </c>
      <c r="U717" s="24">
        <f t="shared" si="258"/>
        <v>143.59825267056578</v>
      </c>
      <c r="V717" s="14">
        <f t="shared" si="259"/>
        <v>1619.6854493308306</v>
      </c>
      <c r="W717" s="24">
        <f t="shared" si="271"/>
        <v>650</v>
      </c>
      <c r="X717" s="12">
        <f t="shared" si="260"/>
        <v>0.22547992730886984</v>
      </c>
      <c r="Y717" s="3">
        <f t="shared" si="272"/>
        <v>0.7</v>
      </c>
    </row>
    <row r="718" spans="2:25" x14ac:dyDescent="0.25">
      <c r="B718" s="3">
        <f t="shared" si="261"/>
        <v>3500</v>
      </c>
      <c r="C718" s="14">
        <f t="shared" si="262"/>
        <v>58.333333333333336</v>
      </c>
      <c r="D718" s="11">
        <f t="shared" si="263"/>
        <v>941.12806362650053</v>
      </c>
      <c r="E718" s="11">
        <f t="shared" si="264"/>
        <v>928.51391171892476</v>
      </c>
      <c r="F718" s="11">
        <f t="shared" si="265"/>
        <v>936.98592478012768</v>
      </c>
      <c r="G718" s="11">
        <f t="shared" si="266"/>
        <v>935.39587361579493</v>
      </c>
      <c r="H718" s="24">
        <f t="shared" si="273"/>
        <v>928.51391171892476</v>
      </c>
      <c r="I718" s="24">
        <f t="shared" si="251"/>
        <v>315.35379768939436</v>
      </c>
      <c r="J718" s="14">
        <f t="shared" si="252"/>
        <v>3528.7322339605007</v>
      </c>
      <c r="K718" s="24">
        <f t="shared" si="274"/>
        <v>650</v>
      </c>
      <c r="L718" s="12">
        <f t="shared" si="253"/>
        <v>0.26214630260950306</v>
      </c>
      <c r="M718" s="3">
        <f t="shared" si="254"/>
        <v>0.7</v>
      </c>
      <c r="N718" s="24">
        <f t="shared" si="269"/>
        <v>936.98592478012768</v>
      </c>
      <c r="O718" s="24">
        <f t="shared" si="255"/>
        <v>103.55347115932148</v>
      </c>
      <c r="P718" s="24">
        <f t="shared" si="256"/>
        <v>1170.9440303718811</v>
      </c>
      <c r="Q718" s="24">
        <f t="shared" si="267"/>
        <v>650</v>
      </c>
      <c r="R718" s="12">
        <f t="shared" si="257"/>
        <v>0.22170224470283673</v>
      </c>
      <c r="S718" s="3">
        <f t="shared" si="268"/>
        <v>0.7</v>
      </c>
      <c r="T718" s="24">
        <f t="shared" si="270"/>
        <v>935.39587361579493</v>
      </c>
      <c r="U718" s="24">
        <f t="shared" si="258"/>
        <v>143.3047502676402</v>
      </c>
      <c r="V718" s="14">
        <f t="shared" si="259"/>
        <v>1617.2544095968626</v>
      </c>
      <c r="W718" s="24">
        <f t="shared" si="271"/>
        <v>650</v>
      </c>
      <c r="X718" s="12">
        <f t="shared" si="260"/>
        <v>0.22513152644616158</v>
      </c>
      <c r="Y718" s="3">
        <f t="shared" si="272"/>
        <v>0.7</v>
      </c>
    </row>
    <row r="719" spans="2:25" x14ac:dyDescent="0.25">
      <c r="B719" s="3">
        <f t="shared" si="261"/>
        <v>3505</v>
      </c>
      <c r="C719" s="14">
        <f t="shared" si="262"/>
        <v>58.416666666666664</v>
      </c>
      <c r="D719" s="11">
        <f t="shared" si="263"/>
        <v>941.34149898489545</v>
      </c>
      <c r="E719" s="11">
        <f t="shared" si="264"/>
        <v>928.77605802153425</v>
      </c>
      <c r="F719" s="11">
        <f t="shared" si="265"/>
        <v>937.20762702483046</v>
      </c>
      <c r="G719" s="11">
        <f t="shared" si="266"/>
        <v>935.62100514224107</v>
      </c>
      <c r="H719" s="24">
        <f t="shared" si="273"/>
        <v>928.77605802153425</v>
      </c>
      <c r="I719" s="24">
        <f t="shared" si="251"/>
        <v>314.13602408402994</v>
      </c>
      <c r="J719" s="14">
        <f t="shared" si="252"/>
        <v>3517.1813944374626</v>
      </c>
      <c r="K719" s="24">
        <f t="shared" si="274"/>
        <v>650</v>
      </c>
      <c r="L719" s="12">
        <f t="shared" si="253"/>
        <v>0.26127555083821002</v>
      </c>
      <c r="M719" s="3">
        <f t="shared" si="254"/>
        <v>0.7</v>
      </c>
      <c r="N719" s="24">
        <f t="shared" si="269"/>
        <v>937.20762702483046</v>
      </c>
      <c r="O719" s="24">
        <f t="shared" si="255"/>
        <v>103.34679900162485</v>
      </c>
      <c r="P719" s="24">
        <f t="shared" si="256"/>
        <v>1169.2364649527485</v>
      </c>
      <c r="Q719" s="24">
        <f t="shared" si="267"/>
        <v>650</v>
      </c>
      <c r="R719" s="12">
        <f t="shared" si="257"/>
        <v>0.22136925796322549</v>
      </c>
      <c r="S719" s="3">
        <f t="shared" si="268"/>
        <v>0.7</v>
      </c>
      <c r="T719" s="24">
        <f t="shared" si="270"/>
        <v>935.62100514224107</v>
      </c>
      <c r="U719" s="24">
        <f t="shared" si="258"/>
        <v>143.01234606635944</v>
      </c>
      <c r="V719" s="14">
        <f t="shared" si="259"/>
        <v>1614.8311810046239</v>
      </c>
      <c r="W719" s="24">
        <f t="shared" si="271"/>
        <v>650</v>
      </c>
      <c r="X719" s="12">
        <f t="shared" si="260"/>
        <v>0.22478426486585812</v>
      </c>
      <c r="Y719" s="3">
        <f t="shared" si="272"/>
        <v>0.7</v>
      </c>
    </row>
    <row r="720" spans="2:25" x14ac:dyDescent="0.25">
      <c r="B720" s="3">
        <f t="shared" si="261"/>
        <v>3510</v>
      </c>
      <c r="C720" s="14">
        <f t="shared" si="262"/>
        <v>58.5</v>
      </c>
      <c r="D720" s="11">
        <f t="shared" si="263"/>
        <v>941.55463073670364</v>
      </c>
      <c r="E720" s="11">
        <f t="shared" si="264"/>
        <v>929.03733357237252</v>
      </c>
      <c r="F720" s="11">
        <f t="shared" si="265"/>
        <v>937.42899628279372</v>
      </c>
      <c r="G720" s="11">
        <f t="shared" si="266"/>
        <v>935.84578940710696</v>
      </c>
      <c r="H720" s="24">
        <f t="shared" si="273"/>
        <v>929.03733357237252</v>
      </c>
      <c r="I720" s="24">
        <f t="shared" si="251"/>
        <v>312.93242910827814</v>
      </c>
      <c r="J720" s="14">
        <f t="shared" si="252"/>
        <v>3505.769018777642</v>
      </c>
      <c r="K720" s="24">
        <f t="shared" si="274"/>
        <v>650</v>
      </c>
      <c r="L720" s="12">
        <f t="shared" si="253"/>
        <v>0.26041520847627653</v>
      </c>
      <c r="M720" s="3">
        <f t="shared" si="254"/>
        <v>0.7</v>
      </c>
      <c r="N720" s="24">
        <f t="shared" si="269"/>
        <v>937.42899628279372</v>
      </c>
      <c r="O720" s="24">
        <f t="shared" si="255"/>
        <v>103.14086134774811</v>
      </c>
      <c r="P720" s="24">
        <f t="shared" si="256"/>
        <v>1167.5340027155985</v>
      </c>
      <c r="Q720" s="24">
        <f t="shared" si="267"/>
        <v>650</v>
      </c>
      <c r="R720" s="12">
        <f t="shared" si="257"/>
        <v>0.22103728670465264</v>
      </c>
      <c r="S720" s="3">
        <f t="shared" si="268"/>
        <v>0.7</v>
      </c>
      <c r="T720" s="24">
        <f t="shared" si="270"/>
        <v>935.84578940710696</v>
      </c>
      <c r="U720" s="24">
        <f t="shared" si="258"/>
        <v>142.72103323991701</v>
      </c>
      <c r="V720" s="14">
        <f t="shared" si="259"/>
        <v>1612.415715320599</v>
      </c>
      <c r="W720" s="24">
        <f t="shared" si="271"/>
        <v>650</v>
      </c>
      <c r="X720" s="12">
        <f t="shared" si="260"/>
        <v>0.22443813552712003</v>
      </c>
      <c r="Y720" s="3">
        <f t="shared" si="272"/>
        <v>0.7</v>
      </c>
    </row>
    <row r="721" spans="2:25" x14ac:dyDescent="0.25">
      <c r="B721" s="3">
        <f t="shared" si="261"/>
        <v>3515</v>
      </c>
      <c r="C721" s="14">
        <f t="shared" si="262"/>
        <v>58.583333333333336</v>
      </c>
      <c r="D721" s="11">
        <f t="shared" si="263"/>
        <v>941.76745974444441</v>
      </c>
      <c r="E721" s="11">
        <f t="shared" si="264"/>
        <v>929.29774878084879</v>
      </c>
      <c r="F721" s="11">
        <f t="shared" si="265"/>
        <v>937.65003356949842</v>
      </c>
      <c r="G721" s="11">
        <f t="shared" si="266"/>
        <v>936.07022754263403</v>
      </c>
      <c r="H721" s="24">
        <f t="shared" si="273"/>
        <v>929.29774878084879</v>
      </c>
      <c r="I721" s="24">
        <f t="shared" si="251"/>
        <v>311.74277408989042</v>
      </c>
      <c r="J721" s="14">
        <f t="shared" si="252"/>
        <v>3494.4928043258828</v>
      </c>
      <c r="K721" s="24">
        <f t="shared" si="274"/>
        <v>650</v>
      </c>
      <c r="L721" s="12">
        <f t="shared" si="253"/>
        <v>0.2595651022186366</v>
      </c>
      <c r="M721" s="3">
        <f t="shared" si="254"/>
        <v>0.7</v>
      </c>
      <c r="N721" s="24">
        <f t="shared" si="269"/>
        <v>937.65003356949842</v>
      </c>
      <c r="O721" s="24">
        <f t="shared" si="255"/>
        <v>102.93565437364975</v>
      </c>
      <c r="P721" s="24">
        <f t="shared" si="256"/>
        <v>1165.8366196729619</v>
      </c>
      <c r="Q721" s="24">
        <f t="shared" si="267"/>
        <v>650</v>
      </c>
      <c r="R721" s="12">
        <f t="shared" si="257"/>
        <v>0.22070632608923157</v>
      </c>
      <c r="S721" s="3">
        <f t="shared" si="268"/>
        <v>0.7</v>
      </c>
      <c r="T721" s="24">
        <f t="shared" si="270"/>
        <v>936.07022754263403</v>
      </c>
      <c r="U721" s="24">
        <f t="shared" si="258"/>
        <v>142.43080504525949</v>
      </c>
      <c r="V721" s="14">
        <f t="shared" si="259"/>
        <v>1610.0079650100156</v>
      </c>
      <c r="W721" s="24">
        <f t="shared" si="271"/>
        <v>650</v>
      </c>
      <c r="X721" s="12">
        <f t="shared" si="260"/>
        <v>0.22409313148916965</v>
      </c>
      <c r="Y721" s="3">
        <f t="shared" si="272"/>
        <v>0.7</v>
      </c>
    </row>
    <row r="722" spans="2:25" x14ac:dyDescent="0.25">
      <c r="B722" s="3">
        <f t="shared" si="261"/>
        <v>3520</v>
      </c>
      <c r="C722" s="14">
        <f t="shared" si="262"/>
        <v>58.666666666666664</v>
      </c>
      <c r="D722" s="11">
        <f t="shared" si="263"/>
        <v>941.97998686696644</v>
      </c>
      <c r="E722" s="11">
        <f t="shared" si="264"/>
        <v>929.55731388306742</v>
      </c>
      <c r="F722" s="11">
        <f t="shared" si="265"/>
        <v>937.87073989558769</v>
      </c>
      <c r="G722" s="11">
        <f t="shared" si="266"/>
        <v>936.29432067412324</v>
      </c>
      <c r="H722" s="24">
        <f t="shared" si="273"/>
        <v>929.55731388306742</v>
      </c>
      <c r="I722" s="24">
        <f t="shared" ref="I722:I785" si="275">AlphaC*(D722-H722)</f>
        <v>310.56682459747549</v>
      </c>
      <c r="J722" s="14">
        <f t="shared" ref="J722:J785" si="276">Phi*EpsilonF*Botzman/10^8*M722*((D722+273)^4-(H722+273)^4)</f>
        <v>3483.3504872419012</v>
      </c>
      <c r="K722" s="24">
        <f t="shared" si="274"/>
        <v>650</v>
      </c>
      <c r="L722" s="12">
        <f t="shared" ref="L722:L785" si="277">ksh*MassivSS/(K722*RhoA)*DeltaT*(I722+J722)</f>
        <v>0.25872506169639714</v>
      </c>
      <c r="M722" s="3">
        <f t="shared" ref="M722:M785" si="278">IF(H722&lt;=500,IF(Galva=Oui,0.35,0.7),0.7)</f>
        <v>0.7</v>
      </c>
      <c r="N722" s="24">
        <f t="shared" si="269"/>
        <v>937.87073989558769</v>
      </c>
      <c r="O722" s="24">
        <f t="shared" ref="O722:O785" si="279">AlphaC*(D722-N722)</f>
        <v>102.73117428446881</v>
      </c>
      <c r="P722" s="24">
        <f t="shared" ref="P722:P785" si="280">Phi*EpsilonF*Botzman/10^8*S722*((D722+273)^4-(N722+273)^4)</f>
        <v>1164.1442920239588</v>
      </c>
      <c r="Q722" s="24">
        <f t="shared" si="267"/>
        <v>650</v>
      </c>
      <c r="R722" s="12">
        <f t="shared" ref="R722:R785" si="281">ksh*MassivW/(Q722*RhoA)*DeltaT*(O722+P722)</f>
        <v>0.22037637131660953</v>
      </c>
      <c r="S722" s="3">
        <f t="shared" si="268"/>
        <v>0.7</v>
      </c>
      <c r="T722" s="24">
        <f t="shared" si="270"/>
        <v>936.29432067412324</v>
      </c>
      <c r="U722" s="24">
        <f t="shared" ref="U722:U785" si="282">AlphaC*(D722-T722)</f>
        <v>142.14165482108001</v>
      </c>
      <c r="V722" s="14">
        <f t="shared" ref="V722:V785" si="283">Phi*EpsilonF*Botzman/10^8*Y722*((D722+273)^4-(T722+273)^4)</f>
        <v>1607.6078832174715</v>
      </c>
      <c r="W722" s="24">
        <f t="shared" si="271"/>
        <v>650</v>
      </c>
      <c r="X722" s="12">
        <f t="shared" ref="X722:X785" si="284">ksh*MassivSI/(W722*RhoA)*DeltaT*(U722+V722)</f>
        <v>0.22374924590855702</v>
      </c>
      <c r="Y722" s="3">
        <f t="shared" si="272"/>
        <v>0.7</v>
      </c>
    </row>
    <row r="723" spans="2:25" x14ac:dyDescent="0.25">
      <c r="B723" s="3">
        <f t="shared" ref="B723:B786" si="285">B722+DeltaT</f>
        <v>3525</v>
      </c>
      <c r="C723" s="14">
        <f t="shared" ref="C723:C786" si="286">B723/60</f>
        <v>58.75</v>
      </c>
      <c r="D723" s="11">
        <f t="shared" ref="D723:D786" si="287">20+345*LOG(8*C723+1,10)</f>
        <v>942.19221295946897</v>
      </c>
      <c r="E723" s="11">
        <f t="shared" ref="E723:E786" si="288">H723</f>
        <v>929.81603894476382</v>
      </c>
      <c r="F723" s="11">
        <f t="shared" ref="F723:F786" si="289">N723</f>
        <v>938.09111626690435</v>
      </c>
      <c r="G723" s="11">
        <f t="shared" ref="G723:G786" si="290">T723</f>
        <v>936.51806992003185</v>
      </c>
      <c r="H723" s="24">
        <f t="shared" si="273"/>
        <v>929.81603894476382</v>
      </c>
      <c r="I723" s="24">
        <f t="shared" si="275"/>
        <v>309.40435036762892</v>
      </c>
      <c r="J723" s="14">
        <f t="shared" si="276"/>
        <v>3472.3398418954589</v>
      </c>
      <c r="K723" s="24">
        <f t="shared" si="274"/>
        <v>650</v>
      </c>
      <c r="L723" s="12">
        <f t="shared" si="277"/>
        <v>0.25789491943062226</v>
      </c>
      <c r="M723" s="3">
        <f t="shared" si="278"/>
        <v>0.7</v>
      </c>
      <c r="N723" s="24">
        <f t="shared" si="269"/>
        <v>938.09111626690435</v>
      </c>
      <c r="O723" s="24">
        <f t="shared" si="279"/>
        <v>102.52741731411561</v>
      </c>
      <c r="P723" s="24">
        <f t="shared" si="280"/>
        <v>1162.4569961511593</v>
      </c>
      <c r="Q723" s="24">
        <f t="shared" ref="Q723:Q786" si="291">IF(N723&lt;600,425+0.773*N723-1.69/1000*N723^2+2.22/1000^2*N723^3,IF(N723&lt;735,666+13002/(738-N723),IF(N723&lt;900,545+17820/(N723-731),650)))</f>
        <v>650</v>
      </c>
      <c r="R723" s="12">
        <f t="shared" si="281"/>
        <v>0.22004741762335009</v>
      </c>
      <c r="S723" s="3">
        <f t="shared" ref="S723:S786" si="292">IF(N723&lt;=500,IF(Galva=Oui,0.35,0.7),0.7)</f>
        <v>0.7</v>
      </c>
      <c r="T723" s="24">
        <f t="shared" si="270"/>
        <v>936.51806992003185</v>
      </c>
      <c r="U723" s="24">
        <f t="shared" si="282"/>
        <v>141.85357598592816</v>
      </c>
      <c r="V723" s="14">
        <f t="shared" si="283"/>
        <v>1605.2154237493885</v>
      </c>
      <c r="W723" s="24">
        <f t="shared" si="271"/>
        <v>650</v>
      </c>
      <c r="X723" s="12">
        <f t="shared" si="284"/>
        <v>0.22340647203667466</v>
      </c>
      <c r="Y723" s="3">
        <f t="shared" si="272"/>
        <v>0.7</v>
      </c>
    </row>
    <row r="724" spans="2:25" x14ac:dyDescent="0.25">
      <c r="B724" s="3">
        <f t="shared" si="285"/>
        <v>3530</v>
      </c>
      <c r="C724" s="14">
        <f t="shared" si="286"/>
        <v>58.833333333333336</v>
      </c>
      <c r="D724" s="11">
        <f t="shared" si="287"/>
        <v>942.40413887352304</v>
      </c>
      <c r="E724" s="11">
        <f t="shared" si="288"/>
        <v>930.07393386419449</v>
      </c>
      <c r="F724" s="11">
        <f t="shared" si="289"/>
        <v>938.31116368452774</v>
      </c>
      <c r="G724" s="11">
        <f t="shared" si="290"/>
        <v>936.74147639206853</v>
      </c>
      <c r="H724" s="24">
        <f t="shared" si="273"/>
        <v>930.07393386419449</v>
      </c>
      <c r="I724" s="24">
        <f t="shared" si="275"/>
        <v>308.25512523321379</v>
      </c>
      <c r="J724" s="14">
        <f t="shared" si="276"/>
        <v>3461.4586802706831</v>
      </c>
      <c r="K724" s="24">
        <f t="shared" si="274"/>
        <v>650</v>
      </c>
      <c r="L724" s="12">
        <f t="shared" si="277"/>
        <v>0.2570745107868202</v>
      </c>
      <c r="M724" s="3">
        <f t="shared" si="278"/>
        <v>0.7</v>
      </c>
      <c r="N724" s="24">
        <f t="shared" ref="N724:N787" si="293">N723+R723</f>
        <v>938.31116368452774</v>
      </c>
      <c r="O724" s="24">
        <f t="shared" si="279"/>
        <v>102.32437972488242</v>
      </c>
      <c r="P724" s="24">
        <f t="shared" si="280"/>
        <v>1160.7747086181901</v>
      </c>
      <c r="Q724" s="24">
        <f t="shared" si="291"/>
        <v>650</v>
      </c>
      <c r="R724" s="12">
        <f t="shared" si="281"/>
        <v>0.21971946028244924</v>
      </c>
      <c r="S724" s="3">
        <f t="shared" si="292"/>
        <v>0.7</v>
      </c>
      <c r="T724" s="24">
        <f t="shared" ref="T724:T787" si="294">T723+X723</f>
        <v>936.74147639206853</v>
      </c>
      <c r="U724" s="24">
        <f t="shared" si="282"/>
        <v>141.5665620363626</v>
      </c>
      <c r="V724" s="14">
        <f t="shared" si="283"/>
        <v>1602.8305410562975</v>
      </c>
      <c r="W724" s="24">
        <f t="shared" ref="W724:W787" si="295">IF(T724&lt;600,425+0.773*T724-1.69/1000*T724^2+2.22/1000^2*T724^3,IF(T724&lt;735,666+13002/(738-T724),IF(T724&lt;900,545+17820/(T724-731),650)))</f>
        <v>650</v>
      </c>
      <c r="X724" s="12">
        <f t="shared" si="284"/>
        <v>0.223064803217256</v>
      </c>
      <c r="Y724" s="3">
        <f t="shared" ref="Y724:Y787" si="296">IF(T724&lt;=500,IF(Galva=Oui,0.35,0.7),0.7)</f>
        <v>0.7</v>
      </c>
    </row>
    <row r="725" spans="2:25" x14ac:dyDescent="0.25">
      <c r="B725" s="3">
        <f t="shared" si="285"/>
        <v>3535</v>
      </c>
      <c r="C725" s="14">
        <f t="shared" si="286"/>
        <v>58.916666666666664</v>
      </c>
      <c r="D725" s="11">
        <f t="shared" si="287"/>
        <v>942.61576545709022</v>
      </c>
      <c r="E725" s="11">
        <f t="shared" si="288"/>
        <v>930.33100837498125</v>
      </c>
      <c r="F725" s="11">
        <f t="shared" si="289"/>
        <v>938.53088314481022</v>
      </c>
      <c r="G725" s="11">
        <f t="shared" si="290"/>
        <v>936.96454119528585</v>
      </c>
      <c r="H725" s="24">
        <f t="shared" si="273"/>
        <v>930.33100837498125</v>
      </c>
      <c r="I725" s="24">
        <f t="shared" si="275"/>
        <v>307.11892705272419</v>
      </c>
      <c r="J725" s="14">
        <f t="shared" si="276"/>
        <v>3450.7048513754658</v>
      </c>
      <c r="K725" s="24">
        <f t="shared" si="274"/>
        <v>650</v>
      </c>
      <c r="L725" s="12">
        <f t="shared" si="277"/>
        <v>0.25626367392985072</v>
      </c>
      <c r="M725" s="3">
        <f t="shared" si="278"/>
        <v>0.7</v>
      </c>
      <c r="N725" s="24">
        <f t="shared" si="293"/>
        <v>938.53088314481022</v>
      </c>
      <c r="O725" s="24">
        <f t="shared" si="279"/>
        <v>102.12205780700003</v>
      </c>
      <c r="P725" s="24">
        <f t="shared" si="280"/>
        <v>1159.0974061653644</v>
      </c>
      <c r="Q725" s="24">
        <f t="shared" si="291"/>
        <v>650</v>
      </c>
      <c r="R725" s="12">
        <f t="shared" si="281"/>
        <v>0.21939249460249813</v>
      </c>
      <c r="S725" s="3">
        <f t="shared" si="292"/>
        <v>0.7</v>
      </c>
      <c r="T725" s="24">
        <f t="shared" si="294"/>
        <v>936.96454119528585</v>
      </c>
      <c r="U725" s="24">
        <f t="shared" si="282"/>
        <v>141.28060654510932</v>
      </c>
      <c r="V725" s="14">
        <f t="shared" si="283"/>
        <v>1600.4531902153687</v>
      </c>
      <c r="W725" s="24">
        <f t="shared" si="295"/>
        <v>650</v>
      </c>
      <c r="X725" s="12">
        <f t="shared" si="284"/>
        <v>0.22272423288390578</v>
      </c>
      <c r="Y725" s="3">
        <f t="shared" si="296"/>
        <v>0.7</v>
      </c>
    </row>
    <row r="726" spans="2:25" x14ac:dyDescent="0.25">
      <c r="B726" s="3">
        <f t="shared" si="285"/>
        <v>3540</v>
      </c>
      <c r="C726" s="14">
        <f t="shared" si="286"/>
        <v>59</v>
      </c>
      <c r="D726" s="11">
        <f t="shared" si="287"/>
        <v>942.82709355454483</v>
      </c>
      <c r="E726" s="11">
        <f t="shared" si="288"/>
        <v>930.58727204891113</v>
      </c>
      <c r="F726" s="11">
        <f t="shared" si="289"/>
        <v>938.75027563941273</v>
      </c>
      <c r="G726" s="11">
        <f t="shared" si="290"/>
        <v>937.18726542816978</v>
      </c>
      <c r="H726" s="24">
        <f t="shared" si="273"/>
        <v>930.58727204891113</v>
      </c>
      <c r="I726" s="24">
        <f t="shared" si="275"/>
        <v>305.99553764084249</v>
      </c>
      <c r="J726" s="14">
        <f t="shared" si="276"/>
        <v>3440.0762406610847</v>
      </c>
      <c r="K726" s="24">
        <f t="shared" si="274"/>
        <v>650</v>
      </c>
      <c r="L726" s="12">
        <f t="shared" si="277"/>
        <v>0.25546224977961024</v>
      </c>
      <c r="M726" s="3">
        <f t="shared" si="278"/>
        <v>0.7</v>
      </c>
      <c r="N726" s="24">
        <f t="shared" si="293"/>
        <v>938.75027563941273</v>
      </c>
      <c r="O726" s="24">
        <f t="shared" si="279"/>
        <v>101.92044787830241</v>
      </c>
      <c r="P726" s="24">
        <f t="shared" si="280"/>
        <v>1157.42506570723</v>
      </c>
      <c r="Q726" s="24">
        <f t="shared" si="291"/>
        <v>650</v>
      </c>
      <c r="R726" s="12">
        <f t="shared" si="281"/>
        <v>0.21906651592719806</v>
      </c>
      <c r="S726" s="3">
        <f t="shared" si="292"/>
        <v>0.7</v>
      </c>
      <c r="T726" s="24">
        <f t="shared" si="294"/>
        <v>937.18726542816978</v>
      </c>
      <c r="U726" s="24">
        <f t="shared" si="282"/>
        <v>140.99570315937626</v>
      </c>
      <c r="V726" s="14">
        <f t="shared" si="283"/>
        <v>1598.0833269145389</v>
      </c>
      <c r="W726" s="24">
        <f t="shared" si="295"/>
        <v>650</v>
      </c>
      <c r="X726" s="12">
        <f t="shared" si="284"/>
        <v>0.22238475455785489</v>
      </c>
      <c r="Y726" s="3">
        <f t="shared" si="296"/>
        <v>0.7</v>
      </c>
    </row>
    <row r="727" spans="2:25" x14ac:dyDescent="0.25">
      <c r="B727" s="3">
        <f t="shared" si="285"/>
        <v>3545</v>
      </c>
      <c r="C727" s="14">
        <f t="shared" si="286"/>
        <v>59.083333333333336</v>
      </c>
      <c r="D727" s="11">
        <f t="shared" si="287"/>
        <v>943.03812400669335</v>
      </c>
      <c r="E727" s="11">
        <f t="shared" si="288"/>
        <v>930.84273429869074</v>
      </c>
      <c r="F727" s="11">
        <f t="shared" si="289"/>
        <v>938.96934215533997</v>
      </c>
      <c r="G727" s="11">
        <f t="shared" si="290"/>
        <v>937.40965018272766</v>
      </c>
      <c r="H727" s="24">
        <f t="shared" si="273"/>
        <v>930.84273429869074</v>
      </c>
      <c r="I727" s="24">
        <f t="shared" si="275"/>
        <v>304.8847427000652</v>
      </c>
      <c r="J727" s="14">
        <f t="shared" si="276"/>
        <v>3429.5707694481302</v>
      </c>
      <c r="K727" s="24">
        <f t="shared" si="274"/>
        <v>650</v>
      </c>
      <c r="L727" s="12">
        <f t="shared" si="277"/>
        <v>0.25467008196722085</v>
      </c>
      <c r="M727" s="3">
        <f t="shared" si="278"/>
        <v>0.7</v>
      </c>
      <c r="N727" s="24">
        <f t="shared" si="293"/>
        <v>938.96934215533997</v>
      </c>
      <c r="O727" s="24">
        <f t="shared" si="279"/>
        <v>101.71954628383446</v>
      </c>
      <c r="P727" s="24">
        <f t="shared" si="280"/>
        <v>1155.7576643300795</v>
      </c>
      <c r="Q727" s="24">
        <f t="shared" si="291"/>
        <v>650</v>
      </c>
      <c r="R727" s="12">
        <f t="shared" si="281"/>
        <v>0.21874151963485919</v>
      </c>
      <c r="S727" s="3">
        <f t="shared" si="292"/>
        <v>0.7</v>
      </c>
      <c r="T727" s="24">
        <f t="shared" si="294"/>
        <v>937.40965018272766</v>
      </c>
      <c r="U727" s="24">
        <f t="shared" si="282"/>
        <v>140.71184559914229</v>
      </c>
      <c r="V727" s="14">
        <f t="shared" si="283"/>
        <v>1595.7209074363486</v>
      </c>
      <c r="W727" s="24">
        <f t="shared" si="295"/>
        <v>650</v>
      </c>
      <c r="X727" s="12">
        <f t="shared" si="284"/>
        <v>0.22204636184567489</v>
      </c>
      <c r="Y727" s="3">
        <f t="shared" si="296"/>
        <v>0.7</v>
      </c>
    </row>
    <row r="728" spans="2:25" x14ac:dyDescent="0.25">
      <c r="B728" s="3">
        <f t="shared" si="285"/>
        <v>3550</v>
      </c>
      <c r="C728" s="14">
        <f t="shared" si="286"/>
        <v>59.166666666666664</v>
      </c>
      <c r="D728" s="11">
        <f t="shared" si="287"/>
        <v>943.24885765079443</v>
      </c>
      <c r="E728" s="11">
        <f t="shared" si="288"/>
        <v>931.09740438065796</v>
      </c>
      <c r="F728" s="11">
        <f t="shared" si="289"/>
        <v>939.18808367497479</v>
      </c>
      <c r="G728" s="11">
        <f t="shared" si="290"/>
        <v>937.63169654457329</v>
      </c>
      <c r="H728" s="24">
        <f t="shared" si="273"/>
        <v>931.09740438065796</v>
      </c>
      <c r="I728" s="24">
        <f t="shared" si="275"/>
        <v>303.78633175341179</v>
      </c>
      <c r="J728" s="14">
        <f t="shared" si="276"/>
        <v>3419.1863943599469</v>
      </c>
      <c r="K728" s="24">
        <f t="shared" si="274"/>
        <v>650</v>
      </c>
      <c r="L728" s="12">
        <f t="shared" si="277"/>
        <v>0.25388701679180475</v>
      </c>
      <c r="M728" s="3">
        <f t="shared" si="278"/>
        <v>0.7</v>
      </c>
      <c r="N728" s="24">
        <f t="shared" si="293"/>
        <v>939.18808367497479</v>
      </c>
      <c r="O728" s="24">
        <f t="shared" si="279"/>
        <v>101.51934939549108</v>
      </c>
      <c r="P728" s="24">
        <f t="shared" si="280"/>
        <v>1154.0951792882772</v>
      </c>
      <c r="Q728" s="24">
        <f t="shared" si="291"/>
        <v>650</v>
      </c>
      <c r="R728" s="12">
        <f t="shared" si="281"/>
        <v>0.21841750113769887</v>
      </c>
      <c r="S728" s="3">
        <f t="shared" si="292"/>
        <v>0.7</v>
      </c>
      <c r="T728" s="24">
        <f t="shared" si="294"/>
        <v>937.63169654457329</v>
      </c>
      <c r="U728" s="24">
        <f t="shared" si="282"/>
        <v>140.42902765552867</v>
      </c>
      <c r="V728" s="14">
        <f t="shared" si="283"/>
        <v>1593.3658886422929</v>
      </c>
      <c r="W728" s="24">
        <f t="shared" si="295"/>
        <v>650</v>
      </c>
      <c r="X728" s="12">
        <f t="shared" si="284"/>
        <v>0.22170904843706843</v>
      </c>
      <c r="Y728" s="3">
        <f t="shared" si="296"/>
        <v>0.7</v>
      </c>
    </row>
    <row r="729" spans="2:25" x14ac:dyDescent="0.25">
      <c r="B729" s="3">
        <f t="shared" si="285"/>
        <v>3555</v>
      </c>
      <c r="C729" s="14">
        <f t="shared" si="286"/>
        <v>59.25</v>
      </c>
      <c r="D729" s="11">
        <f t="shared" si="287"/>
        <v>943.45929532057892</v>
      </c>
      <c r="E729" s="11">
        <f t="shared" si="288"/>
        <v>931.35129139744981</v>
      </c>
      <c r="F729" s="11">
        <f t="shared" si="289"/>
        <v>939.40650117611244</v>
      </c>
      <c r="G729" s="11">
        <f t="shared" si="290"/>
        <v>937.85340559301039</v>
      </c>
      <c r="H729" s="24">
        <f t="shared" si="273"/>
        <v>931.35129139744981</v>
      </c>
      <c r="I729" s="24">
        <f t="shared" si="275"/>
        <v>302.7000980782276</v>
      </c>
      <c r="J729" s="14">
        <f t="shared" si="276"/>
        <v>3408.9211067642877</v>
      </c>
      <c r="K729" s="24">
        <f t="shared" si="274"/>
        <v>650</v>
      </c>
      <c r="L729" s="12">
        <f t="shared" si="277"/>
        <v>0.25311290317789392</v>
      </c>
      <c r="M729" s="3">
        <f t="shared" si="278"/>
        <v>0.7</v>
      </c>
      <c r="N729" s="24">
        <f t="shared" si="293"/>
        <v>939.40650117611244</v>
      </c>
      <c r="O729" s="24">
        <f t="shared" si="279"/>
        <v>101.31985361166187</v>
      </c>
      <c r="P729" s="24">
        <f t="shared" si="280"/>
        <v>1152.4375880019732</v>
      </c>
      <c r="Q729" s="24">
        <f t="shared" si="291"/>
        <v>650</v>
      </c>
      <c r="R729" s="12">
        <f t="shared" si="281"/>
        <v>0.21809445588138215</v>
      </c>
      <c r="S729" s="3">
        <f t="shared" si="292"/>
        <v>0.7</v>
      </c>
      <c r="T729" s="24">
        <f t="shared" si="294"/>
        <v>937.85340559301039</v>
      </c>
      <c r="U729" s="24">
        <f t="shared" si="282"/>
        <v>140.1472431892131</v>
      </c>
      <c r="V729" s="14">
        <f t="shared" si="283"/>
        <v>1591.0182279582771</v>
      </c>
      <c r="W729" s="24">
        <f t="shared" si="295"/>
        <v>650</v>
      </c>
      <c r="X729" s="12">
        <f t="shared" si="284"/>
        <v>0.2213728081028066</v>
      </c>
      <c r="Y729" s="3">
        <f t="shared" si="296"/>
        <v>0.7</v>
      </c>
    </row>
    <row r="730" spans="2:25" x14ac:dyDescent="0.25">
      <c r="B730" s="3">
        <f t="shared" si="285"/>
        <v>3560</v>
      </c>
      <c r="C730" s="14">
        <f t="shared" si="286"/>
        <v>59.333333333333336</v>
      </c>
      <c r="D730" s="11">
        <f t="shared" si="287"/>
        <v>943.66943784626949</v>
      </c>
      <c r="E730" s="11">
        <f t="shared" si="288"/>
        <v>931.60440430062772</v>
      </c>
      <c r="F730" s="11">
        <f t="shared" si="289"/>
        <v>939.62459563199377</v>
      </c>
      <c r="G730" s="11">
        <f t="shared" si="290"/>
        <v>938.07477840111324</v>
      </c>
      <c r="H730" s="24">
        <f t="shared" si="273"/>
        <v>931.60440430062772</v>
      </c>
      <c r="I730" s="24">
        <f t="shared" si="275"/>
        <v>301.6258386410442</v>
      </c>
      <c r="J730" s="14">
        <f t="shared" si="276"/>
        <v>3398.7729322217933</v>
      </c>
      <c r="K730" s="24">
        <f t="shared" si="274"/>
        <v>650</v>
      </c>
      <c r="L730" s="12">
        <f t="shared" si="277"/>
        <v>0.25234759263337703</v>
      </c>
      <c r="M730" s="3">
        <f t="shared" si="278"/>
        <v>0.7</v>
      </c>
      <c r="N730" s="24">
        <f t="shared" si="293"/>
        <v>939.62459563199377</v>
      </c>
      <c r="O730" s="24">
        <f t="shared" si="279"/>
        <v>101.12105535689295</v>
      </c>
      <c r="P730" s="24">
        <f t="shared" si="280"/>
        <v>1150.784868054689</v>
      </c>
      <c r="Q730" s="24">
        <f t="shared" si="291"/>
        <v>650</v>
      </c>
      <c r="R730" s="12">
        <f t="shared" si="281"/>
        <v>0.21777237934454305</v>
      </c>
      <c r="S730" s="3">
        <f t="shared" si="292"/>
        <v>0.7</v>
      </c>
      <c r="T730" s="24">
        <f t="shared" si="294"/>
        <v>938.07477840111324</v>
      </c>
      <c r="U730" s="24">
        <f t="shared" si="282"/>
        <v>139.86648612890633</v>
      </c>
      <c r="V730" s="14">
        <f t="shared" si="283"/>
        <v>1588.6778833600913</v>
      </c>
      <c r="W730" s="24">
        <f t="shared" si="295"/>
        <v>650</v>
      </c>
      <c r="X730" s="12">
        <f t="shared" si="284"/>
        <v>0.22103763469267684</v>
      </c>
      <c r="Y730" s="3">
        <f t="shared" si="296"/>
        <v>0.7</v>
      </c>
    </row>
    <row r="731" spans="2:25" x14ac:dyDescent="0.25">
      <c r="B731" s="3">
        <f t="shared" si="285"/>
        <v>3565</v>
      </c>
      <c r="C731" s="14">
        <f t="shared" si="286"/>
        <v>59.416666666666664</v>
      </c>
      <c r="D731" s="11">
        <f t="shared" si="287"/>
        <v>943.87928605460104</v>
      </c>
      <c r="E731" s="11">
        <f t="shared" si="288"/>
        <v>931.85675189326105</v>
      </c>
      <c r="F731" s="11">
        <f t="shared" si="289"/>
        <v>939.84236801133829</v>
      </c>
      <c r="G731" s="11">
        <f t="shared" si="290"/>
        <v>938.29581603580596</v>
      </c>
      <c r="H731" s="24">
        <f t="shared" si="273"/>
        <v>931.85675189326105</v>
      </c>
      <c r="I731" s="24">
        <f t="shared" si="275"/>
        <v>300.56335403349976</v>
      </c>
      <c r="J731" s="14">
        <f t="shared" si="276"/>
        <v>3388.7399299423255</v>
      </c>
      <c r="K731" s="24">
        <f t="shared" si="274"/>
        <v>650</v>
      </c>
      <c r="L731" s="12">
        <f t="shared" si="277"/>
        <v>0.25159093920805448</v>
      </c>
      <c r="M731" s="3">
        <f t="shared" si="278"/>
        <v>0.7</v>
      </c>
      <c r="N731" s="24">
        <f t="shared" si="293"/>
        <v>939.84236801133829</v>
      </c>
      <c r="O731" s="24">
        <f t="shared" si="279"/>
        <v>100.92295108156861</v>
      </c>
      <c r="P731" s="24">
        <f t="shared" si="280"/>
        <v>1149.1369971905967</v>
      </c>
      <c r="Q731" s="24">
        <f t="shared" si="291"/>
        <v>650</v>
      </c>
      <c r="R731" s="12">
        <f t="shared" si="281"/>
        <v>0.21745126703825557</v>
      </c>
      <c r="S731" s="3">
        <f t="shared" si="292"/>
        <v>0.7</v>
      </c>
      <c r="T731" s="24">
        <f t="shared" si="294"/>
        <v>938.29581603580596</v>
      </c>
      <c r="U731" s="24">
        <f t="shared" si="282"/>
        <v>139.58675046987707</v>
      </c>
      <c r="V731" s="14">
        <f t="shared" si="283"/>
        <v>1586.3448133595145</v>
      </c>
      <c r="W731" s="24">
        <f t="shared" si="295"/>
        <v>650</v>
      </c>
      <c r="X731" s="12">
        <f t="shared" si="284"/>
        <v>0.22070352213351715</v>
      </c>
      <c r="Y731" s="3">
        <f t="shared" si="296"/>
        <v>0.7</v>
      </c>
    </row>
    <row r="732" spans="2:25" x14ac:dyDescent="0.25">
      <c r="B732" s="3">
        <f t="shared" si="285"/>
        <v>3570</v>
      </c>
      <c r="C732" s="14">
        <f t="shared" si="286"/>
        <v>59.5</v>
      </c>
      <c r="D732" s="11">
        <f t="shared" si="287"/>
        <v>944.0888407688393</v>
      </c>
      <c r="E732" s="11">
        <f t="shared" si="288"/>
        <v>932.10834283246913</v>
      </c>
      <c r="F732" s="11">
        <f t="shared" si="289"/>
        <v>940.05981927837649</v>
      </c>
      <c r="G732" s="11">
        <f t="shared" si="290"/>
        <v>938.51651955793943</v>
      </c>
      <c r="H732" s="24">
        <f t="shared" si="273"/>
        <v>932.10834283246913</v>
      </c>
      <c r="I732" s="24">
        <f t="shared" si="275"/>
        <v>299.51244840925426</v>
      </c>
      <c r="J732" s="14">
        <f t="shared" si="276"/>
        <v>3378.8201922480407</v>
      </c>
      <c r="K732" s="24">
        <f t="shared" si="274"/>
        <v>650</v>
      </c>
      <c r="L732" s="12">
        <f t="shared" si="277"/>
        <v>0.25084279945272075</v>
      </c>
      <c r="M732" s="3">
        <f t="shared" si="278"/>
        <v>0.7</v>
      </c>
      <c r="N732" s="24">
        <f t="shared" si="293"/>
        <v>940.05981927837649</v>
      </c>
      <c r="O732" s="24">
        <f t="shared" si="279"/>
        <v>100.72553726157025</v>
      </c>
      <c r="P732" s="24">
        <f t="shared" si="280"/>
        <v>1147.4939533119884</v>
      </c>
      <c r="Q732" s="24">
        <f t="shared" si="291"/>
        <v>650</v>
      </c>
      <c r="R732" s="12">
        <f t="shared" si="281"/>
        <v>0.21713111450553463</v>
      </c>
      <c r="S732" s="3">
        <f t="shared" si="292"/>
        <v>0.7</v>
      </c>
      <c r="T732" s="24">
        <f t="shared" si="294"/>
        <v>938.51651955793943</v>
      </c>
      <c r="U732" s="24">
        <f t="shared" si="282"/>
        <v>139.30803027249681</v>
      </c>
      <c r="V732" s="14">
        <f t="shared" si="283"/>
        <v>1584.0189769907115</v>
      </c>
      <c r="W732" s="24">
        <f t="shared" si="295"/>
        <v>650</v>
      </c>
      <c r="X732" s="12">
        <f t="shared" si="284"/>
        <v>0.22037046442729086</v>
      </c>
      <c r="Y732" s="3">
        <f t="shared" si="296"/>
        <v>0.7</v>
      </c>
    </row>
    <row r="733" spans="2:25" x14ac:dyDescent="0.25">
      <c r="B733" s="3">
        <f t="shared" si="285"/>
        <v>3575</v>
      </c>
      <c r="C733" s="14">
        <f t="shared" si="286"/>
        <v>59.583333333333336</v>
      </c>
      <c r="D733" s="11">
        <f t="shared" si="287"/>
        <v>944.29810280880019</v>
      </c>
      <c r="E733" s="11">
        <f t="shared" si="288"/>
        <v>932.35918563192183</v>
      </c>
      <c r="F733" s="11">
        <f t="shared" si="289"/>
        <v>940.27695039288199</v>
      </c>
      <c r="G733" s="11">
        <f t="shared" si="290"/>
        <v>938.73689002236677</v>
      </c>
      <c r="H733" s="24">
        <f t="shared" si="273"/>
        <v>932.35918563192183</v>
      </c>
      <c r="I733" s="24">
        <f t="shared" si="275"/>
        <v>298.47292942195907</v>
      </c>
      <c r="J733" s="14">
        <f t="shared" si="276"/>
        <v>3369.0118440443648</v>
      </c>
      <c r="K733" s="24">
        <f t="shared" si="274"/>
        <v>650</v>
      </c>
      <c r="L733" s="12">
        <f t="shared" si="277"/>
        <v>0.25010303237885756</v>
      </c>
      <c r="M733" s="3">
        <f t="shared" si="278"/>
        <v>0.7</v>
      </c>
      <c r="N733" s="24">
        <f t="shared" si="293"/>
        <v>940.27695039288199</v>
      </c>
      <c r="O733" s="24">
        <f t="shared" si="279"/>
        <v>100.52881039795523</v>
      </c>
      <c r="P733" s="24">
        <f t="shared" si="280"/>
        <v>1145.8557144765343</v>
      </c>
      <c r="Q733" s="24">
        <f t="shared" si="291"/>
        <v>650</v>
      </c>
      <c r="R733" s="12">
        <f t="shared" si="281"/>
        <v>0.21681191732080296</v>
      </c>
      <c r="S733" s="3">
        <f t="shared" si="292"/>
        <v>0.7</v>
      </c>
      <c r="T733" s="24">
        <f t="shared" si="294"/>
        <v>938.73689002236677</v>
      </c>
      <c r="U733" s="24">
        <f t="shared" si="282"/>
        <v>139.03031966083574</v>
      </c>
      <c r="V733" s="14">
        <f t="shared" si="283"/>
        <v>1581.700333796791</v>
      </c>
      <c r="W733" s="24">
        <f t="shared" si="295"/>
        <v>650</v>
      </c>
      <c r="X733" s="12">
        <f t="shared" si="284"/>
        <v>0.22003845564918775</v>
      </c>
      <c r="Y733" s="3">
        <f t="shared" si="296"/>
        <v>0.7</v>
      </c>
    </row>
    <row r="734" spans="2:25" x14ac:dyDescent="0.25">
      <c r="B734" s="3">
        <f t="shared" si="285"/>
        <v>3580</v>
      </c>
      <c r="C734" s="14">
        <f t="shared" si="286"/>
        <v>59.666666666666664</v>
      </c>
      <c r="D734" s="11">
        <f t="shared" si="287"/>
        <v>944.50707299087026</v>
      </c>
      <c r="E734" s="11">
        <f t="shared" si="288"/>
        <v>932.60928866430072</v>
      </c>
      <c r="F734" s="11">
        <f t="shared" si="289"/>
        <v>940.49376231020278</v>
      </c>
      <c r="G734" s="11">
        <f t="shared" si="290"/>
        <v>938.95692847801593</v>
      </c>
      <c r="H734" s="24">
        <f t="shared" si="273"/>
        <v>932.60928866430072</v>
      </c>
      <c r="I734" s="24">
        <f t="shared" si="275"/>
        <v>297.44460816423839</v>
      </c>
      <c r="J734" s="14">
        <f t="shared" si="276"/>
        <v>3359.3130422981935</v>
      </c>
      <c r="K734" s="24">
        <f t="shared" si="274"/>
        <v>650</v>
      </c>
      <c r="L734" s="12">
        <f t="shared" si="277"/>
        <v>0.24937149941888875</v>
      </c>
      <c r="M734" s="3">
        <f t="shared" si="278"/>
        <v>0.7</v>
      </c>
      <c r="N734" s="24">
        <f t="shared" si="293"/>
        <v>940.49376231020278</v>
      </c>
      <c r="O734" s="24">
        <f t="shared" si="279"/>
        <v>100.33276701668683</v>
      </c>
      <c r="P734" s="24">
        <f t="shared" si="280"/>
        <v>1144.2222588963234</v>
      </c>
      <c r="Q734" s="24">
        <f t="shared" si="291"/>
        <v>650</v>
      </c>
      <c r="R734" s="12">
        <f t="shared" si="281"/>
        <v>0.21649367108967718</v>
      </c>
      <c r="S734" s="3">
        <f t="shared" si="292"/>
        <v>0.7</v>
      </c>
      <c r="T734" s="24">
        <f t="shared" si="294"/>
        <v>938.95692847801593</v>
      </c>
      <c r="U734" s="24">
        <f t="shared" si="282"/>
        <v>138.75361282135827</v>
      </c>
      <c r="V734" s="14">
        <f t="shared" si="283"/>
        <v>1579.3888438184208</v>
      </c>
      <c r="W734" s="24">
        <f t="shared" si="295"/>
        <v>650</v>
      </c>
      <c r="X734" s="12">
        <f t="shared" si="284"/>
        <v>0.2197074899460017</v>
      </c>
      <c r="Y734" s="3">
        <f t="shared" si="296"/>
        <v>0.7</v>
      </c>
    </row>
    <row r="735" spans="2:25" x14ac:dyDescent="0.25">
      <c r="B735" s="3">
        <f t="shared" si="285"/>
        <v>3585</v>
      </c>
      <c r="C735" s="14">
        <f t="shared" si="286"/>
        <v>59.75</v>
      </c>
      <c r="D735" s="11">
        <f t="shared" si="287"/>
        <v>944.71575212802418</v>
      </c>
      <c r="E735" s="11">
        <f t="shared" si="288"/>
        <v>932.85866016371961</v>
      </c>
      <c r="F735" s="11">
        <f t="shared" si="289"/>
        <v>940.71025598129245</v>
      </c>
      <c r="G735" s="11">
        <f t="shared" si="290"/>
        <v>939.17663596796194</v>
      </c>
      <c r="H735" s="24">
        <f t="shared" si="273"/>
        <v>932.85866016371961</v>
      </c>
      <c r="I735" s="24">
        <f t="shared" si="275"/>
        <v>296.42729910761432</v>
      </c>
      <c r="J735" s="14">
        <f t="shared" si="276"/>
        <v>3349.7219755226738</v>
      </c>
      <c r="K735" s="24">
        <f t="shared" si="274"/>
        <v>650</v>
      </c>
      <c r="L735" s="12">
        <f t="shared" si="277"/>
        <v>0.24864806438694828</v>
      </c>
      <c r="M735" s="3">
        <f t="shared" si="278"/>
        <v>0.7</v>
      </c>
      <c r="N735" s="24">
        <f t="shared" si="293"/>
        <v>940.71025598129245</v>
      </c>
      <c r="O735" s="24">
        <f t="shared" si="279"/>
        <v>100.13740366829325</v>
      </c>
      <c r="P735" s="24">
        <f t="shared" si="280"/>
        <v>1142.5935649340272</v>
      </c>
      <c r="Q735" s="24">
        <f t="shared" si="291"/>
        <v>650</v>
      </c>
      <c r="R735" s="12">
        <f t="shared" si="281"/>
        <v>0.21617637144824151</v>
      </c>
      <c r="S735" s="3">
        <f t="shared" si="292"/>
        <v>0.7</v>
      </c>
      <c r="T735" s="24">
        <f t="shared" si="294"/>
        <v>939.17663596796194</v>
      </c>
      <c r="U735" s="24">
        <f t="shared" si="282"/>
        <v>138.47790400155588</v>
      </c>
      <c r="V735" s="14">
        <f t="shared" si="283"/>
        <v>1577.0844675801172</v>
      </c>
      <c r="W735" s="24">
        <f t="shared" si="295"/>
        <v>650</v>
      </c>
      <c r="X735" s="12">
        <f t="shared" si="284"/>
        <v>0.21937756153420268</v>
      </c>
      <c r="Y735" s="3">
        <f t="shared" si="296"/>
        <v>0.7</v>
      </c>
    </row>
    <row r="736" spans="2:25" x14ac:dyDescent="0.25">
      <c r="B736" s="3">
        <f t="shared" si="285"/>
        <v>3590</v>
      </c>
      <c r="C736" s="14">
        <f t="shared" si="286"/>
        <v>59.833333333333336</v>
      </c>
      <c r="D736" s="11">
        <f t="shared" si="287"/>
        <v>944.92414102984503</v>
      </c>
      <c r="E736" s="11">
        <f t="shared" si="288"/>
        <v>933.1073082281066</v>
      </c>
      <c r="F736" s="11">
        <f t="shared" si="289"/>
        <v>940.92643235274068</v>
      </c>
      <c r="G736" s="11">
        <f t="shared" si="290"/>
        <v>939.39601352949614</v>
      </c>
      <c r="H736" s="24">
        <f t="shared" si="273"/>
        <v>933.1073082281066</v>
      </c>
      <c r="I736" s="24">
        <f t="shared" si="275"/>
        <v>295.42082004346071</v>
      </c>
      <c r="J736" s="14">
        <f t="shared" si="276"/>
        <v>3340.2368632696293</v>
      </c>
      <c r="K736" s="24">
        <f t="shared" si="274"/>
        <v>650</v>
      </c>
      <c r="L736" s="12">
        <f t="shared" si="277"/>
        <v>0.2479325934402398</v>
      </c>
      <c r="M736" s="3">
        <f t="shared" si="278"/>
        <v>0.7</v>
      </c>
      <c r="N736" s="24">
        <f t="shared" si="293"/>
        <v>940.92643235274068</v>
      </c>
      <c r="O736" s="24">
        <f t="shared" si="279"/>
        <v>99.942716927608899</v>
      </c>
      <c r="P736" s="24">
        <f t="shared" si="280"/>
        <v>1140.9696111018027</v>
      </c>
      <c r="Q736" s="24">
        <f t="shared" si="291"/>
        <v>650</v>
      </c>
      <c r="R736" s="12">
        <f t="shared" si="281"/>
        <v>0.21586001406281144</v>
      </c>
      <c r="S736" s="3">
        <f t="shared" si="292"/>
        <v>0.7</v>
      </c>
      <c r="T736" s="24">
        <f t="shared" si="294"/>
        <v>939.39601352949614</v>
      </c>
      <c r="U736" s="24">
        <f t="shared" si="282"/>
        <v>138.20318750872218</v>
      </c>
      <c r="V736" s="14">
        <f t="shared" si="283"/>
        <v>1574.7871660792266</v>
      </c>
      <c r="W736" s="24">
        <f t="shared" si="295"/>
        <v>650</v>
      </c>
      <c r="X736" s="12">
        <f t="shared" si="284"/>
        <v>0.21904866469837087</v>
      </c>
      <c r="Y736" s="3">
        <f t="shared" si="296"/>
        <v>0.7</v>
      </c>
    </row>
    <row r="737" spans="2:25" x14ac:dyDescent="0.25">
      <c r="B737" s="3">
        <f t="shared" si="285"/>
        <v>3595</v>
      </c>
      <c r="C737" s="14">
        <f t="shared" si="286"/>
        <v>59.916666666666664</v>
      </c>
      <c r="D737" s="11">
        <f t="shared" si="287"/>
        <v>945.13224050254269</v>
      </c>
      <c r="E737" s="11">
        <f t="shared" si="288"/>
        <v>933.35524082154689</v>
      </c>
      <c r="F737" s="11">
        <f t="shared" si="289"/>
        <v>941.14229236680353</v>
      </c>
      <c r="G737" s="11">
        <f t="shared" si="290"/>
        <v>939.61506219419448</v>
      </c>
      <c r="H737" s="24">
        <f t="shared" si="273"/>
        <v>933.35524082154689</v>
      </c>
      <c r="I737" s="24">
        <f t="shared" si="275"/>
        <v>294.424992024895</v>
      </c>
      <c r="J737" s="14">
        <f t="shared" si="276"/>
        <v>3330.8559556288587</v>
      </c>
      <c r="K737" s="24">
        <f t="shared" si="274"/>
        <v>650</v>
      </c>
      <c r="L737" s="12">
        <f t="shared" si="277"/>
        <v>0.24722495504092859</v>
      </c>
      <c r="M737" s="3">
        <f t="shared" si="278"/>
        <v>0.7</v>
      </c>
      <c r="N737" s="24">
        <f t="shared" si="293"/>
        <v>941.14229236680353</v>
      </c>
      <c r="O737" s="24">
        <f t="shared" si="279"/>
        <v>99.748703393478877</v>
      </c>
      <c r="P737" s="24">
        <f t="shared" si="280"/>
        <v>1139.350376058911</v>
      </c>
      <c r="Q737" s="24">
        <f t="shared" si="291"/>
        <v>650</v>
      </c>
      <c r="R737" s="12">
        <f t="shared" si="281"/>
        <v>0.21554459462946854</v>
      </c>
      <c r="S737" s="3">
        <f t="shared" si="292"/>
        <v>0.7</v>
      </c>
      <c r="T737" s="24">
        <f t="shared" si="294"/>
        <v>939.61506219419448</v>
      </c>
      <c r="U737" s="24">
        <f t="shared" si="282"/>
        <v>137.92945770870517</v>
      </c>
      <c r="V737" s="14">
        <f t="shared" si="283"/>
        <v>1572.4969007744717</v>
      </c>
      <c r="W737" s="24">
        <f t="shared" si="295"/>
        <v>650</v>
      </c>
      <c r="X737" s="12">
        <f t="shared" si="284"/>
        <v>0.21872079378957265</v>
      </c>
      <c r="Y737" s="3">
        <f t="shared" si="296"/>
        <v>0.7</v>
      </c>
    </row>
    <row r="738" spans="2:25" x14ac:dyDescent="0.25">
      <c r="B738" s="3">
        <f t="shared" si="285"/>
        <v>3600</v>
      </c>
      <c r="C738" s="14">
        <f t="shared" si="286"/>
        <v>60</v>
      </c>
      <c r="D738" s="11">
        <f t="shared" si="287"/>
        <v>945.34005134897188</v>
      </c>
      <c r="E738" s="11">
        <f t="shared" si="288"/>
        <v>933.60246577658779</v>
      </c>
      <c r="F738" s="11">
        <f t="shared" si="289"/>
        <v>941.35783696143301</v>
      </c>
      <c r="G738" s="11">
        <f t="shared" si="290"/>
        <v>939.83378298798402</v>
      </c>
      <c r="H738" s="24">
        <f t="shared" si="273"/>
        <v>933.60246577658779</v>
      </c>
      <c r="I738" s="24">
        <f t="shared" si="275"/>
        <v>293.43963930960228</v>
      </c>
      <c r="J738" s="14">
        <f t="shared" si="276"/>
        <v>3321.5775327343385</v>
      </c>
      <c r="K738" s="24">
        <f t="shared" si="274"/>
        <v>650</v>
      </c>
      <c r="L738" s="12">
        <f t="shared" si="277"/>
        <v>0.24652501991856837</v>
      </c>
      <c r="M738" s="3">
        <f t="shared" si="278"/>
        <v>0.7</v>
      </c>
      <c r="N738" s="24">
        <f t="shared" si="293"/>
        <v>941.35783696143301</v>
      </c>
      <c r="O738" s="24">
        <f t="shared" si="279"/>
        <v>99.555359688471867</v>
      </c>
      <c r="P738" s="24">
        <f t="shared" si="280"/>
        <v>1137.735838609671</v>
      </c>
      <c r="Q738" s="24">
        <f t="shared" si="291"/>
        <v>650</v>
      </c>
      <c r="R738" s="12">
        <f t="shared" si="281"/>
        <v>0.21523010887365415</v>
      </c>
      <c r="S738" s="3">
        <f t="shared" si="292"/>
        <v>0.7</v>
      </c>
      <c r="T738" s="24">
        <f t="shared" si="294"/>
        <v>939.83378298798402</v>
      </c>
      <c r="U738" s="24">
        <f t="shared" si="282"/>
        <v>137.65670902469651</v>
      </c>
      <c r="V738" s="14">
        <f t="shared" si="283"/>
        <v>1570.2136335746156</v>
      </c>
      <c r="W738" s="24">
        <f t="shared" si="295"/>
        <v>650</v>
      </c>
      <c r="X738" s="12">
        <f t="shared" si="284"/>
        <v>0.21839394322375616</v>
      </c>
      <c r="Y738" s="3">
        <f t="shared" si="296"/>
        <v>0.7</v>
      </c>
    </row>
    <row r="739" spans="2:25" x14ac:dyDescent="0.25">
      <c r="B739" s="3">
        <f t="shared" si="285"/>
        <v>3605</v>
      </c>
      <c r="C739" s="14">
        <f t="shared" si="286"/>
        <v>60.083333333333336</v>
      </c>
      <c r="D739" s="11">
        <f t="shared" si="287"/>
        <v>945.54757436865179</v>
      </c>
      <c r="E739" s="11">
        <f t="shared" si="288"/>
        <v>933.84899079650631</v>
      </c>
      <c r="F739" s="11">
        <f t="shared" si="289"/>
        <v>941.57306707030671</v>
      </c>
      <c r="G739" s="11">
        <f t="shared" si="290"/>
        <v>940.05217693120778</v>
      </c>
      <c r="H739" s="24">
        <f t="shared" si="273"/>
        <v>933.84899079650631</v>
      </c>
      <c r="I739" s="24">
        <f t="shared" si="275"/>
        <v>292.46458930363701</v>
      </c>
      <c r="J739" s="14">
        <f t="shared" si="276"/>
        <v>3312.3999042774385</v>
      </c>
      <c r="K739" s="24">
        <f t="shared" si="274"/>
        <v>650</v>
      </c>
      <c r="L739" s="12">
        <f t="shared" si="277"/>
        <v>0.24583266103307252</v>
      </c>
      <c r="M739" s="3">
        <f t="shared" si="278"/>
        <v>0.7</v>
      </c>
      <c r="N739" s="24">
        <f t="shared" si="293"/>
        <v>941.57306707030671</v>
      </c>
      <c r="O739" s="24">
        <f t="shared" si="279"/>
        <v>99.362682458627205</v>
      </c>
      <c r="P739" s="24">
        <f t="shared" si="280"/>
        <v>1136.1259777013479</v>
      </c>
      <c r="Q739" s="24">
        <f t="shared" si="291"/>
        <v>650</v>
      </c>
      <c r="R739" s="12">
        <f t="shared" si="281"/>
        <v>0.21491655254975858</v>
      </c>
      <c r="S739" s="3">
        <f t="shared" si="292"/>
        <v>0.7</v>
      </c>
      <c r="T739" s="24">
        <f t="shared" si="294"/>
        <v>940.05217693120778</v>
      </c>
      <c r="U739" s="24">
        <f t="shared" si="282"/>
        <v>137.38493593610031</v>
      </c>
      <c r="V739" s="14">
        <f t="shared" si="283"/>
        <v>1567.9373268276759</v>
      </c>
      <c r="W739" s="24">
        <f t="shared" si="295"/>
        <v>650</v>
      </c>
      <c r="X739" s="12">
        <f t="shared" si="284"/>
        <v>0.21806810748022734</v>
      </c>
      <c r="Y739" s="3">
        <f t="shared" si="296"/>
        <v>0.7</v>
      </c>
    </row>
    <row r="740" spans="2:25" x14ac:dyDescent="0.25">
      <c r="B740" s="3">
        <f t="shared" si="285"/>
        <v>3610</v>
      </c>
      <c r="C740" s="14">
        <f t="shared" si="286"/>
        <v>60.166666666666664</v>
      </c>
      <c r="D740" s="11">
        <f t="shared" si="287"/>
        <v>945.75481035778432</v>
      </c>
      <c r="E740" s="11">
        <f t="shared" si="288"/>
        <v>934.09482345753941</v>
      </c>
      <c r="F740" s="11">
        <f t="shared" si="289"/>
        <v>941.78798362285647</v>
      </c>
      <c r="G740" s="11">
        <f t="shared" si="290"/>
        <v>940.27024503868802</v>
      </c>
      <c r="H740" s="24">
        <f t="shared" si="273"/>
        <v>934.09482345753941</v>
      </c>
      <c r="I740" s="24">
        <f t="shared" si="275"/>
        <v>291.49967250612292</v>
      </c>
      <c r="J740" s="14">
        <f t="shared" si="276"/>
        <v>3303.321409027074</v>
      </c>
      <c r="K740" s="24">
        <f t="shared" si="274"/>
        <v>650</v>
      </c>
      <c r="L740" s="12">
        <f t="shared" si="277"/>
        <v>0.24514775353821996</v>
      </c>
      <c r="M740" s="3">
        <f t="shared" si="278"/>
        <v>0.7</v>
      </c>
      <c r="N740" s="24">
        <f t="shared" si="293"/>
        <v>941.78798362285647</v>
      </c>
      <c r="O740" s="24">
        <f t="shared" si="279"/>
        <v>99.170668373196236</v>
      </c>
      <c r="P740" s="24">
        <f t="shared" si="280"/>
        <v>1134.520772422854</v>
      </c>
      <c r="Q740" s="24">
        <f t="shared" si="291"/>
        <v>650</v>
      </c>
      <c r="R740" s="12">
        <f t="shared" si="281"/>
        <v>0.2146039214408495</v>
      </c>
      <c r="S740" s="3">
        <f t="shared" si="292"/>
        <v>0.7</v>
      </c>
      <c r="T740" s="24">
        <f t="shared" si="294"/>
        <v>940.27024503868802</v>
      </c>
      <c r="U740" s="24">
        <f t="shared" si="282"/>
        <v>137.11413297740762</v>
      </c>
      <c r="V740" s="14">
        <f t="shared" si="283"/>
        <v>1565.6679433108472</v>
      </c>
      <c r="W740" s="24">
        <f t="shared" si="295"/>
        <v>650</v>
      </c>
      <c r="X740" s="12">
        <f t="shared" si="284"/>
        <v>0.21774328110021748</v>
      </c>
      <c r="Y740" s="3">
        <f t="shared" si="296"/>
        <v>0.7</v>
      </c>
    </row>
    <row r="741" spans="2:25" x14ac:dyDescent="0.25">
      <c r="B741" s="3">
        <f t="shared" si="285"/>
        <v>3615</v>
      </c>
      <c r="C741" s="14">
        <f t="shared" si="286"/>
        <v>60.25</v>
      </c>
      <c r="D741" s="11">
        <f t="shared" si="287"/>
        <v>945.96176010927149</v>
      </c>
      <c r="E741" s="11">
        <f t="shared" si="288"/>
        <v>934.33997121107768</v>
      </c>
      <c r="F741" s="11">
        <f t="shared" si="289"/>
        <v>942.00258754429728</v>
      </c>
      <c r="G741" s="11">
        <f t="shared" si="290"/>
        <v>940.4879883197882</v>
      </c>
      <c r="H741" s="24">
        <f t="shared" si="273"/>
        <v>934.33997121107768</v>
      </c>
      <c r="I741" s="24">
        <f t="shared" si="275"/>
        <v>290.54472245484533</v>
      </c>
      <c r="J741" s="14">
        <f t="shared" si="276"/>
        <v>3294.3404143564903</v>
      </c>
      <c r="K741" s="24">
        <f t="shared" si="274"/>
        <v>650</v>
      </c>
      <c r="L741" s="12">
        <f t="shared" si="277"/>
        <v>0.24447017474567395</v>
      </c>
      <c r="M741" s="3">
        <f t="shared" si="278"/>
        <v>0.7</v>
      </c>
      <c r="N741" s="24">
        <f t="shared" si="293"/>
        <v>942.00258754429728</v>
      </c>
      <c r="O741" s="24">
        <f t="shared" si="279"/>
        <v>98.979314124355255</v>
      </c>
      <c r="P741" s="24">
        <f t="shared" si="280"/>
        <v>1132.9202020022208</v>
      </c>
      <c r="Q741" s="24">
        <f t="shared" si="291"/>
        <v>650</v>
      </c>
      <c r="R741" s="12">
        <f t="shared" si="281"/>
        <v>0.2142922113581828</v>
      </c>
      <c r="S741" s="3">
        <f t="shared" si="292"/>
        <v>0.7</v>
      </c>
      <c r="T741" s="24">
        <f t="shared" si="294"/>
        <v>940.4879883197882</v>
      </c>
      <c r="U741" s="24">
        <f t="shared" si="282"/>
        <v>136.84429473708235</v>
      </c>
      <c r="V741" s="14">
        <f t="shared" si="283"/>
        <v>1563.4054462203271</v>
      </c>
      <c r="W741" s="24">
        <f t="shared" si="295"/>
        <v>650</v>
      </c>
      <c r="X741" s="12">
        <f t="shared" si="284"/>
        <v>0.21741945868543952</v>
      </c>
      <c r="Y741" s="3">
        <f t="shared" si="296"/>
        <v>0.7</v>
      </c>
    </row>
    <row r="742" spans="2:25" x14ac:dyDescent="0.25">
      <c r="B742" s="3">
        <f t="shared" si="285"/>
        <v>3620</v>
      </c>
      <c r="C742" s="14">
        <f t="shared" si="286"/>
        <v>60.333333333333336</v>
      </c>
      <c r="D742" s="11">
        <f t="shared" si="287"/>
        <v>946.16842441273513</v>
      </c>
      <c r="E742" s="11">
        <f t="shared" si="288"/>
        <v>934.58444138582331</v>
      </c>
      <c r="F742" s="11">
        <f t="shared" si="289"/>
        <v>942.21687975565544</v>
      </c>
      <c r="G742" s="11">
        <f t="shared" si="290"/>
        <v>940.70540777847361</v>
      </c>
      <c r="H742" s="24">
        <f t="shared" si="273"/>
        <v>934.58444138582331</v>
      </c>
      <c r="I742" s="24">
        <f t="shared" si="275"/>
        <v>289.59957567279559</v>
      </c>
      <c r="J742" s="14">
        <f t="shared" si="276"/>
        <v>3285.4553157769828</v>
      </c>
      <c r="K742" s="24">
        <f t="shared" si="274"/>
        <v>650</v>
      </c>
      <c r="L742" s="12">
        <f t="shared" si="277"/>
        <v>0.24379980408953897</v>
      </c>
      <c r="M742" s="3">
        <f t="shared" si="278"/>
        <v>0.7</v>
      </c>
      <c r="N742" s="24">
        <f t="shared" si="293"/>
        <v>942.21687975565544</v>
      </c>
      <c r="O742" s="24">
        <f t="shared" si="279"/>
        <v>98.788616426992348</v>
      </c>
      <c r="P742" s="24">
        <f t="shared" si="280"/>
        <v>1131.3242458053091</v>
      </c>
      <c r="Q742" s="24">
        <f t="shared" si="291"/>
        <v>650</v>
      </c>
      <c r="R742" s="12">
        <f t="shared" si="281"/>
        <v>0.21398141814094082</v>
      </c>
      <c r="S742" s="3">
        <f t="shared" si="292"/>
        <v>0.7</v>
      </c>
      <c r="T742" s="24">
        <f t="shared" si="294"/>
        <v>940.70540777847361</v>
      </c>
      <c r="U742" s="24">
        <f t="shared" si="282"/>
        <v>136.57541585653803</v>
      </c>
      <c r="V742" s="14">
        <f t="shared" si="283"/>
        <v>1561.1497991614319</v>
      </c>
      <c r="W742" s="24">
        <f t="shared" si="295"/>
        <v>650</v>
      </c>
      <c r="X742" s="12">
        <f t="shared" si="284"/>
        <v>0.21709663489669354</v>
      </c>
      <c r="Y742" s="3">
        <f t="shared" si="296"/>
        <v>0.7</v>
      </c>
    </row>
    <row r="743" spans="2:25" x14ac:dyDescent="0.25">
      <c r="B743" s="3">
        <f t="shared" si="285"/>
        <v>3625</v>
      </c>
      <c r="C743" s="14">
        <f t="shared" si="286"/>
        <v>60.416666666666664</v>
      </c>
      <c r="D743" s="11">
        <f t="shared" si="287"/>
        <v>946.3748040545338</v>
      </c>
      <c r="E743" s="11">
        <f t="shared" si="288"/>
        <v>934.82824118991289</v>
      </c>
      <c r="F743" s="11">
        <f t="shared" si="289"/>
        <v>942.43086117379642</v>
      </c>
      <c r="G743" s="11">
        <f t="shared" si="290"/>
        <v>940.92250441337035</v>
      </c>
      <c r="H743" s="24">
        <f t="shared" si="273"/>
        <v>934.82824118991289</v>
      </c>
      <c r="I743" s="24">
        <f t="shared" si="275"/>
        <v>288.66407161552274</v>
      </c>
      <c r="J743" s="14">
        <f t="shared" si="276"/>
        <v>3276.664536477826</v>
      </c>
      <c r="K743" s="24">
        <f t="shared" si="274"/>
        <v>650</v>
      </c>
      <c r="L743" s="12">
        <f t="shared" si="277"/>
        <v>0.24313652309139594</v>
      </c>
      <c r="M743" s="3">
        <f t="shared" si="278"/>
        <v>0.7</v>
      </c>
      <c r="N743" s="24">
        <f t="shared" si="293"/>
        <v>942.43086117379642</v>
      </c>
      <c r="O743" s="24">
        <f t="shared" si="279"/>
        <v>98.598572018434538</v>
      </c>
      <c r="P743" s="24">
        <f t="shared" si="280"/>
        <v>1129.7328833337649</v>
      </c>
      <c r="Q743" s="24">
        <f t="shared" si="291"/>
        <v>650</v>
      </c>
      <c r="R743" s="12">
        <f t="shared" si="281"/>
        <v>0.21367153765582947</v>
      </c>
      <c r="S743" s="3">
        <f t="shared" si="292"/>
        <v>0.7</v>
      </c>
      <c r="T743" s="24">
        <f t="shared" si="294"/>
        <v>940.92250441337035</v>
      </c>
      <c r="U743" s="24">
        <f t="shared" si="282"/>
        <v>136.30749102908624</v>
      </c>
      <c r="V743" s="14">
        <f t="shared" si="283"/>
        <v>1558.9009661393338</v>
      </c>
      <c r="W743" s="24">
        <f t="shared" si="295"/>
        <v>650</v>
      </c>
      <c r="X743" s="12">
        <f t="shared" si="284"/>
        <v>0.21677480445254751</v>
      </c>
      <c r="Y743" s="3">
        <f t="shared" si="296"/>
        <v>0.7</v>
      </c>
    </row>
    <row r="744" spans="2:25" x14ac:dyDescent="0.25">
      <c r="B744" s="3">
        <f t="shared" si="285"/>
        <v>3630</v>
      </c>
      <c r="C744" s="14">
        <f t="shared" si="286"/>
        <v>60.5</v>
      </c>
      <c r="D744" s="11">
        <f t="shared" si="287"/>
        <v>946.58089981778096</v>
      </c>
      <c r="E744" s="11">
        <f t="shared" si="288"/>
        <v>935.07137771300427</v>
      </c>
      <c r="F744" s="11">
        <f t="shared" si="289"/>
        <v>942.64453271145226</v>
      </c>
      <c r="G744" s="11">
        <f t="shared" si="290"/>
        <v>941.13927921782295</v>
      </c>
      <c r="H744" s="24">
        <f t="shared" si="273"/>
        <v>935.07137771300427</v>
      </c>
      <c r="I744" s="24">
        <f t="shared" si="275"/>
        <v>287.73805261941732</v>
      </c>
      <c r="J744" s="14">
        <f t="shared" si="276"/>
        <v>3267.9665268733575</v>
      </c>
      <c r="K744" s="24">
        <f t="shared" si="274"/>
        <v>650</v>
      </c>
      <c r="L744" s="12">
        <f t="shared" si="277"/>
        <v>0.24248021532588901</v>
      </c>
      <c r="M744" s="3">
        <f t="shared" si="278"/>
        <v>0.7</v>
      </c>
      <c r="N744" s="24">
        <f t="shared" si="293"/>
        <v>942.64453271145226</v>
      </c>
      <c r="O744" s="24">
        <f t="shared" si="279"/>
        <v>98.409177658217573</v>
      </c>
      <c r="P744" s="24">
        <f t="shared" si="280"/>
        <v>1128.1460942234978</v>
      </c>
      <c r="Q744" s="24">
        <f t="shared" si="291"/>
        <v>650</v>
      </c>
      <c r="R744" s="12">
        <f t="shared" si="281"/>
        <v>0.21336256579677337</v>
      </c>
      <c r="S744" s="3">
        <f t="shared" si="292"/>
        <v>0.7</v>
      </c>
      <c r="T744" s="24">
        <f t="shared" si="294"/>
        <v>941.13927921782295</v>
      </c>
      <c r="U744" s="24">
        <f t="shared" si="282"/>
        <v>136.04051499895036</v>
      </c>
      <c r="V744" s="14">
        <f t="shared" si="283"/>
        <v>1556.6589115497191</v>
      </c>
      <c r="W744" s="24">
        <f t="shared" si="295"/>
        <v>650</v>
      </c>
      <c r="X744" s="12">
        <f t="shared" si="284"/>
        <v>0.21645396212801687</v>
      </c>
      <c r="Y744" s="3">
        <f t="shared" si="296"/>
        <v>0.7</v>
      </c>
    </row>
    <row r="745" spans="2:25" x14ac:dyDescent="0.25">
      <c r="B745" s="3">
        <f t="shared" si="285"/>
        <v>3635</v>
      </c>
      <c r="C745" s="14">
        <f t="shared" si="286"/>
        <v>60.583333333333336</v>
      </c>
      <c r="D745" s="11">
        <f t="shared" si="287"/>
        <v>946.78671248236299</v>
      </c>
      <c r="E745" s="11">
        <f t="shared" si="288"/>
        <v>935.31385792833021</v>
      </c>
      <c r="F745" s="11">
        <f t="shared" si="289"/>
        <v>942.85789527724899</v>
      </c>
      <c r="G745" s="11">
        <f t="shared" si="290"/>
        <v>941.35573317995102</v>
      </c>
      <c r="H745" s="24">
        <f t="shared" si="273"/>
        <v>935.31385792833021</v>
      </c>
      <c r="I745" s="24">
        <f t="shared" si="275"/>
        <v>286.82136385081947</v>
      </c>
      <c r="J745" s="14">
        <f t="shared" si="276"/>
        <v>3259.3597641563592</v>
      </c>
      <c r="K745" s="24">
        <f t="shared" si="274"/>
        <v>650</v>
      </c>
      <c r="L745" s="12">
        <f t="shared" si="277"/>
        <v>0.2418307663867979</v>
      </c>
      <c r="M745" s="3">
        <f t="shared" si="278"/>
        <v>0.7</v>
      </c>
      <c r="N745" s="24">
        <f t="shared" si="293"/>
        <v>942.85789527724899</v>
      </c>
      <c r="O745" s="24">
        <f t="shared" si="279"/>
        <v>98.220430127850022</v>
      </c>
      <c r="P745" s="24">
        <f t="shared" si="280"/>
        <v>1126.5638582429667</v>
      </c>
      <c r="Q745" s="24">
        <f t="shared" si="291"/>
        <v>650</v>
      </c>
      <c r="R745" s="12">
        <f t="shared" si="281"/>
        <v>0.21305449848457686</v>
      </c>
      <c r="S745" s="3">
        <f t="shared" si="292"/>
        <v>0.7</v>
      </c>
      <c r="T745" s="24">
        <f t="shared" si="294"/>
        <v>941.35573317995102</v>
      </c>
      <c r="U745" s="24">
        <f t="shared" si="282"/>
        <v>135.77448256029925</v>
      </c>
      <c r="V745" s="14">
        <f t="shared" si="283"/>
        <v>1554.4236001702611</v>
      </c>
      <c r="W745" s="24">
        <f t="shared" si="295"/>
        <v>650</v>
      </c>
      <c r="X745" s="12">
        <f t="shared" si="284"/>
        <v>0.21613410275335043</v>
      </c>
      <c r="Y745" s="3">
        <f t="shared" si="296"/>
        <v>0.7</v>
      </c>
    </row>
    <row r="746" spans="2:25" x14ac:dyDescent="0.25">
      <c r="B746" s="3">
        <f t="shared" si="285"/>
        <v>3640</v>
      </c>
      <c r="C746" s="14">
        <f t="shared" si="286"/>
        <v>60.666666666666664</v>
      </c>
      <c r="D746" s="11">
        <f t="shared" si="287"/>
        <v>946.9922428249572</v>
      </c>
      <c r="E746" s="11">
        <f t="shared" si="288"/>
        <v>935.55568869471699</v>
      </c>
      <c r="F746" s="11">
        <f t="shared" si="289"/>
        <v>943.07094977573354</v>
      </c>
      <c r="G746" s="11">
        <f t="shared" si="290"/>
        <v>941.57186728270437</v>
      </c>
      <c r="H746" s="24">
        <f t="shared" si="273"/>
        <v>935.55568869471699</v>
      </c>
      <c r="I746" s="24">
        <f t="shared" si="275"/>
        <v>285.91385325600527</v>
      </c>
      <c r="J746" s="14">
        <f t="shared" si="276"/>
        <v>3250.8427518579006</v>
      </c>
      <c r="K746" s="24">
        <f t="shared" si="274"/>
        <v>650</v>
      </c>
      <c r="L746" s="12">
        <f t="shared" si="277"/>
        <v>0.24118806385361088</v>
      </c>
      <c r="M746" s="3">
        <f t="shared" si="278"/>
        <v>0.7</v>
      </c>
      <c r="N746" s="24">
        <f t="shared" si="293"/>
        <v>943.07094977573354</v>
      </c>
      <c r="O746" s="24">
        <f t="shared" si="279"/>
        <v>98.032326230591593</v>
      </c>
      <c r="P746" s="24">
        <f t="shared" si="280"/>
        <v>1124.9861552920158</v>
      </c>
      <c r="Q746" s="24">
        <f t="shared" si="291"/>
        <v>650</v>
      </c>
      <c r="R746" s="12">
        <f t="shared" si="281"/>
        <v>0.21274733166668253</v>
      </c>
      <c r="S746" s="3">
        <f t="shared" si="292"/>
        <v>0.7</v>
      </c>
      <c r="T746" s="24">
        <f t="shared" si="294"/>
        <v>941.57186728270437</v>
      </c>
      <c r="U746" s="24">
        <f t="shared" si="282"/>
        <v>135.50938855632069</v>
      </c>
      <c r="V746" s="14">
        <f t="shared" si="283"/>
        <v>1552.194997152006</v>
      </c>
      <c r="W746" s="24">
        <f t="shared" si="295"/>
        <v>650</v>
      </c>
      <c r="X746" s="12">
        <f t="shared" si="284"/>
        <v>0.21581522121281027</v>
      </c>
      <c r="Y746" s="3">
        <f t="shared" si="296"/>
        <v>0.7</v>
      </c>
    </row>
    <row r="747" spans="2:25" x14ac:dyDescent="0.25">
      <c r="B747" s="3">
        <f t="shared" si="285"/>
        <v>3645</v>
      </c>
      <c r="C747" s="14">
        <f t="shared" si="286"/>
        <v>60.75</v>
      </c>
      <c r="D747" s="11">
        <f t="shared" si="287"/>
        <v>947.19749161904872</v>
      </c>
      <c r="E747" s="11">
        <f t="shared" si="288"/>
        <v>935.79687675857065</v>
      </c>
      <c r="F747" s="11">
        <f t="shared" si="289"/>
        <v>943.28369710740026</v>
      </c>
      <c r="G747" s="11">
        <f t="shared" si="290"/>
        <v>941.78768250391715</v>
      </c>
      <c r="H747" s="24">
        <f t="shared" si="273"/>
        <v>935.79687675857065</v>
      </c>
      <c r="I747" s="24">
        <f t="shared" si="275"/>
        <v>285.0153715119518</v>
      </c>
      <c r="J747" s="14">
        <f t="shared" si="276"/>
        <v>3242.414019413307</v>
      </c>
      <c r="K747" s="24">
        <f t="shared" si="274"/>
        <v>650</v>
      </c>
      <c r="L747" s="12">
        <f t="shared" si="277"/>
        <v>0.24055199725856874</v>
      </c>
      <c r="M747" s="3">
        <f t="shared" si="278"/>
        <v>0.7</v>
      </c>
      <c r="N747" s="24">
        <f t="shared" si="293"/>
        <v>943.28369710740026</v>
      </c>
      <c r="O747" s="24">
        <f t="shared" si="279"/>
        <v>97.84486279121154</v>
      </c>
      <c r="P747" s="24">
        <f t="shared" si="280"/>
        <v>1123.4129653992884</v>
      </c>
      <c r="Q747" s="24">
        <f t="shared" si="291"/>
        <v>650</v>
      </c>
      <c r="R747" s="12">
        <f t="shared" si="281"/>
        <v>0.21244106131667959</v>
      </c>
      <c r="S747" s="3">
        <f t="shared" si="292"/>
        <v>0.7</v>
      </c>
      <c r="T747" s="24">
        <f t="shared" si="294"/>
        <v>941.78768250391715</v>
      </c>
      <c r="U747" s="24">
        <f t="shared" si="282"/>
        <v>135.24522787828914</v>
      </c>
      <c r="V747" s="14">
        <f t="shared" si="283"/>
        <v>1549.9730680105845</v>
      </c>
      <c r="W747" s="24">
        <f t="shared" si="295"/>
        <v>650</v>
      </c>
      <c r="X747" s="12">
        <f t="shared" si="284"/>
        <v>0.21549731244342882</v>
      </c>
      <c r="Y747" s="3">
        <f t="shared" si="296"/>
        <v>0.7</v>
      </c>
    </row>
    <row r="748" spans="2:25" x14ac:dyDescent="0.25">
      <c r="B748" s="3">
        <f t="shared" si="285"/>
        <v>3650</v>
      </c>
      <c r="C748" s="14">
        <f t="shared" si="286"/>
        <v>60.833333333333336</v>
      </c>
      <c r="D748" s="11">
        <f t="shared" si="287"/>
        <v>947.40245963494863</v>
      </c>
      <c r="E748" s="11">
        <f t="shared" si="288"/>
        <v>936.03742875582918</v>
      </c>
      <c r="F748" s="11">
        <f t="shared" si="289"/>
        <v>943.49613816871693</v>
      </c>
      <c r="G748" s="11">
        <f t="shared" si="290"/>
        <v>942.00317981636056</v>
      </c>
      <c r="H748" s="24">
        <f t="shared" si="273"/>
        <v>936.03742875582918</v>
      </c>
      <c r="I748" s="24">
        <f t="shared" si="275"/>
        <v>284.12577197798612</v>
      </c>
      <c r="J748" s="14">
        <f t="shared" si="276"/>
        <v>3234.0721217351143</v>
      </c>
      <c r="K748" s="24">
        <f t="shared" si="274"/>
        <v>650</v>
      </c>
      <c r="L748" s="12">
        <f t="shared" si="277"/>
        <v>0.23992245805424489</v>
      </c>
      <c r="M748" s="3">
        <f t="shared" si="278"/>
        <v>0.7</v>
      </c>
      <c r="N748" s="24">
        <f t="shared" si="293"/>
        <v>943.49613816871693</v>
      </c>
      <c r="O748" s="24">
        <f t="shared" si="279"/>
        <v>97.658036655792557</v>
      </c>
      <c r="P748" s="24">
        <f t="shared" si="280"/>
        <v>1121.8442687220518</v>
      </c>
      <c r="Q748" s="24">
        <f t="shared" si="291"/>
        <v>650</v>
      </c>
      <c r="R748" s="12">
        <f t="shared" si="281"/>
        <v>0.21213568343423952</v>
      </c>
      <c r="S748" s="3">
        <f t="shared" si="292"/>
        <v>0.7</v>
      </c>
      <c r="T748" s="24">
        <f t="shared" si="294"/>
        <v>942.00317981636056</v>
      </c>
      <c r="U748" s="24">
        <f t="shared" si="282"/>
        <v>134.98199546470175</v>
      </c>
      <c r="V748" s="14">
        <f t="shared" si="283"/>
        <v>1547.7577786188169</v>
      </c>
      <c r="W748" s="24">
        <f t="shared" si="295"/>
        <v>650</v>
      </c>
      <c r="X748" s="12">
        <f t="shared" si="284"/>
        <v>0.21518037143395283</v>
      </c>
      <c r="Y748" s="3">
        <f t="shared" si="296"/>
        <v>0.7</v>
      </c>
    </row>
    <row r="749" spans="2:25" x14ac:dyDescent="0.25">
      <c r="B749" s="3">
        <f t="shared" si="285"/>
        <v>3655</v>
      </c>
      <c r="C749" s="14">
        <f t="shared" si="286"/>
        <v>60.916666666666664</v>
      </c>
      <c r="D749" s="11">
        <f t="shared" si="287"/>
        <v>947.60714763981071</v>
      </c>
      <c r="E749" s="11">
        <f t="shared" si="288"/>
        <v>936.27735121388343</v>
      </c>
      <c r="F749" s="11">
        <f t="shared" si="289"/>
        <v>943.70827385215114</v>
      </c>
      <c r="G749" s="11">
        <f t="shared" si="290"/>
        <v>942.21836018779447</v>
      </c>
      <c r="H749" s="24">
        <f t="shared" si="273"/>
        <v>936.27735121388343</v>
      </c>
      <c r="I749" s="24">
        <f t="shared" si="275"/>
        <v>283.24491064818176</v>
      </c>
      <c r="J749" s="14">
        <f t="shared" si="276"/>
        <v>3225.8156387916638</v>
      </c>
      <c r="K749" s="24">
        <f t="shared" si="274"/>
        <v>650</v>
      </c>
      <c r="L749" s="12">
        <f t="shared" si="277"/>
        <v>0.23929933958156185</v>
      </c>
      <c r="M749" s="3">
        <f t="shared" si="278"/>
        <v>0.7</v>
      </c>
      <c r="N749" s="24">
        <f t="shared" si="293"/>
        <v>943.70827385215114</v>
      </c>
      <c r="O749" s="24">
        <f t="shared" si="279"/>
        <v>97.471844691489196</v>
      </c>
      <c r="P749" s="24">
        <f t="shared" si="280"/>
        <v>1120.2800455437948</v>
      </c>
      <c r="Q749" s="24">
        <f t="shared" si="291"/>
        <v>650</v>
      </c>
      <c r="R749" s="12">
        <f t="shared" si="281"/>
        <v>0.21183119404465561</v>
      </c>
      <c r="S749" s="3">
        <f t="shared" si="292"/>
        <v>0.7</v>
      </c>
      <c r="T749" s="24">
        <f t="shared" si="294"/>
        <v>942.21836018779447</v>
      </c>
      <c r="U749" s="24">
        <f t="shared" si="282"/>
        <v>134.71968630040578</v>
      </c>
      <c r="V749" s="14">
        <f t="shared" si="283"/>
        <v>1545.5490951986922</v>
      </c>
      <c r="W749" s="24">
        <f t="shared" si="295"/>
        <v>650</v>
      </c>
      <c r="X749" s="12">
        <f t="shared" si="284"/>
        <v>0.21486439322370593</v>
      </c>
      <c r="Y749" s="3">
        <f t="shared" si="296"/>
        <v>0.7</v>
      </c>
    </row>
    <row r="750" spans="2:25" x14ac:dyDescent="0.25">
      <c r="B750" s="3">
        <f t="shared" si="285"/>
        <v>3660</v>
      </c>
      <c r="C750" s="14">
        <f t="shared" si="286"/>
        <v>61</v>
      </c>
      <c r="D750" s="11">
        <f t="shared" si="287"/>
        <v>947.81155639764904</v>
      </c>
      <c r="E750" s="11">
        <f t="shared" si="288"/>
        <v>936.51665055346496</v>
      </c>
      <c r="F750" s="11">
        <f t="shared" si="289"/>
        <v>943.92010504619577</v>
      </c>
      <c r="G750" s="11">
        <f t="shared" si="290"/>
        <v>942.43322458101818</v>
      </c>
      <c r="H750" s="24">
        <f t="shared" si="273"/>
        <v>936.51665055346496</v>
      </c>
      <c r="I750" s="24">
        <f t="shared" si="275"/>
        <v>282.37264610460215</v>
      </c>
      <c r="J750" s="14">
        <f t="shared" si="276"/>
        <v>3217.6431751920422</v>
      </c>
      <c r="K750" s="24">
        <f t="shared" si="274"/>
        <v>650</v>
      </c>
      <c r="L750" s="12">
        <f t="shared" si="277"/>
        <v>0.23868253703829759</v>
      </c>
      <c r="M750" s="3">
        <f t="shared" si="278"/>
        <v>0.7</v>
      </c>
      <c r="N750" s="24">
        <f t="shared" si="293"/>
        <v>943.92010504619577</v>
      </c>
      <c r="O750" s="24">
        <f t="shared" si="279"/>
        <v>97.286283786331751</v>
      </c>
      <c r="P750" s="24">
        <f t="shared" si="280"/>
        <v>1118.7202762732195</v>
      </c>
      <c r="Q750" s="24">
        <f t="shared" si="291"/>
        <v>650</v>
      </c>
      <c r="R750" s="12">
        <f t="shared" si="281"/>
        <v>0.21152758919863382</v>
      </c>
      <c r="S750" s="3">
        <f t="shared" si="292"/>
        <v>0.7</v>
      </c>
      <c r="T750" s="24">
        <f t="shared" si="294"/>
        <v>942.43322458101818</v>
      </c>
      <c r="U750" s="24">
        <f t="shared" si="282"/>
        <v>134.45829541577154</v>
      </c>
      <c r="V750" s="14">
        <f t="shared" si="283"/>
        <v>1543.3469843138073</v>
      </c>
      <c r="W750" s="24">
        <f t="shared" si="295"/>
        <v>650</v>
      </c>
      <c r="X750" s="12">
        <f t="shared" si="284"/>
        <v>0.21454937290151616</v>
      </c>
      <c r="Y750" s="3">
        <f t="shared" si="296"/>
        <v>0.7</v>
      </c>
    </row>
    <row r="751" spans="2:25" x14ac:dyDescent="0.25">
      <c r="B751" s="3">
        <f t="shared" si="285"/>
        <v>3665</v>
      </c>
      <c r="C751" s="14">
        <f t="shared" si="286"/>
        <v>61.083333333333336</v>
      </c>
      <c r="D751" s="11">
        <f t="shared" si="287"/>
        <v>948.01568666935486</v>
      </c>
      <c r="E751" s="11">
        <f t="shared" si="288"/>
        <v>936.7553330905032</v>
      </c>
      <c r="F751" s="11">
        <f t="shared" si="289"/>
        <v>944.13163263539445</v>
      </c>
      <c r="G751" s="11">
        <f t="shared" si="290"/>
        <v>942.64777395391968</v>
      </c>
      <c r="H751" s="24">
        <f t="shared" si="273"/>
        <v>936.7553330905032</v>
      </c>
      <c r="I751" s="24">
        <f t="shared" si="275"/>
        <v>281.50883947129159</v>
      </c>
      <c r="J751" s="14">
        <f t="shared" si="276"/>
        <v>3209.5533597774661</v>
      </c>
      <c r="K751" s="24">
        <f t="shared" si="274"/>
        <v>650</v>
      </c>
      <c r="L751" s="12">
        <f t="shared" si="277"/>
        <v>0.23807194744808258</v>
      </c>
      <c r="M751" s="3">
        <f t="shared" si="278"/>
        <v>0.7</v>
      </c>
      <c r="N751" s="24">
        <f t="shared" si="293"/>
        <v>944.13163263539445</v>
      </c>
      <c r="O751" s="24">
        <f t="shared" si="279"/>
        <v>97.101350849010259</v>
      </c>
      <c r="P751" s="24">
        <f t="shared" si="280"/>
        <v>1117.1649414425358</v>
      </c>
      <c r="Q751" s="24">
        <f t="shared" si="291"/>
        <v>650</v>
      </c>
      <c r="R751" s="12">
        <f t="shared" si="281"/>
        <v>0.21122486497195841</v>
      </c>
      <c r="S751" s="3">
        <f t="shared" si="292"/>
        <v>0.7</v>
      </c>
      <c r="T751" s="24">
        <f t="shared" si="294"/>
        <v>942.64777395391968</v>
      </c>
      <c r="U751" s="24">
        <f t="shared" si="282"/>
        <v>134.19781788587954</v>
      </c>
      <c r="V751" s="14">
        <f t="shared" si="283"/>
        <v>1541.1514128620729</v>
      </c>
      <c r="W751" s="24">
        <f t="shared" si="295"/>
        <v>650</v>
      </c>
      <c r="X751" s="12">
        <f t="shared" si="284"/>
        <v>0.21423530560467924</v>
      </c>
      <c r="Y751" s="3">
        <f t="shared" si="296"/>
        <v>0.7</v>
      </c>
    </row>
    <row r="752" spans="2:25" x14ac:dyDescent="0.25">
      <c r="B752" s="3">
        <f t="shared" si="285"/>
        <v>3670</v>
      </c>
      <c r="C752" s="14">
        <f t="shared" si="286"/>
        <v>61.166666666666664</v>
      </c>
      <c r="D752" s="11">
        <f t="shared" si="287"/>
        <v>948.21953921271438</v>
      </c>
      <c r="E752" s="11">
        <f t="shared" si="288"/>
        <v>936.99340503795133</v>
      </c>
      <c r="F752" s="11">
        <f t="shared" si="289"/>
        <v>944.34285750036645</v>
      </c>
      <c r="G752" s="11">
        <f t="shared" si="290"/>
        <v>942.86200925952437</v>
      </c>
      <c r="H752" s="24">
        <f t="shared" si="273"/>
        <v>936.99340503795133</v>
      </c>
      <c r="I752" s="24">
        <f t="shared" si="275"/>
        <v>280.65335436907617</v>
      </c>
      <c r="J752" s="14">
        <f t="shared" si="276"/>
        <v>3201.5448452183955</v>
      </c>
      <c r="K752" s="24">
        <f t="shared" si="274"/>
        <v>650</v>
      </c>
      <c r="L752" s="12">
        <f t="shared" si="277"/>
        <v>0.23746746962984272</v>
      </c>
      <c r="M752" s="3">
        <f t="shared" si="278"/>
        <v>0.7</v>
      </c>
      <c r="N752" s="24">
        <f t="shared" si="293"/>
        <v>944.34285750036645</v>
      </c>
      <c r="O752" s="24">
        <f t="shared" si="279"/>
        <v>96.917042808698284</v>
      </c>
      <c r="P752" s="24">
        <f t="shared" si="280"/>
        <v>1115.6140217065604</v>
      </c>
      <c r="Q752" s="24">
        <f t="shared" si="291"/>
        <v>650</v>
      </c>
      <c r="R752" s="12">
        <f t="shared" si="281"/>
        <v>0.21092301746530465</v>
      </c>
      <c r="S752" s="3">
        <f t="shared" si="292"/>
        <v>0.7</v>
      </c>
      <c r="T752" s="24">
        <f t="shared" si="294"/>
        <v>942.86200925952437</v>
      </c>
      <c r="U752" s="24">
        <f t="shared" si="282"/>
        <v>133.93824882975025</v>
      </c>
      <c r="V752" s="14">
        <f t="shared" si="283"/>
        <v>1538.9623480684922</v>
      </c>
      <c r="W752" s="24">
        <f t="shared" si="295"/>
        <v>650</v>
      </c>
      <c r="X752" s="12">
        <f t="shared" si="284"/>
        <v>0.21392218651793674</v>
      </c>
      <c r="Y752" s="3">
        <f t="shared" si="296"/>
        <v>0.7</v>
      </c>
    </row>
    <row r="753" spans="2:25" x14ac:dyDescent="0.25">
      <c r="B753" s="3">
        <f t="shared" si="285"/>
        <v>3675</v>
      </c>
      <c r="C753" s="14">
        <f t="shared" si="286"/>
        <v>61.25</v>
      </c>
      <c r="D753" s="11">
        <f t="shared" si="287"/>
        <v>948.42311478242402</v>
      </c>
      <c r="E753" s="11">
        <f t="shared" si="288"/>
        <v>937.23087250758113</v>
      </c>
      <c r="F753" s="11">
        <f t="shared" si="289"/>
        <v>944.5537805178318</v>
      </c>
      <c r="G753" s="11">
        <f t="shared" si="290"/>
        <v>943.07593144604232</v>
      </c>
      <c r="H753" s="24">
        <f t="shared" si="273"/>
        <v>937.23087250758113</v>
      </c>
      <c r="I753" s="24">
        <f t="shared" si="275"/>
        <v>279.80605687107243</v>
      </c>
      <c r="J753" s="14">
        <f t="shared" si="276"/>
        <v>3193.6163076176135</v>
      </c>
      <c r="K753" s="24">
        <f t="shared" si="274"/>
        <v>650</v>
      </c>
      <c r="L753" s="12">
        <f t="shared" si="277"/>
        <v>0.23686900416769749</v>
      </c>
      <c r="M753" s="3">
        <f t="shared" si="278"/>
        <v>0.7</v>
      </c>
      <c r="N753" s="24">
        <f t="shared" si="293"/>
        <v>944.5537805178318</v>
      </c>
      <c r="O753" s="24">
        <f t="shared" si="279"/>
        <v>96.733356614805643</v>
      </c>
      <c r="P753" s="24">
        <f t="shared" si="280"/>
        <v>1114.067497840789</v>
      </c>
      <c r="Q753" s="24">
        <f t="shared" si="291"/>
        <v>650</v>
      </c>
      <c r="R753" s="12">
        <f t="shared" si="281"/>
        <v>0.21062204280386038</v>
      </c>
      <c r="S753" s="3">
        <f t="shared" si="292"/>
        <v>0.7</v>
      </c>
      <c r="T753" s="24">
        <f t="shared" si="294"/>
        <v>943.07593144604232</v>
      </c>
      <c r="U753" s="24">
        <f t="shared" si="282"/>
        <v>133.6795834095426</v>
      </c>
      <c r="V753" s="14">
        <f t="shared" si="283"/>
        <v>1536.7797574783804</v>
      </c>
      <c r="W753" s="24">
        <f t="shared" si="295"/>
        <v>650</v>
      </c>
      <c r="X753" s="12">
        <f t="shared" si="284"/>
        <v>0.21361001087250633</v>
      </c>
      <c r="Y753" s="3">
        <f t="shared" si="296"/>
        <v>0.7</v>
      </c>
    </row>
    <row r="754" spans="2:25" x14ac:dyDescent="0.25">
      <c r="B754" s="3">
        <f t="shared" si="285"/>
        <v>3680</v>
      </c>
      <c r="C754" s="14">
        <f t="shared" si="286"/>
        <v>61.333333333333336</v>
      </c>
      <c r="D754" s="11">
        <f t="shared" si="287"/>
        <v>948.62641413010908</v>
      </c>
      <c r="E754" s="11">
        <f t="shared" si="288"/>
        <v>937.46774151174884</v>
      </c>
      <c r="F754" s="11">
        <f t="shared" si="289"/>
        <v>944.76440256063563</v>
      </c>
      <c r="G754" s="11">
        <f t="shared" si="290"/>
        <v>943.28954145691478</v>
      </c>
      <c r="H754" s="24">
        <f t="shared" si="273"/>
        <v>937.46774151174884</v>
      </c>
      <c r="I754" s="24">
        <f t="shared" si="275"/>
        <v>278.96681545900606</v>
      </c>
      <c r="J754" s="14">
        <f t="shared" si="276"/>
        <v>3185.7664461195454</v>
      </c>
      <c r="K754" s="24">
        <f t="shared" si="274"/>
        <v>650</v>
      </c>
      <c r="L754" s="12">
        <f t="shared" si="277"/>
        <v>0.23627645338133865</v>
      </c>
      <c r="M754" s="3">
        <f t="shared" si="278"/>
        <v>0.7</v>
      </c>
      <c r="N754" s="24">
        <f t="shared" si="293"/>
        <v>944.76440256063563</v>
      </c>
      <c r="O754" s="24">
        <f t="shared" si="279"/>
        <v>96.550289236836306</v>
      </c>
      <c r="P754" s="24">
        <f t="shared" si="280"/>
        <v>1112.5253507410951</v>
      </c>
      <c r="Q754" s="24">
        <f t="shared" si="291"/>
        <v>650</v>
      </c>
      <c r="R754" s="12">
        <f t="shared" si="281"/>
        <v>0.21032193713724884</v>
      </c>
      <c r="S754" s="3">
        <f t="shared" si="292"/>
        <v>0.7</v>
      </c>
      <c r="T754" s="24">
        <f t="shared" si="294"/>
        <v>943.28954145691478</v>
      </c>
      <c r="U754" s="24">
        <f t="shared" si="282"/>
        <v>133.42181682985768</v>
      </c>
      <c r="V754" s="14">
        <f t="shared" si="283"/>
        <v>1534.603608951267</v>
      </c>
      <c r="W754" s="24">
        <f t="shared" si="295"/>
        <v>650</v>
      </c>
      <c r="X754" s="12">
        <f t="shared" si="284"/>
        <v>0.21329877394521329</v>
      </c>
      <c r="Y754" s="3">
        <f t="shared" si="296"/>
        <v>0.7</v>
      </c>
    </row>
    <row r="755" spans="2:25" x14ac:dyDescent="0.25">
      <c r="B755" s="3">
        <f t="shared" si="285"/>
        <v>3685</v>
      </c>
      <c r="C755" s="14">
        <f t="shared" si="286"/>
        <v>61.416666666666664</v>
      </c>
      <c r="D755" s="11">
        <f t="shared" si="287"/>
        <v>948.82943800433895</v>
      </c>
      <c r="E755" s="11">
        <f t="shared" si="288"/>
        <v>937.70401796513022</v>
      </c>
      <c r="F755" s="11">
        <f t="shared" si="289"/>
        <v>944.97472449777285</v>
      </c>
      <c r="G755" s="11">
        <f t="shared" si="290"/>
        <v>943.50284023085999</v>
      </c>
      <c r="H755" s="24">
        <f t="shared" ref="H755:H756" si="297">H754+L754</f>
        <v>937.70401796513022</v>
      </c>
      <c r="I755" s="24">
        <f t="shared" si="275"/>
        <v>278.13550098021835</v>
      </c>
      <c r="J755" s="14">
        <f t="shared" si="276"/>
        <v>3177.9939825252418</v>
      </c>
      <c r="K755" s="24">
        <f t="shared" ref="K755:K756" si="298">IF(H755&lt;600,425+0.773*H755-1.69/1000*H755^2+2.22/1000^2*H755^3,IF(H755&lt;735,666+13002/(738-H755),IF(H755&lt;900,545+17820/(H755-731),650)))</f>
        <v>650</v>
      </c>
      <c r="L755" s="12">
        <f t="shared" si="277"/>
        <v>0.23568972129684218</v>
      </c>
      <c r="M755" s="3">
        <f t="shared" si="278"/>
        <v>0.7</v>
      </c>
      <c r="N755" s="24">
        <f t="shared" si="293"/>
        <v>944.97472449777285</v>
      </c>
      <c r="O755" s="24">
        <f t="shared" si="279"/>
        <v>96.367837664152489</v>
      </c>
      <c r="P755" s="24">
        <f t="shared" si="280"/>
        <v>1110.9875614211528</v>
      </c>
      <c r="Q755" s="24">
        <f t="shared" si="291"/>
        <v>650</v>
      </c>
      <c r="R755" s="12">
        <f t="shared" si="281"/>
        <v>0.21002269663903944</v>
      </c>
      <c r="S755" s="3">
        <f t="shared" si="292"/>
        <v>0.7</v>
      </c>
      <c r="T755" s="24">
        <f t="shared" si="294"/>
        <v>943.50284023085999</v>
      </c>
      <c r="U755" s="24">
        <f t="shared" si="282"/>
        <v>133.16494433697414</v>
      </c>
      <c r="V755" s="14">
        <f t="shared" si="283"/>
        <v>1532.4338706534472</v>
      </c>
      <c r="W755" s="24">
        <f t="shared" si="295"/>
        <v>650</v>
      </c>
      <c r="X755" s="12">
        <f t="shared" si="284"/>
        <v>0.21298847105743995</v>
      </c>
      <c r="Y755" s="3">
        <f t="shared" si="296"/>
        <v>0.7</v>
      </c>
    </row>
    <row r="756" spans="2:25" x14ac:dyDescent="0.25">
      <c r="B756" s="3">
        <f t="shared" si="285"/>
        <v>3690</v>
      </c>
      <c r="C756" s="14">
        <f t="shared" si="286"/>
        <v>61.5</v>
      </c>
      <c r="D756" s="11">
        <f t="shared" si="287"/>
        <v>949.03218715064429</v>
      </c>
      <c r="E756" s="11">
        <f t="shared" si="288"/>
        <v>937.93970768642703</v>
      </c>
      <c r="F756" s="11">
        <f t="shared" si="289"/>
        <v>945.1847471944119</v>
      </c>
      <c r="G756" s="11">
        <f t="shared" si="290"/>
        <v>943.71582870191742</v>
      </c>
      <c r="H756" s="24">
        <f t="shared" si="297"/>
        <v>937.93970768642703</v>
      </c>
      <c r="I756" s="24">
        <f t="shared" si="275"/>
        <v>277.31198660543157</v>
      </c>
      <c r="J756" s="14">
        <f t="shared" si="276"/>
        <v>3170.2976609128987</v>
      </c>
      <c r="K756" s="24">
        <f t="shared" si="298"/>
        <v>650</v>
      </c>
      <c r="L756" s="12">
        <f t="shared" si="277"/>
        <v>0.23510871361790978</v>
      </c>
      <c r="M756" s="3">
        <f t="shared" si="278"/>
        <v>0.7</v>
      </c>
      <c r="N756" s="24">
        <f t="shared" si="293"/>
        <v>945.1847471944119</v>
      </c>
      <c r="O756" s="24">
        <f t="shared" si="279"/>
        <v>96.185998905809811</v>
      </c>
      <c r="P756" s="24">
        <f t="shared" si="280"/>
        <v>1109.4541110123785</v>
      </c>
      <c r="Q756" s="24">
        <f t="shared" si="291"/>
        <v>650</v>
      </c>
      <c r="R756" s="12">
        <f t="shared" si="281"/>
        <v>0.20972431750670892</v>
      </c>
      <c r="S756" s="3">
        <f t="shared" si="292"/>
        <v>0.7</v>
      </c>
      <c r="T756" s="24">
        <f t="shared" si="294"/>
        <v>943.71582870191742</v>
      </c>
      <c r="U756" s="24">
        <f t="shared" si="282"/>
        <v>132.90896121817184</v>
      </c>
      <c r="V756" s="14">
        <f t="shared" si="283"/>
        <v>1530.2705110523298</v>
      </c>
      <c r="W756" s="24">
        <f t="shared" si="295"/>
        <v>650</v>
      </c>
      <c r="X756" s="12">
        <f t="shared" si="284"/>
        <v>0.21267909757431663</v>
      </c>
      <c r="Y756" s="3">
        <f t="shared" si="296"/>
        <v>0.7</v>
      </c>
    </row>
    <row r="757" spans="2:25" x14ac:dyDescent="0.25">
      <c r="B757" s="3">
        <f t="shared" si="285"/>
        <v>3695</v>
      </c>
      <c r="C757" s="14">
        <f t="shared" si="286"/>
        <v>61.583333333333336</v>
      </c>
      <c r="D757" s="11">
        <f t="shared" si="287"/>
        <v>949.23466231153338</v>
      </c>
      <c r="E757" s="11">
        <f t="shared" si="288"/>
        <v>938.17481640004496</v>
      </c>
      <c r="F757" s="11">
        <f t="shared" si="289"/>
        <v>945.3944715119186</v>
      </c>
      <c r="G757" s="11">
        <f t="shared" si="290"/>
        <v>943.92850779949174</v>
      </c>
      <c r="H757" s="24">
        <f t="shared" ref="H757:H820" si="299">H756+L756</f>
        <v>938.17481640004496</v>
      </c>
      <c r="I757" s="24">
        <f t="shared" si="275"/>
        <v>276.49614778721059</v>
      </c>
      <c r="J757" s="14">
        <f t="shared" si="276"/>
        <v>3162.6762472643409</v>
      </c>
      <c r="K757" s="24">
        <f t="shared" ref="K757:K820" si="300">IF(H757&lt;600,425+0.773*H757-1.69/1000*H757^2+2.22/1000^2*H757^3,IF(H757&lt;735,666+13002/(738-H757),IF(H757&lt;900,545+17820/(H757-731),650)))</f>
        <v>650</v>
      </c>
      <c r="L757" s="12">
        <f t="shared" si="277"/>
        <v>0.23453333769756396</v>
      </c>
      <c r="M757" s="3">
        <f t="shared" si="278"/>
        <v>0.7</v>
      </c>
      <c r="N757" s="24">
        <f t="shared" si="293"/>
        <v>945.3944715119186</v>
      </c>
      <c r="O757" s="24">
        <f t="shared" si="279"/>
        <v>96.004769990369709</v>
      </c>
      <c r="P757" s="24">
        <f t="shared" si="280"/>
        <v>1107.9249807618871</v>
      </c>
      <c r="Q757" s="24">
        <f t="shared" si="291"/>
        <v>650</v>
      </c>
      <c r="R757" s="12">
        <f t="shared" si="281"/>
        <v>0.20942679596125319</v>
      </c>
      <c r="S757" s="3">
        <f t="shared" si="292"/>
        <v>0.7</v>
      </c>
      <c r="T757" s="24">
        <f t="shared" si="294"/>
        <v>943.92850779949174</v>
      </c>
      <c r="U757" s="24">
        <f t="shared" si="282"/>
        <v>132.6538628010411</v>
      </c>
      <c r="V757" s="14">
        <f t="shared" si="283"/>
        <v>1528.1134989103346</v>
      </c>
      <c r="W757" s="24">
        <f t="shared" si="295"/>
        <v>650</v>
      </c>
      <c r="X757" s="12">
        <f t="shared" si="284"/>
        <v>0.2123706489038529</v>
      </c>
      <c r="Y757" s="3">
        <f t="shared" si="296"/>
        <v>0.7</v>
      </c>
    </row>
    <row r="758" spans="2:25" x14ac:dyDescent="0.25">
      <c r="B758" s="3">
        <f t="shared" si="285"/>
        <v>3700</v>
      </c>
      <c r="C758" s="14">
        <f t="shared" si="286"/>
        <v>61.666666666666664</v>
      </c>
      <c r="D758" s="11">
        <f t="shared" si="287"/>
        <v>949.43686422650831</v>
      </c>
      <c r="E758" s="11">
        <f t="shared" si="288"/>
        <v>938.40934973774256</v>
      </c>
      <c r="F758" s="11">
        <f t="shared" si="289"/>
        <v>945.60389830787983</v>
      </c>
      <c r="G758" s="11">
        <f t="shared" si="290"/>
        <v>944.1408784483956</v>
      </c>
      <c r="H758" s="24">
        <f t="shared" si="299"/>
        <v>938.40934973774256</v>
      </c>
      <c r="I758" s="24">
        <f t="shared" si="275"/>
        <v>275.68786221914365</v>
      </c>
      <c r="J758" s="14">
        <f t="shared" si="276"/>
        <v>3155.1285290978781</v>
      </c>
      <c r="K758" s="24">
        <f t="shared" si="300"/>
        <v>650</v>
      </c>
      <c r="L758" s="12">
        <f t="shared" si="277"/>
        <v>0.23396350251032755</v>
      </c>
      <c r="M758" s="3">
        <f t="shared" si="278"/>
        <v>0.7</v>
      </c>
      <c r="N758" s="24">
        <f t="shared" si="293"/>
        <v>945.60389830787983</v>
      </c>
      <c r="O758" s="24">
        <f t="shared" si="279"/>
        <v>95.824147965711859</v>
      </c>
      <c r="P758" s="24">
        <f t="shared" si="280"/>
        <v>1106.4001520321226</v>
      </c>
      <c r="Q758" s="24">
        <f t="shared" si="291"/>
        <v>650</v>
      </c>
      <c r="R758" s="12">
        <f t="shared" si="281"/>
        <v>0.20913012824709024</v>
      </c>
      <c r="S758" s="3">
        <f t="shared" si="292"/>
        <v>0.7</v>
      </c>
      <c r="T758" s="24">
        <f t="shared" si="294"/>
        <v>944.1408784483956</v>
      </c>
      <c r="U758" s="24">
        <f t="shared" si="282"/>
        <v>132.39964445281771</v>
      </c>
      <c r="V758" s="14">
        <f t="shared" si="283"/>
        <v>1525.9628032791838</v>
      </c>
      <c r="W758" s="24">
        <f t="shared" si="295"/>
        <v>650</v>
      </c>
      <c r="X758" s="12">
        <f t="shared" si="284"/>
        <v>0.21206312049612255</v>
      </c>
      <c r="Y758" s="3">
        <f t="shared" si="296"/>
        <v>0.7</v>
      </c>
    </row>
    <row r="759" spans="2:25" x14ac:dyDescent="0.25">
      <c r="B759" s="3">
        <f t="shared" si="285"/>
        <v>3705</v>
      </c>
      <c r="C759" s="14">
        <f t="shared" si="286"/>
        <v>61.75</v>
      </c>
      <c r="D759" s="11">
        <f t="shared" si="287"/>
        <v>949.63879363208116</v>
      </c>
      <c r="E759" s="11">
        <f t="shared" si="288"/>
        <v>938.64331324025284</v>
      </c>
      <c r="F759" s="11">
        <f t="shared" si="289"/>
        <v>945.81302843612696</v>
      </c>
      <c r="G759" s="11">
        <f t="shared" si="290"/>
        <v>944.35294156889177</v>
      </c>
      <c r="H759" s="24">
        <f t="shared" si="299"/>
        <v>938.64331324025284</v>
      </c>
      <c r="I759" s="24">
        <f t="shared" si="275"/>
        <v>274.88700979570808</v>
      </c>
      <c r="J759" s="14">
        <f t="shared" si="276"/>
        <v>3147.6533151050398</v>
      </c>
      <c r="K759" s="24">
        <f t="shared" si="300"/>
        <v>650</v>
      </c>
      <c r="L759" s="12">
        <f t="shared" si="277"/>
        <v>0.23339911862471358</v>
      </c>
      <c r="M759" s="3">
        <f t="shared" si="278"/>
        <v>0.7</v>
      </c>
      <c r="N759" s="24">
        <f t="shared" si="293"/>
        <v>945.81302843612696</v>
      </c>
      <c r="O759" s="24">
        <f t="shared" si="279"/>
        <v>95.644129898855113</v>
      </c>
      <c r="P759" s="24">
        <f t="shared" si="280"/>
        <v>1104.8796062987467</v>
      </c>
      <c r="Q759" s="24">
        <f t="shared" si="291"/>
        <v>650</v>
      </c>
      <c r="R759" s="12">
        <f t="shared" si="281"/>
        <v>0.20883431063166225</v>
      </c>
      <c r="S759" s="3">
        <f t="shared" si="292"/>
        <v>0.7</v>
      </c>
      <c r="T759" s="24">
        <f t="shared" si="294"/>
        <v>944.35294156889177</v>
      </c>
      <c r="U759" s="24">
        <f t="shared" si="282"/>
        <v>132.14630157973488</v>
      </c>
      <c r="V759" s="14">
        <f t="shared" si="283"/>
        <v>1523.8183934935564</v>
      </c>
      <c r="W759" s="24">
        <f t="shared" si="295"/>
        <v>650</v>
      </c>
      <c r="X759" s="12">
        <f t="shared" si="284"/>
        <v>0.21175650784236924</v>
      </c>
      <c r="Y759" s="3">
        <f t="shared" si="296"/>
        <v>0.7</v>
      </c>
    </row>
    <row r="760" spans="2:25" x14ac:dyDescent="0.25">
      <c r="B760" s="3">
        <f t="shared" si="285"/>
        <v>3710</v>
      </c>
      <c r="C760" s="14">
        <f t="shared" si="286"/>
        <v>61.833333333333336</v>
      </c>
      <c r="D760" s="11">
        <f t="shared" si="287"/>
        <v>949.84045126179058</v>
      </c>
      <c r="E760" s="11">
        <f t="shared" si="288"/>
        <v>938.87671235887751</v>
      </c>
      <c r="F760" s="11">
        <f t="shared" si="289"/>
        <v>946.02186274675864</v>
      </c>
      <c r="G760" s="11">
        <f t="shared" si="290"/>
        <v>944.56469807673409</v>
      </c>
      <c r="H760" s="24">
        <f t="shared" si="299"/>
        <v>938.87671235887751</v>
      </c>
      <c r="I760" s="24">
        <f t="shared" si="275"/>
        <v>274.09347257282661</v>
      </c>
      <c r="J760" s="14">
        <f t="shared" si="276"/>
        <v>3140.2494347945099</v>
      </c>
      <c r="K760" s="24">
        <f t="shared" si="300"/>
        <v>650</v>
      </c>
      <c r="L760" s="12">
        <f t="shared" si="277"/>
        <v>0.23284009817625401</v>
      </c>
      <c r="M760" s="3">
        <f t="shared" si="278"/>
        <v>0.7</v>
      </c>
      <c r="N760" s="24">
        <f t="shared" si="293"/>
        <v>946.02186274675864</v>
      </c>
      <c r="O760" s="24">
        <f t="shared" si="279"/>
        <v>95.464712875798341</v>
      </c>
      <c r="P760" s="24">
        <f t="shared" si="280"/>
        <v>1103.363325150483</v>
      </c>
      <c r="Q760" s="24">
        <f t="shared" si="291"/>
        <v>650</v>
      </c>
      <c r="R760" s="12">
        <f t="shared" si="281"/>
        <v>0.20853933940538003</v>
      </c>
      <c r="S760" s="3">
        <f t="shared" si="292"/>
        <v>0.7</v>
      </c>
      <c r="T760" s="24">
        <f t="shared" si="294"/>
        <v>944.56469807673409</v>
      </c>
      <c r="U760" s="24">
        <f t="shared" si="282"/>
        <v>131.89382962641218</v>
      </c>
      <c r="V760" s="14">
        <f t="shared" si="283"/>
        <v>1521.6802391663675</v>
      </c>
      <c r="W760" s="24">
        <f t="shared" si="295"/>
        <v>650</v>
      </c>
      <c r="X760" s="12">
        <f t="shared" si="284"/>
        <v>0.21145080647432471</v>
      </c>
      <c r="Y760" s="3">
        <f t="shared" si="296"/>
        <v>0.7</v>
      </c>
    </row>
    <row r="761" spans="2:25" x14ac:dyDescent="0.25">
      <c r="B761" s="3">
        <f t="shared" si="285"/>
        <v>3715</v>
      </c>
      <c r="C761" s="14">
        <f t="shared" si="286"/>
        <v>61.916666666666664</v>
      </c>
      <c r="D761" s="11">
        <f t="shared" si="287"/>
        <v>950.04183784621705</v>
      </c>
      <c r="E761" s="11">
        <f t="shared" si="288"/>
        <v>939.10955245705372</v>
      </c>
      <c r="F761" s="11">
        <f t="shared" si="289"/>
        <v>946.23040208616408</v>
      </c>
      <c r="G761" s="11">
        <f t="shared" si="290"/>
        <v>944.77614888320841</v>
      </c>
      <c r="H761" s="24">
        <f t="shared" si="299"/>
        <v>939.10955245705372</v>
      </c>
      <c r="I761" s="24">
        <f t="shared" si="275"/>
        <v>273.30713472908315</v>
      </c>
      <c r="J761" s="14">
        <f t="shared" si="276"/>
        <v>3132.9157381406012</v>
      </c>
      <c r="K761" s="24">
        <f t="shared" si="300"/>
        <v>650</v>
      </c>
      <c r="L761" s="12">
        <f t="shared" si="277"/>
        <v>0.23228635484088245</v>
      </c>
      <c r="M761" s="3">
        <f t="shared" si="278"/>
        <v>0.7</v>
      </c>
      <c r="N761" s="24">
        <f t="shared" si="293"/>
        <v>946.23040208616408</v>
      </c>
      <c r="O761" s="24">
        <f t="shared" si="279"/>
        <v>95.285894001324323</v>
      </c>
      <c r="P761" s="24">
        <f t="shared" si="280"/>
        <v>1101.8512902875088</v>
      </c>
      <c r="Q761" s="24">
        <f t="shared" si="291"/>
        <v>650</v>
      </c>
      <c r="R761" s="12">
        <f t="shared" si="281"/>
        <v>0.2082452108813099</v>
      </c>
      <c r="S761" s="3">
        <f t="shared" si="292"/>
        <v>0.7</v>
      </c>
      <c r="T761" s="24">
        <f t="shared" si="294"/>
        <v>944.77614888320841</v>
      </c>
      <c r="U761" s="24">
        <f t="shared" si="282"/>
        <v>131.64222407521606</v>
      </c>
      <c r="V761" s="14">
        <f t="shared" si="283"/>
        <v>1519.5483101829461</v>
      </c>
      <c r="W761" s="24">
        <f t="shared" si="295"/>
        <v>650</v>
      </c>
      <c r="X761" s="12">
        <f t="shared" si="284"/>
        <v>0.21114601196338259</v>
      </c>
      <c r="Y761" s="3">
        <f t="shared" si="296"/>
        <v>0.7</v>
      </c>
    </row>
    <row r="762" spans="2:25" x14ac:dyDescent="0.25">
      <c r="B762" s="3">
        <f t="shared" si="285"/>
        <v>3720</v>
      </c>
      <c r="C762" s="14">
        <f t="shared" si="286"/>
        <v>62</v>
      </c>
      <c r="D762" s="11">
        <f t="shared" si="287"/>
        <v>950.24295411299954</v>
      </c>
      <c r="E762" s="11">
        <f t="shared" si="288"/>
        <v>939.3418388118946</v>
      </c>
      <c r="F762" s="11">
        <f t="shared" si="289"/>
        <v>946.43864729704535</v>
      </c>
      <c r="G762" s="11">
        <f t="shared" si="290"/>
        <v>944.98729489517177</v>
      </c>
      <c r="H762" s="24">
        <f t="shared" si="299"/>
        <v>939.3418388118946</v>
      </c>
      <c r="I762" s="24">
        <f t="shared" si="275"/>
        <v>272.52788252762343</v>
      </c>
      <c r="J762" s="14">
        <f t="shared" si="276"/>
        <v>3125.6510952374647</v>
      </c>
      <c r="K762" s="24">
        <f t="shared" si="300"/>
        <v>650</v>
      </c>
      <c r="L762" s="12">
        <f t="shared" si="277"/>
        <v>0.23173780380875492</v>
      </c>
      <c r="M762" s="3">
        <f t="shared" si="278"/>
        <v>0.7</v>
      </c>
      <c r="N762" s="24">
        <f t="shared" si="293"/>
        <v>946.43864729704535</v>
      </c>
      <c r="O762" s="24">
        <f t="shared" si="279"/>
        <v>95.107670398854793</v>
      </c>
      <c r="P762" s="24">
        <f t="shared" si="280"/>
        <v>1100.3434835204282</v>
      </c>
      <c r="Q762" s="24">
        <f t="shared" si="291"/>
        <v>650</v>
      </c>
      <c r="R762" s="12">
        <f t="shared" si="281"/>
        <v>0.20795192139496935</v>
      </c>
      <c r="S762" s="3">
        <f t="shared" si="292"/>
        <v>0.7</v>
      </c>
      <c r="T762" s="24">
        <f t="shared" si="294"/>
        <v>944.98729489517177</v>
      </c>
      <c r="U762" s="24">
        <f t="shared" si="282"/>
        <v>131.39148044569424</v>
      </c>
      <c r="V762" s="14">
        <f t="shared" si="283"/>
        <v>1517.4225766959566</v>
      </c>
      <c r="W762" s="24">
        <f t="shared" si="295"/>
        <v>650</v>
      </c>
      <c r="X762" s="12">
        <f t="shared" si="284"/>
        <v>0.21084211991987653</v>
      </c>
      <c r="Y762" s="3">
        <f t="shared" si="296"/>
        <v>0.7</v>
      </c>
    </row>
    <row r="763" spans="2:25" x14ac:dyDescent="0.25">
      <c r="B763" s="3">
        <f t="shared" si="285"/>
        <v>3725</v>
      </c>
      <c r="C763" s="14">
        <f t="shared" si="286"/>
        <v>62.083333333333336</v>
      </c>
      <c r="D763" s="11">
        <f t="shared" si="287"/>
        <v>950.44380078685015</v>
      </c>
      <c r="E763" s="11">
        <f t="shared" si="288"/>
        <v>939.57357661570336</v>
      </c>
      <c r="F763" s="11">
        <f t="shared" si="289"/>
        <v>946.64659921844031</v>
      </c>
      <c r="G763" s="11">
        <f t="shared" si="290"/>
        <v>945.19813701509167</v>
      </c>
      <c r="H763" s="24">
        <f t="shared" si="299"/>
        <v>939.57357661570336</v>
      </c>
      <c r="I763" s="24">
        <f t="shared" si="275"/>
        <v>271.75560427866969</v>
      </c>
      <c r="J763" s="14">
        <f t="shared" si="276"/>
        <v>3118.4543959582893</v>
      </c>
      <c r="K763" s="24">
        <f t="shared" si="300"/>
        <v>650</v>
      </c>
      <c r="L763" s="12">
        <f t="shared" si="277"/>
        <v>0.23119436175845284</v>
      </c>
      <c r="M763" s="3">
        <f t="shared" si="278"/>
        <v>0.7</v>
      </c>
      <c r="N763" s="24">
        <f t="shared" si="293"/>
        <v>946.64659921844031</v>
      </c>
      <c r="O763" s="24">
        <f t="shared" si="279"/>
        <v>94.930039210245809</v>
      </c>
      <c r="P763" s="24">
        <f t="shared" si="280"/>
        <v>1098.8398867691867</v>
      </c>
      <c r="Q763" s="24">
        <f t="shared" si="291"/>
        <v>650</v>
      </c>
      <c r="R763" s="12">
        <f t="shared" si="281"/>
        <v>0.20765946730410281</v>
      </c>
      <c r="S763" s="3">
        <f t="shared" si="292"/>
        <v>0.7</v>
      </c>
      <c r="T763" s="24">
        <f t="shared" si="294"/>
        <v>945.19813701509167</v>
      </c>
      <c r="U763" s="24">
        <f t="shared" si="282"/>
        <v>131.14159429396182</v>
      </c>
      <c r="V763" s="14">
        <f t="shared" si="283"/>
        <v>1515.303009120099</v>
      </c>
      <c r="W763" s="24">
        <f t="shared" si="295"/>
        <v>650</v>
      </c>
      <c r="X763" s="12">
        <f t="shared" si="284"/>
        <v>0.21053912599232399</v>
      </c>
      <c r="Y763" s="3">
        <f t="shared" si="296"/>
        <v>0.7</v>
      </c>
    </row>
    <row r="764" spans="2:25" x14ac:dyDescent="0.25">
      <c r="B764" s="3">
        <f t="shared" si="285"/>
        <v>3730</v>
      </c>
      <c r="C764" s="14">
        <f t="shared" si="286"/>
        <v>62.166666666666664</v>
      </c>
      <c r="D764" s="11">
        <f t="shared" si="287"/>
        <v>950.64437858957103</v>
      </c>
      <c r="E764" s="11">
        <f t="shared" si="288"/>
        <v>939.80477097746177</v>
      </c>
      <c r="F764" s="11">
        <f t="shared" si="289"/>
        <v>946.85425868574441</v>
      </c>
      <c r="G764" s="11">
        <f t="shared" si="290"/>
        <v>945.40867614108402</v>
      </c>
      <c r="H764" s="24">
        <f t="shared" si="299"/>
        <v>939.80477097746177</v>
      </c>
      <c r="I764" s="24">
        <f t="shared" si="275"/>
        <v>270.99019030273155</v>
      </c>
      <c r="J764" s="14">
        <f t="shared" si="276"/>
        <v>3111.3245496200934</v>
      </c>
      <c r="K764" s="24">
        <f t="shared" si="300"/>
        <v>650</v>
      </c>
      <c r="L764" s="12">
        <f t="shared" si="277"/>
        <v>0.23065594683161486</v>
      </c>
      <c r="M764" s="3">
        <f t="shared" si="278"/>
        <v>0.7</v>
      </c>
      <c r="N764" s="24">
        <f t="shared" si="293"/>
        <v>946.85425868574441</v>
      </c>
      <c r="O764" s="24">
        <f t="shared" si="279"/>
        <v>94.752997595665533</v>
      </c>
      <c r="P764" s="24">
        <f t="shared" si="280"/>
        <v>1097.3404820620631</v>
      </c>
      <c r="Q764" s="24">
        <f t="shared" si="291"/>
        <v>650</v>
      </c>
      <c r="R764" s="12">
        <f t="shared" si="281"/>
        <v>0.20736784498848501</v>
      </c>
      <c r="S764" s="3">
        <f t="shared" si="292"/>
        <v>0.7</v>
      </c>
      <c r="T764" s="24">
        <f t="shared" si="294"/>
        <v>945.40867614108402</v>
      </c>
      <c r="U764" s="24">
        <f t="shared" si="282"/>
        <v>130.89256121217545</v>
      </c>
      <c r="V764" s="14">
        <f t="shared" si="283"/>
        <v>1513.1895781275446</v>
      </c>
      <c r="W764" s="24">
        <f t="shared" si="295"/>
        <v>650</v>
      </c>
      <c r="X764" s="12">
        <f t="shared" si="284"/>
        <v>0.21023702586677553</v>
      </c>
      <c r="Y764" s="3">
        <f t="shared" si="296"/>
        <v>0.7</v>
      </c>
    </row>
    <row r="765" spans="2:25" x14ac:dyDescent="0.25">
      <c r="B765" s="3">
        <f t="shared" si="285"/>
        <v>3735</v>
      </c>
      <c r="C765" s="14">
        <f t="shared" si="286"/>
        <v>62.25</v>
      </c>
      <c r="D765" s="11">
        <f t="shared" si="287"/>
        <v>950.84468824006944</v>
      </c>
      <c r="E765" s="11">
        <f t="shared" si="288"/>
        <v>940.03542692429335</v>
      </c>
      <c r="F765" s="11">
        <f t="shared" si="289"/>
        <v>947.06162653073295</v>
      </c>
      <c r="G765" s="11">
        <f t="shared" si="290"/>
        <v>945.61891316695085</v>
      </c>
      <c r="H765" s="24">
        <f t="shared" si="299"/>
        <v>940.03542692429335</v>
      </c>
      <c r="I765" s="24">
        <f t="shared" si="275"/>
        <v>270.23153289440245</v>
      </c>
      <c r="J765" s="14">
        <f t="shared" si="276"/>
        <v>3104.2604846539421</v>
      </c>
      <c r="K765" s="24">
        <f t="shared" si="300"/>
        <v>650</v>
      </c>
      <c r="L765" s="12">
        <f t="shared" si="277"/>
        <v>0.23012247860797819</v>
      </c>
      <c r="M765" s="3">
        <f t="shared" si="278"/>
        <v>0.7</v>
      </c>
      <c r="N765" s="24">
        <f t="shared" si="293"/>
        <v>947.06162653073295</v>
      </c>
      <c r="O765" s="24">
        <f t="shared" si="279"/>
        <v>94.576542733412339</v>
      </c>
      <c r="P765" s="24">
        <f t="shared" si="280"/>
        <v>1095.8452515347781</v>
      </c>
      <c r="Q765" s="24">
        <f t="shared" si="291"/>
        <v>650</v>
      </c>
      <c r="R765" s="12">
        <f t="shared" si="281"/>
        <v>0.20707705084973443</v>
      </c>
      <c r="S765" s="3">
        <f t="shared" si="292"/>
        <v>0.7</v>
      </c>
      <c r="T765" s="24">
        <f t="shared" si="294"/>
        <v>945.61891316695085</v>
      </c>
      <c r="U765" s="24">
        <f t="shared" si="282"/>
        <v>130.64437682796495</v>
      </c>
      <c r="V765" s="14">
        <f t="shared" si="283"/>
        <v>1511.0822546433726</v>
      </c>
      <c r="W765" s="24">
        <f t="shared" si="295"/>
        <v>650</v>
      </c>
      <c r="X765" s="12">
        <f t="shared" si="284"/>
        <v>0.20993581526615834</v>
      </c>
      <c r="Y765" s="3">
        <f t="shared" si="296"/>
        <v>0.7</v>
      </c>
    </row>
    <row r="766" spans="2:25" x14ac:dyDescent="0.25">
      <c r="B766" s="3">
        <f t="shared" si="285"/>
        <v>3740</v>
      </c>
      <c r="C766" s="14">
        <f t="shared" si="286"/>
        <v>62.333333333333336</v>
      </c>
      <c r="D766" s="11">
        <f t="shared" si="287"/>
        <v>951.04473045437283</v>
      </c>
      <c r="E766" s="11">
        <f t="shared" si="288"/>
        <v>940.26554940290134</v>
      </c>
      <c r="F766" s="11">
        <f t="shared" si="289"/>
        <v>947.26870358158271</v>
      </c>
      <c r="G766" s="11">
        <f t="shared" si="290"/>
        <v>945.82884898221698</v>
      </c>
      <c r="H766" s="24">
        <f t="shared" si="299"/>
        <v>940.26554940290134</v>
      </c>
      <c r="I766" s="24">
        <f t="shared" si="275"/>
        <v>269.47952628678706</v>
      </c>
      <c r="J766" s="14">
        <f t="shared" si="276"/>
        <v>3097.2611482793586</v>
      </c>
      <c r="K766" s="24">
        <f t="shared" si="300"/>
        <v>650</v>
      </c>
      <c r="L766" s="12">
        <f t="shared" si="277"/>
        <v>0.22959387808074977</v>
      </c>
      <c r="M766" s="3">
        <f t="shared" si="278"/>
        <v>0.7</v>
      </c>
      <c r="N766" s="24">
        <f t="shared" si="293"/>
        <v>947.26870358158271</v>
      </c>
      <c r="O766" s="24">
        <f t="shared" si="279"/>
        <v>94.400671819752802</v>
      </c>
      <c r="P766" s="24">
        <f t="shared" si="280"/>
        <v>1094.3541774296225</v>
      </c>
      <c r="Q766" s="24">
        <f t="shared" si="291"/>
        <v>650</v>
      </c>
      <c r="R766" s="12">
        <f t="shared" si="281"/>
        <v>0.2067870813111331</v>
      </c>
      <c r="S766" s="3">
        <f t="shared" si="292"/>
        <v>0.7</v>
      </c>
      <c r="T766" s="24">
        <f t="shared" si="294"/>
        <v>945.82884898221698</v>
      </c>
      <c r="U766" s="24">
        <f t="shared" si="282"/>
        <v>130.39703680389607</v>
      </c>
      <c r="V766" s="14">
        <f t="shared" si="283"/>
        <v>1508.9810098402008</v>
      </c>
      <c r="W766" s="24">
        <f t="shared" si="295"/>
        <v>650</v>
      </c>
      <c r="X766" s="12">
        <f t="shared" si="284"/>
        <v>0.20963548994952105</v>
      </c>
      <c r="Y766" s="3">
        <f t="shared" si="296"/>
        <v>0.7</v>
      </c>
    </row>
    <row r="767" spans="2:25" x14ac:dyDescent="0.25">
      <c r="B767" s="3">
        <f t="shared" si="285"/>
        <v>3745</v>
      </c>
      <c r="C767" s="14">
        <f t="shared" si="286"/>
        <v>62.416666666666664</v>
      </c>
      <c r="D767" s="11">
        <f t="shared" si="287"/>
        <v>951.24450594564473</v>
      </c>
      <c r="E767" s="11">
        <f t="shared" si="288"/>
        <v>940.49514328098212</v>
      </c>
      <c r="F767" s="11">
        <f t="shared" si="289"/>
        <v>947.47549066289389</v>
      </c>
      <c r="G767" s="11">
        <f t="shared" si="290"/>
        <v>946.03848447216649</v>
      </c>
      <c r="H767" s="24">
        <f t="shared" si="299"/>
        <v>940.49514328098212</v>
      </c>
      <c r="I767" s="24">
        <f t="shared" si="275"/>
        <v>268.73406661656531</v>
      </c>
      <c r="J767" s="14">
        <f t="shared" si="276"/>
        <v>3090.325506184653</v>
      </c>
      <c r="K767" s="24">
        <f t="shared" si="300"/>
        <v>650</v>
      </c>
      <c r="L767" s="12">
        <f t="shared" si="277"/>
        <v>0.2290700676324236</v>
      </c>
      <c r="M767" s="3">
        <f t="shared" si="278"/>
        <v>0.7</v>
      </c>
      <c r="N767" s="24">
        <f t="shared" si="293"/>
        <v>947.47549066289389</v>
      </c>
      <c r="O767" s="24">
        <f t="shared" si="279"/>
        <v>94.225382068771069</v>
      </c>
      <c r="P767" s="24">
        <f t="shared" si="280"/>
        <v>1092.8672420941011</v>
      </c>
      <c r="Q767" s="24">
        <f t="shared" si="291"/>
        <v>650</v>
      </c>
      <c r="R767" s="12">
        <f t="shared" si="281"/>
        <v>0.20649793281736492</v>
      </c>
      <c r="S767" s="3">
        <f t="shared" si="292"/>
        <v>0.7</v>
      </c>
      <c r="T767" s="24">
        <f t="shared" si="294"/>
        <v>946.03848447216649</v>
      </c>
      <c r="U767" s="24">
        <f t="shared" si="282"/>
        <v>130.15053683695612</v>
      </c>
      <c r="V767" s="14">
        <f t="shared" si="283"/>
        <v>1506.8858151346594</v>
      </c>
      <c r="W767" s="24">
        <f t="shared" si="295"/>
        <v>650</v>
      </c>
      <c r="X767" s="12">
        <f t="shared" si="284"/>
        <v>0.20933604571151709</v>
      </c>
      <c r="Y767" s="3">
        <f t="shared" si="296"/>
        <v>0.7</v>
      </c>
    </row>
    <row r="768" spans="2:25" x14ac:dyDescent="0.25">
      <c r="B768" s="3">
        <f t="shared" si="285"/>
        <v>3750</v>
      </c>
      <c r="C768" s="14">
        <f t="shared" si="286"/>
        <v>62.5</v>
      </c>
      <c r="D768" s="11">
        <f t="shared" si="287"/>
        <v>951.44401542419973</v>
      </c>
      <c r="E768" s="11">
        <f t="shared" si="288"/>
        <v>940.72421334861451</v>
      </c>
      <c r="F768" s="11">
        <f t="shared" si="289"/>
        <v>947.68198859571123</v>
      </c>
      <c r="G768" s="11">
        <f t="shared" si="290"/>
        <v>946.24782051787804</v>
      </c>
      <c r="H768" s="24">
        <f t="shared" si="299"/>
        <v>940.72421334861451</v>
      </c>
      <c r="I768" s="24">
        <f t="shared" si="275"/>
        <v>267.99505188963053</v>
      </c>
      <c r="J768" s="14">
        <f t="shared" si="276"/>
        <v>3083.4525422120068</v>
      </c>
      <c r="K768" s="24">
        <f t="shared" si="300"/>
        <v>650</v>
      </c>
      <c r="L768" s="12">
        <f t="shared" si="277"/>
        <v>0.22855097101096189</v>
      </c>
      <c r="M768" s="3">
        <f t="shared" si="278"/>
        <v>0.7</v>
      </c>
      <c r="N768" s="24">
        <f t="shared" si="293"/>
        <v>947.68198859571123</v>
      </c>
      <c r="O768" s="24">
        <f t="shared" si="279"/>
        <v>94.050670712212536</v>
      </c>
      <c r="P768" s="24">
        <f t="shared" si="280"/>
        <v>1091.3844279801754</v>
      </c>
      <c r="Q768" s="24">
        <f t="shared" si="291"/>
        <v>650</v>
      </c>
      <c r="R768" s="12">
        <f t="shared" si="281"/>
        <v>0.2062096018343563</v>
      </c>
      <c r="S768" s="3">
        <f t="shared" si="292"/>
        <v>0.7</v>
      </c>
      <c r="T768" s="24">
        <f t="shared" si="294"/>
        <v>946.24782051787804</v>
      </c>
      <c r="U768" s="24">
        <f t="shared" si="282"/>
        <v>129.90487265804234</v>
      </c>
      <c r="V768" s="14">
        <f t="shared" si="283"/>
        <v>1504.7966421820615</v>
      </c>
      <c r="W768" s="24">
        <f t="shared" si="295"/>
        <v>650</v>
      </c>
      <c r="X768" s="12">
        <f t="shared" si="284"/>
        <v>0.20903747838165757</v>
      </c>
      <c r="Y768" s="3">
        <f t="shared" si="296"/>
        <v>0.7</v>
      </c>
    </row>
    <row r="769" spans="2:25" x14ac:dyDescent="0.25">
      <c r="B769" s="3">
        <f t="shared" si="285"/>
        <v>3755</v>
      </c>
      <c r="C769" s="14">
        <f t="shared" si="286"/>
        <v>62.583333333333336</v>
      </c>
      <c r="D769" s="11">
        <f t="shared" si="287"/>
        <v>951.64325959751886</v>
      </c>
      <c r="E769" s="11">
        <f t="shared" si="288"/>
        <v>940.95276431962543</v>
      </c>
      <c r="F769" s="11">
        <f t="shared" si="289"/>
        <v>947.88819819754553</v>
      </c>
      <c r="G769" s="11">
        <f t="shared" si="290"/>
        <v>946.45685799625971</v>
      </c>
      <c r="H769" s="24">
        <f t="shared" si="299"/>
        <v>940.95276431962543</v>
      </c>
      <c r="I769" s="24">
        <f t="shared" si="275"/>
        <v>267.26238194733583</v>
      </c>
      <c r="J769" s="14">
        <f t="shared" si="276"/>
        <v>3076.6412580473771</v>
      </c>
      <c r="K769" s="24">
        <f t="shared" si="300"/>
        <v>650</v>
      </c>
      <c r="L769" s="12">
        <f t="shared" si="277"/>
        <v>0.22803651330634667</v>
      </c>
      <c r="M769" s="3">
        <f t="shared" si="278"/>
        <v>0.7</v>
      </c>
      <c r="N769" s="24">
        <f t="shared" si="293"/>
        <v>947.88819819754553</v>
      </c>
      <c r="O769" s="24">
        <f t="shared" si="279"/>
        <v>93.876534999333217</v>
      </c>
      <c r="P769" s="24">
        <f t="shared" si="280"/>
        <v>1089.9057176432377</v>
      </c>
      <c r="Q769" s="24">
        <f t="shared" si="291"/>
        <v>650</v>
      </c>
      <c r="R769" s="12">
        <f t="shared" si="281"/>
        <v>0.20592208484907201</v>
      </c>
      <c r="S769" s="3">
        <f t="shared" si="292"/>
        <v>0.7</v>
      </c>
      <c r="T769" s="24">
        <f t="shared" si="294"/>
        <v>946.45685799625971</v>
      </c>
      <c r="U769" s="24">
        <f t="shared" si="282"/>
        <v>129.66004003147873</v>
      </c>
      <c r="V769" s="14">
        <f t="shared" si="283"/>
        <v>1502.7134628730498</v>
      </c>
      <c r="W769" s="24">
        <f t="shared" si="295"/>
        <v>650</v>
      </c>
      <c r="X769" s="12">
        <f t="shared" si="284"/>
        <v>0.20873978382382102</v>
      </c>
      <c r="Y769" s="3">
        <f t="shared" si="296"/>
        <v>0.7</v>
      </c>
    </row>
    <row r="770" spans="2:25" x14ac:dyDescent="0.25">
      <c r="B770" s="3">
        <f t="shared" si="285"/>
        <v>3760</v>
      </c>
      <c r="C770" s="14">
        <f t="shared" si="286"/>
        <v>62.666666666666664</v>
      </c>
      <c r="D770" s="11">
        <f t="shared" si="287"/>
        <v>951.84223917026429</v>
      </c>
      <c r="E770" s="11">
        <f t="shared" si="288"/>
        <v>941.18080083293182</v>
      </c>
      <c r="F770" s="11">
        <f t="shared" si="289"/>
        <v>948.09412028239456</v>
      </c>
      <c r="G770" s="11">
        <f t="shared" si="290"/>
        <v>946.66559778008354</v>
      </c>
      <c r="H770" s="24">
        <f t="shared" si="299"/>
        <v>941.18080083293182</v>
      </c>
      <c r="I770" s="24">
        <f t="shared" si="275"/>
        <v>266.53595843331175</v>
      </c>
      <c r="J770" s="14">
        <f t="shared" si="276"/>
        <v>3069.8906729153214</v>
      </c>
      <c r="K770" s="24">
        <f t="shared" si="300"/>
        <v>650</v>
      </c>
      <c r="L770" s="12">
        <f t="shared" si="277"/>
        <v>0.22752662092750528</v>
      </c>
      <c r="M770" s="3">
        <f t="shared" si="278"/>
        <v>0.7</v>
      </c>
      <c r="N770" s="24">
        <f t="shared" si="293"/>
        <v>948.09412028239456</v>
      </c>
      <c r="O770" s="24">
        <f t="shared" si="279"/>
        <v>93.702972196743417</v>
      </c>
      <c r="P770" s="24">
        <f t="shared" si="280"/>
        <v>1088.43109374151</v>
      </c>
      <c r="Q770" s="24">
        <f t="shared" si="291"/>
        <v>650</v>
      </c>
      <c r="R770" s="12">
        <f t="shared" si="281"/>
        <v>0.20563537836938292</v>
      </c>
      <c r="S770" s="3">
        <f t="shared" si="292"/>
        <v>0.7</v>
      </c>
      <c r="T770" s="24">
        <f t="shared" si="294"/>
        <v>946.66559778008354</v>
      </c>
      <c r="U770" s="24">
        <f t="shared" si="282"/>
        <v>129.41603475451871</v>
      </c>
      <c r="V770" s="14">
        <f t="shared" si="283"/>
        <v>1500.6362493289071</v>
      </c>
      <c r="W770" s="24">
        <f t="shared" si="295"/>
        <v>650</v>
      </c>
      <c r="X770" s="12">
        <f t="shared" si="284"/>
        <v>0.20844295793558978</v>
      </c>
      <c r="Y770" s="3">
        <f t="shared" si="296"/>
        <v>0.7</v>
      </c>
    </row>
    <row r="771" spans="2:25" x14ac:dyDescent="0.25">
      <c r="B771" s="3">
        <f t="shared" si="285"/>
        <v>3765</v>
      </c>
      <c r="C771" s="14">
        <f t="shared" si="286"/>
        <v>62.75</v>
      </c>
      <c r="D771" s="11">
        <f t="shared" si="287"/>
        <v>952.0409548442949</v>
      </c>
      <c r="E771" s="11">
        <f t="shared" si="288"/>
        <v>941.40832745385933</v>
      </c>
      <c r="F771" s="11">
        <f t="shared" si="289"/>
        <v>948.29975566076394</v>
      </c>
      <c r="G771" s="11">
        <f t="shared" si="290"/>
        <v>946.87404073801918</v>
      </c>
      <c r="H771" s="24">
        <f t="shared" si="299"/>
        <v>941.40832745385933</v>
      </c>
      <c r="I771" s="24">
        <f t="shared" si="275"/>
        <v>265.81568476088933</v>
      </c>
      <c r="J771" s="14">
        <f t="shared" si="276"/>
        <v>3063.1998232787446</v>
      </c>
      <c r="K771" s="24">
        <f t="shared" si="300"/>
        <v>650</v>
      </c>
      <c r="L771" s="12">
        <f t="shared" si="277"/>
        <v>0.2270212215796131</v>
      </c>
      <c r="M771" s="3">
        <f t="shared" si="278"/>
        <v>0.7</v>
      </c>
      <c r="N771" s="24">
        <f t="shared" si="293"/>
        <v>948.29975566076394</v>
      </c>
      <c r="O771" s="24">
        <f t="shared" si="279"/>
        <v>93.529979588274159</v>
      </c>
      <c r="P771" s="24">
        <f t="shared" si="280"/>
        <v>1086.9605390349391</v>
      </c>
      <c r="Q771" s="24">
        <f t="shared" si="291"/>
        <v>650</v>
      </c>
      <c r="R771" s="12">
        <f t="shared" si="281"/>
        <v>0.20534947892385086</v>
      </c>
      <c r="S771" s="3">
        <f t="shared" si="292"/>
        <v>0.7</v>
      </c>
      <c r="T771" s="24">
        <f t="shared" si="294"/>
        <v>946.87404073801918</v>
      </c>
      <c r="U771" s="24">
        <f t="shared" si="282"/>
        <v>129.17285265689316</v>
      </c>
      <c r="V771" s="14">
        <f t="shared" si="283"/>
        <v>1498.5649738979318</v>
      </c>
      <c r="W771" s="24">
        <f t="shared" si="295"/>
        <v>650</v>
      </c>
      <c r="X771" s="12">
        <f t="shared" si="284"/>
        <v>0.20814699664772895</v>
      </c>
      <c r="Y771" s="3">
        <f t="shared" si="296"/>
        <v>0.7</v>
      </c>
    </row>
    <row r="772" spans="2:25" x14ac:dyDescent="0.25">
      <c r="B772" s="3">
        <f t="shared" si="285"/>
        <v>3770</v>
      </c>
      <c r="C772" s="14">
        <f t="shared" si="286"/>
        <v>62.833333333333336</v>
      </c>
      <c r="D772" s="11">
        <f t="shared" si="287"/>
        <v>952.23940731868015</v>
      </c>
      <c r="E772" s="11">
        <f t="shared" si="288"/>
        <v>941.63534867543899</v>
      </c>
      <c r="F772" s="11">
        <f t="shared" si="289"/>
        <v>948.50510513968777</v>
      </c>
      <c r="G772" s="11">
        <f t="shared" si="290"/>
        <v>947.08218773466695</v>
      </c>
      <c r="H772" s="24">
        <f t="shared" si="299"/>
        <v>941.63534867543899</v>
      </c>
      <c r="I772" s="24">
        <f t="shared" si="275"/>
        <v>265.101466081029</v>
      </c>
      <c r="J772" s="14">
        <f t="shared" si="276"/>
        <v>3056.5677625431231</v>
      </c>
      <c r="K772" s="24">
        <f t="shared" si="300"/>
        <v>650</v>
      </c>
      <c r="L772" s="12">
        <f t="shared" si="277"/>
        <v>0.22652024424173645</v>
      </c>
      <c r="M772" s="3">
        <f t="shared" si="278"/>
        <v>0.7</v>
      </c>
      <c r="N772" s="24">
        <f t="shared" si="293"/>
        <v>948.50510513968777</v>
      </c>
      <c r="O772" s="24">
        <f t="shared" si="279"/>
        <v>93.35755447480949</v>
      </c>
      <c r="P772" s="24">
        <f t="shared" si="280"/>
        <v>1085.4940363840151</v>
      </c>
      <c r="Q772" s="24">
        <f t="shared" si="291"/>
        <v>650</v>
      </c>
      <c r="R772" s="12">
        <f t="shared" si="281"/>
        <v>0.20506438306149399</v>
      </c>
      <c r="S772" s="3">
        <f t="shared" si="292"/>
        <v>0.7</v>
      </c>
      <c r="T772" s="24">
        <f t="shared" si="294"/>
        <v>947.08218773466695</v>
      </c>
      <c r="U772" s="24">
        <f t="shared" si="282"/>
        <v>128.93048960033013</v>
      </c>
      <c r="V772" s="14">
        <f t="shared" si="283"/>
        <v>1496.4996091512724</v>
      </c>
      <c r="W772" s="24">
        <f t="shared" si="295"/>
        <v>650</v>
      </c>
      <c r="X772" s="12">
        <f t="shared" si="284"/>
        <v>0.20785189592359216</v>
      </c>
      <c r="Y772" s="3">
        <f t="shared" si="296"/>
        <v>0.7</v>
      </c>
    </row>
    <row r="773" spans="2:25" x14ac:dyDescent="0.25">
      <c r="B773" s="3">
        <f t="shared" si="285"/>
        <v>3775</v>
      </c>
      <c r="C773" s="14">
        <f t="shared" si="286"/>
        <v>62.916666666666664</v>
      </c>
      <c r="D773" s="11">
        <f t="shared" si="287"/>
        <v>952.43759728971577</v>
      </c>
      <c r="E773" s="11">
        <f t="shared" si="288"/>
        <v>941.86186891968077</v>
      </c>
      <c r="F773" s="11">
        <f t="shared" si="289"/>
        <v>948.71016952274931</v>
      </c>
      <c r="G773" s="11">
        <f t="shared" si="290"/>
        <v>947.29003963059051</v>
      </c>
      <c r="H773" s="24">
        <f t="shared" si="299"/>
        <v>941.86186891968077</v>
      </c>
      <c r="I773" s="24">
        <f t="shared" si="275"/>
        <v>264.39320925087486</v>
      </c>
      <c r="J773" s="14">
        <f t="shared" si="276"/>
        <v>3049.9935607657785</v>
      </c>
      <c r="K773" s="24">
        <f t="shared" si="300"/>
        <v>650</v>
      </c>
      <c r="L773" s="12">
        <f t="shared" si="277"/>
        <v>0.2260236191448618</v>
      </c>
      <c r="M773" s="3">
        <f t="shared" si="278"/>
        <v>0.7</v>
      </c>
      <c r="N773" s="24">
        <f t="shared" si="293"/>
        <v>948.71016952274931</v>
      </c>
      <c r="O773" s="24">
        <f t="shared" si="279"/>
        <v>93.185694174161426</v>
      </c>
      <c r="P773" s="24">
        <f t="shared" si="280"/>
        <v>1084.0315687493439</v>
      </c>
      <c r="Q773" s="24">
        <f t="shared" si="291"/>
        <v>650</v>
      </c>
      <c r="R773" s="12">
        <f t="shared" si="281"/>
        <v>0.20478008735169029</v>
      </c>
      <c r="S773" s="3">
        <f t="shared" si="292"/>
        <v>0.7</v>
      </c>
      <c r="T773" s="24">
        <f t="shared" si="294"/>
        <v>947.29003963059051</v>
      </c>
      <c r="U773" s="24">
        <f t="shared" si="282"/>
        <v>128.68894147813137</v>
      </c>
      <c r="V773" s="14">
        <f t="shared" si="283"/>
        <v>1494.4401278796697</v>
      </c>
      <c r="W773" s="24">
        <f t="shared" si="295"/>
        <v>650</v>
      </c>
      <c r="X773" s="12">
        <f t="shared" si="284"/>
        <v>0.2075576517586509</v>
      </c>
      <c r="Y773" s="3">
        <f t="shared" si="296"/>
        <v>0.7</v>
      </c>
    </row>
    <row r="774" spans="2:25" x14ac:dyDescent="0.25">
      <c r="B774" s="3">
        <f t="shared" si="285"/>
        <v>3780</v>
      </c>
      <c r="C774" s="14">
        <f t="shared" si="286"/>
        <v>63</v>
      </c>
      <c r="D774" s="11">
        <f t="shared" si="287"/>
        <v>952.63552545093819</v>
      </c>
      <c r="E774" s="11">
        <f t="shared" si="288"/>
        <v>942.0878925388256</v>
      </c>
      <c r="F774" s="11">
        <f t="shared" si="289"/>
        <v>948.91494961010096</v>
      </c>
      <c r="G774" s="11">
        <f t="shared" si="290"/>
        <v>947.49759728234915</v>
      </c>
      <c r="H774" s="24">
        <f t="shared" si="299"/>
        <v>942.0878925388256</v>
      </c>
      <c r="I774" s="24">
        <f t="shared" si="275"/>
        <v>263.69082280281475</v>
      </c>
      <c r="J774" s="14">
        <f t="shared" si="276"/>
        <v>3043.4763043693642</v>
      </c>
      <c r="K774" s="24">
        <f t="shared" si="300"/>
        <v>650</v>
      </c>
      <c r="L774" s="12">
        <f t="shared" si="277"/>
        <v>0.22553127775024742</v>
      </c>
      <c r="M774" s="3">
        <f t="shared" si="278"/>
        <v>0.7</v>
      </c>
      <c r="N774" s="24">
        <f t="shared" si="293"/>
        <v>948.91494961010096</v>
      </c>
      <c r="O774" s="24">
        <f t="shared" si="279"/>
        <v>93.01439602093069</v>
      </c>
      <c r="P774" s="24">
        <f t="shared" si="280"/>
        <v>1082.5731191908346</v>
      </c>
      <c r="Q774" s="24">
        <f t="shared" si="291"/>
        <v>650</v>
      </c>
      <c r="R774" s="12">
        <f t="shared" si="281"/>
        <v>0.20449658838401244</v>
      </c>
      <c r="S774" s="3">
        <f t="shared" si="292"/>
        <v>0.7</v>
      </c>
      <c r="T774" s="24">
        <f t="shared" si="294"/>
        <v>947.49759728234915</v>
      </c>
      <c r="U774" s="24">
        <f t="shared" si="282"/>
        <v>128.44820421472605</v>
      </c>
      <c r="V774" s="14">
        <f t="shared" si="283"/>
        <v>1492.3865030890213</v>
      </c>
      <c r="W774" s="24">
        <f t="shared" si="295"/>
        <v>650</v>
      </c>
      <c r="X774" s="12">
        <f t="shared" si="284"/>
        <v>0.20726426017987029</v>
      </c>
      <c r="Y774" s="3">
        <f t="shared" si="296"/>
        <v>0.7</v>
      </c>
    </row>
    <row r="775" spans="2:25" x14ac:dyDescent="0.25">
      <c r="B775" s="3">
        <f t="shared" si="285"/>
        <v>3785</v>
      </c>
      <c r="C775" s="14">
        <f t="shared" si="286"/>
        <v>63.083333333333336</v>
      </c>
      <c r="D775" s="11">
        <f t="shared" si="287"/>
        <v>952.83319249313843</v>
      </c>
      <c r="E775" s="11">
        <f t="shared" si="288"/>
        <v>942.31342381657589</v>
      </c>
      <c r="F775" s="11">
        <f t="shared" si="289"/>
        <v>949.11944619848498</v>
      </c>
      <c r="G775" s="11">
        <f t="shared" si="290"/>
        <v>947.70486154252899</v>
      </c>
      <c r="H775" s="24">
        <f t="shared" si="299"/>
        <v>942.31342381657589</v>
      </c>
      <c r="I775" s="24">
        <f t="shared" si="275"/>
        <v>262.99421691406337</v>
      </c>
      <c r="J775" s="14">
        <f t="shared" si="276"/>
        <v>3037.0150958601512</v>
      </c>
      <c r="K775" s="24">
        <f t="shared" si="300"/>
        <v>650</v>
      </c>
      <c r="L775" s="12">
        <f t="shared" si="277"/>
        <v>0.22504315272813755</v>
      </c>
      <c r="M775" s="3">
        <f t="shared" si="278"/>
        <v>0.7</v>
      </c>
      <c r="N775" s="24">
        <f t="shared" si="293"/>
        <v>949.11944619848498</v>
      </c>
      <c r="O775" s="24">
        <f t="shared" si="279"/>
        <v>92.843657366336174</v>
      </c>
      <c r="P775" s="24">
        <f t="shared" si="280"/>
        <v>1081.118670866148</v>
      </c>
      <c r="Q775" s="24">
        <f t="shared" si="291"/>
        <v>650</v>
      </c>
      <c r="R775" s="12">
        <f t="shared" si="281"/>
        <v>0.20421388276792801</v>
      </c>
      <c r="S775" s="3">
        <f t="shared" si="292"/>
        <v>0.7</v>
      </c>
      <c r="T775" s="24">
        <f t="shared" si="294"/>
        <v>947.70486154252899</v>
      </c>
      <c r="U775" s="24">
        <f t="shared" si="282"/>
        <v>128.20827376523596</v>
      </c>
      <c r="V775" s="14">
        <f t="shared" si="283"/>
        <v>1490.3387079974718</v>
      </c>
      <c r="W775" s="24">
        <f t="shared" si="295"/>
        <v>650</v>
      </c>
      <c r="X775" s="12">
        <f t="shared" si="284"/>
        <v>0.20697171724528141</v>
      </c>
      <c r="Y775" s="3">
        <f t="shared" si="296"/>
        <v>0.7</v>
      </c>
    </row>
    <row r="776" spans="2:25" x14ac:dyDescent="0.25">
      <c r="B776" s="3">
        <f t="shared" si="285"/>
        <v>3790</v>
      </c>
      <c r="C776" s="14">
        <f t="shared" si="286"/>
        <v>63.166666666666664</v>
      </c>
      <c r="D776" s="11">
        <f t="shared" si="287"/>
        <v>953.03059910437764</v>
      </c>
      <c r="E776" s="11">
        <f t="shared" si="288"/>
        <v>942.53846696930407</v>
      </c>
      <c r="F776" s="11">
        <f t="shared" si="289"/>
        <v>949.32366008125291</v>
      </c>
      <c r="G776" s="11">
        <f t="shared" si="290"/>
        <v>947.91183325977431</v>
      </c>
      <c r="H776" s="24">
        <f t="shared" si="299"/>
        <v>942.53846696930407</v>
      </c>
      <c r="I776" s="24">
        <f t="shared" si="275"/>
        <v>262.30330337683938</v>
      </c>
      <c r="J776" s="14">
        <f t="shared" si="276"/>
        <v>3030.6090535506128</v>
      </c>
      <c r="K776" s="24">
        <f t="shared" si="300"/>
        <v>650</v>
      </c>
      <c r="L776" s="12">
        <f t="shared" si="277"/>
        <v>0.22455917793681029</v>
      </c>
      <c r="M776" s="3">
        <f t="shared" si="278"/>
        <v>0.7</v>
      </c>
      <c r="N776" s="24">
        <f t="shared" si="293"/>
        <v>949.32366008125291</v>
      </c>
      <c r="O776" s="24">
        <f t="shared" si="279"/>
        <v>92.673475578118314</v>
      </c>
      <c r="P776" s="24">
        <f t="shared" si="280"/>
        <v>1079.6682070309296</v>
      </c>
      <c r="Q776" s="24">
        <f t="shared" si="291"/>
        <v>650</v>
      </c>
      <c r="R776" s="12">
        <f t="shared" si="281"/>
        <v>0.20393196713282322</v>
      </c>
      <c r="S776" s="3">
        <f t="shared" si="292"/>
        <v>0.7</v>
      </c>
      <c r="T776" s="24">
        <f t="shared" si="294"/>
        <v>947.91183325977431</v>
      </c>
      <c r="U776" s="24">
        <f t="shared" si="282"/>
        <v>127.96914611508328</v>
      </c>
      <c r="V776" s="14">
        <f t="shared" si="283"/>
        <v>1488.2967160317721</v>
      </c>
      <c r="W776" s="24">
        <f t="shared" si="295"/>
        <v>650</v>
      </c>
      <c r="X776" s="12">
        <f t="shared" si="284"/>
        <v>0.20668001904346542</v>
      </c>
      <c r="Y776" s="3">
        <f t="shared" si="296"/>
        <v>0.7</v>
      </c>
    </row>
    <row r="777" spans="2:25" x14ac:dyDescent="0.25">
      <c r="B777" s="3">
        <f t="shared" si="285"/>
        <v>3795</v>
      </c>
      <c r="C777" s="14">
        <f t="shared" si="286"/>
        <v>63.25</v>
      </c>
      <c r="D777" s="11">
        <f t="shared" si="287"/>
        <v>953.22774597000091</v>
      </c>
      <c r="E777" s="11">
        <f t="shared" si="288"/>
        <v>942.76302614724091</v>
      </c>
      <c r="F777" s="11">
        <f t="shared" si="289"/>
        <v>949.52759204838571</v>
      </c>
      <c r="G777" s="11">
        <f t="shared" si="290"/>
        <v>948.11851327881777</v>
      </c>
      <c r="H777" s="24">
        <f t="shared" si="299"/>
        <v>942.76302614724091</v>
      </c>
      <c r="I777" s="24">
        <f t="shared" si="275"/>
        <v>261.61799556900007</v>
      </c>
      <c r="J777" s="14">
        <f t="shared" si="276"/>
        <v>3024.2573112870027</v>
      </c>
      <c r="K777" s="24">
        <f t="shared" si="300"/>
        <v>650</v>
      </c>
      <c r="L777" s="12">
        <f t="shared" si="277"/>
        <v>0.22407928840199762</v>
      </c>
      <c r="M777" s="3">
        <f t="shared" si="278"/>
        <v>0.7</v>
      </c>
      <c r="N777" s="24">
        <f t="shared" si="293"/>
        <v>949.52759204838571</v>
      </c>
      <c r="O777" s="24">
        <f t="shared" si="279"/>
        <v>92.503848040379921</v>
      </c>
      <c r="P777" s="24">
        <f t="shared" si="280"/>
        <v>1078.2217110370848</v>
      </c>
      <c r="Q777" s="24">
        <f t="shared" si="291"/>
        <v>650</v>
      </c>
      <c r="R777" s="12">
        <f t="shared" si="281"/>
        <v>0.20365083812767523</v>
      </c>
      <c r="S777" s="3">
        <f t="shared" si="292"/>
        <v>0.7</v>
      </c>
      <c r="T777" s="24">
        <f t="shared" si="294"/>
        <v>948.11851327881777</v>
      </c>
      <c r="U777" s="24">
        <f t="shared" si="282"/>
        <v>127.73081727957845</v>
      </c>
      <c r="V777" s="14">
        <f t="shared" si="283"/>
        <v>1486.2605008239832</v>
      </c>
      <c r="W777" s="24">
        <f t="shared" si="295"/>
        <v>650</v>
      </c>
      <c r="X777" s="12">
        <f t="shared" si="284"/>
        <v>0.20638916169307958</v>
      </c>
      <c r="Y777" s="3">
        <f t="shared" si="296"/>
        <v>0.7</v>
      </c>
    </row>
    <row r="778" spans="2:25" x14ac:dyDescent="0.25">
      <c r="B778" s="3">
        <f t="shared" si="285"/>
        <v>3800</v>
      </c>
      <c r="C778" s="14">
        <f t="shared" si="286"/>
        <v>63.333333333333336</v>
      </c>
      <c r="D778" s="11">
        <f t="shared" si="287"/>
        <v>953.42463377265096</v>
      </c>
      <c r="E778" s="11">
        <f t="shared" si="288"/>
        <v>942.98710543564289</v>
      </c>
      <c r="F778" s="11">
        <f t="shared" si="289"/>
        <v>949.73124288651343</v>
      </c>
      <c r="G778" s="11">
        <f t="shared" si="290"/>
        <v>948.32490244051087</v>
      </c>
      <c r="H778" s="24">
        <f t="shared" si="299"/>
        <v>942.98710543564289</v>
      </c>
      <c r="I778" s="24">
        <f t="shared" si="275"/>
        <v>260.93820842520188</v>
      </c>
      <c r="J778" s="14">
        <f t="shared" si="276"/>
        <v>3017.9590181804406</v>
      </c>
      <c r="K778" s="24">
        <f t="shared" si="300"/>
        <v>650</v>
      </c>
      <c r="L778" s="12">
        <f t="shared" si="277"/>
        <v>0.22360342029657981</v>
      </c>
      <c r="M778" s="3">
        <f t="shared" si="278"/>
        <v>0.7</v>
      </c>
      <c r="N778" s="24">
        <f t="shared" si="293"/>
        <v>949.73124288651343</v>
      </c>
      <c r="O778" s="24">
        <f t="shared" si="279"/>
        <v>92.334772153438394</v>
      </c>
      <c r="P778" s="24">
        <f t="shared" si="280"/>
        <v>1076.7791663324108</v>
      </c>
      <c r="Q778" s="24">
        <f t="shared" si="291"/>
        <v>650</v>
      </c>
      <c r="R778" s="12">
        <f t="shared" si="281"/>
        <v>0.20337049242096245</v>
      </c>
      <c r="S778" s="3">
        <f t="shared" si="292"/>
        <v>0.7</v>
      </c>
      <c r="T778" s="24">
        <f t="shared" si="294"/>
        <v>948.32490244051087</v>
      </c>
      <c r="U778" s="24">
        <f t="shared" si="282"/>
        <v>127.49328330350238</v>
      </c>
      <c r="V778" s="14">
        <f t="shared" si="283"/>
        <v>1484.2300362079877</v>
      </c>
      <c r="W778" s="24">
        <f t="shared" si="295"/>
        <v>650</v>
      </c>
      <c r="X778" s="12">
        <f t="shared" si="284"/>
        <v>0.20609914134235752</v>
      </c>
      <c r="Y778" s="3">
        <f t="shared" si="296"/>
        <v>0.7</v>
      </c>
    </row>
    <row r="779" spans="2:25" x14ac:dyDescent="0.25">
      <c r="B779" s="3">
        <f t="shared" si="285"/>
        <v>3805</v>
      </c>
      <c r="C779" s="14">
        <f t="shared" si="286"/>
        <v>63.416666666666664</v>
      </c>
      <c r="D779" s="11">
        <f t="shared" si="287"/>
        <v>953.621263192284</v>
      </c>
      <c r="E779" s="11">
        <f t="shared" si="288"/>
        <v>943.21070885593952</v>
      </c>
      <c r="F779" s="11">
        <f t="shared" si="289"/>
        <v>949.93461337893439</v>
      </c>
      <c r="G779" s="11">
        <f t="shared" si="290"/>
        <v>948.53100158185327</v>
      </c>
      <c r="H779" s="24">
        <f t="shared" si="299"/>
        <v>943.21070885593952</v>
      </c>
      <c r="I779" s="24">
        <f t="shared" si="275"/>
        <v>260.26385840861224</v>
      </c>
      <c r="J779" s="14">
        <f t="shared" si="276"/>
        <v>3011.7133383430432</v>
      </c>
      <c r="K779" s="24">
        <f t="shared" si="300"/>
        <v>650</v>
      </c>
      <c r="L779" s="12">
        <f t="shared" si="277"/>
        <v>0.22313151092066205</v>
      </c>
      <c r="M779" s="3">
        <f t="shared" si="278"/>
        <v>0.7</v>
      </c>
      <c r="N779" s="24">
        <f t="shared" si="293"/>
        <v>949.93461337893439</v>
      </c>
      <c r="O779" s="24">
        <f t="shared" si="279"/>
        <v>92.166245333740449</v>
      </c>
      <c r="P779" s="24">
        <f t="shared" si="280"/>
        <v>1075.3405564598988</v>
      </c>
      <c r="Q779" s="24">
        <f t="shared" si="291"/>
        <v>650</v>
      </c>
      <c r="R779" s="12">
        <f t="shared" si="281"/>
        <v>0.20309092670052814</v>
      </c>
      <c r="S779" s="3">
        <f t="shared" si="292"/>
        <v>0.7</v>
      </c>
      <c r="T779" s="24">
        <f t="shared" si="294"/>
        <v>948.53100158185327</v>
      </c>
      <c r="U779" s="24">
        <f t="shared" si="282"/>
        <v>127.25654026076825</v>
      </c>
      <c r="V779" s="14">
        <f t="shared" si="283"/>
        <v>1482.2052962167004</v>
      </c>
      <c r="W779" s="24">
        <f t="shared" si="295"/>
        <v>650</v>
      </c>
      <c r="X779" s="12">
        <f t="shared" si="284"/>
        <v>0.20580995416870951</v>
      </c>
      <c r="Y779" s="3">
        <f t="shared" si="296"/>
        <v>0.7</v>
      </c>
    </row>
    <row r="780" spans="2:25" x14ac:dyDescent="0.25">
      <c r="B780" s="3">
        <f t="shared" si="285"/>
        <v>3810</v>
      </c>
      <c r="C780" s="14">
        <f t="shared" si="286"/>
        <v>63.5</v>
      </c>
      <c r="D780" s="11">
        <f t="shared" si="287"/>
        <v>953.81763490618164</v>
      </c>
      <c r="E780" s="11">
        <f t="shared" si="288"/>
        <v>943.43384036686018</v>
      </c>
      <c r="F780" s="11">
        <f t="shared" si="289"/>
        <v>950.13770430563488</v>
      </c>
      <c r="G780" s="11">
        <f t="shared" si="290"/>
        <v>948.73681153602195</v>
      </c>
      <c r="H780" s="24">
        <f t="shared" si="299"/>
        <v>943.43384036686018</v>
      </c>
      <c r="I780" s="24">
        <f t="shared" si="275"/>
        <v>259.59486348303642</v>
      </c>
      <c r="J780" s="14">
        <f t="shared" si="276"/>
        <v>3005.5194506276066</v>
      </c>
      <c r="K780" s="24">
        <f t="shared" si="300"/>
        <v>650</v>
      </c>
      <c r="L780" s="12">
        <f t="shared" si="277"/>
        <v>0.22266349868192134</v>
      </c>
      <c r="M780" s="3">
        <f t="shared" si="278"/>
        <v>0.7</v>
      </c>
      <c r="N780" s="24">
        <f t="shared" si="293"/>
        <v>950.13770430563488</v>
      </c>
      <c r="O780" s="24">
        <f t="shared" si="279"/>
        <v>91.998265013668856</v>
      </c>
      <c r="P780" s="24">
        <f t="shared" si="280"/>
        <v>1073.9058650564741</v>
      </c>
      <c r="Q780" s="24">
        <f t="shared" si="291"/>
        <v>650</v>
      </c>
      <c r="R780" s="12">
        <f t="shared" si="281"/>
        <v>0.20281213767332801</v>
      </c>
      <c r="S780" s="3">
        <f t="shared" si="292"/>
        <v>0.7</v>
      </c>
      <c r="T780" s="24">
        <f t="shared" si="294"/>
        <v>948.73681153602195</v>
      </c>
      <c r="U780" s="24">
        <f t="shared" si="282"/>
        <v>127.0205842539923</v>
      </c>
      <c r="V780" s="14">
        <f t="shared" si="283"/>
        <v>1480.1862550783846</v>
      </c>
      <c r="W780" s="24">
        <f t="shared" si="295"/>
        <v>650</v>
      </c>
      <c r="X780" s="12">
        <f t="shared" si="284"/>
        <v>0.20552159637819636</v>
      </c>
      <c r="Y780" s="3">
        <f t="shared" si="296"/>
        <v>0.7</v>
      </c>
    </row>
    <row r="781" spans="2:25" x14ac:dyDescent="0.25">
      <c r="B781" s="3">
        <f t="shared" si="285"/>
        <v>3815</v>
      </c>
      <c r="C781" s="14">
        <f t="shared" si="286"/>
        <v>63.583333333333336</v>
      </c>
      <c r="D781" s="11">
        <f t="shared" si="287"/>
        <v>954.0137495889669</v>
      </c>
      <c r="E781" s="11">
        <f t="shared" si="288"/>
        <v>943.65650386554205</v>
      </c>
      <c r="F781" s="11">
        <f t="shared" si="289"/>
        <v>950.34051644330816</v>
      </c>
      <c r="G781" s="11">
        <f t="shared" si="290"/>
        <v>948.94233313240011</v>
      </c>
      <c r="H781" s="24">
        <f t="shared" si="299"/>
        <v>943.65650386554205</v>
      </c>
      <c r="I781" s="24">
        <f t="shared" si="275"/>
        <v>258.93114308562133</v>
      </c>
      <c r="J781" s="14">
        <f t="shared" si="276"/>
        <v>2999.3765483724583</v>
      </c>
      <c r="K781" s="24">
        <f t="shared" si="300"/>
        <v>650</v>
      </c>
      <c r="L781" s="12">
        <f t="shared" si="277"/>
        <v>0.22219932307634527</v>
      </c>
      <c r="M781" s="3">
        <f t="shared" si="278"/>
        <v>0.7</v>
      </c>
      <c r="N781" s="24">
        <f t="shared" si="293"/>
        <v>950.34051644330816</v>
      </c>
      <c r="O781" s="24">
        <f t="shared" si="279"/>
        <v>91.830828641468543</v>
      </c>
      <c r="P781" s="24">
        <f t="shared" si="280"/>
        <v>1072.4750758529385</v>
      </c>
      <c r="Q781" s="24">
        <f t="shared" si="291"/>
        <v>650</v>
      </c>
      <c r="R781" s="12">
        <f t="shared" si="281"/>
        <v>0.20253412206540691</v>
      </c>
      <c r="S781" s="3">
        <f t="shared" si="292"/>
        <v>0.7</v>
      </c>
      <c r="T781" s="24">
        <f t="shared" si="294"/>
        <v>948.94233313240011</v>
      </c>
      <c r="U781" s="24">
        <f t="shared" si="282"/>
        <v>126.78541141416986</v>
      </c>
      <c r="V781" s="14">
        <f t="shared" si="283"/>
        <v>1478.1728872143665</v>
      </c>
      <c r="W781" s="24">
        <f t="shared" si="295"/>
        <v>650</v>
      </c>
      <c r="X781" s="12">
        <f t="shared" si="284"/>
        <v>0.20523406420519574</v>
      </c>
      <c r="Y781" s="3">
        <f t="shared" si="296"/>
        <v>0.7</v>
      </c>
    </row>
    <row r="782" spans="2:25" x14ac:dyDescent="0.25">
      <c r="B782" s="3">
        <f t="shared" si="285"/>
        <v>3820</v>
      </c>
      <c r="C782" s="14">
        <f t="shared" si="286"/>
        <v>63.666666666666664</v>
      </c>
      <c r="D782" s="11">
        <f t="shared" si="287"/>
        <v>954.20960791261643</v>
      </c>
      <c r="E782" s="11">
        <f t="shared" si="288"/>
        <v>943.87870318861837</v>
      </c>
      <c r="F782" s="11">
        <f t="shared" si="289"/>
        <v>950.54305056537362</v>
      </c>
      <c r="G782" s="11">
        <f t="shared" si="290"/>
        <v>949.14756719660534</v>
      </c>
      <c r="H782" s="24">
        <f t="shared" si="299"/>
        <v>943.87870318861837</v>
      </c>
      <c r="I782" s="24">
        <f t="shared" si="275"/>
        <v>258.2726180999515</v>
      </c>
      <c r="J782" s="14">
        <f t="shared" si="276"/>
        <v>2993.2838391492769</v>
      </c>
      <c r="K782" s="24">
        <f t="shared" si="300"/>
        <v>650</v>
      </c>
      <c r="L782" s="12">
        <f t="shared" si="277"/>
        <v>0.22173892466919998</v>
      </c>
      <c r="M782" s="3">
        <f t="shared" si="278"/>
        <v>0.7</v>
      </c>
      <c r="N782" s="24">
        <f t="shared" si="293"/>
        <v>950.54305056537362</v>
      </c>
      <c r="O782" s="24">
        <f t="shared" si="279"/>
        <v>91.663933681070375</v>
      </c>
      <c r="P782" s="24">
        <f t="shared" si="280"/>
        <v>1071.0481726723801</v>
      </c>
      <c r="Q782" s="24">
        <f t="shared" si="291"/>
        <v>650</v>
      </c>
      <c r="R782" s="12">
        <f t="shared" si="281"/>
        <v>0.20225687662159178</v>
      </c>
      <c r="S782" s="3">
        <f t="shared" si="292"/>
        <v>0.7</v>
      </c>
      <c r="T782" s="24">
        <f t="shared" si="294"/>
        <v>949.14756719660534</v>
      </c>
      <c r="U782" s="24">
        <f t="shared" si="282"/>
        <v>126.55101790027743</v>
      </c>
      <c r="V782" s="14">
        <f t="shared" si="283"/>
        <v>1476.1651672355849</v>
      </c>
      <c r="W782" s="24">
        <f t="shared" si="295"/>
        <v>650</v>
      </c>
      <c r="X782" s="12">
        <f t="shared" si="284"/>
        <v>0.20494735391191024</v>
      </c>
      <c r="Y782" s="3">
        <f t="shared" si="296"/>
        <v>0.7</v>
      </c>
    </row>
    <row r="783" spans="2:25" x14ac:dyDescent="0.25">
      <c r="B783" s="3">
        <f t="shared" si="285"/>
        <v>3825</v>
      </c>
      <c r="C783" s="14">
        <f t="shared" si="286"/>
        <v>63.75</v>
      </c>
      <c r="D783" s="11">
        <f t="shared" si="287"/>
        <v>954.40521054647581</v>
      </c>
      <c r="E783" s="11">
        <f t="shared" si="288"/>
        <v>944.10044211328761</v>
      </c>
      <c r="F783" s="11">
        <f t="shared" si="289"/>
        <v>950.74530744199524</v>
      </c>
      <c r="G783" s="11">
        <f t="shared" si="290"/>
        <v>949.3525145505173</v>
      </c>
      <c r="H783" s="24">
        <f t="shared" si="299"/>
        <v>944.10044211328761</v>
      </c>
      <c r="I783" s="24">
        <f t="shared" si="275"/>
        <v>257.61921082970503</v>
      </c>
      <c r="J783" s="14">
        <f t="shared" si="276"/>
        <v>2987.2405445161357</v>
      </c>
      <c r="K783" s="24">
        <f t="shared" si="300"/>
        <v>650</v>
      </c>
      <c r="L783" s="12">
        <f t="shared" si="277"/>
        <v>0.22128224507639241</v>
      </c>
      <c r="M783" s="3">
        <f t="shared" si="278"/>
        <v>0.7</v>
      </c>
      <c r="N783" s="24">
        <f t="shared" si="293"/>
        <v>950.74530744199524</v>
      </c>
      <c r="O783" s="24">
        <f t="shared" si="279"/>
        <v>91.497577612014425</v>
      </c>
      <c r="P783" s="24">
        <f t="shared" si="280"/>
        <v>1069.6251394302526</v>
      </c>
      <c r="Q783" s="24">
        <f t="shared" si="291"/>
        <v>650</v>
      </c>
      <c r="R783" s="12">
        <f t="shared" si="281"/>
        <v>0.20198039810549215</v>
      </c>
      <c r="S783" s="3">
        <f t="shared" si="292"/>
        <v>0.7</v>
      </c>
      <c r="T783" s="24">
        <f t="shared" si="294"/>
        <v>949.3525145505173</v>
      </c>
      <c r="U783" s="24">
        <f t="shared" si="282"/>
        <v>126.31739989896289</v>
      </c>
      <c r="V783" s="14">
        <f t="shared" si="283"/>
        <v>1474.1630699400912</v>
      </c>
      <c r="W783" s="24">
        <f t="shared" si="295"/>
        <v>650</v>
      </c>
      <c r="X783" s="12">
        <f t="shared" si="284"/>
        <v>0.20466146178800781</v>
      </c>
      <c r="Y783" s="3">
        <f t="shared" si="296"/>
        <v>0.7</v>
      </c>
    </row>
    <row r="784" spans="2:25" x14ac:dyDescent="0.25">
      <c r="B784" s="3">
        <f t="shared" si="285"/>
        <v>3830</v>
      </c>
      <c r="C784" s="14">
        <f t="shared" si="286"/>
        <v>63.833333333333336</v>
      </c>
      <c r="D784" s="11">
        <f t="shared" si="287"/>
        <v>954.60055815727219</v>
      </c>
      <c r="E784" s="11">
        <f t="shared" si="288"/>
        <v>944.32172435836401</v>
      </c>
      <c r="F784" s="11">
        <f t="shared" si="289"/>
        <v>950.94728784010078</v>
      </c>
      <c r="G784" s="11">
        <f t="shared" si="290"/>
        <v>949.55717601230526</v>
      </c>
      <c r="H784" s="24">
        <f t="shared" si="299"/>
        <v>944.32172435836401</v>
      </c>
      <c r="I784" s="24">
        <f t="shared" si="275"/>
        <v>256.97084497270453</v>
      </c>
      <c r="J784" s="14">
        <f t="shared" si="276"/>
        <v>2981.2458997735171</v>
      </c>
      <c r="K784" s="24">
        <f t="shared" si="300"/>
        <v>650</v>
      </c>
      <c r="L784" s="12">
        <f t="shared" si="277"/>
        <v>0.22082922694606236</v>
      </c>
      <c r="M784" s="3">
        <f t="shared" si="278"/>
        <v>0.7</v>
      </c>
      <c r="N784" s="24">
        <f t="shared" si="293"/>
        <v>950.94728784010078</v>
      </c>
      <c r="O784" s="24">
        <f t="shared" si="279"/>
        <v>91.331757929285118</v>
      </c>
      <c r="P784" s="24">
        <f t="shared" si="280"/>
        <v>1068.2059601331907</v>
      </c>
      <c r="Q784" s="24">
        <f t="shared" si="291"/>
        <v>650</v>
      </c>
      <c r="R784" s="12">
        <f t="shared" si="281"/>
        <v>0.20170468329926519</v>
      </c>
      <c r="S784" s="3">
        <f t="shared" si="292"/>
        <v>0.7</v>
      </c>
      <c r="T784" s="24">
        <f t="shared" si="294"/>
        <v>949.55717601230526</v>
      </c>
      <c r="U784" s="24">
        <f t="shared" si="282"/>
        <v>126.08455362417317</v>
      </c>
      <c r="V784" s="14">
        <f t="shared" si="283"/>
        <v>1472.1665703099684</v>
      </c>
      <c r="W784" s="24">
        <f t="shared" si="295"/>
        <v>650</v>
      </c>
      <c r="X784" s="12">
        <f t="shared" si="284"/>
        <v>0.2043763841501805</v>
      </c>
      <c r="Y784" s="3">
        <f t="shared" si="296"/>
        <v>0.7</v>
      </c>
    </row>
    <row r="785" spans="2:25" x14ac:dyDescent="0.25">
      <c r="B785" s="3">
        <f t="shared" si="285"/>
        <v>3835</v>
      </c>
      <c r="C785" s="14">
        <f t="shared" si="286"/>
        <v>63.916666666666664</v>
      </c>
      <c r="D785" s="11">
        <f t="shared" si="287"/>
        <v>954.79565140912837</v>
      </c>
      <c r="E785" s="11">
        <f t="shared" si="288"/>
        <v>944.54255358531009</v>
      </c>
      <c r="F785" s="11">
        <f t="shared" si="289"/>
        <v>951.14899252340001</v>
      </c>
      <c r="G785" s="11">
        <f t="shared" si="290"/>
        <v>949.7615523964555</v>
      </c>
      <c r="H785" s="24">
        <f t="shared" si="299"/>
        <v>944.54255358531009</v>
      </c>
      <c r="I785" s="24">
        <f t="shared" si="275"/>
        <v>256.32744559545699</v>
      </c>
      <c r="J785" s="14">
        <f t="shared" si="276"/>
        <v>2975.2991537251874</v>
      </c>
      <c r="K785" s="24">
        <f t="shared" si="300"/>
        <v>650</v>
      </c>
      <c r="L785" s="12">
        <f t="shared" si="277"/>
        <v>0.22037981394053904</v>
      </c>
      <c r="M785" s="3">
        <f t="shared" si="278"/>
        <v>0.7</v>
      </c>
      <c r="N785" s="24">
        <f t="shared" si="293"/>
        <v>951.14899252340001</v>
      </c>
      <c r="O785" s="24">
        <f t="shared" si="279"/>
        <v>91.166472143208921</v>
      </c>
      <c r="P785" s="24">
        <f t="shared" si="280"/>
        <v>1066.7906188781601</v>
      </c>
      <c r="Q785" s="24">
        <f t="shared" si="291"/>
        <v>650</v>
      </c>
      <c r="R785" s="12">
        <f t="shared" si="281"/>
        <v>0.20142972900345024</v>
      </c>
      <c r="S785" s="3">
        <f t="shared" si="292"/>
        <v>0.7</v>
      </c>
      <c r="T785" s="24">
        <f t="shared" si="294"/>
        <v>949.7615523964555</v>
      </c>
      <c r="U785" s="24">
        <f t="shared" si="282"/>
        <v>125.85247531682171</v>
      </c>
      <c r="V785" s="14">
        <f t="shared" si="283"/>
        <v>1470.1756435087727</v>
      </c>
      <c r="W785" s="24">
        <f t="shared" si="295"/>
        <v>650</v>
      </c>
      <c r="X785" s="12">
        <f t="shared" si="284"/>
        <v>0.2040921173417744</v>
      </c>
      <c r="Y785" s="3">
        <f t="shared" si="296"/>
        <v>0.7</v>
      </c>
    </row>
    <row r="786" spans="2:25" x14ac:dyDescent="0.25">
      <c r="B786" s="3">
        <f t="shared" si="285"/>
        <v>3840</v>
      </c>
      <c r="C786" s="14">
        <f t="shared" si="286"/>
        <v>64</v>
      </c>
      <c r="D786" s="11">
        <f t="shared" si="287"/>
        <v>954.99049096357646</v>
      </c>
      <c r="E786" s="11">
        <f t="shared" si="288"/>
        <v>944.76293339925064</v>
      </c>
      <c r="F786" s="11">
        <f t="shared" si="289"/>
        <v>951.3504222524034</v>
      </c>
      <c r="G786" s="11">
        <f t="shared" si="290"/>
        <v>949.96564451379732</v>
      </c>
      <c r="H786" s="24">
        <f t="shared" si="299"/>
        <v>944.76293339925064</v>
      </c>
      <c r="I786" s="24">
        <f t="shared" ref="I786:I849" si="301">AlphaC*(D786-H786)</f>
        <v>255.68893910814552</v>
      </c>
      <c r="J786" s="14">
        <f t="shared" ref="J786:J849" si="302">Phi*EpsilonF*Botzman/10^8*M786*((D786+273)^4-(H786+273)^4)</f>
        <v>2969.3995684423594</v>
      </c>
      <c r="K786" s="24">
        <f t="shared" si="300"/>
        <v>650</v>
      </c>
      <c r="L786" s="12">
        <f t="shared" ref="L786:L849" si="303">ksh*MassivSS/(K786*RhoA)*DeltaT*(I786+J786)</f>
        <v>0.21993395071855279</v>
      </c>
      <c r="M786" s="3">
        <f t="shared" ref="M786:M849" si="304">IF(H786&lt;=500,IF(Galva=Oui,0.35,0.7),0.7)</f>
        <v>0.7</v>
      </c>
      <c r="N786" s="24">
        <f t="shared" si="293"/>
        <v>951.3504222524034</v>
      </c>
      <c r="O786" s="24">
        <f t="shared" ref="O786:O849" si="305">AlphaC*(D786-N786)</f>
        <v>91.001717779326441</v>
      </c>
      <c r="P786" s="24">
        <f t="shared" ref="P786:P849" si="306">Phi*EpsilonF*Botzman/10^8*S786*((D786+273)^4-(N786+273)^4)</f>
        <v>1065.3790998523195</v>
      </c>
      <c r="Q786" s="24">
        <f t="shared" si="291"/>
        <v>650</v>
      </c>
      <c r="R786" s="12">
        <f t="shared" ref="R786:R849" si="307">ksh*MassivW/(Q786*RhoA)*DeltaT*(O786+P786)</f>
        <v>0.2011555320369226</v>
      </c>
      <c r="S786" s="3">
        <f t="shared" si="292"/>
        <v>0.7</v>
      </c>
      <c r="T786" s="24">
        <f t="shared" si="294"/>
        <v>949.96564451379732</v>
      </c>
      <c r="U786" s="24">
        <f t="shared" ref="U786:U849" si="308">AlphaC*(D786-T786)</f>
        <v>125.62116124447869</v>
      </c>
      <c r="V786" s="14">
        <f t="shared" ref="V786:V849" si="309">Phi*EpsilonF*Botzman/10^8*Y786*((D786+273)^4-(T786+273)^4)</f>
        <v>1468.1902648790528</v>
      </c>
      <c r="W786" s="24">
        <f t="shared" si="295"/>
        <v>650</v>
      </c>
      <c r="X786" s="12">
        <f t="shared" ref="X786:X849" si="310">ksh*MassivSI/(W786*RhoA)*DeltaT*(U786+V786)</f>
        <v>0.20380865773243304</v>
      </c>
      <c r="Y786" s="3">
        <f t="shared" si="296"/>
        <v>0.7</v>
      </c>
    </row>
    <row r="787" spans="2:25" x14ac:dyDescent="0.25">
      <c r="B787" s="3">
        <f t="shared" ref="B787:B850" si="311">B786+DeltaT</f>
        <v>3845</v>
      </c>
      <c r="C787" s="14">
        <f t="shared" ref="C787:C850" si="312">B787/60</f>
        <v>64.083333333333329</v>
      </c>
      <c r="D787" s="11">
        <f t="shared" ref="D787:D850" si="313">20+345*LOG(8*C787+1,10)</f>
        <v>955.18507747957108</v>
      </c>
      <c r="E787" s="11">
        <f t="shared" ref="E787:E850" si="314">H787</f>
        <v>944.98286734996918</v>
      </c>
      <c r="F787" s="11">
        <f t="shared" ref="F787:F850" si="315">N787</f>
        <v>951.55157778444038</v>
      </c>
      <c r="G787" s="11">
        <f t="shared" ref="G787:G850" si="316">T787</f>
        <v>950.16945317152977</v>
      </c>
      <c r="H787" s="24">
        <f t="shared" si="299"/>
        <v>944.98286734996918</v>
      </c>
      <c r="I787" s="24">
        <f t="shared" si="301"/>
        <v>255.05525324004736</v>
      </c>
      <c r="J787" s="14">
        <f t="shared" si="302"/>
        <v>2963.5464190319221</v>
      </c>
      <c r="K787" s="24">
        <f t="shared" si="300"/>
        <v>650</v>
      </c>
      <c r="L787" s="12">
        <f t="shared" si="303"/>
        <v>0.21949158291775334</v>
      </c>
      <c r="M787" s="3">
        <f t="shared" si="304"/>
        <v>0.7</v>
      </c>
      <c r="N787" s="24">
        <f t="shared" si="293"/>
        <v>951.55157778444038</v>
      </c>
      <c r="O787" s="24">
        <f t="shared" si="305"/>
        <v>90.83749237826737</v>
      </c>
      <c r="P787" s="24">
        <f t="shared" si="306"/>
        <v>1063.9713873316073</v>
      </c>
      <c r="Q787" s="24">
        <f t="shared" ref="Q787:Q850" si="317">IF(N787&lt;600,425+0.773*N787-1.69/1000*N787^2+2.22/1000^2*N787^3,IF(N787&lt;735,666+13002/(738-N787),IF(N787&lt;900,545+17820/(N787-731),650)))</f>
        <v>650</v>
      </c>
      <c r="R787" s="12">
        <f t="shared" si="307"/>
        <v>0.20088208923662559</v>
      </c>
      <c r="S787" s="3">
        <f t="shared" ref="S787:S850" si="318">IF(N787&lt;=500,IF(Galva=Oui,0.35,0.7),0.7)</f>
        <v>0.7</v>
      </c>
      <c r="T787" s="24">
        <f t="shared" si="294"/>
        <v>950.16945317152977</v>
      </c>
      <c r="U787" s="24">
        <f t="shared" si="308"/>
        <v>125.39060770103276</v>
      </c>
      <c r="V787" s="14">
        <f t="shared" si="309"/>
        <v>1466.2104099395206</v>
      </c>
      <c r="W787" s="24">
        <f t="shared" si="295"/>
        <v>650</v>
      </c>
      <c r="X787" s="12">
        <f t="shared" si="310"/>
        <v>0.20352600171769245</v>
      </c>
      <c r="Y787" s="3">
        <f t="shared" si="296"/>
        <v>0.7</v>
      </c>
    </row>
    <row r="788" spans="2:25" x14ac:dyDescent="0.25">
      <c r="B788" s="3">
        <f t="shared" si="311"/>
        <v>3850</v>
      </c>
      <c r="C788" s="14">
        <f t="shared" si="312"/>
        <v>64.166666666666671</v>
      </c>
      <c r="D788" s="11">
        <f t="shared" si="313"/>
        <v>955.37941161350261</v>
      </c>
      <c r="E788" s="11">
        <f t="shared" si="314"/>
        <v>945.20235893288691</v>
      </c>
      <c r="F788" s="11">
        <f t="shared" si="315"/>
        <v>951.75245987367703</v>
      </c>
      <c r="G788" s="11">
        <f t="shared" si="316"/>
        <v>950.37297917324747</v>
      </c>
      <c r="H788" s="24">
        <f t="shared" si="299"/>
        <v>945.20235893288691</v>
      </c>
      <c r="I788" s="24">
        <f t="shared" si="301"/>
        <v>254.42631701539256</v>
      </c>
      <c r="J788" s="14">
        <f t="shared" si="302"/>
        <v>2957.7389934085409</v>
      </c>
      <c r="K788" s="24">
        <f t="shared" si="300"/>
        <v>650</v>
      </c>
      <c r="L788" s="12">
        <f t="shared" si="303"/>
        <v>0.21905265713752167</v>
      </c>
      <c r="M788" s="3">
        <f t="shared" si="304"/>
        <v>0.7</v>
      </c>
      <c r="N788" s="24">
        <f t="shared" ref="N788:N851" si="319">N787+R787</f>
        <v>951.75245987367703</v>
      </c>
      <c r="O788" s="24">
        <f t="shared" si="305"/>
        <v>90.673793495639643</v>
      </c>
      <c r="P788" s="24">
        <f t="shared" si="306"/>
        <v>1062.567465680489</v>
      </c>
      <c r="Q788" s="24">
        <f t="shared" si="317"/>
        <v>650</v>
      </c>
      <c r="R788" s="12">
        <f t="shared" si="307"/>
        <v>0.20060939745750778</v>
      </c>
      <c r="S788" s="3">
        <f t="shared" si="318"/>
        <v>0.7</v>
      </c>
      <c r="T788" s="24">
        <f t="shared" ref="T788:T851" si="320">T787+X787</f>
        <v>950.37297917324747</v>
      </c>
      <c r="U788" s="24">
        <f t="shared" si="308"/>
        <v>125.16081100637848</v>
      </c>
      <c r="V788" s="14">
        <f t="shared" si="309"/>
        <v>1464.236054382764</v>
      </c>
      <c r="W788" s="24">
        <f t="shared" ref="W788:W851" si="321">IF(T788&lt;600,425+0.773*T788-1.69/1000*T788^2+2.22/1000^2*T788^3,IF(T788&lt;735,666+13002/(738-T788),IF(T788&lt;900,545+17820/(T788-731),650)))</f>
        <v>650</v>
      </c>
      <c r="X788" s="12">
        <f t="shared" si="310"/>
        <v>0.20324414571864832</v>
      </c>
      <c r="Y788" s="3">
        <f t="shared" ref="Y788:Y851" si="322">IF(T788&lt;=500,IF(Galva=Oui,0.35,0.7),0.7)</f>
        <v>0.7</v>
      </c>
    </row>
    <row r="789" spans="2:25" x14ac:dyDescent="0.25">
      <c r="B789" s="3">
        <f t="shared" si="311"/>
        <v>3855</v>
      </c>
      <c r="C789" s="14">
        <f t="shared" si="312"/>
        <v>64.25</v>
      </c>
      <c r="D789" s="11">
        <f t="shared" si="313"/>
        <v>955.57349401921078</v>
      </c>
      <c r="E789" s="11">
        <f t="shared" si="314"/>
        <v>945.42141159002438</v>
      </c>
      <c r="F789" s="11">
        <f t="shared" si="315"/>
        <v>951.9530692711345</v>
      </c>
      <c r="G789" s="11">
        <f t="shared" si="316"/>
        <v>950.57622331896607</v>
      </c>
      <c r="H789" s="24">
        <f t="shared" si="299"/>
        <v>945.42141159002438</v>
      </c>
      <c r="I789" s="24">
        <f t="shared" si="301"/>
        <v>253.80206072966018</v>
      </c>
      <c r="J789" s="14">
        <f t="shared" si="302"/>
        <v>2951.9765920703458</v>
      </c>
      <c r="K789" s="24">
        <f t="shared" si="300"/>
        <v>650</v>
      </c>
      <c r="L789" s="12">
        <f t="shared" si="303"/>
        <v>0.21861712092205701</v>
      </c>
      <c r="M789" s="3">
        <f t="shared" si="304"/>
        <v>0.7</v>
      </c>
      <c r="N789" s="24">
        <f t="shared" si="319"/>
        <v>951.9530692711345</v>
      </c>
      <c r="O789" s="24">
        <f t="shared" si="305"/>
        <v>90.510618701907219</v>
      </c>
      <c r="P789" s="24">
        <f t="shared" si="306"/>
        <v>1061.1673193512213</v>
      </c>
      <c r="Q789" s="24">
        <f t="shared" si="317"/>
        <v>650</v>
      </c>
      <c r="R789" s="12">
        <f t="shared" si="307"/>
        <v>0.20033745357237334</v>
      </c>
      <c r="S789" s="3">
        <f t="shared" si="318"/>
        <v>0.7</v>
      </c>
      <c r="T789" s="24">
        <f t="shared" si="320"/>
        <v>950.57622331896607</v>
      </c>
      <c r="U789" s="24">
        <f t="shared" si="308"/>
        <v>124.93176750611781</v>
      </c>
      <c r="V789" s="14">
        <f t="shared" si="309"/>
        <v>1462.2671740727867</v>
      </c>
      <c r="W789" s="24">
        <f t="shared" si="321"/>
        <v>650</v>
      </c>
      <c r="X789" s="12">
        <f t="shared" si="310"/>
        <v>0.20296308618160364</v>
      </c>
      <c r="Y789" s="3">
        <f t="shared" si="322"/>
        <v>0.7</v>
      </c>
    </row>
    <row r="790" spans="2:25" x14ac:dyDescent="0.25">
      <c r="B790" s="3">
        <f t="shared" si="311"/>
        <v>3860</v>
      </c>
      <c r="C790" s="14">
        <f t="shared" si="312"/>
        <v>64.333333333333329</v>
      </c>
      <c r="D790" s="11">
        <f t="shared" si="313"/>
        <v>955.76732534799817</v>
      </c>
      <c r="E790" s="11">
        <f t="shared" si="314"/>
        <v>945.64002871094647</v>
      </c>
      <c r="F790" s="11">
        <f t="shared" si="315"/>
        <v>952.15340672470688</v>
      </c>
      <c r="G790" s="11">
        <f t="shared" si="316"/>
        <v>950.7791864051477</v>
      </c>
      <c r="H790" s="24">
        <f t="shared" si="299"/>
        <v>945.64002871094647</v>
      </c>
      <c r="I790" s="24">
        <f t="shared" si="301"/>
        <v>253.18241592629249</v>
      </c>
      <c r="J790" s="14">
        <f t="shared" si="302"/>
        <v>2946.2585278786878</v>
      </c>
      <c r="K790" s="24">
        <f t="shared" si="300"/>
        <v>650</v>
      </c>
      <c r="L790" s="12">
        <f t="shared" si="303"/>
        <v>0.21818492274376913</v>
      </c>
      <c r="M790" s="3">
        <f t="shared" si="304"/>
        <v>0.7</v>
      </c>
      <c r="N790" s="24">
        <f t="shared" si="319"/>
        <v>952.15340672470688</v>
      </c>
      <c r="O790" s="24">
        <f t="shared" si="305"/>
        <v>90.347965582282086</v>
      </c>
      <c r="P790" s="24">
        <f t="shared" si="306"/>
        <v>1059.7709328834053</v>
      </c>
      <c r="Q790" s="24">
        <f t="shared" si="317"/>
        <v>650</v>
      </c>
      <c r="R790" s="12">
        <f t="shared" si="307"/>
        <v>0.20006625447178586</v>
      </c>
      <c r="S790" s="3">
        <f t="shared" si="318"/>
        <v>0.7</v>
      </c>
      <c r="T790" s="24">
        <f t="shared" si="320"/>
        <v>950.7791864051477</v>
      </c>
      <c r="U790" s="24">
        <f t="shared" si="308"/>
        <v>124.70347357126172</v>
      </c>
      <c r="V790" s="14">
        <f t="shared" si="309"/>
        <v>1460.3037450426812</v>
      </c>
      <c r="W790" s="24">
        <f t="shared" si="321"/>
        <v>650</v>
      </c>
      <c r="X790" s="12">
        <f t="shared" si="310"/>
        <v>0.20268281957773282</v>
      </c>
      <c r="Y790" s="3">
        <f t="shared" si="322"/>
        <v>0.7</v>
      </c>
    </row>
    <row r="791" spans="2:25" x14ac:dyDescent="0.25">
      <c r="B791" s="3">
        <f t="shared" si="311"/>
        <v>3865</v>
      </c>
      <c r="C791" s="14">
        <f t="shared" si="312"/>
        <v>64.416666666666671</v>
      </c>
      <c r="D791" s="11">
        <f t="shared" si="313"/>
        <v>955.96090624864257</v>
      </c>
      <c r="E791" s="11">
        <f t="shared" si="314"/>
        <v>945.85821363369018</v>
      </c>
      <c r="F791" s="11">
        <f t="shared" si="315"/>
        <v>952.35347297917872</v>
      </c>
      <c r="G791" s="11">
        <f t="shared" si="316"/>
        <v>950.98186922472541</v>
      </c>
      <c r="H791" s="24">
        <f t="shared" si="299"/>
        <v>945.85821363369018</v>
      </c>
      <c r="I791" s="24">
        <f t="shared" si="301"/>
        <v>252.56731537380972</v>
      </c>
      <c r="J791" s="14">
        <f t="shared" si="302"/>
        <v>2940.5841258405831</v>
      </c>
      <c r="K791" s="24">
        <f t="shared" si="300"/>
        <v>650</v>
      </c>
      <c r="L791" s="12">
        <f t="shared" si="303"/>
        <v>0.21775601198688169</v>
      </c>
      <c r="M791" s="3">
        <f t="shared" si="304"/>
        <v>0.7</v>
      </c>
      <c r="N791" s="24">
        <f t="shared" si="319"/>
        <v>952.35347297917872</v>
      </c>
      <c r="O791" s="24">
        <f t="shared" si="305"/>
        <v>90.185831736596356</v>
      </c>
      <c r="P791" s="24">
        <f t="shared" si="306"/>
        <v>1058.3782909025736</v>
      </c>
      <c r="Q791" s="24">
        <f t="shared" si="317"/>
        <v>650</v>
      </c>
      <c r="R791" s="12">
        <f t="shared" si="307"/>
        <v>0.19979579706379996</v>
      </c>
      <c r="S791" s="3">
        <f t="shared" si="318"/>
        <v>0.7</v>
      </c>
      <c r="T791" s="24">
        <f t="shared" si="320"/>
        <v>950.98186922472541</v>
      </c>
      <c r="U791" s="24">
        <f t="shared" si="308"/>
        <v>124.47592559792895</v>
      </c>
      <c r="V791" s="14">
        <f t="shared" si="309"/>
        <v>1458.3457434920908</v>
      </c>
      <c r="W791" s="24">
        <f t="shared" si="321"/>
        <v>650</v>
      </c>
      <c r="X791" s="12">
        <f t="shared" si="310"/>
        <v>0.20240334240271854</v>
      </c>
      <c r="Y791" s="3">
        <f t="shared" si="322"/>
        <v>0.7</v>
      </c>
    </row>
    <row r="792" spans="2:25" x14ac:dyDescent="0.25">
      <c r="B792" s="3">
        <f t="shared" si="311"/>
        <v>3870</v>
      </c>
      <c r="C792" s="14">
        <f t="shared" si="312"/>
        <v>64.5</v>
      </c>
      <c r="D792" s="11">
        <f t="shared" si="313"/>
        <v>956.15423736741013</v>
      </c>
      <c r="E792" s="11">
        <f t="shared" si="314"/>
        <v>946.07596964567711</v>
      </c>
      <c r="F792" s="11">
        <f t="shared" si="315"/>
        <v>952.55326877624248</v>
      </c>
      <c r="G792" s="11">
        <f t="shared" si="316"/>
        <v>951.18427256712812</v>
      </c>
      <c r="H792" s="24">
        <f t="shared" si="299"/>
        <v>946.07596964567711</v>
      </c>
      <c r="I792" s="24">
        <f t="shared" si="301"/>
        <v>251.95669304332569</v>
      </c>
      <c r="J792" s="14">
        <f t="shared" si="302"/>
        <v>2934.9527228960924</v>
      </c>
      <c r="K792" s="24">
        <f t="shared" si="300"/>
        <v>650</v>
      </c>
      <c r="L792" s="12">
        <f t="shared" si="303"/>
        <v>0.21733033893139928</v>
      </c>
      <c r="M792" s="3">
        <f t="shared" si="304"/>
        <v>0.7</v>
      </c>
      <c r="N792" s="24">
        <f t="shared" si="319"/>
        <v>952.55326877624248</v>
      </c>
      <c r="O792" s="24">
        <f t="shared" si="305"/>
        <v>90.024214779191425</v>
      </c>
      <c r="P792" s="24">
        <f t="shared" si="306"/>
        <v>1056.9893781202654</v>
      </c>
      <c r="Q792" s="24">
        <f t="shared" si="317"/>
        <v>650</v>
      </c>
      <c r="R792" s="12">
        <f t="shared" si="307"/>
        <v>0.19952607827395544</v>
      </c>
      <c r="S792" s="3">
        <f t="shared" si="318"/>
        <v>0.7</v>
      </c>
      <c r="T792" s="24">
        <f t="shared" si="320"/>
        <v>951.18427256712812</v>
      </c>
      <c r="U792" s="24">
        <f t="shared" si="308"/>
        <v>124.24912000705035</v>
      </c>
      <c r="V792" s="14">
        <f t="shared" si="309"/>
        <v>1456.3931457852138</v>
      </c>
      <c r="W792" s="24">
        <f t="shared" si="321"/>
        <v>650</v>
      </c>
      <c r="X792" s="12">
        <f t="shared" si="310"/>
        <v>0.20212465117645875</v>
      </c>
      <c r="Y792" s="3">
        <f t="shared" si="322"/>
        <v>0.7</v>
      </c>
    </row>
    <row r="793" spans="2:25" x14ac:dyDescent="0.25">
      <c r="B793" s="3">
        <f t="shared" si="311"/>
        <v>3875</v>
      </c>
      <c r="C793" s="14">
        <f t="shared" si="312"/>
        <v>64.583333333333329</v>
      </c>
      <c r="D793" s="11">
        <f t="shared" si="313"/>
        <v>956.34731934806894</v>
      </c>
      <c r="E793" s="11">
        <f t="shared" si="314"/>
        <v>946.29329998460855</v>
      </c>
      <c r="F793" s="11">
        <f t="shared" si="315"/>
        <v>952.75279485451642</v>
      </c>
      <c r="G793" s="11">
        <f t="shared" si="316"/>
        <v>951.38639721830452</v>
      </c>
      <c r="H793" s="24">
        <f t="shared" si="299"/>
        <v>946.29329998460855</v>
      </c>
      <c r="I793" s="24">
        <f t="shared" si="301"/>
        <v>251.3504840865096</v>
      </c>
      <c r="J793" s="14">
        <f t="shared" si="302"/>
        <v>2929.3636677081299</v>
      </c>
      <c r="K793" s="24">
        <f t="shared" si="300"/>
        <v>650</v>
      </c>
      <c r="L793" s="12">
        <f t="shared" si="303"/>
        <v>0.21690785473727059</v>
      </c>
      <c r="M793" s="3">
        <f t="shared" si="304"/>
        <v>0.7</v>
      </c>
      <c r="N793" s="24">
        <f t="shared" si="319"/>
        <v>952.75279485451642</v>
      </c>
      <c r="O793" s="24">
        <f t="shared" si="305"/>
        <v>89.863112338812812</v>
      </c>
      <c r="P793" s="24">
        <f t="shared" si="306"/>
        <v>1055.6041793331376</v>
      </c>
      <c r="Q793" s="24">
        <f t="shared" si="317"/>
        <v>650</v>
      </c>
      <c r="R793" s="12">
        <f t="shared" si="307"/>
        <v>0.19925709504510403</v>
      </c>
      <c r="S793" s="3">
        <f t="shared" si="318"/>
        <v>0.7</v>
      </c>
      <c r="T793" s="24">
        <f t="shared" si="320"/>
        <v>951.38639721830452</v>
      </c>
      <c r="U793" s="24">
        <f t="shared" si="308"/>
        <v>124.02305324411032</v>
      </c>
      <c r="V793" s="14">
        <f t="shared" si="309"/>
        <v>1454.4459284484772</v>
      </c>
      <c r="W793" s="24">
        <f t="shared" si="321"/>
        <v>650</v>
      </c>
      <c r="X793" s="12">
        <f t="shared" si="310"/>
        <v>0.20184674244273632</v>
      </c>
      <c r="Y793" s="3">
        <f t="shared" si="322"/>
        <v>0.7</v>
      </c>
    </row>
    <row r="794" spans="2:25" x14ac:dyDescent="0.25">
      <c r="B794" s="3">
        <f t="shared" si="311"/>
        <v>3880</v>
      </c>
      <c r="C794" s="14">
        <f t="shared" si="312"/>
        <v>64.666666666666671</v>
      </c>
      <c r="D794" s="11">
        <f t="shared" si="313"/>
        <v>956.54015283190176</v>
      </c>
      <c r="E794" s="11">
        <f t="shared" si="314"/>
        <v>946.51020783934587</v>
      </c>
      <c r="F794" s="11">
        <f t="shared" si="315"/>
        <v>952.95205194956156</v>
      </c>
      <c r="G794" s="11">
        <f t="shared" si="316"/>
        <v>951.58824396074726</v>
      </c>
      <c r="H794" s="24">
        <f t="shared" si="299"/>
        <v>946.51020783934587</v>
      </c>
      <c r="I794" s="24">
        <f t="shared" si="301"/>
        <v>250.74862481389744</v>
      </c>
      <c r="J794" s="14">
        <f t="shared" si="302"/>
        <v>2923.8163204561629</v>
      </c>
      <c r="K794" s="24">
        <f t="shared" si="300"/>
        <v>650</v>
      </c>
      <c r="L794" s="12">
        <f t="shared" si="303"/>
        <v>0.21648851142884085</v>
      </c>
      <c r="M794" s="3">
        <f t="shared" si="304"/>
        <v>0.7</v>
      </c>
      <c r="N794" s="24">
        <f t="shared" si="319"/>
        <v>952.95205194956156</v>
      </c>
      <c r="O794" s="24">
        <f t="shared" si="305"/>
        <v>89.702522058504996</v>
      </c>
      <c r="P794" s="24">
        <f t="shared" si="306"/>
        <v>1054.2226794223041</v>
      </c>
      <c r="Q794" s="24">
        <f t="shared" si="317"/>
        <v>650</v>
      </c>
      <c r="R794" s="12">
        <f t="shared" si="307"/>
        <v>0.19898884433727637</v>
      </c>
      <c r="S794" s="3">
        <f t="shared" si="318"/>
        <v>0.7</v>
      </c>
      <c r="T794" s="24">
        <f t="shared" si="320"/>
        <v>951.58824396074726</v>
      </c>
      <c r="U794" s="24">
        <f t="shared" si="308"/>
        <v>123.79772177886252</v>
      </c>
      <c r="V794" s="14">
        <f t="shared" si="309"/>
        <v>1452.5040681685407</v>
      </c>
      <c r="W794" s="24">
        <f t="shared" si="321"/>
        <v>650</v>
      </c>
      <c r="X794" s="12">
        <f t="shared" si="310"/>
        <v>0.20156961276892721</v>
      </c>
      <c r="Y794" s="3">
        <f t="shared" si="322"/>
        <v>0.7</v>
      </c>
    </row>
    <row r="795" spans="2:25" x14ac:dyDescent="0.25">
      <c r="B795" s="3">
        <f t="shared" si="311"/>
        <v>3885</v>
      </c>
      <c r="C795" s="14">
        <f t="shared" si="312"/>
        <v>64.75</v>
      </c>
      <c r="D795" s="11">
        <f t="shared" si="313"/>
        <v>956.73273845771791</v>
      </c>
      <c r="E795" s="11">
        <f t="shared" si="314"/>
        <v>946.72669635077466</v>
      </c>
      <c r="F795" s="11">
        <f t="shared" si="315"/>
        <v>953.1510407938988</v>
      </c>
      <c r="G795" s="11">
        <f t="shared" si="316"/>
        <v>951.7898135735162</v>
      </c>
      <c r="H795" s="24">
        <f t="shared" si="299"/>
        <v>946.72669635077466</v>
      </c>
      <c r="I795" s="24">
        <f t="shared" si="301"/>
        <v>250.15105267358138</v>
      </c>
      <c r="J795" s="14">
        <f t="shared" si="302"/>
        <v>2918.310052633557</v>
      </c>
      <c r="K795" s="24">
        <f t="shared" si="300"/>
        <v>650</v>
      </c>
      <c r="L795" s="12">
        <f t="shared" si="303"/>
        <v>0.21607226187957845</v>
      </c>
      <c r="M795" s="3">
        <f t="shared" si="304"/>
        <v>0.7</v>
      </c>
      <c r="N795" s="24">
        <f t="shared" si="319"/>
        <v>953.1510407938988</v>
      </c>
      <c r="O795" s="24">
        <f t="shared" si="305"/>
        <v>89.54244159547784</v>
      </c>
      <c r="P795" s="24">
        <f t="shared" si="306"/>
        <v>1052.8448633527546</v>
      </c>
      <c r="Q795" s="24">
        <f t="shared" si="317"/>
        <v>650</v>
      </c>
      <c r="R795" s="12">
        <f t="shared" si="307"/>
        <v>0.1987213231275578</v>
      </c>
      <c r="S795" s="3">
        <f t="shared" si="318"/>
        <v>0.7</v>
      </c>
      <c r="T795" s="24">
        <f t="shared" si="320"/>
        <v>951.7898135735162</v>
      </c>
      <c r="U795" s="24">
        <f t="shared" si="308"/>
        <v>123.5731221050429</v>
      </c>
      <c r="V795" s="14">
        <f t="shared" si="309"/>
        <v>1450.5675417900877</v>
      </c>
      <c r="W795" s="24">
        <f t="shared" si="321"/>
        <v>650</v>
      </c>
      <c r="X795" s="12">
        <f t="shared" si="310"/>
        <v>0.20129325874568149</v>
      </c>
      <c r="Y795" s="3">
        <f t="shared" si="322"/>
        <v>0.7</v>
      </c>
    </row>
    <row r="796" spans="2:25" x14ac:dyDescent="0.25">
      <c r="B796" s="3">
        <f t="shared" si="311"/>
        <v>3890</v>
      </c>
      <c r="C796" s="14">
        <f t="shared" si="312"/>
        <v>64.833333333333329</v>
      </c>
      <c r="D796" s="11">
        <f t="shared" si="313"/>
        <v>956.92507686186673</v>
      </c>
      <c r="E796" s="11">
        <f t="shared" si="314"/>
        <v>946.94276861265428</v>
      </c>
      <c r="F796" s="11">
        <f t="shared" si="315"/>
        <v>953.34976211702633</v>
      </c>
      <c r="G796" s="11">
        <f t="shared" si="316"/>
        <v>951.99110683226183</v>
      </c>
      <c r="H796" s="24">
        <f t="shared" si="299"/>
        <v>946.94276861265428</v>
      </c>
      <c r="I796" s="24">
        <f t="shared" si="301"/>
        <v>249.55770623031128</v>
      </c>
      <c r="J796" s="14">
        <f t="shared" si="302"/>
        <v>2912.8442468474973</v>
      </c>
      <c r="K796" s="24">
        <f t="shared" si="300"/>
        <v>650</v>
      </c>
      <c r="L796" s="12">
        <f t="shared" si="303"/>
        <v>0.21565905979700561</v>
      </c>
      <c r="M796" s="3">
        <f t="shared" si="304"/>
        <v>0.7</v>
      </c>
      <c r="N796" s="24">
        <f t="shared" si="319"/>
        <v>953.34976211702633</v>
      </c>
      <c r="O796" s="24">
        <f t="shared" si="305"/>
        <v>89.382868621009948</v>
      </c>
      <c r="P796" s="24">
        <f t="shared" si="306"/>
        <v>1051.4707161724832</v>
      </c>
      <c r="Q796" s="24">
        <f t="shared" si="317"/>
        <v>650</v>
      </c>
      <c r="R796" s="12">
        <f t="shared" si="307"/>
        <v>0.19845452840991956</v>
      </c>
      <c r="S796" s="3">
        <f t="shared" si="318"/>
        <v>0.7</v>
      </c>
      <c r="T796" s="24">
        <f t="shared" si="320"/>
        <v>951.99110683226183</v>
      </c>
      <c r="U796" s="24">
        <f t="shared" si="308"/>
        <v>123.34925074012233</v>
      </c>
      <c r="V796" s="14">
        <f t="shared" si="309"/>
        <v>1448.6363263138489</v>
      </c>
      <c r="W796" s="24">
        <f t="shared" si="321"/>
        <v>650</v>
      </c>
      <c r="X796" s="12">
        <f t="shared" si="310"/>
        <v>0.20101767698663872</v>
      </c>
      <c r="Y796" s="3">
        <f t="shared" si="322"/>
        <v>0.7</v>
      </c>
    </row>
    <row r="797" spans="2:25" x14ac:dyDescent="0.25">
      <c r="B797" s="3">
        <f t="shared" si="311"/>
        <v>3895</v>
      </c>
      <c r="C797" s="14">
        <f t="shared" si="312"/>
        <v>64.916666666666671</v>
      </c>
      <c r="D797" s="11">
        <f t="shared" si="313"/>
        <v>957.11716867825044</v>
      </c>
      <c r="E797" s="11">
        <f t="shared" si="314"/>
        <v>947.15842767245124</v>
      </c>
      <c r="F797" s="11">
        <f t="shared" si="315"/>
        <v>953.54821664543624</v>
      </c>
      <c r="G797" s="11">
        <f t="shared" si="316"/>
        <v>952.19212450924852</v>
      </c>
      <c r="H797" s="24">
        <f t="shared" si="299"/>
        <v>947.15842767245124</v>
      </c>
      <c r="I797" s="24">
        <f t="shared" si="301"/>
        <v>248.96852514497994</v>
      </c>
      <c r="J797" s="14">
        <f t="shared" si="302"/>
        <v>2907.4182966236217</v>
      </c>
      <c r="K797" s="24">
        <f t="shared" si="300"/>
        <v>650</v>
      </c>
      <c r="L797" s="12">
        <f t="shared" si="303"/>
        <v>0.21524885970797625</v>
      </c>
      <c r="M797" s="3">
        <f t="shared" si="304"/>
        <v>0.7</v>
      </c>
      <c r="N797" s="24">
        <f t="shared" si="319"/>
        <v>953.54821664543624</v>
      </c>
      <c r="O797" s="24">
        <f t="shared" si="305"/>
        <v>89.223800820354882</v>
      </c>
      <c r="P797" s="24">
        <f t="shared" si="306"/>
        <v>1050.1002230123331</v>
      </c>
      <c r="Q797" s="24">
        <f t="shared" si="317"/>
        <v>650</v>
      </c>
      <c r="R797" s="12">
        <f t="shared" si="307"/>
        <v>0.19818845719517578</v>
      </c>
      <c r="S797" s="3">
        <f t="shared" si="318"/>
        <v>0.7</v>
      </c>
      <c r="T797" s="24">
        <f t="shared" si="320"/>
        <v>952.19212450924852</v>
      </c>
      <c r="U797" s="24">
        <f t="shared" si="308"/>
        <v>123.12610422504804</v>
      </c>
      <c r="V797" s="14">
        <f t="shared" si="309"/>
        <v>1446.7103988944884</v>
      </c>
      <c r="W797" s="24">
        <f t="shared" si="321"/>
        <v>650</v>
      </c>
      <c r="X797" s="12">
        <f t="shared" si="310"/>
        <v>0.20074286412812498</v>
      </c>
      <c r="Y797" s="3">
        <f t="shared" si="322"/>
        <v>0.7</v>
      </c>
    </row>
    <row r="798" spans="2:25" x14ac:dyDescent="0.25">
      <c r="B798" s="3">
        <f t="shared" si="311"/>
        <v>3900</v>
      </c>
      <c r="C798" s="14">
        <f t="shared" si="312"/>
        <v>65</v>
      </c>
      <c r="D798" s="11">
        <f t="shared" si="313"/>
        <v>957.30901453833587</v>
      </c>
      <c r="E798" s="11">
        <f t="shared" si="314"/>
        <v>947.37367653215927</v>
      </c>
      <c r="F798" s="11">
        <f t="shared" si="315"/>
        <v>953.74640510263146</v>
      </c>
      <c r="G798" s="11">
        <f t="shared" si="316"/>
        <v>952.39286737337659</v>
      </c>
      <c r="H798" s="24">
        <f t="shared" si="299"/>
        <v>947.37367653215927</v>
      </c>
      <c r="I798" s="24">
        <f t="shared" si="301"/>
        <v>248.38345015441519</v>
      </c>
      <c r="J798" s="14">
        <f t="shared" si="302"/>
        <v>2902.0316062122006</v>
      </c>
      <c r="K798" s="24">
        <f t="shared" si="300"/>
        <v>650</v>
      </c>
      <c r="L798" s="12">
        <f t="shared" si="303"/>
        <v>0.21484161694408055</v>
      </c>
      <c r="M798" s="3">
        <f t="shared" si="304"/>
        <v>0.7</v>
      </c>
      <c r="N798" s="24">
        <f t="shared" si="319"/>
        <v>953.74640510263146</v>
      </c>
      <c r="O798" s="24">
        <f t="shared" si="305"/>
        <v>89.065235892610417</v>
      </c>
      <c r="P798" s="24">
        <f t="shared" si="306"/>
        <v>1048.7333690849305</v>
      </c>
      <c r="Q798" s="24">
        <f t="shared" si="317"/>
        <v>650</v>
      </c>
      <c r="R798" s="12">
        <f t="shared" si="307"/>
        <v>0.19792310651077519</v>
      </c>
      <c r="S798" s="3">
        <f t="shared" si="318"/>
        <v>0.7</v>
      </c>
      <c r="T798" s="24">
        <f t="shared" si="320"/>
        <v>952.39286737337659</v>
      </c>
      <c r="U798" s="24">
        <f t="shared" si="308"/>
        <v>122.9036791239821</v>
      </c>
      <c r="V798" s="14">
        <f t="shared" si="309"/>
        <v>1444.7897368387842</v>
      </c>
      <c r="W798" s="24">
        <f t="shared" si="321"/>
        <v>650</v>
      </c>
      <c r="X798" s="12">
        <f t="shared" si="310"/>
        <v>0.20046881682888626</v>
      </c>
      <c r="Y798" s="3">
        <f t="shared" si="322"/>
        <v>0.7</v>
      </c>
    </row>
    <row r="799" spans="2:25" x14ac:dyDescent="0.25">
      <c r="B799" s="3">
        <f t="shared" si="311"/>
        <v>3905</v>
      </c>
      <c r="C799" s="14">
        <f t="shared" si="312"/>
        <v>65.083333333333329</v>
      </c>
      <c r="D799" s="11">
        <f t="shared" si="313"/>
        <v>957.50061507116754</v>
      </c>
      <c r="E799" s="11">
        <f t="shared" si="314"/>
        <v>947.58851814910338</v>
      </c>
      <c r="F799" s="11">
        <f t="shared" si="315"/>
        <v>953.94432820914221</v>
      </c>
      <c r="G799" s="11">
        <f t="shared" si="316"/>
        <v>952.59333619020549</v>
      </c>
      <c r="H799" s="24">
        <f t="shared" si="299"/>
        <v>947.58851814910338</v>
      </c>
      <c r="I799" s="24">
        <f t="shared" si="301"/>
        <v>247.80242305160414</v>
      </c>
      <c r="J799" s="14">
        <f t="shared" si="302"/>
        <v>2896.683590399281</v>
      </c>
      <c r="K799" s="24">
        <f t="shared" si="300"/>
        <v>650</v>
      </c>
      <c r="L799" s="12">
        <f t="shared" si="303"/>
        <v>0.21443728762741729</v>
      </c>
      <c r="M799" s="3">
        <f t="shared" si="304"/>
        <v>0.7</v>
      </c>
      <c r="N799" s="24">
        <f t="shared" si="319"/>
        <v>953.94432820914221</v>
      </c>
      <c r="O799" s="24">
        <f t="shared" si="305"/>
        <v>88.907171550633279</v>
      </c>
      <c r="P799" s="24">
        <f t="shared" si="306"/>
        <v>1047.3701396844326</v>
      </c>
      <c r="Q799" s="24">
        <f t="shared" si="317"/>
        <v>650</v>
      </c>
      <c r="R799" s="12">
        <f t="shared" si="307"/>
        <v>0.19765847340074252</v>
      </c>
      <c r="S799" s="3">
        <f t="shared" si="318"/>
        <v>0.7</v>
      </c>
      <c r="T799" s="24">
        <f t="shared" si="320"/>
        <v>952.59333619020549</v>
      </c>
      <c r="U799" s="24">
        <f t="shared" si="308"/>
        <v>122.68197202405133</v>
      </c>
      <c r="V799" s="14">
        <f t="shared" si="309"/>
        <v>1442.8743176040368</v>
      </c>
      <c r="W799" s="24">
        <f t="shared" si="321"/>
        <v>650</v>
      </c>
      <c r="X799" s="12">
        <f t="shared" si="310"/>
        <v>0.20019553176985341</v>
      </c>
      <c r="Y799" s="3">
        <f t="shared" si="322"/>
        <v>0.7</v>
      </c>
    </row>
    <row r="800" spans="2:25" x14ac:dyDescent="0.25">
      <c r="B800" s="3">
        <f t="shared" si="311"/>
        <v>3910</v>
      </c>
      <c r="C800" s="14">
        <f t="shared" si="312"/>
        <v>65.166666666666671</v>
      </c>
      <c r="D800" s="11">
        <f t="shared" si="313"/>
        <v>957.69197090337991</v>
      </c>
      <c r="E800" s="11">
        <f t="shared" si="314"/>
        <v>947.80295543673083</v>
      </c>
      <c r="F800" s="11">
        <f t="shared" si="315"/>
        <v>954.14198668254301</v>
      </c>
      <c r="G800" s="11">
        <f t="shared" si="316"/>
        <v>952.79353172197534</v>
      </c>
      <c r="H800" s="24">
        <f t="shared" si="299"/>
        <v>947.80295543673083</v>
      </c>
      <c r="I800" s="24">
        <f t="shared" si="301"/>
        <v>247.22538666622711</v>
      </c>
      <c r="J800" s="14">
        <f t="shared" si="302"/>
        <v>2891.3736743197087</v>
      </c>
      <c r="K800" s="24">
        <f t="shared" si="300"/>
        <v>650</v>
      </c>
      <c r="L800" s="12">
        <f t="shared" si="303"/>
        <v>0.21403582865651544</v>
      </c>
      <c r="M800" s="3">
        <f t="shared" si="304"/>
        <v>0.7</v>
      </c>
      <c r="N800" s="24">
        <f t="shared" si="319"/>
        <v>954.14198668254301</v>
      </c>
      <c r="O800" s="24">
        <f t="shared" si="305"/>
        <v>88.749605520922614</v>
      </c>
      <c r="P800" s="24">
        <f t="shared" si="306"/>
        <v>1046.0105201857525</v>
      </c>
      <c r="Q800" s="24">
        <f t="shared" si="317"/>
        <v>650</v>
      </c>
      <c r="R800" s="12">
        <f t="shared" si="307"/>
        <v>0.19739455492552321</v>
      </c>
      <c r="S800" s="3">
        <f t="shared" si="318"/>
        <v>0.7</v>
      </c>
      <c r="T800" s="24">
        <f t="shared" si="320"/>
        <v>952.79353172197534</v>
      </c>
      <c r="U800" s="24">
        <f t="shared" si="308"/>
        <v>122.46097953511423</v>
      </c>
      <c r="V800" s="14">
        <f t="shared" si="309"/>
        <v>1440.9641187955319</v>
      </c>
      <c r="W800" s="24">
        <f t="shared" si="321"/>
        <v>650</v>
      </c>
      <c r="X800" s="12">
        <f t="shared" si="310"/>
        <v>0.19992300565378765</v>
      </c>
      <c r="Y800" s="3">
        <f t="shared" si="322"/>
        <v>0.7</v>
      </c>
    </row>
    <row r="801" spans="2:25" x14ac:dyDescent="0.25">
      <c r="B801" s="3">
        <f t="shared" si="311"/>
        <v>3915</v>
      </c>
      <c r="C801" s="14">
        <f t="shared" si="312"/>
        <v>65.25</v>
      </c>
      <c r="D801" s="11">
        <f t="shared" si="313"/>
        <v>957.88308265920955</v>
      </c>
      <c r="E801" s="11">
        <f t="shared" si="314"/>
        <v>948.01699126538733</v>
      </c>
      <c r="F801" s="11">
        <f t="shared" si="315"/>
        <v>954.3393812374685</v>
      </c>
      <c r="G801" s="11">
        <f t="shared" si="316"/>
        <v>952.99345472762911</v>
      </c>
      <c r="H801" s="24">
        <f t="shared" si="299"/>
        <v>948.01699126538733</v>
      </c>
      <c r="I801" s="24">
        <f t="shared" si="301"/>
        <v>246.65228484555541</v>
      </c>
      <c r="J801" s="14">
        <f t="shared" si="302"/>
        <v>2886.1012932734661</v>
      </c>
      <c r="K801" s="24">
        <f t="shared" si="300"/>
        <v>650</v>
      </c>
      <c r="L801" s="12">
        <f t="shared" si="303"/>
        <v>0.2136371976925068</v>
      </c>
      <c r="M801" s="3">
        <f t="shared" si="304"/>
        <v>0.7</v>
      </c>
      <c r="N801" s="24">
        <f t="shared" si="319"/>
        <v>954.3393812374685</v>
      </c>
      <c r="O801" s="24">
        <f t="shared" si="305"/>
        <v>88.592535543526196</v>
      </c>
      <c r="P801" s="24">
        <f t="shared" si="306"/>
        <v>1044.6544960439978</v>
      </c>
      <c r="Q801" s="24">
        <f t="shared" si="317"/>
        <v>650</v>
      </c>
      <c r="R801" s="12">
        <f t="shared" si="307"/>
        <v>0.19713134816186972</v>
      </c>
      <c r="S801" s="3">
        <f t="shared" si="318"/>
        <v>0.7</v>
      </c>
      <c r="T801" s="24">
        <f t="shared" si="320"/>
        <v>952.99345472762911</v>
      </c>
      <c r="U801" s="24">
        <f t="shared" si="308"/>
        <v>122.24069828951087</v>
      </c>
      <c r="V801" s="14">
        <f t="shared" si="309"/>
        <v>1439.059118165145</v>
      </c>
      <c r="W801" s="24">
        <f t="shared" si="321"/>
        <v>650</v>
      </c>
      <c r="X801" s="12">
        <f t="shared" si="310"/>
        <v>0.19965123520507017</v>
      </c>
      <c r="Y801" s="3">
        <f t="shared" si="322"/>
        <v>0.7</v>
      </c>
    </row>
    <row r="802" spans="2:25" x14ac:dyDescent="0.25">
      <c r="B802" s="3">
        <f t="shared" si="311"/>
        <v>3920</v>
      </c>
      <c r="C802" s="14">
        <f t="shared" si="312"/>
        <v>65.333333333333329</v>
      </c>
      <c r="D802" s="11">
        <f t="shared" si="313"/>
        <v>958.07395096050709</v>
      </c>
      <c r="E802" s="11">
        <f t="shared" si="314"/>
        <v>948.23062846307982</v>
      </c>
      <c r="F802" s="11">
        <f t="shared" si="315"/>
        <v>954.53651258563036</v>
      </c>
      <c r="G802" s="11">
        <f t="shared" si="316"/>
        <v>953.19310596283424</v>
      </c>
      <c r="H802" s="24">
        <f t="shared" si="299"/>
        <v>948.23062846307982</v>
      </c>
      <c r="I802" s="24">
        <f t="shared" si="301"/>
        <v>246.08306243568165</v>
      </c>
      <c r="J802" s="14">
        <f t="shared" si="302"/>
        <v>2880.8658925460591</v>
      </c>
      <c r="K802" s="24">
        <f t="shared" si="300"/>
        <v>650</v>
      </c>
      <c r="L802" s="12">
        <f t="shared" si="303"/>
        <v>0.21324135314559725</v>
      </c>
      <c r="M802" s="3">
        <f t="shared" si="304"/>
        <v>0.7</v>
      </c>
      <c r="N802" s="24">
        <f t="shared" si="319"/>
        <v>954.53651258563036</v>
      </c>
      <c r="O802" s="24">
        <f t="shared" si="305"/>
        <v>88.435959371918216</v>
      </c>
      <c r="P802" s="24">
        <f t="shared" si="306"/>
        <v>1043.3020527936558</v>
      </c>
      <c r="Q802" s="24">
        <f t="shared" si="317"/>
        <v>650</v>
      </c>
      <c r="R802" s="12">
        <f t="shared" si="307"/>
        <v>0.19686885020267833</v>
      </c>
      <c r="S802" s="3">
        <f t="shared" si="318"/>
        <v>0.7</v>
      </c>
      <c r="T802" s="24">
        <f t="shared" si="320"/>
        <v>953.19310596283424</v>
      </c>
      <c r="U802" s="24">
        <f t="shared" si="308"/>
        <v>122.02112494182131</v>
      </c>
      <c r="V802" s="14">
        <f t="shared" si="309"/>
        <v>1437.1592936096931</v>
      </c>
      <c r="W802" s="24">
        <f t="shared" si="321"/>
        <v>650</v>
      </c>
      <c r="X802" s="12">
        <f t="shared" si="310"/>
        <v>0.19938021716946053</v>
      </c>
      <c r="Y802" s="3">
        <f t="shared" si="322"/>
        <v>0.7</v>
      </c>
    </row>
    <row r="803" spans="2:25" x14ac:dyDescent="0.25">
      <c r="B803" s="3">
        <f t="shared" si="311"/>
        <v>3925</v>
      </c>
      <c r="C803" s="14">
        <f t="shared" si="312"/>
        <v>65.416666666666671</v>
      </c>
      <c r="D803" s="11">
        <f t="shared" si="313"/>
        <v>958.2645764267503</v>
      </c>
      <c r="E803" s="11">
        <f t="shared" si="314"/>
        <v>948.4438698162254</v>
      </c>
      <c r="F803" s="11">
        <f t="shared" si="315"/>
        <v>954.73338143583305</v>
      </c>
      <c r="G803" s="11">
        <f t="shared" si="316"/>
        <v>953.39248618000374</v>
      </c>
      <c r="H803" s="24">
        <f t="shared" si="299"/>
        <v>948.4438698162254</v>
      </c>
      <c r="I803" s="24">
        <f t="shared" si="301"/>
        <v>245.51766526312235</v>
      </c>
      <c r="J803" s="14">
        <f t="shared" si="302"/>
        <v>2875.6669272310164</v>
      </c>
      <c r="K803" s="24">
        <f t="shared" si="300"/>
        <v>650</v>
      </c>
      <c r="L803" s="12">
        <f t="shared" si="303"/>
        <v>0.21284825416170766</v>
      </c>
      <c r="M803" s="3">
        <f t="shared" si="304"/>
        <v>0.7</v>
      </c>
      <c r="N803" s="24">
        <f t="shared" si="319"/>
        <v>954.73338143583305</v>
      </c>
      <c r="O803" s="24">
        <f t="shared" si="305"/>
        <v>88.279874772931066</v>
      </c>
      <c r="P803" s="24">
        <f t="shared" si="306"/>
        <v>1041.9531760486902</v>
      </c>
      <c r="Q803" s="24">
        <f t="shared" si="317"/>
        <v>650</v>
      </c>
      <c r="R803" s="12">
        <f t="shared" si="307"/>
        <v>0.19660705815699411</v>
      </c>
      <c r="S803" s="3">
        <f t="shared" si="318"/>
        <v>0.7</v>
      </c>
      <c r="T803" s="24">
        <f t="shared" si="320"/>
        <v>953.39248618000374</v>
      </c>
      <c r="U803" s="24">
        <f t="shared" si="308"/>
        <v>121.8022561686638</v>
      </c>
      <c r="V803" s="14">
        <f t="shared" si="309"/>
        <v>1435.264623169114</v>
      </c>
      <c r="W803" s="24">
        <f t="shared" si="321"/>
        <v>650</v>
      </c>
      <c r="X803" s="12">
        <f t="shared" si="310"/>
        <v>0.19910994831383799</v>
      </c>
      <c r="Y803" s="3">
        <f t="shared" si="322"/>
        <v>0.7</v>
      </c>
    </row>
    <row r="804" spans="2:25" x14ac:dyDescent="0.25">
      <c r="B804" s="3">
        <f t="shared" si="311"/>
        <v>3930</v>
      </c>
      <c r="C804" s="14">
        <f t="shared" si="312"/>
        <v>65.5</v>
      </c>
      <c r="D804" s="11">
        <f t="shared" si="313"/>
        <v>958.45495967505497</v>
      </c>
      <c r="E804" s="11">
        <f t="shared" si="314"/>
        <v>948.65671807038711</v>
      </c>
      <c r="F804" s="11">
        <f t="shared" si="315"/>
        <v>954.92998849399009</v>
      </c>
      <c r="G804" s="11">
        <f t="shared" si="316"/>
        <v>953.59159612831763</v>
      </c>
      <c r="H804" s="24">
        <f t="shared" si="299"/>
        <v>948.65671807038711</v>
      </c>
      <c r="I804" s="24">
        <f t="shared" si="301"/>
        <v>244.95604011669627</v>
      </c>
      <c r="J804" s="14">
        <f t="shared" si="302"/>
        <v>2870.503862054909</v>
      </c>
      <c r="K804" s="24">
        <f t="shared" si="300"/>
        <v>650</v>
      </c>
      <c r="L804" s="12">
        <f t="shared" si="303"/>
        <v>0.21245786060930516</v>
      </c>
      <c r="M804" s="3">
        <f t="shared" si="304"/>
        <v>0.7</v>
      </c>
      <c r="N804" s="24">
        <f t="shared" si="319"/>
        <v>954.92998849399009</v>
      </c>
      <c r="O804" s="24">
        <f t="shared" si="305"/>
        <v>88.124279526621763</v>
      </c>
      <c r="P804" s="24">
        <f t="shared" si="306"/>
        <v>1040.6078515010308</v>
      </c>
      <c r="Q804" s="24">
        <f t="shared" si="317"/>
        <v>650</v>
      </c>
      <c r="R804" s="12">
        <f t="shared" si="307"/>
        <v>0.19634596914972494</v>
      </c>
      <c r="S804" s="3">
        <f t="shared" si="318"/>
        <v>0.7</v>
      </c>
      <c r="T804" s="24">
        <f t="shared" si="320"/>
        <v>953.59159612831763</v>
      </c>
      <c r="U804" s="24">
        <f t="shared" si="308"/>
        <v>121.58408866843331</v>
      </c>
      <c r="V804" s="14">
        <f t="shared" si="309"/>
        <v>1433.375085024489</v>
      </c>
      <c r="W804" s="24">
        <f t="shared" si="321"/>
        <v>650</v>
      </c>
      <c r="X804" s="12">
        <f t="shared" si="310"/>
        <v>0.19884042542591529</v>
      </c>
      <c r="Y804" s="3">
        <f t="shared" si="322"/>
        <v>0.7</v>
      </c>
    </row>
    <row r="805" spans="2:25" x14ac:dyDescent="0.25">
      <c r="B805" s="3">
        <f t="shared" si="311"/>
        <v>3935</v>
      </c>
      <c r="C805" s="14">
        <f t="shared" si="312"/>
        <v>65.583333333333329</v>
      </c>
      <c r="D805" s="11">
        <f t="shared" si="313"/>
        <v>958.64510132018779</v>
      </c>
      <c r="E805" s="11">
        <f t="shared" si="314"/>
        <v>948.86917593099645</v>
      </c>
      <c r="F805" s="11">
        <f t="shared" si="315"/>
        <v>955.12633446313987</v>
      </c>
      <c r="G805" s="11">
        <f t="shared" si="316"/>
        <v>953.79043655374358</v>
      </c>
      <c r="H805" s="24">
        <f t="shared" si="299"/>
        <v>948.86917593099645</v>
      </c>
      <c r="I805" s="24">
        <f t="shared" si="301"/>
        <v>244.39813472978358</v>
      </c>
      <c r="J805" s="14">
        <f t="shared" si="302"/>
        <v>2865.3761712073879</v>
      </c>
      <c r="K805" s="24">
        <f t="shared" si="300"/>
        <v>650</v>
      </c>
      <c r="L805" s="12">
        <f t="shared" si="303"/>
        <v>0.21207013306660299</v>
      </c>
      <c r="M805" s="3">
        <f t="shared" si="304"/>
        <v>0.7</v>
      </c>
      <c r="N805" s="24">
        <f t="shared" si="319"/>
        <v>955.12633446313987</v>
      </c>
      <c r="O805" s="24">
        <f t="shared" si="305"/>
        <v>87.969171426198045</v>
      </c>
      <c r="P805" s="24">
        <f t="shared" si="306"/>
        <v>1039.2660649210375</v>
      </c>
      <c r="Q805" s="24">
        <f t="shared" si="317"/>
        <v>650</v>
      </c>
      <c r="R805" s="12">
        <f t="shared" si="307"/>
        <v>0.19608558032170958</v>
      </c>
      <c r="S805" s="3">
        <f t="shared" si="318"/>
        <v>0.7</v>
      </c>
      <c r="T805" s="24">
        <f t="shared" si="320"/>
        <v>953.79043655374358</v>
      </c>
      <c r="U805" s="24">
        <f t="shared" si="308"/>
        <v>121.3666191611054</v>
      </c>
      <c r="V805" s="14">
        <f t="shared" si="309"/>
        <v>1431.4906574969968</v>
      </c>
      <c r="W805" s="24">
        <f t="shared" si="321"/>
        <v>650</v>
      </c>
      <c r="X805" s="12">
        <f t="shared" si="310"/>
        <v>0.19857164531407961</v>
      </c>
      <c r="Y805" s="3">
        <f t="shared" si="322"/>
        <v>0.7</v>
      </c>
    </row>
    <row r="806" spans="2:25" x14ac:dyDescent="0.25">
      <c r="B806" s="3">
        <f t="shared" si="311"/>
        <v>3940</v>
      </c>
      <c r="C806" s="14">
        <f t="shared" si="312"/>
        <v>65.666666666666671</v>
      </c>
      <c r="D806" s="11">
        <f t="shared" si="313"/>
        <v>958.83500197457795</v>
      </c>
      <c r="E806" s="11">
        <f t="shared" si="314"/>
        <v>949.08124606406307</v>
      </c>
      <c r="F806" s="11">
        <f t="shared" si="315"/>
        <v>955.32242004346153</v>
      </c>
      <c r="G806" s="11">
        <f t="shared" si="316"/>
        <v>953.98900819905771</v>
      </c>
      <c r="H806" s="24">
        <f t="shared" si="299"/>
        <v>949.08124606406307</v>
      </c>
      <c r="I806" s="24">
        <f t="shared" si="301"/>
        <v>243.84389776287207</v>
      </c>
      <c r="J806" s="14">
        <f t="shared" si="302"/>
        <v>2860.2833381715145</v>
      </c>
      <c r="K806" s="24">
        <f t="shared" si="300"/>
        <v>650</v>
      </c>
      <c r="L806" s="12">
        <f t="shared" si="303"/>
        <v>0.21168503280879952</v>
      </c>
      <c r="M806" s="3">
        <f t="shared" si="304"/>
        <v>0.7</v>
      </c>
      <c r="N806" s="24">
        <f t="shared" si="319"/>
        <v>955.32242004346153</v>
      </c>
      <c r="O806" s="24">
        <f t="shared" si="305"/>
        <v>87.814548277910376</v>
      </c>
      <c r="P806" s="24">
        <f t="shared" si="306"/>
        <v>1037.9278021560658</v>
      </c>
      <c r="Q806" s="24">
        <f t="shared" si="317"/>
        <v>650</v>
      </c>
      <c r="R806" s="12">
        <f t="shared" si="307"/>
        <v>0.19582588882944918</v>
      </c>
      <c r="S806" s="3">
        <f t="shared" si="318"/>
        <v>0.7</v>
      </c>
      <c r="T806" s="24">
        <f t="shared" si="320"/>
        <v>953.98900819905771</v>
      </c>
      <c r="U806" s="24">
        <f t="shared" si="308"/>
        <v>121.14984438800604</v>
      </c>
      <c r="V806" s="14">
        <f t="shared" si="309"/>
        <v>1429.6113190458011</v>
      </c>
      <c r="W806" s="24">
        <f t="shared" si="321"/>
        <v>650</v>
      </c>
      <c r="X806" s="12">
        <f t="shared" si="310"/>
        <v>0.19830360480709325</v>
      </c>
      <c r="Y806" s="3">
        <f t="shared" si="322"/>
        <v>0.7</v>
      </c>
    </row>
    <row r="807" spans="2:25" x14ac:dyDescent="0.25">
      <c r="B807" s="3">
        <f t="shared" si="311"/>
        <v>3945</v>
      </c>
      <c r="C807" s="14">
        <f t="shared" si="312"/>
        <v>65.75</v>
      </c>
      <c r="D807" s="11">
        <f t="shared" si="313"/>
        <v>959.02466224832847</v>
      </c>
      <c r="E807" s="11">
        <f t="shared" si="314"/>
        <v>949.29293109687183</v>
      </c>
      <c r="F807" s="11">
        <f t="shared" si="315"/>
        <v>955.51824593229094</v>
      </c>
      <c r="G807" s="11">
        <f t="shared" si="316"/>
        <v>954.18731180386476</v>
      </c>
      <c r="H807" s="24">
        <f t="shared" si="299"/>
        <v>949.29293109687183</v>
      </c>
      <c r="I807" s="24">
        <f t="shared" si="301"/>
        <v>243.29327878641607</v>
      </c>
      <c r="J807" s="14">
        <f t="shared" si="302"/>
        <v>2855.2248555587198</v>
      </c>
      <c r="K807" s="24">
        <f t="shared" si="300"/>
        <v>650</v>
      </c>
      <c r="L807" s="12">
        <f t="shared" si="303"/>
        <v>0.21130252179565445</v>
      </c>
      <c r="M807" s="3">
        <f t="shared" si="304"/>
        <v>0.7</v>
      </c>
      <c r="N807" s="24">
        <f t="shared" si="319"/>
        <v>955.51824593229094</v>
      </c>
      <c r="O807" s="24">
        <f t="shared" si="305"/>
        <v>87.660407900938253</v>
      </c>
      <c r="P807" s="24">
        <f t="shared" si="306"/>
        <v>1036.5930491301779</v>
      </c>
      <c r="Q807" s="24">
        <f t="shared" si="317"/>
        <v>650</v>
      </c>
      <c r="R807" s="12">
        <f t="shared" si="307"/>
        <v>0.19556689184503706</v>
      </c>
      <c r="S807" s="3">
        <f t="shared" si="318"/>
        <v>0.7</v>
      </c>
      <c r="T807" s="24">
        <f t="shared" si="320"/>
        <v>954.18731180386476</v>
      </c>
      <c r="U807" s="24">
        <f t="shared" si="308"/>
        <v>120.93376111159273</v>
      </c>
      <c r="V807" s="14">
        <f t="shared" si="309"/>
        <v>1427.7370482663439</v>
      </c>
      <c r="W807" s="24">
        <f t="shared" si="321"/>
        <v>650</v>
      </c>
      <c r="X807" s="12">
        <f t="shared" si="310"/>
        <v>0.19803630075384729</v>
      </c>
      <c r="Y807" s="3">
        <f t="shared" si="322"/>
        <v>0.7</v>
      </c>
    </row>
    <row r="808" spans="2:25" x14ac:dyDescent="0.25">
      <c r="B808" s="3">
        <f t="shared" si="311"/>
        <v>3950</v>
      </c>
      <c r="C808" s="14">
        <f t="shared" si="312"/>
        <v>65.833333333333329</v>
      </c>
      <c r="D808" s="11">
        <f t="shared" si="313"/>
        <v>959.21408274922908</v>
      </c>
      <c r="E808" s="11">
        <f t="shared" si="314"/>
        <v>949.50423361866751</v>
      </c>
      <c r="F808" s="11">
        <f t="shared" si="315"/>
        <v>955.71381282413597</v>
      </c>
      <c r="G808" s="11">
        <f t="shared" si="316"/>
        <v>954.38534810461863</v>
      </c>
      <c r="H808" s="24">
        <f t="shared" si="299"/>
        <v>949.50423361866751</v>
      </c>
      <c r="I808" s="24">
        <f t="shared" si="301"/>
        <v>242.74622826403913</v>
      </c>
      <c r="J808" s="14">
        <f t="shared" si="302"/>
        <v>2850.2002249460343</v>
      </c>
      <c r="K808" s="24">
        <f t="shared" si="300"/>
        <v>650</v>
      </c>
      <c r="L808" s="12">
        <f t="shared" si="303"/>
        <v>0.21092256265924333</v>
      </c>
      <c r="M808" s="3">
        <f t="shared" si="304"/>
        <v>0.7</v>
      </c>
      <c r="N808" s="24">
        <f t="shared" si="319"/>
        <v>955.71381282413597</v>
      </c>
      <c r="O808" s="24">
        <f t="shared" si="305"/>
        <v>87.506748127327683</v>
      </c>
      <c r="P808" s="24">
        <f t="shared" si="306"/>
        <v>1035.2617918439471</v>
      </c>
      <c r="Q808" s="24">
        <f t="shared" si="317"/>
        <v>650</v>
      </c>
      <c r="R808" s="12">
        <f t="shared" si="307"/>
        <v>0.1953085865561143</v>
      </c>
      <c r="S808" s="3">
        <f t="shared" si="318"/>
        <v>0.7</v>
      </c>
      <c r="T808" s="24">
        <f t="shared" si="320"/>
        <v>954.38534810461863</v>
      </c>
      <c r="U808" s="24">
        <f t="shared" si="308"/>
        <v>120.71836611526123</v>
      </c>
      <c r="V808" s="14">
        <f t="shared" si="309"/>
        <v>1425.8678238894952</v>
      </c>
      <c r="W808" s="24">
        <f t="shared" si="321"/>
        <v>650</v>
      </c>
      <c r="X808" s="12">
        <f t="shared" si="310"/>
        <v>0.19776973002322817</v>
      </c>
      <c r="Y808" s="3">
        <f t="shared" si="322"/>
        <v>0.7</v>
      </c>
    </row>
    <row r="809" spans="2:25" x14ac:dyDescent="0.25">
      <c r="B809" s="3">
        <f t="shared" si="311"/>
        <v>3955</v>
      </c>
      <c r="C809" s="14">
        <f t="shared" si="312"/>
        <v>65.916666666666671</v>
      </c>
      <c r="D809" s="11">
        <f t="shared" si="313"/>
        <v>959.40326408276724</v>
      </c>
      <c r="E809" s="11">
        <f t="shared" si="314"/>
        <v>949.71515618132673</v>
      </c>
      <c r="F809" s="11">
        <f t="shared" si="315"/>
        <v>955.90912141069214</v>
      </c>
      <c r="G809" s="11">
        <f t="shared" si="316"/>
        <v>954.58311783464183</v>
      </c>
      <c r="H809" s="24">
        <f t="shared" si="299"/>
        <v>949.71515618132673</v>
      </c>
      <c r="I809" s="24">
        <f t="shared" si="301"/>
        <v>242.20269753601258</v>
      </c>
      <c r="J809" s="14">
        <f t="shared" si="302"/>
        <v>2845.2089567162811</v>
      </c>
      <c r="K809" s="24">
        <f t="shared" si="300"/>
        <v>650</v>
      </c>
      <c r="L809" s="12">
        <f t="shared" si="303"/>
        <v>0.21054511869193285</v>
      </c>
      <c r="M809" s="3">
        <f t="shared" si="304"/>
        <v>0.7</v>
      </c>
      <c r="N809" s="24">
        <f t="shared" si="319"/>
        <v>955.90912141069214</v>
      </c>
      <c r="O809" s="24">
        <f t="shared" si="305"/>
        <v>87.353566801877491</v>
      </c>
      <c r="P809" s="24">
        <f t="shared" si="306"/>
        <v>1033.9340163736058</v>
      </c>
      <c r="Q809" s="24">
        <f t="shared" si="317"/>
        <v>650</v>
      </c>
      <c r="R809" s="12">
        <f t="shared" si="307"/>
        <v>0.19505097016570125</v>
      </c>
      <c r="S809" s="3">
        <f t="shared" si="318"/>
        <v>0.7</v>
      </c>
      <c r="T809" s="24">
        <f t="shared" si="320"/>
        <v>954.58311783464183</v>
      </c>
      <c r="U809" s="24">
        <f t="shared" si="308"/>
        <v>120.50365620313528</v>
      </c>
      <c r="V809" s="14">
        <f t="shared" si="309"/>
        <v>1424.0036247795931</v>
      </c>
      <c r="W809" s="24">
        <f t="shared" si="321"/>
        <v>650</v>
      </c>
      <c r="X809" s="12">
        <f t="shared" si="310"/>
        <v>0.19750388950384007</v>
      </c>
      <c r="Y809" s="3">
        <f t="shared" si="322"/>
        <v>0.7</v>
      </c>
    </row>
    <row r="810" spans="2:25" x14ac:dyDescent="0.25">
      <c r="B810" s="3">
        <f t="shared" si="311"/>
        <v>3960</v>
      </c>
      <c r="C810" s="14">
        <f t="shared" si="312"/>
        <v>66</v>
      </c>
      <c r="D810" s="11">
        <f t="shared" si="313"/>
        <v>959.59220685213904</v>
      </c>
      <c r="E810" s="11">
        <f t="shared" si="314"/>
        <v>949.92570130001866</v>
      </c>
      <c r="F810" s="11">
        <f t="shared" si="315"/>
        <v>956.10417238085779</v>
      </c>
      <c r="G810" s="11">
        <f t="shared" si="316"/>
        <v>954.7806217241457</v>
      </c>
      <c r="H810" s="24">
        <f t="shared" si="299"/>
        <v>949.92570130001866</v>
      </c>
      <c r="I810" s="24">
        <f t="shared" si="301"/>
        <v>241.6626388030096</v>
      </c>
      <c r="J810" s="14">
        <f t="shared" si="302"/>
        <v>2840.2505698998771</v>
      </c>
      <c r="K810" s="24">
        <f t="shared" si="300"/>
        <v>650</v>
      </c>
      <c r="L810" s="12">
        <f t="shared" si="303"/>
        <v>0.21017015383448448</v>
      </c>
      <c r="M810" s="3">
        <f t="shared" si="304"/>
        <v>0.7</v>
      </c>
      <c r="N810" s="24">
        <f t="shared" si="319"/>
        <v>956.10417238085779</v>
      </c>
      <c r="O810" s="24">
        <f t="shared" si="305"/>
        <v>87.200861782031325</v>
      </c>
      <c r="P810" s="24">
        <f t="shared" si="306"/>
        <v>1032.6097088702511</v>
      </c>
      <c r="Q810" s="24">
        <f t="shared" si="317"/>
        <v>650</v>
      </c>
      <c r="R810" s="12">
        <f t="shared" si="307"/>
        <v>0.19479403989204094</v>
      </c>
      <c r="S810" s="3">
        <f t="shared" si="318"/>
        <v>0.7</v>
      </c>
      <c r="T810" s="24">
        <f t="shared" si="320"/>
        <v>954.7806217241457</v>
      </c>
      <c r="U810" s="24">
        <f t="shared" si="308"/>
        <v>120.28962819983349</v>
      </c>
      <c r="V810" s="14">
        <f t="shared" si="309"/>
        <v>1422.144429932682</v>
      </c>
      <c r="W810" s="24">
        <f t="shared" si="321"/>
        <v>650</v>
      </c>
      <c r="X810" s="12">
        <f t="shared" si="310"/>
        <v>0.19723877610374993</v>
      </c>
      <c r="Y810" s="3">
        <f t="shared" si="322"/>
        <v>0.7</v>
      </c>
    </row>
    <row r="811" spans="2:25" x14ac:dyDescent="0.25">
      <c r="B811" s="3">
        <f t="shared" si="311"/>
        <v>3965</v>
      </c>
      <c r="C811" s="14">
        <f t="shared" si="312"/>
        <v>66.083333333333329</v>
      </c>
      <c r="D811" s="11">
        <f t="shared" si="313"/>
        <v>959.78091165826231</v>
      </c>
      <c r="E811" s="11">
        <f t="shared" si="314"/>
        <v>950.13587145385316</v>
      </c>
      <c r="F811" s="11">
        <f t="shared" si="315"/>
        <v>956.29896642074982</v>
      </c>
      <c r="G811" s="11">
        <f t="shared" si="316"/>
        <v>954.97786050024945</v>
      </c>
      <c r="H811" s="24">
        <f t="shared" si="299"/>
        <v>950.13587145385316</v>
      </c>
      <c r="I811" s="24">
        <f t="shared" si="301"/>
        <v>241.1260051102289</v>
      </c>
      <c r="J811" s="14">
        <f t="shared" si="302"/>
        <v>2835.3245920218105</v>
      </c>
      <c r="K811" s="24">
        <f t="shared" si="300"/>
        <v>650</v>
      </c>
      <c r="L811" s="12">
        <f t="shared" si="303"/>
        <v>0.20979763266453688</v>
      </c>
      <c r="M811" s="3">
        <f t="shared" si="304"/>
        <v>0.7</v>
      </c>
      <c r="N811" s="24">
        <f t="shared" si="319"/>
        <v>956.29896642074982</v>
      </c>
      <c r="O811" s="24">
        <f t="shared" si="305"/>
        <v>87.048630937812277</v>
      </c>
      <c r="P811" s="24">
        <f t="shared" si="306"/>
        <v>1031.2888555600575</v>
      </c>
      <c r="Q811" s="24">
        <f t="shared" si="317"/>
        <v>650</v>
      </c>
      <c r="R811" s="12">
        <f t="shared" si="307"/>
        <v>0.19453779296862439</v>
      </c>
      <c r="S811" s="3">
        <f t="shared" si="318"/>
        <v>0.7</v>
      </c>
      <c r="T811" s="24">
        <f t="shared" si="320"/>
        <v>954.97786050024945</v>
      </c>
      <c r="U811" s="24">
        <f t="shared" si="308"/>
        <v>120.07627895032158</v>
      </c>
      <c r="V811" s="14">
        <f t="shared" si="309"/>
        <v>1420.2902184758916</v>
      </c>
      <c r="W811" s="24">
        <f t="shared" si="321"/>
        <v>650</v>
      </c>
      <c r="X811" s="12">
        <f t="shared" si="310"/>
        <v>0.1969743867503892</v>
      </c>
      <c r="Y811" s="3">
        <f t="shared" si="322"/>
        <v>0.7</v>
      </c>
    </row>
    <row r="812" spans="2:25" x14ac:dyDescent="0.25">
      <c r="B812" s="3">
        <f t="shared" si="311"/>
        <v>3970</v>
      </c>
      <c r="C812" s="14">
        <f t="shared" si="312"/>
        <v>66.166666666666671</v>
      </c>
      <c r="D812" s="11">
        <f t="shared" si="313"/>
        <v>959.96937909978703</v>
      </c>
      <c r="E812" s="11">
        <f t="shared" si="314"/>
        <v>950.34566908651766</v>
      </c>
      <c r="F812" s="11">
        <f t="shared" si="315"/>
        <v>956.49350421371844</v>
      </c>
      <c r="G812" s="11">
        <f t="shared" si="316"/>
        <v>955.17483488699986</v>
      </c>
      <c r="H812" s="24">
        <f t="shared" si="299"/>
        <v>950.34566908651766</v>
      </c>
      <c r="I812" s="24">
        <f t="shared" si="301"/>
        <v>240.59275033173435</v>
      </c>
      <c r="J812" s="14">
        <f t="shared" si="302"/>
        <v>2830.4305589483647</v>
      </c>
      <c r="K812" s="24">
        <f t="shared" si="300"/>
        <v>650</v>
      </c>
      <c r="L812" s="12">
        <f t="shared" si="303"/>
        <v>0.20942752038508486</v>
      </c>
      <c r="M812" s="3">
        <f t="shared" si="304"/>
        <v>0.7</v>
      </c>
      <c r="N812" s="24">
        <f t="shared" si="319"/>
        <v>956.49350421371844</v>
      </c>
      <c r="O812" s="24">
        <f t="shared" si="305"/>
        <v>86.896872151714888</v>
      </c>
      <c r="P812" s="24">
        <f t="shared" si="306"/>
        <v>1029.9714427430954</v>
      </c>
      <c r="Q812" s="24">
        <f t="shared" si="317"/>
        <v>650</v>
      </c>
      <c r="R812" s="12">
        <f t="shared" si="307"/>
        <v>0.19428222664396652</v>
      </c>
      <c r="S812" s="3">
        <f t="shared" si="318"/>
        <v>0.7</v>
      </c>
      <c r="T812" s="24">
        <f t="shared" si="320"/>
        <v>955.17483488699986</v>
      </c>
      <c r="U812" s="24">
        <f t="shared" si="308"/>
        <v>119.86360531967932</v>
      </c>
      <c r="V812" s="14">
        <f t="shared" si="309"/>
        <v>1418.440969665286</v>
      </c>
      <c r="W812" s="24">
        <f t="shared" si="321"/>
        <v>650</v>
      </c>
      <c r="X812" s="12">
        <f t="shared" si="310"/>
        <v>0.1967107183902487</v>
      </c>
      <c r="Y812" s="3">
        <f t="shared" si="322"/>
        <v>0.7</v>
      </c>
    </row>
    <row r="813" spans="2:25" x14ac:dyDescent="0.25">
      <c r="B813" s="3">
        <f t="shared" si="311"/>
        <v>3975</v>
      </c>
      <c r="C813" s="14">
        <f t="shared" si="312"/>
        <v>66.25</v>
      </c>
      <c r="D813" s="11">
        <f t="shared" si="313"/>
        <v>960.15760977310686</v>
      </c>
      <c r="E813" s="11">
        <f t="shared" si="314"/>
        <v>950.55509660690279</v>
      </c>
      <c r="F813" s="11">
        <f t="shared" si="315"/>
        <v>956.6877864403624</v>
      </c>
      <c r="G813" s="11">
        <f t="shared" si="316"/>
        <v>955.37154560539011</v>
      </c>
      <c r="H813" s="24">
        <f t="shared" si="299"/>
        <v>950.55509660690279</v>
      </c>
      <c r="I813" s="24">
        <f t="shared" si="301"/>
        <v>240.06282915510155</v>
      </c>
      <c r="J813" s="14">
        <f t="shared" si="302"/>
        <v>2825.5680147381449</v>
      </c>
      <c r="K813" s="24">
        <f t="shared" si="300"/>
        <v>650</v>
      </c>
      <c r="L813" s="12">
        <f t="shared" si="303"/>
        <v>0.20905978281327345</v>
      </c>
      <c r="M813" s="3">
        <f t="shared" si="304"/>
        <v>0.7</v>
      </c>
      <c r="N813" s="24">
        <f t="shared" si="319"/>
        <v>956.6877864403624</v>
      </c>
      <c r="O813" s="24">
        <f t="shared" si="305"/>
        <v>86.745583318611352</v>
      </c>
      <c r="P813" s="24">
        <f t="shared" si="306"/>
        <v>1028.6574567930006</v>
      </c>
      <c r="Q813" s="24">
        <f t="shared" si="317"/>
        <v>650</v>
      </c>
      <c r="R813" s="12">
        <f t="shared" si="307"/>
        <v>0.19402733818153231</v>
      </c>
      <c r="S813" s="3">
        <f t="shared" si="318"/>
        <v>0.7</v>
      </c>
      <c r="T813" s="24">
        <f t="shared" si="320"/>
        <v>955.37154560539011</v>
      </c>
      <c r="U813" s="24">
        <f t="shared" si="308"/>
        <v>119.65160419291863</v>
      </c>
      <c r="V813" s="14">
        <f t="shared" si="309"/>
        <v>1416.5966628846818</v>
      </c>
      <c r="W813" s="24">
        <f t="shared" si="321"/>
        <v>650</v>
      </c>
      <c r="X813" s="12">
        <f t="shared" si="310"/>
        <v>0.19644776798870467</v>
      </c>
      <c r="Y813" s="3">
        <f t="shared" si="322"/>
        <v>0.7</v>
      </c>
    </row>
    <row r="814" spans="2:25" x14ac:dyDescent="0.25">
      <c r="B814" s="3">
        <f t="shared" si="311"/>
        <v>3980</v>
      </c>
      <c r="C814" s="14">
        <f t="shared" si="312"/>
        <v>66.333333333333329</v>
      </c>
      <c r="D814" s="11">
        <f t="shared" si="313"/>
        <v>960.34560427237034</v>
      </c>
      <c r="E814" s="11">
        <f t="shared" si="314"/>
        <v>950.76415638971605</v>
      </c>
      <c r="F814" s="11">
        <f t="shared" si="315"/>
        <v>956.88181377854391</v>
      </c>
      <c r="G814" s="11">
        <f t="shared" si="316"/>
        <v>955.56799337337884</v>
      </c>
      <c r="H814" s="24">
        <f t="shared" si="299"/>
        <v>950.76415638971605</v>
      </c>
      <c r="I814" s="24">
        <f t="shared" si="301"/>
        <v>239.5361970663572</v>
      </c>
      <c r="J814" s="14">
        <f t="shared" si="302"/>
        <v>2820.7365114955678</v>
      </c>
      <c r="K814" s="24">
        <f t="shared" si="300"/>
        <v>650</v>
      </c>
      <c r="L814" s="12">
        <f t="shared" si="303"/>
        <v>0.20869438636937948</v>
      </c>
      <c r="M814" s="3">
        <f t="shared" si="304"/>
        <v>0.7</v>
      </c>
      <c r="N814" s="24">
        <f t="shared" si="319"/>
        <v>956.88181377854391</v>
      </c>
      <c r="O814" s="24">
        <f t="shared" si="305"/>
        <v>86.59476234566057</v>
      </c>
      <c r="P814" s="24">
        <f t="shared" si="306"/>
        <v>1027.3468841564718</v>
      </c>
      <c r="Q814" s="24">
        <f t="shared" si="317"/>
        <v>650</v>
      </c>
      <c r="R814" s="12">
        <f t="shared" si="307"/>
        <v>0.19377312485963344</v>
      </c>
      <c r="S814" s="3">
        <f t="shared" si="318"/>
        <v>0.7</v>
      </c>
      <c r="T814" s="24">
        <f t="shared" si="320"/>
        <v>955.56799337337884</v>
      </c>
      <c r="U814" s="24">
        <f t="shared" si="308"/>
        <v>119.44027247478743</v>
      </c>
      <c r="V814" s="14">
        <f t="shared" si="309"/>
        <v>1414.7572776445231</v>
      </c>
      <c r="W814" s="24">
        <f t="shared" si="321"/>
        <v>650</v>
      </c>
      <c r="X814" s="12">
        <f t="shared" si="310"/>
        <v>0.19618553252984947</v>
      </c>
      <c r="Y814" s="3">
        <f t="shared" si="322"/>
        <v>0.7</v>
      </c>
    </row>
    <row r="815" spans="2:25" x14ac:dyDescent="0.25">
      <c r="B815" s="3">
        <f t="shared" si="311"/>
        <v>3985</v>
      </c>
      <c r="C815" s="14">
        <f t="shared" si="312"/>
        <v>66.416666666666671</v>
      </c>
      <c r="D815" s="11">
        <f t="shared" si="313"/>
        <v>960.53336318949289</v>
      </c>
      <c r="E815" s="11">
        <f t="shared" si="314"/>
        <v>950.97285077608547</v>
      </c>
      <c r="F815" s="11">
        <f t="shared" si="315"/>
        <v>957.07558690340352</v>
      </c>
      <c r="G815" s="11">
        <f t="shared" si="316"/>
        <v>955.76417890590869</v>
      </c>
      <c r="H815" s="24">
        <f t="shared" si="299"/>
        <v>950.97285077608547</v>
      </c>
      <c r="I815" s="24">
        <f t="shared" si="301"/>
        <v>239.01281033518558</v>
      </c>
      <c r="J815" s="14">
        <f t="shared" si="302"/>
        <v>2815.9356092262851</v>
      </c>
      <c r="K815" s="24">
        <f t="shared" si="300"/>
        <v>650</v>
      </c>
      <c r="L815" s="12">
        <f t="shared" si="303"/>
        <v>0.20833129806594353</v>
      </c>
      <c r="M815" s="3">
        <f t="shared" si="304"/>
        <v>0.7</v>
      </c>
      <c r="N815" s="24">
        <f t="shared" si="319"/>
        <v>957.07558690340352</v>
      </c>
      <c r="O815" s="24">
        <f t="shared" si="305"/>
        <v>86.444407152234248</v>
      </c>
      <c r="P815" s="24">
        <f t="shared" si="306"/>
        <v>1026.0397113528622</v>
      </c>
      <c r="Q815" s="24">
        <f t="shared" si="317"/>
        <v>650</v>
      </c>
      <c r="R815" s="12">
        <f t="shared" si="307"/>
        <v>0.19351958397134464</v>
      </c>
      <c r="S815" s="3">
        <f t="shared" si="318"/>
        <v>0.7</v>
      </c>
      <c r="T815" s="24">
        <f t="shared" si="320"/>
        <v>955.76417890590869</v>
      </c>
      <c r="U815" s="24">
        <f t="shared" si="308"/>
        <v>119.22960708960488</v>
      </c>
      <c r="V815" s="14">
        <f t="shared" si="309"/>
        <v>1412.9227935803133</v>
      </c>
      <c r="W815" s="24">
        <f t="shared" si="321"/>
        <v>650</v>
      </c>
      <c r="X815" s="12">
        <f t="shared" si="310"/>
        <v>0.19592400901627005</v>
      </c>
      <c r="Y815" s="3">
        <f t="shared" si="322"/>
        <v>0.7</v>
      </c>
    </row>
    <row r="816" spans="2:25" x14ac:dyDescent="0.25">
      <c r="B816" s="3">
        <f t="shared" si="311"/>
        <v>3990</v>
      </c>
      <c r="C816" s="14">
        <f t="shared" si="312"/>
        <v>66.5</v>
      </c>
      <c r="D816" s="11">
        <f t="shared" si="313"/>
        <v>960.72088711416734</v>
      </c>
      <c r="E816" s="11">
        <f t="shared" si="314"/>
        <v>951.18118207415137</v>
      </c>
      <c r="F816" s="11">
        <f t="shared" si="315"/>
        <v>957.26910648737487</v>
      </c>
      <c r="G816" s="11">
        <f t="shared" si="316"/>
        <v>955.96010291492496</v>
      </c>
      <c r="H816" s="24">
        <f t="shared" si="299"/>
        <v>951.18118207415137</v>
      </c>
      <c r="I816" s="24">
        <f t="shared" si="301"/>
        <v>238.49262600039935</v>
      </c>
      <c r="J816" s="14">
        <f t="shared" si="302"/>
        <v>2811.1648756958866</v>
      </c>
      <c r="K816" s="24">
        <f t="shared" si="300"/>
        <v>650</v>
      </c>
      <c r="L816" s="12">
        <f t="shared" si="303"/>
        <v>0.20797048549714331</v>
      </c>
      <c r="M816" s="3">
        <f t="shared" si="304"/>
        <v>0.7</v>
      </c>
      <c r="N816" s="24">
        <f t="shared" si="319"/>
        <v>957.26910648737487</v>
      </c>
      <c r="O816" s="24">
        <f t="shared" si="305"/>
        <v>86.294515669811744</v>
      </c>
      <c r="P816" s="24">
        <f t="shared" si="306"/>
        <v>1024.7359249737349</v>
      </c>
      <c r="Q816" s="24">
        <f t="shared" si="317"/>
        <v>650</v>
      </c>
      <c r="R816" s="12">
        <f t="shared" si="307"/>
        <v>0.19326671282440774</v>
      </c>
      <c r="S816" s="3">
        <f t="shared" si="318"/>
        <v>0.7</v>
      </c>
      <c r="T816" s="24">
        <f t="shared" si="320"/>
        <v>955.96010291492496</v>
      </c>
      <c r="U816" s="24">
        <f t="shared" si="308"/>
        <v>119.0196049810595</v>
      </c>
      <c r="V816" s="14">
        <f t="shared" si="309"/>
        <v>1411.0931904516053</v>
      </c>
      <c r="W816" s="24">
        <f t="shared" si="321"/>
        <v>650</v>
      </c>
      <c r="X816" s="12">
        <f t="shared" si="310"/>
        <v>0.19566319446889308</v>
      </c>
      <c r="Y816" s="3">
        <f t="shared" si="322"/>
        <v>0.7</v>
      </c>
    </row>
    <row r="817" spans="2:25" x14ac:dyDescent="0.25">
      <c r="B817" s="3">
        <f t="shared" si="311"/>
        <v>3995</v>
      </c>
      <c r="C817" s="14">
        <f t="shared" si="312"/>
        <v>66.583333333333329</v>
      </c>
      <c r="D817" s="11">
        <f t="shared" si="313"/>
        <v>960.90817663387486</v>
      </c>
      <c r="E817" s="11">
        <f t="shared" si="314"/>
        <v>951.38915255964855</v>
      </c>
      <c r="F817" s="11">
        <f t="shared" si="315"/>
        <v>957.46237320019929</v>
      </c>
      <c r="G817" s="11">
        <f t="shared" si="316"/>
        <v>956.15576610939388</v>
      </c>
      <c r="H817" s="24">
        <f t="shared" si="299"/>
        <v>951.38915255964855</v>
      </c>
      <c r="I817" s="24">
        <f t="shared" si="301"/>
        <v>237.97560185565771</v>
      </c>
      <c r="J817" s="14">
        <f t="shared" si="302"/>
        <v>2806.4238862896291</v>
      </c>
      <c r="K817" s="24">
        <f t="shared" si="300"/>
        <v>650</v>
      </c>
      <c r="L817" s="12">
        <f t="shared" si="303"/>
        <v>0.20761191682825389</v>
      </c>
      <c r="M817" s="3">
        <f t="shared" si="304"/>
        <v>0.7</v>
      </c>
      <c r="N817" s="24">
        <f t="shared" si="319"/>
        <v>957.46237320019929</v>
      </c>
      <c r="O817" s="24">
        <f t="shared" si="305"/>
        <v>86.145085841889113</v>
      </c>
      <c r="P817" s="24">
        <f t="shared" si="306"/>
        <v>1023.4355116817966</v>
      </c>
      <c r="Q817" s="24">
        <f t="shared" si="317"/>
        <v>650</v>
      </c>
      <c r="R817" s="12">
        <f t="shared" si="307"/>
        <v>0.19301450874103063</v>
      </c>
      <c r="S817" s="3">
        <f t="shared" si="318"/>
        <v>0.7</v>
      </c>
      <c r="T817" s="24">
        <f t="shared" si="320"/>
        <v>956.15576610939388</v>
      </c>
      <c r="U817" s="24">
        <f t="shared" si="308"/>
        <v>118.81026311202447</v>
      </c>
      <c r="V817" s="14">
        <f t="shared" si="309"/>
        <v>1409.2684481399492</v>
      </c>
      <c r="W817" s="24">
        <f t="shared" si="321"/>
        <v>650</v>
      </c>
      <c r="X817" s="12">
        <f t="shared" si="310"/>
        <v>0.19540308592669889</v>
      </c>
      <c r="Y817" s="3">
        <f t="shared" si="322"/>
        <v>0.7</v>
      </c>
    </row>
    <row r="818" spans="2:25" x14ac:dyDescent="0.25">
      <c r="B818" s="3">
        <f t="shared" si="311"/>
        <v>4000</v>
      </c>
      <c r="C818" s="14">
        <f t="shared" si="312"/>
        <v>66.666666666666671</v>
      </c>
      <c r="D818" s="11">
        <f t="shared" si="313"/>
        <v>961.09523233389643</v>
      </c>
      <c r="E818" s="11">
        <f t="shared" si="314"/>
        <v>951.59676447647678</v>
      </c>
      <c r="F818" s="11">
        <f t="shared" si="315"/>
        <v>957.65538770894034</v>
      </c>
      <c r="G818" s="11">
        <f t="shared" si="316"/>
        <v>956.35116919532061</v>
      </c>
      <c r="H818" s="24">
        <f t="shared" si="299"/>
        <v>951.59676447647678</v>
      </c>
      <c r="I818" s="24">
        <f t="shared" si="301"/>
        <v>237.46169643549138</v>
      </c>
      <c r="J818" s="14">
        <f t="shared" si="302"/>
        <v>2801.712223876445</v>
      </c>
      <c r="K818" s="24">
        <f t="shared" si="300"/>
        <v>650</v>
      </c>
      <c r="L818" s="12">
        <f t="shared" si="303"/>
        <v>0.20725556078542098</v>
      </c>
      <c r="M818" s="3">
        <f t="shared" si="304"/>
        <v>0.7</v>
      </c>
      <c r="N818" s="24">
        <f t="shared" si="319"/>
        <v>957.65538770894034</v>
      </c>
      <c r="O818" s="24">
        <f t="shared" si="305"/>
        <v>85.996115623902369</v>
      </c>
      <c r="P818" s="24">
        <f t="shared" si="306"/>
        <v>1022.138458211149</v>
      </c>
      <c r="Q818" s="24">
        <f t="shared" si="317"/>
        <v>650</v>
      </c>
      <c r="R818" s="12">
        <f t="shared" si="307"/>
        <v>0.19276296905791745</v>
      </c>
      <c r="S818" s="3">
        <f t="shared" si="318"/>
        <v>0.7</v>
      </c>
      <c r="T818" s="24">
        <f t="shared" si="320"/>
        <v>956.35116919532061</v>
      </c>
      <c r="U818" s="24">
        <f t="shared" si="308"/>
        <v>118.60157846439563</v>
      </c>
      <c r="V818" s="14">
        <f t="shared" si="309"/>
        <v>1407.4485466488138</v>
      </c>
      <c r="W818" s="24">
        <f t="shared" si="321"/>
        <v>650</v>
      </c>
      <c r="X818" s="12">
        <f t="shared" si="310"/>
        <v>0.19514368044669067</v>
      </c>
      <c r="Y818" s="3">
        <f t="shared" si="322"/>
        <v>0.7</v>
      </c>
    </row>
    <row r="819" spans="2:25" x14ac:dyDescent="0.25">
      <c r="B819" s="3">
        <f t="shared" si="311"/>
        <v>4005</v>
      </c>
      <c r="C819" s="14">
        <f t="shared" si="312"/>
        <v>66.75</v>
      </c>
      <c r="D819" s="11">
        <f t="shared" si="313"/>
        <v>961.28205479732367</v>
      </c>
      <c r="E819" s="11">
        <f t="shared" si="314"/>
        <v>951.80402003726215</v>
      </c>
      <c r="F819" s="11">
        <f t="shared" si="315"/>
        <v>957.84815067799821</v>
      </c>
      <c r="G819" s="11">
        <f t="shared" si="316"/>
        <v>956.54631287576728</v>
      </c>
      <c r="H819" s="24">
        <f t="shared" si="299"/>
        <v>951.80402003726215</v>
      </c>
      <c r="I819" s="24">
        <f t="shared" si="301"/>
        <v>236.95086900153797</v>
      </c>
      <c r="J819" s="14">
        <f t="shared" si="302"/>
        <v>2797.0294786738673</v>
      </c>
      <c r="K819" s="24">
        <f t="shared" si="300"/>
        <v>650</v>
      </c>
      <c r="L819" s="12">
        <f t="shared" si="303"/>
        <v>0.20690138664551075</v>
      </c>
      <c r="M819" s="3">
        <f t="shared" si="304"/>
        <v>0.7</v>
      </c>
      <c r="N819" s="24">
        <f t="shared" si="319"/>
        <v>957.84815067799821</v>
      </c>
      <c r="O819" s="24">
        <f t="shared" si="305"/>
        <v>85.847602983136539</v>
      </c>
      <c r="P819" s="24">
        <f t="shared" si="306"/>
        <v>1020.8447513665726</v>
      </c>
      <c r="Q819" s="24">
        <f t="shared" si="317"/>
        <v>650</v>
      </c>
      <c r="R819" s="12">
        <f t="shared" si="307"/>
        <v>0.19251209112612833</v>
      </c>
      <c r="S819" s="3">
        <f t="shared" si="318"/>
        <v>0.7</v>
      </c>
      <c r="T819" s="24">
        <f t="shared" si="320"/>
        <v>956.54631287576728</v>
      </c>
      <c r="U819" s="24">
        <f t="shared" si="308"/>
        <v>118.39354803890956</v>
      </c>
      <c r="V819" s="14">
        <f t="shared" si="309"/>
        <v>1405.6334661014353</v>
      </c>
      <c r="W819" s="24">
        <f t="shared" si="321"/>
        <v>650</v>
      </c>
      <c r="X819" s="12">
        <f t="shared" si="310"/>
        <v>0.19488497510359612</v>
      </c>
      <c r="Y819" s="3">
        <f t="shared" si="322"/>
        <v>0.7</v>
      </c>
    </row>
    <row r="820" spans="2:25" x14ac:dyDescent="0.25">
      <c r="B820" s="3">
        <f t="shared" si="311"/>
        <v>4010</v>
      </c>
      <c r="C820" s="14">
        <f t="shared" si="312"/>
        <v>66.833333333333329</v>
      </c>
      <c r="D820" s="11">
        <f t="shared" si="313"/>
        <v>961.46864460507027</v>
      </c>
      <c r="E820" s="11">
        <f t="shared" si="314"/>
        <v>952.01092142390769</v>
      </c>
      <c r="F820" s="11">
        <f t="shared" si="315"/>
        <v>958.04066276912431</v>
      </c>
      <c r="G820" s="11">
        <f t="shared" si="316"/>
        <v>956.74119785087089</v>
      </c>
      <c r="H820" s="24">
        <f t="shared" si="299"/>
        <v>952.01092142390769</v>
      </c>
      <c r="I820" s="24">
        <f t="shared" si="301"/>
        <v>236.44307952906445</v>
      </c>
      <c r="J820" s="14">
        <f t="shared" si="302"/>
        <v>2792.3752481156844</v>
      </c>
      <c r="K820" s="24">
        <f t="shared" si="300"/>
        <v>650</v>
      </c>
      <c r="L820" s="12">
        <f t="shared" si="303"/>
        <v>0.20654936422616549</v>
      </c>
      <c r="M820" s="3">
        <f t="shared" si="304"/>
        <v>0.7</v>
      </c>
      <c r="N820" s="24">
        <f t="shared" si="319"/>
        <v>958.04066276912431</v>
      </c>
      <c r="O820" s="24">
        <f t="shared" si="305"/>
        <v>85.699545898648921</v>
      </c>
      <c r="P820" s="24">
        <f t="shared" si="306"/>
        <v>1019.5543780225962</v>
      </c>
      <c r="Q820" s="24">
        <f t="shared" si="317"/>
        <v>650</v>
      </c>
      <c r="R820" s="12">
        <f t="shared" si="307"/>
        <v>0.19226187231090411</v>
      </c>
      <c r="S820" s="3">
        <f t="shared" si="318"/>
        <v>0.7</v>
      </c>
      <c r="T820" s="24">
        <f t="shared" si="320"/>
        <v>956.74119785087089</v>
      </c>
      <c r="U820" s="24">
        <f t="shared" si="308"/>
        <v>118.18616885498443</v>
      </c>
      <c r="V820" s="14">
        <f t="shared" si="309"/>
        <v>1403.8231867402171</v>
      </c>
      <c r="W820" s="24">
        <f t="shared" si="321"/>
        <v>650</v>
      </c>
      <c r="X820" s="12">
        <f t="shared" si="310"/>
        <v>0.19462696698977039</v>
      </c>
      <c r="Y820" s="3">
        <f t="shared" si="322"/>
        <v>0.7</v>
      </c>
    </row>
    <row r="821" spans="2:25" x14ac:dyDescent="0.25">
      <c r="B821" s="3">
        <f t="shared" si="311"/>
        <v>4015</v>
      </c>
      <c r="C821" s="14">
        <f t="shared" si="312"/>
        <v>66.916666666666671</v>
      </c>
      <c r="D821" s="11">
        <f t="shared" si="313"/>
        <v>961.65500233588148</v>
      </c>
      <c r="E821" s="11">
        <f t="shared" si="314"/>
        <v>952.21747078813382</v>
      </c>
      <c r="F821" s="11">
        <f t="shared" si="315"/>
        <v>958.23292464143526</v>
      </c>
      <c r="G821" s="11">
        <f t="shared" si="316"/>
        <v>956.93582481786063</v>
      </c>
      <c r="H821" s="24">
        <f t="shared" ref="H821:H884" si="323">H820+L820</f>
        <v>952.21747078813382</v>
      </c>
      <c r="I821" s="24">
        <f t="shared" si="301"/>
        <v>235.93828869369133</v>
      </c>
      <c r="J821" s="14">
        <f t="shared" si="302"/>
        <v>2787.749136722518</v>
      </c>
      <c r="K821" s="24">
        <f t="shared" ref="K821:K884" si="324">IF(H821&lt;600,425+0.773*H821-1.69/1000*H821^2+2.22/1000^2*H821^3,IF(H821&lt;735,666+13002/(738-H821),IF(H821&lt;900,545+17820/(H821-731),650)))</f>
        <v>650</v>
      </c>
      <c r="L821" s="12">
        <f t="shared" si="303"/>
        <v>0.20619946387607235</v>
      </c>
      <c r="M821" s="3">
        <f t="shared" si="304"/>
        <v>0.7</v>
      </c>
      <c r="N821" s="24">
        <f t="shared" si="319"/>
        <v>958.23292464143526</v>
      </c>
      <c r="O821" s="24">
        <f t="shared" si="305"/>
        <v>85.551942361155398</v>
      </c>
      <c r="P821" s="24">
        <f t="shared" si="306"/>
        <v>1018.2673251236127</v>
      </c>
      <c r="Q821" s="24">
        <f t="shared" si="317"/>
        <v>650</v>
      </c>
      <c r="R821" s="12">
        <f t="shared" si="307"/>
        <v>0.1920123099916668</v>
      </c>
      <c r="S821" s="3">
        <f t="shared" si="318"/>
        <v>0.7</v>
      </c>
      <c r="T821" s="24">
        <f t="shared" si="320"/>
        <v>956.93582481786063</v>
      </c>
      <c r="U821" s="24">
        <f t="shared" si="308"/>
        <v>117.97943795052106</v>
      </c>
      <c r="V821" s="14">
        <f t="shared" si="309"/>
        <v>1402.0176889248494</v>
      </c>
      <c r="W821" s="24">
        <f t="shared" si="321"/>
        <v>650</v>
      </c>
      <c r="X821" s="12">
        <f t="shared" si="310"/>
        <v>0.1943696532149301</v>
      </c>
      <c r="Y821" s="3">
        <f t="shared" si="322"/>
        <v>0.7</v>
      </c>
    </row>
    <row r="822" spans="2:25" x14ac:dyDescent="0.25">
      <c r="B822" s="3">
        <f t="shared" si="311"/>
        <v>4020</v>
      </c>
      <c r="C822" s="14">
        <f t="shared" si="312"/>
        <v>67</v>
      </c>
      <c r="D822" s="11">
        <f t="shared" si="313"/>
        <v>961.84112856634658</v>
      </c>
      <c r="E822" s="11">
        <f t="shared" si="314"/>
        <v>952.42367025200986</v>
      </c>
      <c r="F822" s="11">
        <f t="shared" si="315"/>
        <v>958.42493695142696</v>
      </c>
      <c r="G822" s="11">
        <f t="shared" si="316"/>
        <v>957.13019447107558</v>
      </c>
      <c r="H822" s="24">
        <f t="shared" si="323"/>
        <v>952.42367025200986</v>
      </c>
      <c r="I822" s="24">
        <f t="shared" si="301"/>
        <v>235.43645785841818</v>
      </c>
      <c r="J822" s="14">
        <f t="shared" si="302"/>
        <v>2783.1507559736292</v>
      </c>
      <c r="K822" s="24">
        <f t="shared" si="324"/>
        <v>650</v>
      </c>
      <c r="L822" s="12">
        <f t="shared" si="303"/>
        <v>0.20585165646533643</v>
      </c>
      <c r="M822" s="3">
        <f t="shared" si="304"/>
        <v>0.7</v>
      </c>
      <c r="N822" s="24">
        <f t="shared" si="319"/>
        <v>958.42493695142696</v>
      </c>
      <c r="O822" s="24">
        <f t="shared" si="305"/>
        <v>85.404790372990647</v>
      </c>
      <c r="P822" s="24">
        <f t="shared" si="306"/>
        <v>1016.9835796831628</v>
      </c>
      <c r="Q822" s="24">
        <f t="shared" si="317"/>
        <v>650</v>
      </c>
      <c r="R822" s="12">
        <f t="shared" si="307"/>
        <v>0.19176340156188779</v>
      </c>
      <c r="S822" s="3">
        <f t="shared" si="318"/>
        <v>0.7</v>
      </c>
      <c r="T822" s="24">
        <f t="shared" si="320"/>
        <v>957.13019447107558</v>
      </c>
      <c r="U822" s="24">
        <f t="shared" si="308"/>
        <v>117.773352381775</v>
      </c>
      <c r="V822" s="14">
        <f t="shared" si="309"/>
        <v>1400.2169531320189</v>
      </c>
      <c r="W822" s="24">
        <f t="shared" si="321"/>
        <v>650</v>
      </c>
      <c r="X822" s="12">
        <f t="shared" si="310"/>
        <v>0.19411303090609994</v>
      </c>
      <c r="Y822" s="3">
        <f t="shared" si="322"/>
        <v>0.7</v>
      </c>
    </row>
    <row r="823" spans="2:25" x14ac:dyDescent="0.25">
      <c r="B823" s="3">
        <f t="shared" si="311"/>
        <v>4025</v>
      </c>
      <c r="C823" s="14">
        <f t="shared" si="312"/>
        <v>67.083333333333329</v>
      </c>
      <c r="D823" s="11">
        <f t="shared" si="313"/>
        <v>962.02702387090812</v>
      </c>
      <c r="E823" s="11">
        <f t="shared" si="314"/>
        <v>952.62952190847523</v>
      </c>
      <c r="F823" s="11">
        <f t="shared" si="315"/>
        <v>958.6167003529888</v>
      </c>
      <c r="G823" s="11">
        <f t="shared" si="316"/>
        <v>957.32430750198171</v>
      </c>
      <c r="H823" s="24">
        <f t="shared" si="323"/>
        <v>952.62952190847523</v>
      </c>
      <c r="I823" s="24">
        <f t="shared" si="301"/>
        <v>234.93754906082245</v>
      </c>
      <c r="J823" s="14">
        <f t="shared" si="302"/>
        <v>2778.5797241813543</v>
      </c>
      <c r="K823" s="24">
        <f t="shared" si="324"/>
        <v>650</v>
      </c>
      <c r="L823" s="12">
        <f t="shared" si="303"/>
        <v>0.2055059133760451</v>
      </c>
      <c r="M823" s="3">
        <f t="shared" si="304"/>
        <v>0.7</v>
      </c>
      <c r="N823" s="24">
        <f t="shared" si="319"/>
        <v>958.6167003529888</v>
      </c>
      <c r="O823" s="24">
        <f t="shared" si="305"/>
        <v>85.258087947983086</v>
      </c>
      <c r="P823" s="24">
        <f t="shared" si="306"/>
        <v>1015.7031287834304</v>
      </c>
      <c r="Q823" s="24">
        <f t="shared" si="317"/>
        <v>650</v>
      </c>
      <c r="R823" s="12">
        <f t="shared" si="307"/>
        <v>0.19151514442897866</v>
      </c>
      <c r="S823" s="3">
        <f t="shared" si="318"/>
        <v>0.7</v>
      </c>
      <c r="T823" s="24">
        <f t="shared" si="320"/>
        <v>957.32430750198171</v>
      </c>
      <c r="U823" s="24">
        <f t="shared" si="308"/>
        <v>117.56790922316043</v>
      </c>
      <c r="V823" s="14">
        <f t="shared" si="309"/>
        <v>1398.4209599536066</v>
      </c>
      <c r="W823" s="24">
        <f t="shared" si="321"/>
        <v>650</v>
      </c>
      <c r="X823" s="12">
        <f t="shared" si="310"/>
        <v>0.19385709720735711</v>
      </c>
      <c r="Y823" s="3">
        <f t="shared" si="322"/>
        <v>0.7</v>
      </c>
    </row>
    <row r="824" spans="2:25" x14ac:dyDescent="0.25">
      <c r="B824" s="3">
        <f t="shared" si="311"/>
        <v>4030</v>
      </c>
      <c r="C824" s="14">
        <f t="shared" si="312"/>
        <v>67.166666666666671</v>
      </c>
      <c r="D824" s="11">
        <f t="shared" si="313"/>
        <v>962.21268882187326</v>
      </c>
      <c r="E824" s="11">
        <f t="shared" si="314"/>
        <v>952.83502782185133</v>
      </c>
      <c r="F824" s="11">
        <f t="shared" si="315"/>
        <v>958.80821549741779</v>
      </c>
      <c r="G824" s="11">
        <f t="shared" si="316"/>
        <v>957.51816459918905</v>
      </c>
      <c r="H824" s="24">
        <f t="shared" si="323"/>
        <v>952.83502782185133</v>
      </c>
      <c r="I824" s="24">
        <f t="shared" si="301"/>
        <v>234.44152500054827</v>
      </c>
      <c r="J824" s="14">
        <f t="shared" si="302"/>
        <v>2774.0356663681191</v>
      </c>
      <c r="K824" s="24">
        <f t="shared" si="324"/>
        <v>650</v>
      </c>
      <c r="L824" s="12">
        <f t="shared" si="303"/>
        <v>0.20516220649302752</v>
      </c>
      <c r="M824" s="3">
        <f t="shared" si="304"/>
        <v>0.7</v>
      </c>
      <c r="N824" s="24">
        <f t="shared" si="319"/>
        <v>958.80821549741779</v>
      </c>
      <c r="O824" s="24">
        <f t="shared" si="305"/>
        <v>85.111833111386659</v>
      </c>
      <c r="P824" s="24">
        <f t="shared" si="306"/>
        <v>1014.4259595746424</v>
      </c>
      <c r="Q824" s="24">
        <f t="shared" si="317"/>
        <v>650</v>
      </c>
      <c r="R824" s="12">
        <f t="shared" si="307"/>
        <v>0.19126753601417476</v>
      </c>
      <c r="S824" s="3">
        <f t="shared" si="318"/>
        <v>0.7</v>
      </c>
      <c r="T824" s="24">
        <f t="shared" si="320"/>
        <v>957.51816459918905</v>
      </c>
      <c r="U824" s="24">
        <f t="shared" si="308"/>
        <v>117.36310556710521</v>
      </c>
      <c r="V824" s="14">
        <f t="shared" si="309"/>
        <v>1396.6296900958728</v>
      </c>
      <c r="W824" s="24">
        <f t="shared" si="321"/>
        <v>650</v>
      </c>
      <c r="X824" s="12">
        <f t="shared" si="310"/>
        <v>0.19360184927970861</v>
      </c>
      <c r="Y824" s="3">
        <f t="shared" si="322"/>
        <v>0.7</v>
      </c>
    </row>
    <row r="825" spans="2:25" x14ac:dyDescent="0.25">
      <c r="B825" s="3">
        <f t="shared" si="311"/>
        <v>4035</v>
      </c>
      <c r="C825" s="14">
        <f t="shared" si="312"/>
        <v>67.25</v>
      </c>
      <c r="D825" s="11">
        <f t="shared" si="313"/>
        <v>962.3981239894249</v>
      </c>
      <c r="E825" s="11">
        <f t="shared" si="314"/>
        <v>953.04019002834434</v>
      </c>
      <c r="F825" s="11">
        <f t="shared" si="315"/>
        <v>958.99948303343194</v>
      </c>
      <c r="G825" s="11">
        <f t="shared" si="316"/>
        <v>957.71176644846878</v>
      </c>
      <c r="H825" s="24">
        <f t="shared" si="323"/>
        <v>953.04019002834434</v>
      </c>
      <c r="I825" s="24">
        <f t="shared" si="301"/>
        <v>233.94834902701405</v>
      </c>
      <c r="J825" s="14">
        <f t="shared" si="302"/>
        <v>2769.5182141453556</v>
      </c>
      <c r="K825" s="24">
        <f t="shared" si="324"/>
        <v>650</v>
      </c>
      <c r="L825" s="12">
        <f t="shared" si="303"/>
        <v>0.20482050819475958</v>
      </c>
      <c r="M825" s="3">
        <f t="shared" si="304"/>
        <v>0.7</v>
      </c>
      <c r="N825" s="24">
        <f t="shared" si="319"/>
        <v>958.99948303343194</v>
      </c>
      <c r="O825" s="24">
        <f t="shared" si="305"/>
        <v>84.966023899823995</v>
      </c>
      <c r="P825" s="24">
        <f t="shared" si="306"/>
        <v>1013.1520592750298</v>
      </c>
      <c r="Q825" s="24">
        <f t="shared" si="317"/>
        <v>650</v>
      </c>
      <c r="R825" s="12">
        <f t="shared" si="307"/>
        <v>0.19102057375251838</v>
      </c>
      <c r="S825" s="3">
        <f t="shared" si="318"/>
        <v>0.7</v>
      </c>
      <c r="T825" s="24">
        <f t="shared" si="320"/>
        <v>957.71176644846878</v>
      </c>
      <c r="U825" s="24">
        <f t="shared" si="308"/>
        <v>117.15893852390309</v>
      </c>
      <c r="V825" s="14">
        <f t="shared" si="309"/>
        <v>1394.8431243784121</v>
      </c>
      <c r="W825" s="24">
        <f t="shared" si="321"/>
        <v>650</v>
      </c>
      <c r="X825" s="12">
        <f t="shared" si="310"/>
        <v>0.1933472843009385</v>
      </c>
      <c r="Y825" s="3">
        <f t="shared" si="322"/>
        <v>0.7</v>
      </c>
    </row>
    <row r="826" spans="2:25" x14ac:dyDescent="0.25">
      <c r="B826" s="3">
        <f t="shared" si="311"/>
        <v>4040</v>
      </c>
      <c r="C826" s="14">
        <f t="shared" si="312"/>
        <v>67.333333333333329</v>
      </c>
      <c r="D826" s="11">
        <f t="shared" si="313"/>
        <v>962.58332994163027</v>
      </c>
      <c r="E826" s="11">
        <f t="shared" si="314"/>
        <v>953.2450105365391</v>
      </c>
      <c r="F826" s="11">
        <f t="shared" si="315"/>
        <v>959.1905036071845</v>
      </c>
      <c r="G826" s="11">
        <f t="shared" si="316"/>
        <v>957.90511373276968</v>
      </c>
      <c r="H826" s="24">
        <f t="shared" si="323"/>
        <v>953.2450105365391</v>
      </c>
      <c r="I826" s="24">
        <f t="shared" si="301"/>
        <v>233.45798512727924</v>
      </c>
      <c r="J826" s="14">
        <f t="shared" si="302"/>
        <v>2765.0270055936944</v>
      </c>
      <c r="K826" s="24">
        <f t="shared" si="324"/>
        <v>650</v>
      </c>
      <c r="L826" s="12">
        <f t="shared" si="303"/>
        <v>0.20448079134436578</v>
      </c>
      <c r="M826" s="3">
        <f t="shared" si="304"/>
        <v>0.7</v>
      </c>
      <c r="N826" s="24">
        <f t="shared" si="319"/>
        <v>959.1905036071845</v>
      </c>
      <c r="O826" s="24">
        <f t="shared" si="305"/>
        <v>84.820658361144297</v>
      </c>
      <c r="P826" s="24">
        <f t="shared" si="306"/>
        <v>1011.8814151698583</v>
      </c>
      <c r="Q826" s="24">
        <f t="shared" si="317"/>
        <v>650</v>
      </c>
      <c r="R826" s="12">
        <f t="shared" si="307"/>
        <v>0.19077425509266574</v>
      </c>
      <c r="S826" s="3">
        <f t="shared" si="318"/>
        <v>0.7</v>
      </c>
      <c r="T826" s="24">
        <f t="shared" si="320"/>
        <v>957.90511373276968</v>
      </c>
      <c r="U826" s="24">
        <f t="shared" si="308"/>
        <v>116.95540522151475</v>
      </c>
      <c r="V826" s="14">
        <f t="shared" si="309"/>
        <v>1393.0612437326406</v>
      </c>
      <c r="W826" s="24">
        <f t="shared" si="321"/>
        <v>650</v>
      </c>
      <c r="X826" s="12">
        <f t="shared" si="310"/>
        <v>0.19309339946538934</v>
      </c>
      <c r="Y826" s="3">
        <f t="shared" si="322"/>
        <v>0.7</v>
      </c>
    </row>
    <row r="827" spans="2:25" x14ac:dyDescent="0.25">
      <c r="B827" s="3">
        <f t="shared" si="311"/>
        <v>4045</v>
      </c>
      <c r="C827" s="14">
        <f t="shared" si="312"/>
        <v>67.416666666666671</v>
      </c>
      <c r="D827" s="11">
        <f t="shared" si="313"/>
        <v>962.76830724445392</v>
      </c>
      <c r="E827" s="11">
        <f t="shared" si="314"/>
        <v>953.44949132788349</v>
      </c>
      <c r="F827" s="11">
        <f t="shared" si="315"/>
        <v>959.38127786227722</v>
      </c>
      <c r="G827" s="11">
        <f t="shared" si="316"/>
        <v>958.09820713223507</v>
      </c>
      <c r="H827" s="24">
        <f t="shared" si="323"/>
        <v>953.44949132788349</v>
      </c>
      <c r="I827" s="24">
        <f t="shared" si="301"/>
        <v>232.97039791426073</v>
      </c>
      <c r="J827" s="14">
        <f t="shared" si="302"/>
        <v>2760.5616851469367</v>
      </c>
      <c r="K827" s="24">
        <f t="shared" si="324"/>
        <v>650</v>
      </c>
      <c r="L827" s="12">
        <f t="shared" si="303"/>
        <v>0.2041430292809035</v>
      </c>
      <c r="M827" s="3">
        <f t="shared" si="304"/>
        <v>0.7</v>
      </c>
      <c r="N827" s="24">
        <f t="shared" si="319"/>
        <v>959.38127786227722</v>
      </c>
      <c r="O827" s="24">
        <f t="shared" si="305"/>
        <v>84.675734554417659</v>
      </c>
      <c r="P827" s="24">
        <f t="shared" si="306"/>
        <v>1010.6140146111962</v>
      </c>
      <c r="Q827" s="24">
        <f t="shared" si="317"/>
        <v>650</v>
      </c>
      <c r="R827" s="12">
        <f t="shared" si="307"/>
        <v>0.19052857749684546</v>
      </c>
      <c r="S827" s="3">
        <f t="shared" si="318"/>
        <v>0.7</v>
      </c>
      <c r="T827" s="24">
        <f t="shared" si="320"/>
        <v>958.09820713223507</v>
      </c>
      <c r="U827" s="24">
        <f t="shared" si="308"/>
        <v>116.75250280547118</v>
      </c>
      <c r="V827" s="14">
        <f t="shared" si="309"/>
        <v>1391.2840292013507</v>
      </c>
      <c r="W827" s="24">
        <f t="shared" si="321"/>
        <v>650</v>
      </c>
      <c r="X827" s="12">
        <f t="shared" si="310"/>
        <v>0.19284019198389271</v>
      </c>
      <c r="Y827" s="3">
        <f t="shared" si="322"/>
        <v>0.7</v>
      </c>
    </row>
    <row r="828" spans="2:25" x14ac:dyDescent="0.25">
      <c r="B828" s="3">
        <f t="shared" si="311"/>
        <v>4050</v>
      </c>
      <c r="C828" s="14">
        <f t="shared" si="312"/>
        <v>67.5</v>
      </c>
      <c r="D828" s="11">
        <f t="shared" si="313"/>
        <v>962.95305646176621</v>
      </c>
      <c r="E828" s="11">
        <f t="shared" si="314"/>
        <v>953.65363435716438</v>
      </c>
      <c r="F828" s="11">
        <f t="shared" si="315"/>
        <v>959.57180643977404</v>
      </c>
      <c r="G828" s="11">
        <f t="shared" si="316"/>
        <v>958.29104732421899</v>
      </c>
      <c r="H828" s="24">
        <f t="shared" si="323"/>
        <v>953.65363435716438</v>
      </c>
      <c r="I828" s="24">
        <f t="shared" si="301"/>
        <v>232.48555261504578</v>
      </c>
      <c r="J828" s="14">
        <f t="shared" si="302"/>
        <v>2756.1219034767842</v>
      </c>
      <c r="K828" s="24">
        <f t="shared" si="324"/>
        <v>650</v>
      </c>
      <c r="L828" s="12">
        <f t="shared" si="303"/>
        <v>0.20380719581070497</v>
      </c>
      <c r="M828" s="3">
        <f t="shared" si="304"/>
        <v>0.7</v>
      </c>
      <c r="N828" s="24">
        <f t="shared" si="319"/>
        <v>959.57180643977404</v>
      </c>
      <c r="O828" s="24">
        <f t="shared" si="305"/>
        <v>84.531250549804327</v>
      </c>
      <c r="P828" s="24">
        <f t="shared" si="306"/>
        <v>1009.34984501805</v>
      </c>
      <c r="Q828" s="24">
        <f t="shared" si="317"/>
        <v>650</v>
      </c>
      <c r="R828" s="12">
        <f t="shared" si="307"/>
        <v>0.19028353844085921</v>
      </c>
      <c r="S828" s="3">
        <f t="shared" si="318"/>
        <v>0.7</v>
      </c>
      <c r="T828" s="24">
        <f t="shared" si="320"/>
        <v>958.29104732421899</v>
      </c>
      <c r="U828" s="24">
        <f t="shared" si="308"/>
        <v>116.55022843868039</v>
      </c>
      <c r="V828" s="14">
        <f t="shared" si="309"/>
        <v>1389.511461937529</v>
      </c>
      <c r="W828" s="24">
        <f t="shared" si="321"/>
        <v>650</v>
      </c>
      <c r="X828" s="12">
        <f t="shared" si="310"/>
        <v>0.19258765908359335</v>
      </c>
      <c r="Y828" s="3">
        <f t="shared" si="322"/>
        <v>0.7</v>
      </c>
    </row>
    <row r="829" spans="2:25" x14ac:dyDescent="0.25">
      <c r="B829" s="3">
        <f t="shared" si="311"/>
        <v>4055</v>
      </c>
      <c r="C829" s="14">
        <f t="shared" si="312"/>
        <v>67.583333333333329</v>
      </c>
      <c r="D829" s="11">
        <f t="shared" si="313"/>
        <v>963.13757815535439</v>
      </c>
      <c r="E829" s="11">
        <f t="shared" si="314"/>
        <v>953.85744155297505</v>
      </c>
      <c r="F829" s="11">
        <f t="shared" si="315"/>
        <v>959.76208997821493</v>
      </c>
      <c r="G829" s="11">
        <f t="shared" si="316"/>
        <v>958.48363498330264</v>
      </c>
      <c r="H829" s="24">
        <f t="shared" si="323"/>
        <v>953.85744155297505</v>
      </c>
      <c r="I829" s="24">
        <f t="shared" si="301"/>
        <v>232.00341505948359</v>
      </c>
      <c r="J829" s="14">
        <f t="shared" si="302"/>
        <v>2751.7073173792523</v>
      </c>
      <c r="K829" s="24">
        <f t="shared" si="324"/>
        <v>650</v>
      </c>
      <c r="L829" s="12">
        <f t="shared" si="303"/>
        <v>0.20347326519885336</v>
      </c>
      <c r="M829" s="3">
        <f t="shared" si="304"/>
        <v>0.7</v>
      </c>
      <c r="N829" s="24">
        <f t="shared" si="319"/>
        <v>959.76208997821493</v>
      </c>
      <c r="O829" s="24">
        <f t="shared" si="305"/>
        <v>84.387204428486484</v>
      </c>
      <c r="P829" s="24">
        <f t="shared" si="306"/>
        <v>1008.0888938746007</v>
      </c>
      <c r="Q829" s="24">
        <f t="shared" si="317"/>
        <v>650</v>
      </c>
      <c r="R829" s="12">
        <f t="shared" si="307"/>
        <v>0.19003913541376341</v>
      </c>
      <c r="S829" s="3">
        <f t="shared" si="318"/>
        <v>0.7</v>
      </c>
      <c r="T829" s="24">
        <f t="shared" si="320"/>
        <v>958.48363498330264</v>
      </c>
      <c r="U829" s="24">
        <f t="shared" si="308"/>
        <v>116.34857930129385</v>
      </c>
      <c r="V829" s="14">
        <f t="shared" si="309"/>
        <v>1387.7435232029413</v>
      </c>
      <c r="W829" s="24">
        <f t="shared" si="321"/>
        <v>650</v>
      </c>
      <c r="X829" s="12">
        <f t="shared" si="310"/>
        <v>0.19233579800775114</v>
      </c>
      <c r="Y829" s="3">
        <f t="shared" si="322"/>
        <v>0.7</v>
      </c>
    </row>
    <row r="830" spans="2:25" x14ac:dyDescent="0.25">
      <c r="B830" s="3">
        <f t="shared" si="311"/>
        <v>4060</v>
      </c>
      <c r="C830" s="14">
        <f t="shared" si="312"/>
        <v>67.666666666666671</v>
      </c>
      <c r="D830" s="11">
        <f t="shared" si="313"/>
        <v>963.32187288493265</v>
      </c>
      <c r="E830" s="11">
        <f t="shared" si="314"/>
        <v>954.06091481817396</v>
      </c>
      <c r="F830" s="11">
        <f t="shared" si="315"/>
        <v>959.95212911362864</v>
      </c>
      <c r="G830" s="11">
        <f t="shared" si="316"/>
        <v>958.67597078131041</v>
      </c>
      <c r="H830" s="24">
        <f t="shared" si="323"/>
        <v>954.06091481817396</v>
      </c>
      <c r="I830" s="24">
        <f t="shared" si="301"/>
        <v>231.52395166896724</v>
      </c>
      <c r="J830" s="14">
        <f t="shared" si="302"/>
        <v>2747.3175896650005</v>
      </c>
      <c r="K830" s="24">
        <f t="shared" si="324"/>
        <v>650</v>
      </c>
      <c r="L830" s="12">
        <f t="shared" si="303"/>
        <v>0.20314121216093883</v>
      </c>
      <c r="M830" s="3">
        <f t="shared" si="304"/>
        <v>0.7</v>
      </c>
      <c r="N830" s="24">
        <f t="shared" si="319"/>
        <v>959.95212911362864</v>
      </c>
      <c r="O830" s="24">
        <f t="shared" si="305"/>
        <v>84.243594282600043</v>
      </c>
      <c r="P830" s="24">
        <f t="shared" si="306"/>
        <v>1006.8311487310953</v>
      </c>
      <c r="Q830" s="24">
        <f t="shared" si="317"/>
        <v>650</v>
      </c>
      <c r="R830" s="12">
        <f t="shared" si="307"/>
        <v>0.18979536591801227</v>
      </c>
      <c r="S830" s="3">
        <f t="shared" si="318"/>
        <v>0.7</v>
      </c>
      <c r="T830" s="24">
        <f t="shared" si="320"/>
        <v>958.67597078131041</v>
      </c>
      <c r="U830" s="24">
        <f t="shared" si="308"/>
        <v>116.14755259055585</v>
      </c>
      <c r="V830" s="14">
        <f t="shared" si="309"/>
        <v>1385.9801943676673</v>
      </c>
      <c r="W830" s="24">
        <f t="shared" si="321"/>
        <v>650</v>
      </c>
      <c r="X830" s="12">
        <f t="shared" si="310"/>
        <v>0.19208460601566227</v>
      </c>
      <c r="Y830" s="3">
        <f t="shared" si="322"/>
        <v>0.7</v>
      </c>
    </row>
    <row r="831" spans="2:25" x14ac:dyDescent="0.25">
      <c r="B831" s="3">
        <f t="shared" si="311"/>
        <v>4065</v>
      </c>
      <c r="C831" s="14">
        <f t="shared" si="312"/>
        <v>67.75</v>
      </c>
      <c r="D831" s="11">
        <f t="shared" si="313"/>
        <v>963.50594120815208</v>
      </c>
      <c r="E831" s="11">
        <f t="shared" si="314"/>
        <v>954.26405603033493</v>
      </c>
      <c r="F831" s="11">
        <f t="shared" si="315"/>
        <v>960.14192447954667</v>
      </c>
      <c r="G831" s="11">
        <f t="shared" si="316"/>
        <v>958.86805538732608</v>
      </c>
      <c r="H831" s="24">
        <f t="shared" si="323"/>
        <v>954.26405603033493</v>
      </c>
      <c r="I831" s="24">
        <f t="shared" si="301"/>
        <v>231.04712944542882</v>
      </c>
      <c r="J831" s="14">
        <f t="shared" si="302"/>
        <v>2742.9523890488085</v>
      </c>
      <c r="K831" s="24">
        <f t="shared" si="324"/>
        <v>650</v>
      </c>
      <c r="L831" s="12">
        <f t="shared" si="303"/>
        <v>0.20281101185477104</v>
      </c>
      <c r="M831" s="3">
        <f t="shared" si="304"/>
        <v>0.7</v>
      </c>
      <c r="N831" s="24">
        <f t="shared" si="319"/>
        <v>960.14192447954667</v>
      </c>
      <c r="O831" s="24">
        <f t="shared" si="305"/>
        <v>84.100418215135164</v>
      </c>
      <c r="P831" s="24">
        <f t="shared" si="306"/>
        <v>1005.5765972023157</v>
      </c>
      <c r="Q831" s="24">
        <f t="shared" si="317"/>
        <v>650</v>
      </c>
      <c r="R831" s="12">
        <f t="shared" si="307"/>
        <v>0.18955222746917408</v>
      </c>
      <c r="S831" s="3">
        <f t="shared" si="318"/>
        <v>0.7</v>
      </c>
      <c r="T831" s="24">
        <f t="shared" si="320"/>
        <v>958.86805538732608</v>
      </c>
      <c r="U831" s="24">
        <f t="shared" si="308"/>
        <v>115.94714552065</v>
      </c>
      <c r="V831" s="14">
        <f t="shared" si="309"/>
        <v>1384.221456908454</v>
      </c>
      <c r="W831" s="24">
        <f t="shared" si="321"/>
        <v>650</v>
      </c>
      <c r="X831" s="12">
        <f t="shared" si="310"/>
        <v>0.19183408038242922</v>
      </c>
      <c r="Y831" s="3">
        <f t="shared" si="322"/>
        <v>0.7</v>
      </c>
    </row>
    <row r="832" spans="2:25" x14ac:dyDescent="0.25">
      <c r="B832" s="3">
        <f t="shared" si="311"/>
        <v>4070</v>
      </c>
      <c r="C832" s="14">
        <f t="shared" si="312"/>
        <v>67.833333333333329</v>
      </c>
      <c r="D832" s="11">
        <f t="shared" si="313"/>
        <v>963.68978368061153</v>
      </c>
      <c r="E832" s="11">
        <f t="shared" si="314"/>
        <v>954.46686704218973</v>
      </c>
      <c r="F832" s="11">
        <f t="shared" si="315"/>
        <v>960.3314767070159</v>
      </c>
      <c r="G832" s="11">
        <f t="shared" si="316"/>
        <v>959.05988946770856</v>
      </c>
      <c r="H832" s="24">
        <f t="shared" si="323"/>
        <v>954.46686704218973</v>
      </c>
      <c r="I832" s="24">
        <f t="shared" si="301"/>
        <v>230.57291596054483</v>
      </c>
      <c r="J832" s="14">
        <f t="shared" si="302"/>
        <v>2738.6113900438772</v>
      </c>
      <c r="K832" s="24">
        <f t="shared" si="324"/>
        <v>650</v>
      </c>
      <c r="L832" s="12">
        <f t="shared" si="303"/>
        <v>0.20248263987243476</v>
      </c>
      <c r="M832" s="3">
        <f t="shared" si="304"/>
        <v>0.7</v>
      </c>
      <c r="N832" s="24">
        <f t="shared" si="319"/>
        <v>960.3314767070159</v>
      </c>
      <c r="O832" s="24">
        <f t="shared" si="305"/>
        <v>83.957674339890787</v>
      </c>
      <c r="P832" s="24">
        <f t="shared" si="306"/>
        <v>1004.3252269679667</v>
      </c>
      <c r="Q832" s="24">
        <f t="shared" si="317"/>
        <v>650</v>
      </c>
      <c r="R832" s="12">
        <f t="shared" si="307"/>
        <v>0.18930971759599077</v>
      </c>
      <c r="S832" s="3">
        <f t="shared" si="318"/>
        <v>0.7</v>
      </c>
      <c r="T832" s="24">
        <f t="shared" si="320"/>
        <v>959.05988946770856</v>
      </c>
      <c r="U832" s="24">
        <f t="shared" si="308"/>
        <v>115.74735532257421</v>
      </c>
      <c r="V832" s="14">
        <f t="shared" si="309"/>
        <v>1382.4672924085596</v>
      </c>
      <c r="W832" s="24">
        <f t="shared" si="321"/>
        <v>650</v>
      </c>
      <c r="X832" s="12">
        <f t="shared" si="310"/>
        <v>0.19158421839892478</v>
      </c>
      <c r="Y832" s="3">
        <f t="shared" si="322"/>
        <v>0.7</v>
      </c>
    </row>
    <row r="833" spans="2:25" x14ac:dyDescent="0.25">
      <c r="B833" s="3">
        <f t="shared" si="311"/>
        <v>4075</v>
      </c>
      <c r="C833" s="14">
        <f t="shared" si="312"/>
        <v>67.916666666666671</v>
      </c>
      <c r="D833" s="11">
        <f t="shared" si="313"/>
        <v>963.87340085586686</v>
      </c>
      <c r="E833" s="11">
        <f t="shared" si="314"/>
        <v>954.66934968206215</v>
      </c>
      <c r="F833" s="11">
        <f t="shared" si="315"/>
        <v>960.52078642461186</v>
      </c>
      <c r="G833" s="11">
        <f t="shared" si="316"/>
        <v>959.25147368610749</v>
      </c>
      <c r="H833" s="24">
        <f t="shared" si="323"/>
        <v>954.66934968206215</v>
      </c>
      <c r="I833" s="24">
        <f t="shared" si="301"/>
        <v>230.10127934511786</v>
      </c>
      <c r="J833" s="14">
        <f t="shared" si="302"/>
        <v>2734.2942728558419</v>
      </c>
      <c r="K833" s="24">
        <f t="shared" si="324"/>
        <v>650</v>
      </c>
      <c r="L833" s="12">
        <f t="shared" si="303"/>
        <v>0.20215607223233797</v>
      </c>
      <c r="M833" s="3">
        <f t="shared" si="304"/>
        <v>0.7</v>
      </c>
      <c r="N833" s="24">
        <f t="shared" si="319"/>
        <v>960.52078642461186</v>
      </c>
      <c r="O833" s="24">
        <f t="shared" si="305"/>
        <v>83.815360781375148</v>
      </c>
      <c r="P833" s="24">
        <f t="shared" si="306"/>
        <v>1003.0770257721134</v>
      </c>
      <c r="Q833" s="24">
        <f t="shared" si="317"/>
        <v>650</v>
      </c>
      <c r="R833" s="12">
        <f t="shared" si="307"/>
        <v>0.18906783384026299</v>
      </c>
      <c r="S833" s="3">
        <f t="shared" si="318"/>
        <v>0.7</v>
      </c>
      <c r="T833" s="24">
        <f t="shared" si="320"/>
        <v>959.25147368610749</v>
      </c>
      <c r="U833" s="24">
        <f t="shared" si="308"/>
        <v>115.54817924398435</v>
      </c>
      <c r="V833" s="14">
        <f t="shared" si="309"/>
        <v>1380.7176825563208</v>
      </c>
      <c r="W833" s="24">
        <f t="shared" si="321"/>
        <v>650</v>
      </c>
      <c r="X833" s="12">
        <f t="shared" si="310"/>
        <v>0.19133501737158864</v>
      </c>
      <c r="Y833" s="3">
        <f t="shared" si="322"/>
        <v>0.7</v>
      </c>
    </row>
    <row r="834" spans="2:25" x14ac:dyDescent="0.25">
      <c r="B834" s="3">
        <f t="shared" si="311"/>
        <v>4080</v>
      </c>
      <c r="C834" s="14">
        <f t="shared" si="312"/>
        <v>68</v>
      </c>
      <c r="D834" s="11">
        <f t="shared" si="313"/>
        <v>964.05679328544147</v>
      </c>
      <c r="E834" s="11">
        <f t="shared" si="314"/>
        <v>954.8715057542945</v>
      </c>
      <c r="F834" s="11">
        <f t="shared" si="315"/>
        <v>960.70985425845208</v>
      </c>
      <c r="G834" s="11">
        <f t="shared" si="316"/>
        <v>959.44280870347905</v>
      </c>
      <c r="H834" s="24">
        <f t="shared" si="323"/>
        <v>954.8715057542945</v>
      </c>
      <c r="I834" s="24">
        <f t="shared" si="301"/>
        <v>229.63218827867422</v>
      </c>
      <c r="J834" s="14">
        <f t="shared" si="302"/>
        <v>2730.0007232795929</v>
      </c>
      <c r="K834" s="24">
        <f t="shared" si="324"/>
        <v>650</v>
      </c>
      <c r="L834" s="12">
        <f t="shared" si="303"/>
        <v>0.20183128537146647</v>
      </c>
      <c r="M834" s="3">
        <f t="shared" si="304"/>
        <v>0.7</v>
      </c>
      <c r="N834" s="24">
        <f t="shared" si="319"/>
        <v>960.70985425845208</v>
      </c>
      <c r="O834" s="24">
        <f t="shared" si="305"/>
        <v>83.673475674734732</v>
      </c>
      <c r="P834" s="24">
        <f t="shared" si="306"/>
        <v>1001.8319814221157</v>
      </c>
      <c r="Q834" s="24">
        <f t="shared" si="317"/>
        <v>650</v>
      </c>
      <c r="R834" s="12">
        <f t="shared" si="307"/>
        <v>0.18882657375665221</v>
      </c>
      <c r="S834" s="3">
        <f t="shared" si="318"/>
        <v>0.7</v>
      </c>
      <c r="T834" s="24">
        <f t="shared" si="320"/>
        <v>959.44280870347905</v>
      </c>
      <c r="U834" s="24">
        <f t="shared" si="308"/>
        <v>115.34961454906068</v>
      </c>
      <c r="V834" s="14">
        <f t="shared" si="309"/>
        <v>1378.9726091443956</v>
      </c>
      <c r="W834" s="24">
        <f t="shared" si="321"/>
        <v>650</v>
      </c>
      <c r="X834" s="12">
        <f t="shared" si="310"/>
        <v>0.19108647462231373</v>
      </c>
      <c r="Y834" s="3">
        <f t="shared" si="322"/>
        <v>0.7</v>
      </c>
    </row>
    <row r="835" spans="2:25" x14ac:dyDescent="0.25">
      <c r="B835" s="3">
        <f t="shared" si="311"/>
        <v>4085</v>
      </c>
      <c r="C835" s="14">
        <f t="shared" si="312"/>
        <v>68.083333333333329</v>
      </c>
      <c r="D835" s="11">
        <f t="shared" si="313"/>
        <v>964.23996151883614</v>
      </c>
      <c r="E835" s="11">
        <f t="shared" si="314"/>
        <v>955.07333703966594</v>
      </c>
      <c r="F835" s="11">
        <f t="shared" si="315"/>
        <v>960.8986808322087</v>
      </c>
      <c r="G835" s="11">
        <f t="shared" si="316"/>
        <v>959.6338951781014</v>
      </c>
      <c r="H835" s="24">
        <f t="shared" si="323"/>
        <v>955.07333703966594</v>
      </c>
      <c r="I835" s="24">
        <f t="shared" si="301"/>
        <v>229.16561197925489</v>
      </c>
      <c r="J835" s="14">
        <f t="shared" si="302"/>
        <v>2725.7304325976088</v>
      </c>
      <c r="K835" s="24">
        <f t="shared" si="324"/>
        <v>650</v>
      </c>
      <c r="L835" s="12">
        <f t="shared" si="303"/>
        <v>0.20150825613775417</v>
      </c>
      <c r="M835" s="3">
        <f t="shared" si="304"/>
        <v>0.7</v>
      </c>
      <c r="N835" s="24">
        <f t="shared" si="319"/>
        <v>960.8986808322087</v>
      </c>
      <c r="O835" s="24">
        <f t="shared" si="305"/>
        <v>83.532017165686057</v>
      </c>
      <c r="P835" s="24">
        <f t="shared" si="306"/>
        <v>1000.5900817890546</v>
      </c>
      <c r="Q835" s="24">
        <f t="shared" si="317"/>
        <v>650</v>
      </c>
      <c r="R835" s="12">
        <f t="shared" si="307"/>
        <v>0.18858593491274295</v>
      </c>
      <c r="S835" s="3">
        <f t="shared" si="318"/>
        <v>0.7</v>
      </c>
      <c r="T835" s="24">
        <f t="shared" si="320"/>
        <v>959.6338951781014</v>
      </c>
      <c r="U835" s="24">
        <f t="shared" si="308"/>
        <v>115.15165851836855</v>
      </c>
      <c r="V835" s="14">
        <f t="shared" si="309"/>
        <v>1377.2320540683691</v>
      </c>
      <c r="W835" s="24">
        <f t="shared" si="321"/>
        <v>650</v>
      </c>
      <c r="X835" s="12">
        <f t="shared" si="310"/>
        <v>0.19083858748825006</v>
      </c>
      <c r="Y835" s="3">
        <f t="shared" si="322"/>
        <v>0.7</v>
      </c>
    </row>
    <row r="836" spans="2:25" x14ac:dyDescent="0.25">
      <c r="B836" s="3">
        <f t="shared" si="311"/>
        <v>4090</v>
      </c>
      <c r="C836" s="14">
        <f t="shared" si="312"/>
        <v>68.166666666666671</v>
      </c>
      <c r="D836" s="11">
        <f t="shared" si="313"/>
        <v>964.42290610353859</v>
      </c>
      <c r="E836" s="11">
        <f t="shared" si="314"/>
        <v>955.27484529580374</v>
      </c>
      <c r="F836" s="11">
        <f t="shared" si="315"/>
        <v>961.08726676712149</v>
      </c>
      <c r="G836" s="11">
        <f t="shared" si="316"/>
        <v>959.8247337655896</v>
      </c>
      <c r="H836" s="24">
        <f t="shared" si="323"/>
        <v>955.27484529580374</v>
      </c>
      <c r="I836" s="24">
        <f t="shared" si="301"/>
        <v>228.70152019337127</v>
      </c>
      <c r="J836" s="14">
        <f t="shared" si="302"/>
        <v>2721.4830974806337</v>
      </c>
      <c r="K836" s="24">
        <f t="shared" si="324"/>
        <v>650</v>
      </c>
      <c r="L836" s="12">
        <f t="shared" si="303"/>
        <v>0.20118696178262521</v>
      </c>
      <c r="M836" s="3">
        <f t="shared" si="304"/>
        <v>0.7</v>
      </c>
      <c r="N836" s="24">
        <f t="shared" si="319"/>
        <v>961.08726676712149</v>
      </c>
      <c r="O836" s="24">
        <f t="shared" si="305"/>
        <v>83.390983410427566</v>
      </c>
      <c r="P836" s="24">
        <f t="shared" si="306"/>
        <v>999.35131480680184</v>
      </c>
      <c r="Q836" s="24">
        <f t="shared" si="317"/>
        <v>650</v>
      </c>
      <c r="R836" s="12">
        <f t="shared" si="307"/>
        <v>0.18834591488886582</v>
      </c>
      <c r="S836" s="3">
        <f t="shared" si="318"/>
        <v>0.7</v>
      </c>
      <c r="T836" s="24">
        <f t="shared" si="320"/>
        <v>959.8247337655896</v>
      </c>
      <c r="U836" s="24">
        <f t="shared" si="308"/>
        <v>114.95430844872487</v>
      </c>
      <c r="V836" s="14">
        <f t="shared" si="309"/>
        <v>1375.4959993267137</v>
      </c>
      <c r="W836" s="24">
        <f t="shared" si="321"/>
        <v>650</v>
      </c>
      <c r="X836" s="12">
        <f t="shared" si="310"/>
        <v>0.19059135332178237</v>
      </c>
      <c r="Y836" s="3">
        <f t="shared" si="322"/>
        <v>0.7</v>
      </c>
    </row>
    <row r="837" spans="2:25" x14ac:dyDescent="0.25">
      <c r="B837" s="3">
        <f t="shared" si="311"/>
        <v>4095</v>
      </c>
      <c r="C837" s="14">
        <f t="shared" si="312"/>
        <v>68.25</v>
      </c>
      <c r="D837" s="11">
        <f t="shared" si="313"/>
        <v>964.60562758503352</v>
      </c>
      <c r="E837" s="11">
        <f t="shared" si="314"/>
        <v>955.47603225758633</v>
      </c>
      <c r="F837" s="11">
        <f t="shared" si="315"/>
        <v>961.27561268201032</v>
      </c>
      <c r="G837" s="11">
        <f t="shared" si="316"/>
        <v>960.01532511891139</v>
      </c>
      <c r="H837" s="24">
        <f t="shared" si="323"/>
        <v>955.47603225758633</v>
      </c>
      <c r="I837" s="24">
        <f t="shared" si="301"/>
        <v>228.23988318617978</v>
      </c>
      <c r="J837" s="14">
        <f t="shared" si="302"/>
        <v>2717.2584198890358</v>
      </c>
      <c r="K837" s="24">
        <f t="shared" si="324"/>
        <v>650</v>
      </c>
      <c r="L837" s="12">
        <f t="shared" si="303"/>
        <v>0.20086737995359669</v>
      </c>
      <c r="M837" s="3">
        <f t="shared" si="304"/>
        <v>0.7</v>
      </c>
      <c r="N837" s="24">
        <f t="shared" si="319"/>
        <v>961.27561268201032</v>
      </c>
      <c r="O837" s="24">
        <f t="shared" si="305"/>
        <v>83.250372575579945</v>
      </c>
      <c r="P837" s="24">
        <f t="shared" si="306"/>
        <v>998.11566847161316</v>
      </c>
      <c r="Q837" s="24">
        <f t="shared" si="317"/>
        <v>650</v>
      </c>
      <c r="R837" s="12">
        <f t="shared" si="307"/>
        <v>0.18810651127801617</v>
      </c>
      <c r="S837" s="3">
        <f t="shared" si="318"/>
        <v>0.7</v>
      </c>
      <c r="T837" s="24">
        <f t="shared" si="320"/>
        <v>960.01532511891139</v>
      </c>
      <c r="U837" s="24">
        <f t="shared" si="308"/>
        <v>114.75756165305313</v>
      </c>
      <c r="V837" s="14">
        <f t="shared" si="309"/>
        <v>1373.7644270192004</v>
      </c>
      <c r="W837" s="24">
        <f t="shared" si="321"/>
        <v>650</v>
      </c>
      <c r="X837" s="12">
        <f t="shared" si="310"/>
        <v>0.19034476949030876</v>
      </c>
      <c r="Y837" s="3">
        <f t="shared" si="322"/>
        <v>0.7</v>
      </c>
    </row>
    <row r="838" spans="2:25" x14ac:dyDescent="0.25">
      <c r="B838" s="3">
        <f t="shared" si="311"/>
        <v>4100</v>
      </c>
      <c r="C838" s="14">
        <f t="shared" si="312"/>
        <v>68.333333333333329</v>
      </c>
      <c r="D838" s="11">
        <f t="shared" si="313"/>
        <v>964.78812650681277</v>
      </c>
      <c r="E838" s="11">
        <f t="shared" si="314"/>
        <v>955.67689963753992</v>
      </c>
      <c r="F838" s="11">
        <f t="shared" si="315"/>
        <v>961.46371919328828</v>
      </c>
      <c r="G838" s="11">
        <f t="shared" si="316"/>
        <v>960.20566988840164</v>
      </c>
      <c r="H838" s="24">
        <f t="shared" si="323"/>
        <v>955.67689963753992</v>
      </c>
      <c r="I838" s="24">
        <f t="shared" si="301"/>
        <v>227.78067173182137</v>
      </c>
      <c r="J838" s="14">
        <f t="shared" si="302"/>
        <v>2713.0561069770488</v>
      </c>
      <c r="K838" s="24">
        <f t="shared" si="324"/>
        <v>650</v>
      </c>
      <c r="L838" s="12">
        <f t="shared" si="303"/>
        <v>0.20054948868709008</v>
      </c>
      <c r="M838" s="3">
        <f t="shared" si="304"/>
        <v>0.7</v>
      </c>
      <c r="N838" s="24">
        <f t="shared" si="319"/>
        <v>961.46371919328828</v>
      </c>
      <c r="O838" s="24">
        <f t="shared" si="305"/>
        <v>83.110182838112223</v>
      </c>
      <c r="P838" s="24">
        <f t="shared" si="306"/>
        <v>996.88313084197284</v>
      </c>
      <c r="Q838" s="24">
        <f t="shared" si="317"/>
        <v>650</v>
      </c>
      <c r="R838" s="12">
        <f t="shared" si="307"/>
        <v>0.18786772168581437</v>
      </c>
      <c r="S838" s="3">
        <f t="shared" si="318"/>
        <v>0.7</v>
      </c>
      <c r="T838" s="24">
        <f t="shared" si="320"/>
        <v>960.20566988840164</v>
      </c>
      <c r="U838" s="24">
        <f t="shared" si="308"/>
        <v>114.56141546027823</v>
      </c>
      <c r="V838" s="14">
        <f t="shared" si="309"/>
        <v>1372.0373193462599</v>
      </c>
      <c r="W838" s="24">
        <f t="shared" si="321"/>
        <v>650</v>
      </c>
      <c r="X838" s="12">
        <f t="shared" si="310"/>
        <v>0.19009883337614533</v>
      </c>
      <c r="Y838" s="3">
        <f t="shared" si="322"/>
        <v>0.7</v>
      </c>
    </row>
    <row r="839" spans="2:25" x14ac:dyDescent="0.25">
      <c r="B839" s="3">
        <f t="shared" si="311"/>
        <v>4105</v>
      </c>
      <c r="C839" s="14">
        <f t="shared" si="312"/>
        <v>68.416666666666671</v>
      </c>
      <c r="D839" s="11">
        <f t="shared" si="313"/>
        <v>964.97040341038394</v>
      </c>
      <c r="E839" s="11">
        <f t="shared" si="314"/>
        <v>955.87744912622702</v>
      </c>
      <c r="F839" s="11">
        <f t="shared" si="315"/>
        <v>961.65158691497413</v>
      </c>
      <c r="G839" s="11">
        <f t="shared" si="316"/>
        <v>960.39576872177781</v>
      </c>
      <c r="H839" s="24">
        <f t="shared" si="323"/>
        <v>955.87744912622702</v>
      </c>
      <c r="I839" s="24">
        <f t="shared" si="301"/>
        <v>227.32385710392293</v>
      </c>
      <c r="J839" s="14">
        <f t="shared" si="302"/>
        <v>2708.8758709980648</v>
      </c>
      <c r="K839" s="24">
        <f t="shared" si="324"/>
        <v>650</v>
      </c>
      <c r="L839" s="12">
        <f t="shared" si="303"/>
        <v>0.20023326640132463</v>
      </c>
      <c r="M839" s="3">
        <f t="shared" si="304"/>
        <v>0.7</v>
      </c>
      <c r="N839" s="24">
        <f t="shared" si="319"/>
        <v>961.65158691497413</v>
      </c>
      <c r="O839" s="24">
        <f t="shared" si="305"/>
        <v>82.97041238524514</v>
      </c>
      <c r="P839" s="24">
        <f t="shared" si="306"/>
        <v>995.65369003789647</v>
      </c>
      <c r="Q839" s="24">
        <f t="shared" si="317"/>
        <v>650</v>
      </c>
      <c r="R839" s="12">
        <f t="shared" si="307"/>
        <v>0.18762954373036758</v>
      </c>
      <c r="S839" s="3">
        <f t="shared" si="318"/>
        <v>0.7</v>
      </c>
      <c r="T839" s="24">
        <f t="shared" si="320"/>
        <v>960.39576872177781</v>
      </c>
      <c r="U839" s="24">
        <f t="shared" si="308"/>
        <v>114.36586721515312</v>
      </c>
      <c r="V839" s="14">
        <f t="shared" si="309"/>
        <v>1370.3146586081289</v>
      </c>
      <c r="W839" s="24">
        <f t="shared" si="321"/>
        <v>650</v>
      </c>
      <c r="X839" s="12">
        <f t="shared" si="310"/>
        <v>0.18985354237639476</v>
      </c>
      <c r="Y839" s="3">
        <f t="shared" si="322"/>
        <v>0.7</v>
      </c>
    </row>
    <row r="840" spans="2:25" x14ac:dyDescent="0.25">
      <c r="B840" s="3">
        <f t="shared" si="311"/>
        <v>4110</v>
      </c>
      <c r="C840" s="14">
        <f t="shared" si="312"/>
        <v>68.5</v>
      </c>
      <c r="D840" s="11">
        <f t="shared" si="313"/>
        <v>965.15245883528155</v>
      </c>
      <c r="E840" s="11">
        <f t="shared" si="314"/>
        <v>956.07768239262839</v>
      </c>
      <c r="F840" s="11">
        <f t="shared" si="315"/>
        <v>961.83921645870453</v>
      </c>
      <c r="G840" s="11">
        <f t="shared" si="316"/>
        <v>960.58562226415415</v>
      </c>
      <c r="H840" s="24">
        <f t="shared" si="323"/>
        <v>956.07768239262839</v>
      </c>
      <c r="I840" s="24">
        <f t="shared" si="301"/>
        <v>226.86941106632901</v>
      </c>
      <c r="J840" s="14">
        <f t="shared" si="302"/>
        <v>2704.7174292119184</v>
      </c>
      <c r="K840" s="24">
        <f t="shared" si="324"/>
        <v>650</v>
      </c>
      <c r="L840" s="12">
        <f t="shared" si="303"/>
        <v>0.1999186918893627</v>
      </c>
      <c r="M840" s="3">
        <f t="shared" si="304"/>
        <v>0.7</v>
      </c>
      <c r="N840" s="24">
        <f t="shared" si="319"/>
        <v>961.83921645870453</v>
      </c>
      <c r="O840" s="24">
        <f t="shared" si="305"/>
        <v>82.831059414425567</v>
      </c>
      <c r="P840" s="24">
        <f t="shared" si="306"/>
        <v>994.42733424089204</v>
      </c>
      <c r="Q840" s="24">
        <f t="shared" si="317"/>
        <v>650</v>
      </c>
      <c r="R840" s="12">
        <f t="shared" si="307"/>
        <v>0.1873919750422586</v>
      </c>
      <c r="S840" s="3">
        <f t="shared" si="318"/>
        <v>0.7</v>
      </c>
      <c r="T840" s="24">
        <f t="shared" si="320"/>
        <v>960.58562226415415</v>
      </c>
      <c r="U840" s="24">
        <f t="shared" si="308"/>
        <v>114.17091427818491</v>
      </c>
      <c r="V840" s="14">
        <f t="shared" si="309"/>
        <v>1368.5964272042302</v>
      </c>
      <c r="W840" s="24">
        <f t="shared" si="321"/>
        <v>650</v>
      </c>
      <c r="X840" s="12">
        <f t="shared" si="310"/>
        <v>0.18960889390285784</v>
      </c>
      <c r="Y840" s="3">
        <f t="shared" si="322"/>
        <v>0.7</v>
      </c>
    </row>
    <row r="841" spans="2:25" x14ac:dyDescent="0.25">
      <c r="B841" s="3">
        <f t="shared" si="311"/>
        <v>4115</v>
      </c>
      <c r="C841" s="14">
        <f t="shared" si="312"/>
        <v>68.583333333333329</v>
      </c>
      <c r="D841" s="11">
        <f t="shared" si="313"/>
        <v>965.3342933190753</v>
      </c>
      <c r="E841" s="11">
        <f t="shared" si="314"/>
        <v>956.27760108451776</v>
      </c>
      <c r="F841" s="11">
        <f t="shared" si="315"/>
        <v>962.02660843374679</v>
      </c>
      <c r="G841" s="11">
        <f t="shared" si="316"/>
        <v>960.77523115805707</v>
      </c>
      <c r="H841" s="24">
        <f t="shared" si="323"/>
        <v>956.27760108451776</v>
      </c>
      <c r="I841" s="24">
        <f t="shared" si="301"/>
        <v>226.41730586393862</v>
      </c>
      <c r="J841" s="14">
        <f t="shared" si="302"/>
        <v>2700.580503793281</v>
      </c>
      <c r="K841" s="24">
        <f t="shared" si="324"/>
        <v>650</v>
      </c>
      <c r="L841" s="12">
        <f t="shared" si="303"/>
        <v>0.19960574431223788</v>
      </c>
      <c r="M841" s="3">
        <f t="shared" si="304"/>
        <v>0.7</v>
      </c>
      <c r="N841" s="24">
        <f t="shared" si="319"/>
        <v>962.02660843374679</v>
      </c>
      <c r="O841" s="24">
        <f t="shared" si="305"/>
        <v>82.69212213321282</v>
      </c>
      <c r="P841" s="24">
        <f t="shared" si="306"/>
        <v>993.20405169301023</v>
      </c>
      <c r="Q841" s="24">
        <f t="shared" si="317"/>
        <v>650</v>
      </c>
      <c r="R841" s="12">
        <f t="shared" si="307"/>
        <v>0.18715501326436093</v>
      </c>
      <c r="S841" s="3">
        <f t="shared" si="318"/>
        <v>0.7</v>
      </c>
      <c r="T841" s="24">
        <f t="shared" si="320"/>
        <v>960.77523115805707</v>
      </c>
      <c r="U841" s="24">
        <f t="shared" si="308"/>
        <v>113.97655402545581</v>
      </c>
      <c r="V841" s="14">
        <f t="shared" si="309"/>
        <v>1366.8826076316616</v>
      </c>
      <c r="W841" s="24">
        <f t="shared" si="321"/>
        <v>650</v>
      </c>
      <c r="X841" s="12">
        <f t="shared" si="310"/>
        <v>0.18936488538181723</v>
      </c>
      <c r="Y841" s="3">
        <f t="shared" si="322"/>
        <v>0.7</v>
      </c>
    </row>
    <row r="842" spans="2:25" x14ac:dyDescent="0.25">
      <c r="B842" s="3">
        <f t="shared" si="311"/>
        <v>4120</v>
      </c>
      <c r="C842" s="14">
        <f t="shared" si="312"/>
        <v>68.666666666666671</v>
      </c>
      <c r="D842" s="11">
        <f t="shared" si="313"/>
        <v>965.51590739738026</v>
      </c>
      <c r="E842" s="11">
        <f t="shared" si="314"/>
        <v>956.47720682883005</v>
      </c>
      <c r="F842" s="11">
        <f t="shared" si="315"/>
        <v>962.21376344701116</v>
      </c>
      <c r="G842" s="11">
        <f t="shared" si="316"/>
        <v>960.96459604343886</v>
      </c>
      <c r="H842" s="24">
        <f t="shared" si="323"/>
        <v>956.47720682883005</v>
      </c>
      <c r="I842" s="24">
        <f t="shared" si="301"/>
        <v>225.96751421375529</v>
      </c>
      <c r="J842" s="14">
        <f t="shared" si="302"/>
        <v>2696.4648217425101</v>
      </c>
      <c r="K842" s="24">
        <f t="shared" si="324"/>
        <v>650</v>
      </c>
      <c r="L842" s="12">
        <f t="shared" si="303"/>
        <v>0.19929440319226496</v>
      </c>
      <c r="M842" s="3">
        <f t="shared" si="304"/>
        <v>0.7</v>
      </c>
      <c r="N842" s="24">
        <f t="shared" si="319"/>
        <v>962.21376344701116</v>
      </c>
      <c r="O842" s="24">
        <f t="shared" si="305"/>
        <v>82.553598759227498</v>
      </c>
      <c r="P842" s="24">
        <f t="shared" si="306"/>
        <v>991.98383069721262</v>
      </c>
      <c r="Q842" s="24">
        <f t="shared" si="317"/>
        <v>650</v>
      </c>
      <c r="R842" s="12">
        <f t="shared" si="307"/>
        <v>0.18691865605189381</v>
      </c>
      <c r="S842" s="3">
        <f t="shared" si="318"/>
        <v>0.7</v>
      </c>
      <c r="T842" s="24">
        <f t="shared" si="320"/>
        <v>960.96459604343886</v>
      </c>
      <c r="U842" s="24">
        <f t="shared" si="308"/>
        <v>113.78278384853502</v>
      </c>
      <c r="V842" s="14">
        <f t="shared" si="309"/>
        <v>1365.1731824853889</v>
      </c>
      <c r="W842" s="24">
        <f t="shared" si="321"/>
        <v>650</v>
      </c>
      <c r="X842" s="12">
        <f t="shared" si="310"/>
        <v>0.1891215142540508</v>
      </c>
      <c r="Y842" s="3">
        <f t="shared" si="322"/>
        <v>0.7</v>
      </c>
    </row>
    <row r="843" spans="2:25" x14ac:dyDescent="0.25">
      <c r="B843" s="3">
        <f t="shared" si="311"/>
        <v>4125</v>
      </c>
      <c r="C843" s="14">
        <f t="shared" si="312"/>
        <v>68.75</v>
      </c>
      <c r="D843" s="11">
        <f t="shared" si="313"/>
        <v>965.69730160386575</v>
      </c>
      <c r="E843" s="11">
        <f t="shared" si="314"/>
        <v>956.67650123202236</v>
      </c>
      <c r="F843" s="11">
        <f t="shared" si="315"/>
        <v>962.4006821030631</v>
      </c>
      <c r="G843" s="11">
        <f t="shared" si="316"/>
        <v>961.15371755769286</v>
      </c>
      <c r="H843" s="24">
        <f t="shared" si="323"/>
        <v>956.67650123202236</v>
      </c>
      <c r="I843" s="24">
        <f t="shared" si="301"/>
        <v>225.52000929608482</v>
      </c>
      <c r="J843" s="14">
        <f t="shared" si="302"/>
        <v>2692.3701147970087</v>
      </c>
      <c r="K843" s="24">
        <f t="shared" si="324"/>
        <v>650</v>
      </c>
      <c r="L843" s="12">
        <f t="shared" si="303"/>
        <v>0.19898464840639499</v>
      </c>
      <c r="M843" s="3">
        <f t="shared" si="304"/>
        <v>0.7</v>
      </c>
      <c r="N843" s="24">
        <f t="shared" si="319"/>
        <v>962.4006821030631</v>
      </c>
      <c r="O843" s="24">
        <f t="shared" si="305"/>
        <v>82.415487520066222</v>
      </c>
      <c r="P843" s="24">
        <f t="shared" si="306"/>
        <v>990.76665961597644</v>
      </c>
      <c r="Q843" s="24">
        <f t="shared" si="317"/>
        <v>650</v>
      </c>
      <c r="R843" s="12">
        <f t="shared" si="307"/>
        <v>0.18668290107216479</v>
      </c>
      <c r="S843" s="3">
        <f t="shared" si="318"/>
        <v>0.7</v>
      </c>
      <c r="T843" s="24">
        <f t="shared" si="320"/>
        <v>961.15371755769286</v>
      </c>
      <c r="U843" s="24">
        <f t="shared" si="308"/>
        <v>113.58960115432239</v>
      </c>
      <c r="V843" s="14">
        <f t="shared" si="309"/>
        <v>1363.4681344562894</v>
      </c>
      <c r="W843" s="24">
        <f t="shared" si="321"/>
        <v>650</v>
      </c>
      <c r="X843" s="12">
        <f t="shared" si="310"/>
        <v>0.18887877797456154</v>
      </c>
      <c r="Y843" s="3">
        <f t="shared" si="322"/>
        <v>0.7</v>
      </c>
    </row>
    <row r="844" spans="2:25" x14ac:dyDescent="0.25">
      <c r="B844" s="3">
        <f t="shared" si="311"/>
        <v>4130</v>
      </c>
      <c r="C844" s="14">
        <f t="shared" si="312"/>
        <v>68.833333333333329</v>
      </c>
      <c r="D844" s="11">
        <f t="shared" si="313"/>
        <v>965.8784764702657</v>
      </c>
      <c r="E844" s="11">
        <f t="shared" si="314"/>
        <v>956.87548588042876</v>
      </c>
      <c r="F844" s="11">
        <f t="shared" si="315"/>
        <v>962.58736500413522</v>
      </c>
      <c r="G844" s="11">
        <f t="shared" si="316"/>
        <v>961.34259633566739</v>
      </c>
      <c r="H844" s="24">
        <f t="shared" si="323"/>
        <v>956.87548588042876</v>
      </c>
      <c r="I844" s="24">
        <f t="shared" si="301"/>
        <v>225.07476474592352</v>
      </c>
      <c r="J844" s="14">
        <f t="shared" si="302"/>
        <v>2688.2961193456804</v>
      </c>
      <c r="K844" s="24">
        <f t="shared" si="324"/>
        <v>650</v>
      </c>
      <c r="L844" s="12">
        <f t="shared" si="303"/>
        <v>0.19867646017979407</v>
      </c>
      <c r="M844" s="3">
        <f t="shared" si="304"/>
        <v>0.7</v>
      </c>
      <c r="N844" s="24">
        <f t="shared" si="319"/>
        <v>962.58736500413522</v>
      </c>
      <c r="O844" s="24">
        <f t="shared" si="305"/>
        <v>82.277786653261842</v>
      </c>
      <c r="P844" s="24">
        <f t="shared" si="306"/>
        <v>989.5525268718568</v>
      </c>
      <c r="Q844" s="24">
        <f t="shared" si="317"/>
        <v>650</v>
      </c>
      <c r="R844" s="12">
        <f t="shared" si="307"/>
        <v>0.18644774600466049</v>
      </c>
      <c r="S844" s="3">
        <f t="shared" si="318"/>
        <v>0.7</v>
      </c>
      <c r="T844" s="24">
        <f t="shared" si="320"/>
        <v>961.34259633566739</v>
      </c>
      <c r="U844" s="24">
        <f t="shared" si="308"/>
        <v>113.39700336495753</v>
      </c>
      <c r="V844" s="14">
        <f t="shared" si="309"/>
        <v>1361.7674463312285</v>
      </c>
      <c r="W844" s="24">
        <f t="shared" si="321"/>
        <v>650</v>
      </c>
      <c r="X844" s="12">
        <f t="shared" si="310"/>
        <v>0.18863667401257567</v>
      </c>
      <c r="Y844" s="3">
        <f t="shared" si="322"/>
        <v>0.7</v>
      </c>
    </row>
    <row r="845" spans="2:25" x14ac:dyDescent="0.25">
      <c r="B845" s="3">
        <f t="shared" si="311"/>
        <v>4135</v>
      </c>
      <c r="C845" s="14">
        <f t="shared" si="312"/>
        <v>68.916666666666671</v>
      </c>
      <c r="D845" s="11">
        <f t="shared" si="313"/>
        <v>966.05943252638758</v>
      </c>
      <c r="E845" s="11">
        <f t="shared" si="314"/>
        <v>957.0741623406085</v>
      </c>
      <c r="F845" s="11">
        <f t="shared" si="315"/>
        <v>962.77381275013988</v>
      </c>
      <c r="G845" s="11">
        <f t="shared" si="316"/>
        <v>961.53123300968002</v>
      </c>
      <c r="H845" s="24">
        <f t="shared" si="323"/>
        <v>957.0741623406085</v>
      </c>
      <c r="I845" s="24">
        <f t="shared" si="301"/>
        <v>224.63175464447716</v>
      </c>
      <c r="J845" s="14">
        <f t="shared" si="302"/>
        <v>2684.242576343232</v>
      </c>
      <c r="K845" s="24">
        <f t="shared" si="324"/>
        <v>650</v>
      </c>
      <c r="L845" s="12">
        <f t="shared" si="303"/>
        <v>0.19836981907942117</v>
      </c>
      <c r="M845" s="3">
        <f t="shared" si="304"/>
        <v>0.7</v>
      </c>
      <c r="N845" s="24">
        <f t="shared" si="319"/>
        <v>962.77381275013988</v>
      </c>
      <c r="O845" s="24">
        <f t="shared" si="305"/>
        <v>82.140494406192488</v>
      </c>
      <c r="P845" s="24">
        <f t="shared" si="306"/>
        <v>988.34142094684648</v>
      </c>
      <c r="Q845" s="24">
        <f t="shared" si="317"/>
        <v>650</v>
      </c>
      <c r="R845" s="12">
        <f t="shared" si="307"/>
        <v>0.18621318854091959</v>
      </c>
      <c r="S845" s="3">
        <f t="shared" si="318"/>
        <v>0.7</v>
      </c>
      <c r="T845" s="24">
        <f t="shared" si="320"/>
        <v>961.53123300968002</v>
      </c>
      <c r="U845" s="24">
        <f t="shared" si="308"/>
        <v>113.20498791768898</v>
      </c>
      <c r="V845" s="14">
        <f t="shared" si="309"/>
        <v>1360.0711009922272</v>
      </c>
      <c r="W845" s="24">
        <f t="shared" si="321"/>
        <v>650</v>
      </c>
      <c r="X845" s="12">
        <f t="shared" si="310"/>
        <v>0.18839519985141956</v>
      </c>
      <c r="Y845" s="3">
        <f t="shared" si="322"/>
        <v>0.7</v>
      </c>
    </row>
    <row r="846" spans="2:25" x14ac:dyDescent="0.25">
      <c r="B846" s="3">
        <f t="shared" si="311"/>
        <v>4140</v>
      </c>
      <c r="C846" s="14">
        <f t="shared" si="312"/>
        <v>69</v>
      </c>
      <c r="D846" s="11">
        <f t="shared" si="313"/>
        <v>966.24017030012078</v>
      </c>
      <c r="E846" s="11">
        <f t="shared" si="314"/>
        <v>957.2725321596879</v>
      </c>
      <c r="F846" s="11">
        <f t="shared" si="315"/>
        <v>962.96002593868081</v>
      </c>
      <c r="G846" s="11">
        <f t="shared" si="316"/>
        <v>961.71962820953149</v>
      </c>
      <c r="H846" s="24">
        <f t="shared" si="323"/>
        <v>957.2725321596879</v>
      </c>
      <c r="I846" s="24">
        <f t="shared" si="301"/>
        <v>224.19095351082206</v>
      </c>
      <c r="J846" s="14">
        <f t="shared" si="302"/>
        <v>2680.2092312268605</v>
      </c>
      <c r="K846" s="24">
        <f t="shared" si="324"/>
        <v>650</v>
      </c>
      <c r="L846" s="12">
        <f t="shared" si="303"/>
        <v>0.19806470600777765</v>
      </c>
      <c r="M846" s="3">
        <f t="shared" si="304"/>
        <v>0.7</v>
      </c>
      <c r="N846" s="24">
        <f t="shared" si="319"/>
        <v>962.96002593868081</v>
      </c>
      <c r="O846" s="24">
        <f t="shared" si="305"/>
        <v>82.003609035999148</v>
      </c>
      <c r="P846" s="24">
        <f t="shared" si="306"/>
        <v>987.13333038121391</v>
      </c>
      <c r="Q846" s="24">
        <f t="shared" si="317"/>
        <v>650</v>
      </c>
      <c r="R846" s="12">
        <f t="shared" si="307"/>
        <v>0.18597922638431619</v>
      </c>
      <c r="S846" s="3">
        <f t="shared" si="318"/>
        <v>0.7</v>
      </c>
      <c r="T846" s="24">
        <f t="shared" si="320"/>
        <v>961.71962820953149</v>
      </c>
      <c r="U846" s="24">
        <f t="shared" si="308"/>
        <v>113.0135522647322</v>
      </c>
      <c r="V846" s="14">
        <f t="shared" si="309"/>
        <v>1358.3790814149111</v>
      </c>
      <c r="W846" s="24">
        <f t="shared" si="321"/>
        <v>650</v>
      </c>
      <c r="X846" s="12">
        <f t="shared" si="310"/>
        <v>0.18815435298830308</v>
      </c>
      <c r="Y846" s="3">
        <f t="shared" si="322"/>
        <v>0.7</v>
      </c>
    </row>
    <row r="847" spans="2:25" x14ac:dyDescent="0.25">
      <c r="B847" s="3">
        <f t="shared" si="311"/>
        <v>4145</v>
      </c>
      <c r="C847" s="14">
        <f t="shared" si="312"/>
        <v>69.083333333333329</v>
      </c>
      <c r="D847" s="11">
        <f t="shared" si="313"/>
        <v>966.42069031744745</v>
      </c>
      <c r="E847" s="11">
        <f t="shared" si="314"/>
        <v>957.47059686569571</v>
      </c>
      <c r="F847" s="11">
        <f t="shared" si="315"/>
        <v>963.14600516506516</v>
      </c>
      <c r="G847" s="11">
        <f t="shared" si="316"/>
        <v>961.90778256251974</v>
      </c>
      <c r="H847" s="24">
        <f t="shared" si="323"/>
        <v>957.47059686569571</v>
      </c>
      <c r="I847" s="24">
        <f t="shared" si="301"/>
        <v>223.75233629379352</v>
      </c>
      <c r="J847" s="14">
        <f t="shared" si="302"/>
        <v>2676.1958338348754</v>
      </c>
      <c r="K847" s="24">
        <f t="shared" si="324"/>
        <v>650</v>
      </c>
      <c r="L847" s="12">
        <f t="shared" si="303"/>
        <v>0.19776110219680482</v>
      </c>
      <c r="M847" s="3">
        <f t="shared" si="304"/>
        <v>0.7</v>
      </c>
      <c r="N847" s="24">
        <f t="shared" si="319"/>
        <v>963.14600516506516</v>
      </c>
      <c r="O847" s="24">
        <f t="shared" si="305"/>
        <v>81.867128809557244</v>
      </c>
      <c r="P847" s="24">
        <f t="shared" si="306"/>
        <v>985.92824377427792</v>
      </c>
      <c r="Q847" s="24">
        <f t="shared" si="317"/>
        <v>650</v>
      </c>
      <c r="R847" s="12">
        <f t="shared" si="307"/>
        <v>0.18574585725018969</v>
      </c>
      <c r="S847" s="3">
        <f t="shared" si="318"/>
        <v>0.7</v>
      </c>
      <c r="T847" s="24">
        <f t="shared" si="320"/>
        <v>961.90778256251974</v>
      </c>
      <c r="U847" s="24">
        <f t="shared" si="308"/>
        <v>112.82269387319275</v>
      </c>
      <c r="V847" s="14">
        <f t="shared" si="309"/>
        <v>1356.6913706688013</v>
      </c>
      <c r="W847" s="24">
        <f t="shared" si="321"/>
        <v>650</v>
      </c>
      <c r="X847" s="12">
        <f t="shared" si="310"/>
        <v>0.18791413093434711</v>
      </c>
      <c r="Y847" s="3">
        <f t="shared" si="322"/>
        <v>0.7</v>
      </c>
    </row>
    <row r="848" spans="2:25" x14ac:dyDescent="0.25">
      <c r="B848" s="3">
        <f t="shared" si="311"/>
        <v>4150</v>
      </c>
      <c r="C848" s="14">
        <f t="shared" si="312"/>
        <v>69.166666666666671</v>
      </c>
      <c r="D848" s="11">
        <f t="shared" si="313"/>
        <v>966.60099310245062</v>
      </c>
      <c r="E848" s="11">
        <f t="shared" si="314"/>
        <v>957.66835796789246</v>
      </c>
      <c r="F848" s="11">
        <f t="shared" si="315"/>
        <v>963.3317510223153</v>
      </c>
      <c r="G848" s="11">
        <f t="shared" si="316"/>
        <v>962.0956966934541</v>
      </c>
      <c r="H848" s="24">
        <f t="shared" si="323"/>
        <v>957.66835796789246</v>
      </c>
      <c r="I848" s="24">
        <f t="shared" si="301"/>
        <v>223.31587836395386</v>
      </c>
      <c r="J848" s="14">
        <f t="shared" si="302"/>
        <v>2672.2021383258475</v>
      </c>
      <c r="K848" s="24">
        <f t="shared" si="324"/>
        <v>650</v>
      </c>
      <c r="L848" s="12">
        <f t="shared" si="303"/>
        <v>0.19745898920182234</v>
      </c>
      <c r="M848" s="3">
        <f t="shared" si="304"/>
        <v>0.7</v>
      </c>
      <c r="N848" s="24">
        <f t="shared" si="319"/>
        <v>963.3317510223153</v>
      </c>
      <c r="O848" s="24">
        <f t="shared" si="305"/>
        <v>81.731052003382842</v>
      </c>
      <c r="P848" s="24">
        <f t="shared" si="306"/>
        <v>984.72614978334195</v>
      </c>
      <c r="Q848" s="24">
        <f t="shared" si="317"/>
        <v>650</v>
      </c>
      <c r="R848" s="12">
        <f t="shared" si="307"/>
        <v>0.18551307886564308</v>
      </c>
      <c r="S848" s="3">
        <f t="shared" si="318"/>
        <v>0.7</v>
      </c>
      <c r="T848" s="24">
        <f t="shared" si="320"/>
        <v>962.0956966934541</v>
      </c>
      <c r="U848" s="24">
        <f t="shared" si="308"/>
        <v>112.63241022491286</v>
      </c>
      <c r="V848" s="14">
        <f t="shared" si="309"/>
        <v>1355.0079519157252</v>
      </c>
      <c r="W848" s="24">
        <f t="shared" si="321"/>
        <v>650</v>
      </c>
      <c r="X848" s="12">
        <f t="shared" si="310"/>
        <v>0.18767453121436065</v>
      </c>
      <c r="Y848" s="3">
        <f t="shared" si="322"/>
        <v>0.7</v>
      </c>
    </row>
    <row r="849" spans="2:25" x14ac:dyDescent="0.25">
      <c r="B849" s="3">
        <f t="shared" si="311"/>
        <v>4155</v>
      </c>
      <c r="C849" s="14">
        <f t="shared" si="312"/>
        <v>69.25</v>
      </c>
      <c r="D849" s="11">
        <f t="shared" si="313"/>
        <v>966.78107917732314</v>
      </c>
      <c r="E849" s="11">
        <f t="shared" si="314"/>
        <v>957.86581695709424</v>
      </c>
      <c r="F849" s="11">
        <f t="shared" si="315"/>
        <v>963.5172641011809</v>
      </c>
      <c r="G849" s="11">
        <f t="shared" si="316"/>
        <v>962.28337122466849</v>
      </c>
      <c r="H849" s="24">
        <f t="shared" si="323"/>
        <v>957.86581695709424</v>
      </c>
      <c r="I849" s="24">
        <f t="shared" si="301"/>
        <v>222.88155550572242</v>
      </c>
      <c r="J849" s="14">
        <f t="shared" si="302"/>
        <v>2668.22790309946</v>
      </c>
      <c r="K849" s="24">
        <f t="shared" si="324"/>
        <v>650</v>
      </c>
      <c r="L849" s="12">
        <f t="shared" si="303"/>
        <v>0.19715834889559433</v>
      </c>
      <c r="M849" s="3">
        <f t="shared" si="304"/>
        <v>0.7</v>
      </c>
      <c r="N849" s="24">
        <f t="shared" si="319"/>
        <v>963.5172641011809</v>
      </c>
      <c r="O849" s="24">
        <f t="shared" si="305"/>
        <v>81.595376903555916</v>
      </c>
      <c r="P849" s="24">
        <f t="shared" si="306"/>
        <v>983.52703712344203</v>
      </c>
      <c r="Q849" s="24">
        <f t="shared" si="317"/>
        <v>650</v>
      </c>
      <c r="R849" s="12">
        <f t="shared" si="307"/>
        <v>0.18528088896948569</v>
      </c>
      <c r="S849" s="3">
        <f t="shared" si="318"/>
        <v>0.7</v>
      </c>
      <c r="T849" s="24">
        <f t="shared" si="320"/>
        <v>962.28337122466849</v>
      </c>
      <c r="U849" s="24">
        <f t="shared" si="308"/>
        <v>112.44269881636626</v>
      </c>
      <c r="V849" s="14">
        <f t="shared" si="309"/>
        <v>1353.3288084095266</v>
      </c>
      <c r="W849" s="24">
        <f t="shared" si="321"/>
        <v>650</v>
      </c>
      <c r="X849" s="12">
        <f t="shared" si="310"/>
        <v>0.18743555136679033</v>
      </c>
      <c r="Y849" s="3">
        <f t="shared" si="322"/>
        <v>0.7</v>
      </c>
    </row>
    <row r="850" spans="2:25" x14ac:dyDescent="0.25">
      <c r="B850" s="3">
        <f t="shared" si="311"/>
        <v>4160</v>
      </c>
      <c r="C850" s="14">
        <f t="shared" si="312"/>
        <v>69.333333333333329</v>
      </c>
      <c r="D850" s="11">
        <f t="shared" si="313"/>
        <v>966.96094906237818</v>
      </c>
      <c r="E850" s="11">
        <f t="shared" si="314"/>
        <v>958.06297530598988</v>
      </c>
      <c r="F850" s="11">
        <f t="shared" si="315"/>
        <v>963.70254499015039</v>
      </c>
      <c r="G850" s="11">
        <f t="shared" si="316"/>
        <v>962.47080677603526</v>
      </c>
      <c r="H850" s="24">
        <f t="shared" si="323"/>
        <v>958.06297530598988</v>
      </c>
      <c r="I850" s="24">
        <f t="shared" ref="I850:I913" si="325">AlphaC*(D850-H850)</f>
        <v>222.44934390970741</v>
      </c>
      <c r="J850" s="14">
        <f t="shared" ref="J850:J913" si="326">Phi*EpsilonF*Botzman/10^8*M850*((D850+273)^4-(H850+273)^4)</f>
        <v>2664.2728907194346</v>
      </c>
      <c r="K850" s="24">
        <f t="shared" si="324"/>
        <v>650</v>
      </c>
      <c r="L850" s="12">
        <f t="shared" ref="L850:L913" si="327">ksh*MassivSS/(K850*RhoA)*DeltaT*(I850+J850)</f>
        <v>0.19685916346255003</v>
      </c>
      <c r="M850" s="3">
        <f t="shared" ref="M850:M913" si="328">IF(H850&lt;=500,IF(Galva=Oui,0.35,0.7),0.7)</f>
        <v>0.7</v>
      </c>
      <c r="N850" s="24">
        <f t="shared" si="319"/>
        <v>963.70254499015039</v>
      </c>
      <c r="O850" s="24">
        <f t="shared" ref="O850:O913" si="329">AlphaC*(D850-N850)</f>
        <v>81.460101805694762</v>
      </c>
      <c r="P850" s="24">
        <f t="shared" ref="P850:P913" si="330">Phi*EpsilonF*Botzman/10^8*S850*((D850+273)^4-(N850+273)^4)</f>
        <v>982.33089456713367</v>
      </c>
      <c r="Q850" s="24">
        <f t="shared" si="317"/>
        <v>650</v>
      </c>
      <c r="R850" s="12">
        <f t="shared" ref="R850:R913" si="331">ksh*MassivW/(Q850*RhoA)*DeltaT*(O850+P850)</f>
        <v>0.18504928531219197</v>
      </c>
      <c r="S850" s="3">
        <f t="shared" si="318"/>
        <v>0.7</v>
      </c>
      <c r="T850" s="24">
        <f t="shared" si="320"/>
        <v>962.47080677603526</v>
      </c>
      <c r="U850" s="24">
        <f t="shared" ref="U850:U913" si="332">AlphaC*(D850-T850)</f>
        <v>112.2535571585729</v>
      </c>
      <c r="V850" s="14">
        <f t="shared" ref="V850:V913" si="333">Phi*EpsilonF*Botzman/10^8*Y850*((D850+273)^4-(T850+273)^4)</f>
        <v>1351.6539234952309</v>
      </c>
      <c r="W850" s="24">
        <f t="shared" si="321"/>
        <v>650</v>
      </c>
      <c r="X850" s="12">
        <f t="shared" ref="X850:X913" si="334">ksh*MassivSI/(W850*RhoA)*DeltaT*(U850+V850)</f>
        <v>0.1871971889436026</v>
      </c>
      <c r="Y850" s="3">
        <f t="shared" si="322"/>
        <v>0.7</v>
      </c>
    </row>
    <row r="851" spans="2:25" x14ac:dyDescent="0.25">
      <c r="B851" s="3">
        <f t="shared" ref="B851:B914" si="335">B850+DeltaT</f>
        <v>4165</v>
      </c>
      <c r="C851" s="14">
        <f t="shared" ref="C851:C914" si="336">B851/60</f>
        <v>69.416666666666671</v>
      </c>
      <c r="D851" s="11">
        <f t="shared" ref="D851:D914" si="337">20+345*LOG(8*C851+1,10)</f>
        <v>967.14060327605659</v>
      </c>
      <c r="E851" s="11">
        <f t="shared" ref="E851:E914" si="338">H851</f>
        <v>958.25983446945247</v>
      </c>
      <c r="F851" s="11">
        <f t="shared" ref="F851:F914" si="339">N851</f>
        <v>963.88759427546256</v>
      </c>
      <c r="G851" s="11">
        <f t="shared" ref="G851:G914" si="340">T851</f>
        <v>962.65800396497889</v>
      </c>
      <c r="H851" s="24">
        <f t="shared" si="323"/>
        <v>958.25983446945247</v>
      </c>
      <c r="I851" s="24">
        <f t="shared" si="325"/>
        <v>222.01922016510309</v>
      </c>
      <c r="J851" s="14">
        <f t="shared" si="326"/>
        <v>2660.336867836711</v>
      </c>
      <c r="K851" s="24">
        <f t="shared" si="324"/>
        <v>650</v>
      </c>
      <c r="L851" s="12">
        <f t="shared" si="327"/>
        <v>0.19656141539302679</v>
      </c>
      <c r="M851" s="3">
        <f t="shared" si="328"/>
        <v>0.7</v>
      </c>
      <c r="N851" s="24">
        <f t="shared" si="319"/>
        <v>963.88759427546256</v>
      </c>
      <c r="O851" s="24">
        <f t="shared" si="329"/>
        <v>81.325225014850844</v>
      </c>
      <c r="P851" s="24">
        <f t="shared" si="330"/>
        <v>981.13771094375579</v>
      </c>
      <c r="Q851" s="24">
        <f t="shared" ref="Q851:Q914" si="341">IF(N851&lt;600,425+0.773*N851-1.69/1000*N851^2+2.22/1000^2*N851^3,IF(N851&lt;735,666+13002/(738-N851),IF(N851&lt;900,545+17820/(N851-731),650)))</f>
        <v>650</v>
      </c>
      <c r="R851" s="12">
        <f t="shared" si="331"/>
        <v>0.18481826565575463</v>
      </c>
      <c r="S851" s="3">
        <f t="shared" ref="S851:S914" si="342">IF(N851&lt;=500,IF(Galva=Oui,0.35,0.7),0.7)</f>
        <v>0.7</v>
      </c>
      <c r="T851" s="24">
        <f t="shared" si="320"/>
        <v>962.65800396497889</v>
      </c>
      <c r="U851" s="24">
        <f t="shared" si="332"/>
        <v>112.06498277694266</v>
      </c>
      <c r="V851" s="14">
        <f t="shared" si="333"/>
        <v>1349.9832806083093</v>
      </c>
      <c r="W851" s="24">
        <f t="shared" si="321"/>
        <v>650</v>
      </c>
      <c r="X851" s="12">
        <f t="shared" si="334"/>
        <v>0.18695944151016997</v>
      </c>
      <c r="Y851" s="3">
        <f t="shared" si="322"/>
        <v>0.7</v>
      </c>
    </row>
    <row r="852" spans="2:25" x14ac:dyDescent="0.25">
      <c r="B852" s="3">
        <f t="shared" si="335"/>
        <v>4170</v>
      </c>
      <c r="C852" s="14">
        <f t="shared" si="336"/>
        <v>69.5</v>
      </c>
      <c r="D852" s="11">
        <f t="shared" si="337"/>
        <v>967.32004233493649</v>
      </c>
      <c r="E852" s="11">
        <f t="shared" si="338"/>
        <v>958.45639588484551</v>
      </c>
      <c r="F852" s="11">
        <f t="shared" si="339"/>
        <v>964.0724125411183</v>
      </c>
      <c r="G852" s="11">
        <f t="shared" si="340"/>
        <v>962.84496340648911</v>
      </c>
      <c r="H852" s="24">
        <f t="shared" si="323"/>
        <v>958.45639588484551</v>
      </c>
      <c r="I852" s="24">
        <f t="shared" si="325"/>
        <v>221.59116125227456</v>
      </c>
      <c r="J852" s="14">
        <f t="shared" si="326"/>
        <v>2656.4196051151825</v>
      </c>
      <c r="K852" s="24">
        <f t="shared" si="324"/>
        <v>650</v>
      </c>
      <c r="L852" s="12">
        <f t="shared" si="327"/>
        <v>0.19626508747769997</v>
      </c>
      <c r="M852" s="3">
        <f t="shared" si="328"/>
        <v>0.7</v>
      </c>
      <c r="N852" s="24">
        <f t="shared" ref="N852:N915" si="343">N851+R851</f>
        <v>964.0724125411183</v>
      </c>
      <c r="O852" s="24">
        <f t="shared" si="329"/>
        <v>81.190744845454788</v>
      </c>
      <c r="P852" s="24">
        <f t="shared" si="330"/>
        <v>979.94747513950733</v>
      </c>
      <c r="Q852" s="24">
        <f t="shared" si="341"/>
        <v>650</v>
      </c>
      <c r="R852" s="12">
        <f t="shared" si="331"/>
        <v>0.18458782777368912</v>
      </c>
      <c r="S852" s="3">
        <f t="shared" si="342"/>
        <v>0.7</v>
      </c>
      <c r="T852" s="24">
        <f t="shared" ref="T852:T915" si="344">T851+X851</f>
        <v>962.84496340648911</v>
      </c>
      <c r="U852" s="24">
        <f t="shared" si="332"/>
        <v>111.87697321118435</v>
      </c>
      <c r="V852" s="14">
        <f t="shared" si="333"/>
        <v>1348.316863273885</v>
      </c>
      <c r="W852" s="24">
        <f t="shared" ref="W852:W915" si="345">IF(T852&lt;600,425+0.773*T852-1.69/1000*T852^2+2.22/1000^2*T852^3,IF(T852&lt;735,666+13002/(738-T852),IF(T852&lt;900,545+17820/(T852-731),650)))</f>
        <v>650</v>
      </c>
      <c r="X852" s="12">
        <f t="shared" si="334"/>
        <v>0.18672230664515749</v>
      </c>
      <c r="Y852" s="3">
        <f t="shared" ref="Y852:Y915" si="346">IF(T852&lt;=500,IF(Galva=Oui,0.35,0.7),0.7)</f>
        <v>0.7</v>
      </c>
    </row>
    <row r="853" spans="2:25" x14ac:dyDescent="0.25">
      <c r="B853" s="3">
        <f t="shared" si="335"/>
        <v>4175</v>
      </c>
      <c r="C853" s="14">
        <f t="shared" si="336"/>
        <v>69.583333333333329</v>
      </c>
      <c r="D853" s="11">
        <f t="shared" si="337"/>
        <v>967.49926675374252</v>
      </c>
      <c r="E853" s="11">
        <f t="shared" si="338"/>
        <v>958.65266097232325</v>
      </c>
      <c r="F853" s="11">
        <f t="shared" si="339"/>
        <v>964.25700036889202</v>
      </c>
      <c r="G853" s="11">
        <f t="shared" si="340"/>
        <v>963.03168571313427</v>
      </c>
      <c r="H853" s="24">
        <f t="shared" si="323"/>
        <v>958.65266097232325</v>
      </c>
      <c r="I853" s="24">
        <f t="shared" si="325"/>
        <v>221.16514453548177</v>
      </c>
      <c r="J853" s="14">
        <f t="shared" si="326"/>
        <v>2652.5208771577427</v>
      </c>
      <c r="K853" s="24">
        <f t="shared" si="324"/>
        <v>650</v>
      </c>
      <c r="L853" s="12">
        <f t="shared" si="327"/>
        <v>0.19597016280204343</v>
      </c>
      <c r="M853" s="3">
        <f t="shared" si="328"/>
        <v>0.7</v>
      </c>
      <c r="N853" s="24">
        <f t="shared" si="343"/>
        <v>964.25700036889202</v>
      </c>
      <c r="O853" s="24">
        <f t="shared" si="329"/>
        <v>81.056659621262384</v>
      </c>
      <c r="P853" s="24">
        <f t="shared" si="330"/>
        <v>978.76017609678934</v>
      </c>
      <c r="Q853" s="24">
        <f t="shared" si="341"/>
        <v>650</v>
      </c>
      <c r="R853" s="12">
        <f t="shared" si="331"/>
        <v>0.18435796945090924</v>
      </c>
      <c r="S853" s="3">
        <f t="shared" si="342"/>
        <v>0.7</v>
      </c>
      <c r="T853" s="24">
        <f t="shared" si="344"/>
        <v>963.03168571313427</v>
      </c>
      <c r="U853" s="24">
        <f t="shared" si="332"/>
        <v>111.6895260152063</v>
      </c>
      <c r="V853" s="14">
        <f t="shared" si="333"/>
        <v>1346.6546551062088</v>
      </c>
      <c r="W853" s="24">
        <f t="shared" si="345"/>
        <v>650</v>
      </c>
      <c r="X853" s="12">
        <f t="shared" si="334"/>
        <v>0.18648578194044332</v>
      </c>
      <c r="Y853" s="3">
        <f t="shared" si="346"/>
        <v>0.7</v>
      </c>
    </row>
    <row r="854" spans="2:25" x14ac:dyDescent="0.25">
      <c r="B854" s="3">
        <f t="shared" si="335"/>
        <v>4180</v>
      </c>
      <c r="C854" s="14">
        <f t="shared" si="336"/>
        <v>69.666666666666671</v>
      </c>
      <c r="D854" s="11">
        <f t="shared" si="337"/>
        <v>967.67827704535466</v>
      </c>
      <c r="E854" s="11">
        <f t="shared" si="338"/>
        <v>958.84863113512529</v>
      </c>
      <c r="F854" s="11">
        <f t="shared" si="339"/>
        <v>964.44135833834298</v>
      </c>
      <c r="G854" s="11">
        <f t="shared" si="340"/>
        <v>963.21817149507467</v>
      </c>
      <c r="H854" s="24">
        <f t="shared" si="323"/>
        <v>958.84863113512529</v>
      </c>
      <c r="I854" s="24">
        <f t="shared" si="325"/>
        <v>220.74114775573435</v>
      </c>
      <c r="J854" s="14">
        <f t="shared" si="326"/>
        <v>2648.6404624345005</v>
      </c>
      <c r="K854" s="24">
        <f t="shared" si="324"/>
        <v>650</v>
      </c>
      <c r="L854" s="12">
        <f t="shared" si="327"/>
        <v>0.19567662474094694</v>
      </c>
      <c r="M854" s="3">
        <f t="shared" si="328"/>
        <v>0.7</v>
      </c>
      <c r="N854" s="24">
        <f t="shared" si="343"/>
        <v>964.44135833834298</v>
      </c>
      <c r="O854" s="24">
        <f t="shared" si="329"/>
        <v>80.922967675292057</v>
      </c>
      <c r="P854" s="24">
        <f t="shared" si="330"/>
        <v>977.57580281389426</v>
      </c>
      <c r="Q854" s="24">
        <f t="shared" si="341"/>
        <v>650</v>
      </c>
      <c r="R854" s="12">
        <f t="shared" si="331"/>
        <v>0.18412868848366287</v>
      </c>
      <c r="S854" s="3">
        <f t="shared" si="342"/>
        <v>0.7</v>
      </c>
      <c r="T854" s="24">
        <f t="shared" si="344"/>
        <v>963.21817149507467</v>
      </c>
      <c r="U854" s="24">
        <f t="shared" si="332"/>
        <v>111.50263875699977</v>
      </c>
      <c r="V854" s="14">
        <f t="shared" si="333"/>
        <v>1344.9966398077877</v>
      </c>
      <c r="W854" s="24">
        <f t="shared" si="345"/>
        <v>650</v>
      </c>
      <c r="X854" s="12">
        <f t="shared" si="334"/>
        <v>0.18624986500099208</v>
      </c>
      <c r="Y854" s="3">
        <f t="shared" si="346"/>
        <v>0.7</v>
      </c>
    </row>
    <row r="855" spans="2:25" x14ac:dyDescent="0.25">
      <c r="B855" s="3">
        <f t="shared" si="335"/>
        <v>4185</v>
      </c>
      <c r="C855" s="14">
        <f t="shared" si="336"/>
        <v>69.75</v>
      </c>
      <c r="D855" s="11">
        <f t="shared" si="337"/>
        <v>967.85707372081595</v>
      </c>
      <c r="E855" s="11">
        <f t="shared" si="338"/>
        <v>959.04430775986623</v>
      </c>
      <c r="F855" s="11">
        <f t="shared" si="339"/>
        <v>964.62548702682659</v>
      </c>
      <c r="G855" s="11">
        <f t="shared" si="340"/>
        <v>963.40442136007562</v>
      </c>
      <c r="H855" s="24">
        <f t="shared" si="323"/>
        <v>959.04430775986623</v>
      </c>
      <c r="I855" s="24">
        <f t="shared" si="325"/>
        <v>220.31914902374297</v>
      </c>
      <c r="J855" s="14">
        <f t="shared" si="326"/>
        <v>2644.778143211679</v>
      </c>
      <c r="K855" s="24">
        <f t="shared" si="324"/>
        <v>650</v>
      </c>
      <c r="L855" s="12">
        <f t="shared" si="327"/>
        <v>0.19538445695338691</v>
      </c>
      <c r="M855" s="3">
        <f t="shared" si="328"/>
        <v>0.7</v>
      </c>
      <c r="N855" s="24">
        <f t="shared" si="343"/>
        <v>964.62548702682659</v>
      </c>
      <c r="O855" s="24">
        <f t="shared" si="329"/>
        <v>80.789667349733918</v>
      </c>
      <c r="P855" s="24">
        <f t="shared" si="330"/>
        <v>976.39434434477357</v>
      </c>
      <c r="Q855" s="24">
        <f t="shared" si="341"/>
        <v>650</v>
      </c>
      <c r="R855" s="12">
        <f t="shared" si="331"/>
        <v>0.18389998267947499</v>
      </c>
      <c r="S855" s="3">
        <f t="shared" si="342"/>
        <v>0.7</v>
      </c>
      <c r="T855" s="24">
        <f t="shared" si="344"/>
        <v>963.40442136007562</v>
      </c>
      <c r="U855" s="24">
        <f t="shared" si="332"/>
        <v>111.31630901850826</v>
      </c>
      <c r="V855" s="14">
        <f t="shared" si="333"/>
        <v>1343.3428011689582</v>
      </c>
      <c r="W855" s="24">
        <f t="shared" si="345"/>
        <v>650</v>
      </c>
      <c r="X855" s="12">
        <f t="shared" si="334"/>
        <v>0.18601455344478396</v>
      </c>
      <c r="Y855" s="3">
        <f t="shared" si="346"/>
        <v>0.7</v>
      </c>
    </row>
    <row r="856" spans="2:25" x14ac:dyDescent="0.25">
      <c r="B856" s="3">
        <f t="shared" si="335"/>
        <v>4190</v>
      </c>
      <c r="C856" s="14">
        <f t="shared" si="336"/>
        <v>69.833333333333329</v>
      </c>
      <c r="D856" s="11">
        <f t="shared" si="337"/>
        <v>968.03565728934313</v>
      </c>
      <c r="E856" s="11">
        <f t="shared" si="338"/>
        <v>959.23969221681966</v>
      </c>
      <c r="F856" s="11">
        <f t="shared" si="339"/>
        <v>964.80938700950605</v>
      </c>
      <c r="G856" s="11">
        <f t="shared" si="340"/>
        <v>963.59043591352042</v>
      </c>
      <c r="H856" s="24">
        <f t="shared" si="323"/>
        <v>959.23969221681966</v>
      </c>
      <c r="I856" s="24">
        <f t="shared" si="325"/>
        <v>219.89912681308681</v>
      </c>
      <c r="J856" s="14">
        <f t="shared" si="326"/>
        <v>2640.9337054819021</v>
      </c>
      <c r="K856" s="24">
        <f t="shared" si="324"/>
        <v>650</v>
      </c>
      <c r="L856" s="12">
        <f t="shared" si="327"/>
        <v>0.19509364337720606</v>
      </c>
      <c r="M856" s="3">
        <f t="shared" si="328"/>
        <v>0.7</v>
      </c>
      <c r="N856" s="24">
        <f t="shared" si="343"/>
        <v>964.80938700950605</v>
      </c>
      <c r="O856" s="24">
        <f t="shared" si="329"/>
        <v>80.656756995927026</v>
      </c>
      <c r="P856" s="24">
        <f t="shared" si="330"/>
        <v>975.21578979853382</v>
      </c>
      <c r="Q856" s="24">
        <f t="shared" si="341"/>
        <v>650</v>
      </c>
      <c r="R856" s="12">
        <f t="shared" si="331"/>
        <v>0.18367184985705678</v>
      </c>
      <c r="S856" s="3">
        <f t="shared" si="342"/>
        <v>0.7</v>
      </c>
      <c r="T856" s="24">
        <f t="shared" si="344"/>
        <v>963.59043591352042</v>
      </c>
      <c r="U856" s="24">
        <f t="shared" si="332"/>
        <v>111.13053439556779</v>
      </c>
      <c r="V856" s="14">
        <f t="shared" si="333"/>
        <v>1341.6931230667433</v>
      </c>
      <c r="W856" s="24">
        <f t="shared" si="345"/>
        <v>650</v>
      </c>
      <c r="X856" s="12">
        <f t="shared" si="334"/>
        <v>0.18577984490266045</v>
      </c>
      <c r="Y856" s="3">
        <f t="shared" si="346"/>
        <v>0.7</v>
      </c>
    </row>
    <row r="857" spans="2:25" x14ac:dyDescent="0.25">
      <c r="B857" s="3">
        <f t="shared" si="335"/>
        <v>4195</v>
      </c>
      <c r="C857" s="14">
        <f t="shared" si="336"/>
        <v>69.916666666666671</v>
      </c>
      <c r="D857" s="11">
        <f t="shared" si="337"/>
        <v>968.21402825833388</v>
      </c>
      <c r="E857" s="11">
        <f t="shared" si="338"/>
        <v>959.43478586019683</v>
      </c>
      <c r="F857" s="11">
        <f t="shared" si="339"/>
        <v>964.99305885936315</v>
      </c>
      <c r="G857" s="11">
        <f t="shared" si="340"/>
        <v>963.77621575842306</v>
      </c>
      <c r="H857" s="24">
        <f t="shared" si="323"/>
        <v>959.43478586019683</v>
      </c>
      <c r="I857" s="24">
        <f t="shared" si="325"/>
        <v>219.48105995342644</v>
      </c>
      <c r="J857" s="14">
        <f t="shared" si="326"/>
        <v>2637.1069388963483</v>
      </c>
      <c r="K857" s="24">
        <f t="shared" si="324"/>
        <v>650</v>
      </c>
      <c r="L857" s="12">
        <f t="shared" si="327"/>
        <v>0.19480416822402419</v>
      </c>
      <c r="M857" s="3">
        <f t="shared" si="328"/>
        <v>0.7</v>
      </c>
      <c r="N857" s="24">
        <f t="shared" si="343"/>
        <v>964.99305885936315</v>
      </c>
      <c r="O857" s="24">
        <f t="shared" si="329"/>
        <v>80.524234974268438</v>
      </c>
      <c r="P857" s="24">
        <f t="shared" si="330"/>
        <v>974.04012833922377</v>
      </c>
      <c r="Q857" s="24">
        <f t="shared" si="341"/>
        <v>650</v>
      </c>
      <c r="R857" s="12">
        <f t="shared" si="331"/>
        <v>0.18344428784625214</v>
      </c>
      <c r="S857" s="3">
        <f t="shared" si="342"/>
        <v>0.7</v>
      </c>
      <c r="T857" s="24">
        <f t="shared" si="344"/>
        <v>963.77621575842306</v>
      </c>
      <c r="U857" s="24">
        <f t="shared" si="332"/>
        <v>110.94531249777049</v>
      </c>
      <c r="V857" s="14">
        <f t="shared" si="333"/>
        <v>1340.0475894650067</v>
      </c>
      <c r="W857" s="24">
        <f t="shared" si="345"/>
        <v>650</v>
      </c>
      <c r="X857" s="12">
        <f t="shared" si="334"/>
        <v>0.18554573701832697</v>
      </c>
      <c r="Y857" s="3">
        <f t="shared" si="346"/>
        <v>0.7</v>
      </c>
    </row>
    <row r="858" spans="2:25" x14ac:dyDescent="0.25">
      <c r="B858" s="3">
        <f t="shared" si="335"/>
        <v>4200</v>
      </c>
      <c r="C858" s="14">
        <f t="shared" si="336"/>
        <v>70</v>
      </c>
      <c r="D858" s="11">
        <f t="shared" si="337"/>
        <v>968.39218713337561</v>
      </c>
      <c r="E858" s="11">
        <f t="shared" si="338"/>
        <v>959.62959002842081</v>
      </c>
      <c r="F858" s="11">
        <f t="shared" si="339"/>
        <v>965.17650314720936</v>
      </c>
      <c r="G858" s="11">
        <f t="shared" si="340"/>
        <v>963.96176149544135</v>
      </c>
      <c r="H858" s="24">
        <f t="shared" si="323"/>
        <v>959.62959002842081</v>
      </c>
      <c r="I858" s="24">
        <f t="shared" si="325"/>
        <v>219.06492762387018</v>
      </c>
      <c r="J858" s="14">
        <f t="shared" si="326"/>
        <v>2633.2976366970561</v>
      </c>
      <c r="K858" s="24">
        <f t="shared" si="324"/>
        <v>650</v>
      </c>
      <c r="L858" s="12">
        <f t="shared" si="327"/>
        <v>0.19451601597416918</v>
      </c>
      <c r="M858" s="3">
        <f t="shared" si="328"/>
        <v>0.7</v>
      </c>
      <c r="N858" s="24">
        <f t="shared" si="343"/>
        <v>965.17650314720936</v>
      </c>
      <c r="O858" s="24">
        <f t="shared" si="329"/>
        <v>80.392099654156368</v>
      </c>
      <c r="P858" s="24">
        <f t="shared" si="330"/>
        <v>972.86734918517504</v>
      </c>
      <c r="Q858" s="24">
        <f t="shared" si="341"/>
        <v>650</v>
      </c>
      <c r="R858" s="12">
        <f t="shared" si="331"/>
        <v>0.18321729448791357</v>
      </c>
      <c r="S858" s="3">
        <f t="shared" si="342"/>
        <v>0.7</v>
      </c>
      <c r="T858" s="24">
        <f t="shared" si="344"/>
        <v>963.96176149544135</v>
      </c>
      <c r="U858" s="24">
        <f t="shared" si="332"/>
        <v>110.76064094835658</v>
      </c>
      <c r="V858" s="14">
        <f t="shared" si="333"/>
        <v>1338.406184412632</v>
      </c>
      <c r="W858" s="24">
        <f t="shared" si="345"/>
        <v>650</v>
      </c>
      <c r="X858" s="12">
        <f t="shared" si="334"/>
        <v>0.18531222744810616</v>
      </c>
      <c r="Y858" s="3">
        <f t="shared" si="346"/>
        <v>0.7</v>
      </c>
    </row>
    <row r="859" spans="2:25" x14ac:dyDescent="0.25">
      <c r="B859" s="3">
        <f t="shared" si="335"/>
        <v>4205</v>
      </c>
      <c r="C859" s="14">
        <f t="shared" si="336"/>
        <v>70.083333333333329</v>
      </c>
      <c r="D859" s="11">
        <f t="shared" si="337"/>
        <v>968.57013441825461</v>
      </c>
      <c r="E859" s="11">
        <f t="shared" si="338"/>
        <v>959.82410604439497</v>
      </c>
      <c r="F859" s="11">
        <f t="shared" si="339"/>
        <v>965.35972044169728</v>
      </c>
      <c r="G859" s="11">
        <f t="shared" si="340"/>
        <v>964.14707372288944</v>
      </c>
      <c r="H859" s="24">
        <f t="shared" si="323"/>
        <v>959.82410604439497</v>
      </c>
      <c r="I859" s="24">
        <f t="shared" si="325"/>
        <v>218.65070934649111</v>
      </c>
      <c r="J859" s="14">
        <f t="shared" si="326"/>
        <v>2629.5055956515157</v>
      </c>
      <c r="K859" s="24">
        <f t="shared" si="324"/>
        <v>650</v>
      </c>
      <c r="L859" s="12">
        <f t="shared" si="327"/>
        <v>0.19422917137177437</v>
      </c>
      <c r="M859" s="3">
        <f t="shared" si="328"/>
        <v>0.7</v>
      </c>
      <c r="N859" s="24">
        <f t="shared" si="343"/>
        <v>965.35972044169728</v>
      </c>
      <c r="O859" s="24">
        <f t="shared" si="329"/>
        <v>80.260349413933341</v>
      </c>
      <c r="P859" s="24">
        <f t="shared" si="330"/>
        <v>971.69744160915718</v>
      </c>
      <c r="Q859" s="24">
        <f t="shared" si="341"/>
        <v>650</v>
      </c>
      <c r="R859" s="12">
        <f t="shared" si="331"/>
        <v>0.18299086763391903</v>
      </c>
      <c r="S859" s="3">
        <f t="shared" si="342"/>
        <v>0.7</v>
      </c>
      <c r="T859" s="24">
        <f t="shared" si="344"/>
        <v>964.14707372288944</v>
      </c>
      <c r="U859" s="24">
        <f t="shared" si="332"/>
        <v>110.57651738412915</v>
      </c>
      <c r="V859" s="14">
        <f t="shared" si="333"/>
        <v>1336.7688920441815</v>
      </c>
      <c r="W859" s="24">
        <f t="shared" si="345"/>
        <v>650</v>
      </c>
      <c r="X859" s="12">
        <f t="shared" si="334"/>
        <v>0.18507931386101106</v>
      </c>
      <c r="Y859" s="3">
        <f t="shared" si="346"/>
        <v>0.7</v>
      </c>
    </row>
    <row r="860" spans="2:25" x14ac:dyDescent="0.25">
      <c r="B860" s="3">
        <f t="shared" si="335"/>
        <v>4210</v>
      </c>
      <c r="C860" s="14">
        <f t="shared" si="336"/>
        <v>70.166666666666671</v>
      </c>
      <c r="D860" s="11">
        <f t="shared" si="337"/>
        <v>968.74787061496465</v>
      </c>
      <c r="E860" s="11">
        <f t="shared" si="338"/>
        <v>960.0183352157668</v>
      </c>
      <c r="F860" s="11">
        <f t="shared" si="339"/>
        <v>965.54271130933125</v>
      </c>
      <c r="G860" s="11">
        <f t="shared" si="340"/>
        <v>964.33215303675047</v>
      </c>
      <c r="H860" s="24">
        <f t="shared" si="323"/>
        <v>960.0183352157668</v>
      </c>
      <c r="I860" s="24">
        <f t="shared" si="325"/>
        <v>218.23838497994643</v>
      </c>
      <c r="J860" s="14">
        <f t="shared" si="326"/>
        <v>2625.7306159874374</v>
      </c>
      <c r="K860" s="24">
        <f t="shared" si="324"/>
        <v>650</v>
      </c>
      <c r="L860" s="12">
        <f t="shared" si="327"/>
        <v>0.19394361941989507</v>
      </c>
      <c r="M860" s="3">
        <f t="shared" si="328"/>
        <v>0.7</v>
      </c>
      <c r="N860" s="24">
        <f t="shared" si="343"/>
        <v>965.54271130933125</v>
      </c>
      <c r="O860" s="24">
        <f t="shared" si="329"/>
        <v>80.128982640835034</v>
      </c>
      <c r="P860" s="24">
        <f t="shared" si="330"/>
        <v>970.53039493762242</v>
      </c>
      <c r="Q860" s="24">
        <f t="shared" si="341"/>
        <v>650</v>
      </c>
      <c r="R860" s="12">
        <f t="shared" si="331"/>
        <v>0.18276500514703173</v>
      </c>
      <c r="S860" s="3">
        <f t="shared" si="342"/>
        <v>0.7</v>
      </c>
      <c r="T860" s="24">
        <f t="shared" si="344"/>
        <v>964.33215303675047</v>
      </c>
      <c r="U860" s="24">
        <f t="shared" si="332"/>
        <v>110.39293945535462</v>
      </c>
      <c r="V860" s="14">
        <f t="shared" si="333"/>
        <v>1335.1356965781124</v>
      </c>
      <c r="W860" s="24">
        <f t="shared" si="345"/>
        <v>650</v>
      </c>
      <c r="X860" s="12">
        <f t="shared" si="334"/>
        <v>0.18484699393850454</v>
      </c>
      <c r="Y860" s="3">
        <f t="shared" si="346"/>
        <v>0.7</v>
      </c>
    </row>
    <row r="861" spans="2:25" x14ac:dyDescent="0.25">
      <c r="B861" s="3">
        <f t="shared" si="335"/>
        <v>4215</v>
      </c>
      <c r="C861" s="14">
        <f t="shared" si="336"/>
        <v>70.25</v>
      </c>
      <c r="D861" s="11">
        <f t="shared" si="337"/>
        <v>968.92539622371442</v>
      </c>
      <c r="E861" s="11">
        <f t="shared" si="338"/>
        <v>960.21227883518668</v>
      </c>
      <c r="F861" s="11">
        <f t="shared" si="339"/>
        <v>965.72547631447833</v>
      </c>
      <c r="G861" s="11">
        <f t="shared" si="340"/>
        <v>964.51700003068902</v>
      </c>
      <c r="H861" s="24">
        <f t="shared" si="323"/>
        <v>960.21227883518668</v>
      </c>
      <c r="I861" s="24">
        <f t="shared" si="325"/>
        <v>217.82793471319337</v>
      </c>
      <c r="J861" s="14">
        <f t="shared" si="326"/>
        <v>2621.9725013299617</v>
      </c>
      <c r="K861" s="24">
        <f t="shared" si="324"/>
        <v>650</v>
      </c>
      <c r="L861" s="12">
        <f t="shared" si="327"/>
        <v>0.19365934537579796</v>
      </c>
      <c r="M861" s="3">
        <f t="shared" si="328"/>
        <v>0.7</v>
      </c>
      <c r="N861" s="24">
        <f t="shared" si="343"/>
        <v>965.72547631447833</v>
      </c>
      <c r="O861" s="24">
        <f t="shared" si="329"/>
        <v>79.997997730902171</v>
      </c>
      <c r="P861" s="24">
        <f t="shared" si="330"/>
        <v>969.36619855043375</v>
      </c>
      <c r="Q861" s="24">
        <f t="shared" si="341"/>
        <v>650</v>
      </c>
      <c r="R861" s="12">
        <f t="shared" si="331"/>
        <v>0.18253970490083743</v>
      </c>
      <c r="S861" s="3">
        <f t="shared" si="342"/>
        <v>0.7</v>
      </c>
      <c r="T861" s="24">
        <f t="shared" si="344"/>
        <v>964.51700003068902</v>
      </c>
      <c r="U861" s="24">
        <f t="shared" si="332"/>
        <v>110.20990482563491</v>
      </c>
      <c r="V861" s="14">
        <f t="shared" si="333"/>
        <v>1333.5065823169139</v>
      </c>
      <c r="W861" s="24">
        <f t="shared" si="345"/>
        <v>650</v>
      </c>
      <c r="X861" s="12">
        <f t="shared" si="334"/>
        <v>0.18461526537450015</v>
      </c>
      <c r="Y861" s="3">
        <f t="shared" si="346"/>
        <v>0.7</v>
      </c>
    </row>
    <row r="862" spans="2:25" x14ac:dyDescent="0.25">
      <c r="B862" s="3">
        <f t="shared" si="335"/>
        <v>4220</v>
      </c>
      <c r="C862" s="14">
        <f t="shared" si="336"/>
        <v>70.333333333333329</v>
      </c>
      <c r="D862" s="11">
        <f t="shared" si="337"/>
        <v>969.10271174293723</v>
      </c>
      <c r="E862" s="11">
        <f t="shared" si="338"/>
        <v>960.40593818056243</v>
      </c>
      <c r="F862" s="11">
        <f t="shared" si="339"/>
        <v>965.90801601937915</v>
      </c>
      <c r="G862" s="11">
        <f t="shared" si="340"/>
        <v>964.70161529606355</v>
      </c>
      <c r="H862" s="24">
        <f t="shared" si="323"/>
        <v>960.40593818056243</v>
      </c>
      <c r="I862" s="24">
        <f t="shared" si="325"/>
        <v>217.41933905937003</v>
      </c>
      <c r="J862" s="14">
        <f t="shared" si="326"/>
        <v>2618.231058638401</v>
      </c>
      <c r="K862" s="24">
        <f t="shared" si="324"/>
        <v>650</v>
      </c>
      <c r="L862" s="12">
        <f t="shared" si="327"/>
        <v>0.19337633474623014</v>
      </c>
      <c r="M862" s="3">
        <f t="shared" si="328"/>
        <v>0.7</v>
      </c>
      <c r="N862" s="24">
        <f t="shared" si="343"/>
        <v>965.90801601937915</v>
      </c>
      <c r="O862" s="24">
        <f t="shared" si="329"/>
        <v>79.867393088952099</v>
      </c>
      <c r="P862" s="24">
        <f t="shared" si="330"/>
        <v>968.20484188067121</v>
      </c>
      <c r="Q862" s="24">
        <f t="shared" si="341"/>
        <v>650</v>
      </c>
      <c r="R862" s="12">
        <f t="shared" si="331"/>
        <v>0.18231496477970599</v>
      </c>
      <c r="S862" s="3">
        <f t="shared" si="342"/>
        <v>0.7</v>
      </c>
      <c r="T862" s="24">
        <f t="shared" si="344"/>
        <v>964.70161529606355</v>
      </c>
      <c r="U862" s="24">
        <f t="shared" si="332"/>
        <v>110.027411171842</v>
      </c>
      <c r="V862" s="14">
        <f t="shared" si="333"/>
        <v>1331.8815336459038</v>
      </c>
      <c r="W862" s="24">
        <f t="shared" si="345"/>
        <v>650</v>
      </c>
      <c r="X862" s="12">
        <f t="shared" si="334"/>
        <v>0.18438412587520026</v>
      </c>
      <c r="Y862" s="3">
        <f t="shared" si="346"/>
        <v>0.7</v>
      </c>
    </row>
    <row r="863" spans="2:25" x14ac:dyDescent="0.25">
      <c r="B863" s="3">
        <f t="shared" si="335"/>
        <v>4225</v>
      </c>
      <c r="C863" s="14">
        <f t="shared" si="336"/>
        <v>70.416666666666671</v>
      </c>
      <c r="D863" s="11">
        <f t="shared" si="337"/>
        <v>969.27981766929906</v>
      </c>
      <c r="E863" s="11">
        <f t="shared" si="338"/>
        <v>960.59931451530861</v>
      </c>
      <c r="F863" s="11">
        <f t="shared" si="339"/>
        <v>966.09033098415887</v>
      </c>
      <c r="G863" s="11">
        <f t="shared" si="340"/>
        <v>964.88599942193878</v>
      </c>
      <c r="H863" s="24">
        <f t="shared" si="323"/>
        <v>960.59931451530861</v>
      </c>
      <c r="I863" s="24">
        <f t="shared" si="325"/>
        <v>217.01257884976144</v>
      </c>
      <c r="J863" s="14">
        <f t="shared" si="326"/>
        <v>2614.5060981457373</v>
      </c>
      <c r="K863" s="24">
        <f t="shared" si="324"/>
        <v>650</v>
      </c>
      <c r="L863" s="12">
        <f t="shared" si="327"/>
        <v>0.19309457328288149</v>
      </c>
      <c r="M863" s="3">
        <f t="shared" si="328"/>
        <v>0.7</v>
      </c>
      <c r="N863" s="24">
        <f t="shared" si="343"/>
        <v>966.09033098415887</v>
      </c>
      <c r="O863" s="24">
        <f t="shared" si="329"/>
        <v>79.737167128504893</v>
      </c>
      <c r="P863" s="24">
        <f t="shared" si="330"/>
        <v>967.0463144143414</v>
      </c>
      <c r="Q863" s="24">
        <f t="shared" si="341"/>
        <v>650</v>
      </c>
      <c r="R863" s="12">
        <f t="shared" si="331"/>
        <v>0.18209078267872761</v>
      </c>
      <c r="S863" s="3">
        <f t="shared" si="342"/>
        <v>0.7</v>
      </c>
      <c r="T863" s="24">
        <f t="shared" si="344"/>
        <v>964.88599942193878</v>
      </c>
      <c r="U863" s="24">
        <f t="shared" si="332"/>
        <v>109.84545618400716</v>
      </c>
      <c r="V863" s="14">
        <f t="shared" si="333"/>
        <v>1330.2605350335598</v>
      </c>
      <c r="W863" s="24">
        <f t="shared" si="345"/>
        <v>650</v>
      </c>
      <c r="X863" s="12">
        <f t="shared" si="334"/>
        <v>0.1841535731591239</v>
      </c>
      <c r="Y863" s="3">
        <f t="shared" si="346"/>
        <v>0.7</v>
      </c>
    </row>
    <row r="864" spans="2:25" x14ac:dyDescent="0.25">
      <c r="B864" s="3">
        <f t="shared" si="335"/>
        <v>4230</v>
      </c>
      <c r="C864" s="14">
        <f t="shared" si="336"/>
        <v>70.5</v>
      </c>
      <c r="D864" s="11">
        <f t="shared" si="337"/>
        <v>969.45671449770623</v>
      </c>
      <c r="E864" s="11">
        <f t="shared" si="338"/>
        <v>960.79240908859151</v>
      </c>
      <c r="F864" s="11">
        <f t="shared" si="339"/>
        <v>966.27242176683762</v>
      </c>
      <c r="G864" s="11">
        <f t="shared" si="340"/>
        <v>965.07015299509794</v>
      </c>
      <c r="H864" s="24">
        <f t="shared" si="323"/>
        <v>960.79240908859151</v>
      </c>
      <c r="I864" s="24">
        <f t="shared" si="325"/>
        <v>216.60763522786795</v>
      </c>
      <c r="J864" s="14">
        <f t="shared" si="326"/>
        <v>2610.797433298002</v>
      </c>
      <c r="K864" s="24">
        <f t="shared" si="324"/>
        <v>650</v>
      </c>
      <c r="L864" s="12">
        <f t="shared" si="327"/>
        <v>0.19281404697784624</v>
      </c>
      <c r="M864" s="3">
        <f t="shared" si="328"/>
        <v>0.7</v>
      </c>
      <c r="N864" s="24">
        <f t="shared" si="343"/>
        <v>966.27242176683762</v>
      </c>
      <c r="O864" s="24">
        <f t="shared" si="329"/>
        <v>79.607318271715144</v>
      </c>
      <c r="P864" s="24">
        <f t="shared" si="330"/>
        <v>965.89060568954403</v>
      </c>
      <c r="Q864" s="24">
        <f t="shared" si="341"/>
        <v>650</v>
      </c>
      <c r="R864" s="12">
        <f t="shared" si="331"/>
        <v>0.18186715650355645</v>
      </c>
      <c r="S864" s="3">
        <f t="shared" si="342"/>
        <v>0.7</v>
      </c>
      <c r="T864" s="24">
        <f t="shared" si="344"/>
        <v>965.07015299509794</v>
      </c>
      <c r="U864" s="24">
        <f t="shared" si="332"/>
        <v>109.6640375652072</v>
      </c>
      <c r="V864" s="14">
        <f t="shared" si="333"/>
        <v>1328.6435710295029</v>
      </c>
      <c r="W864" s="24">
        <f t="shared" si="345"/>
        <v>650</v>
      </c>
      <c r="X864" s="12">
        <f t="shared" si="334"/>
        <v>0.18392360495683457</v>
      </c>
      <c r="Y864" s="3">
        <f t="shared" si="346"/>
        <v>0.7</v>
      </c>
    </row>
    <row r="865" spans="2:25" x14ac:dyDescent="0.25">
      <c r="B865" s="3">
        <f t="shared" si="335"/>
        <v>4235</v>
      </c>
      <c r="C865" s="14">
        <f t="shared" si="336"/>
        <v>70.583333333333329</v>
      </c>
      <c r="D865" s="11">
        <f t="shared" si="337"/>
        <v>969.63340272131461</v>
      </c>
      <c r="E865" s="11">
        <f t="shared" si="338"/>
        <v>960.98522313556941</v>
      </c>
      <c r="F865" s="11">
        <f t="shared" si="339"/>
        <v>966.45428892334121</v>
      </c>
      <c r="G865" s="11">
        <f t="shared" si="340"/>
        <v>965.25407660005476</v>
      </c>
      <c r="H865" s="24">
        <f t="shared" si="323"/>
        <v>960.98522313556941</v>
      </c>
      <c r="I865" s="24">
        <f t="shared" si="325"/>
        <v>216.20448964362993</v>
      </c>
      <c r="J865" s="14">
        <f t="shared" si="326"/>
        <v>2607.1048806954759</v>
      </c>
      <c r="K865" s="24">
        <f t="shared" si="324"/>
        <v>650</v>
      </c>
      <c r="L865" s="12">
        <f t="shared" si="327"/>
        <v>0.19253474205921939</v>
      </c>
      <c r="M865" s="3">
        <f t="shared" si="328"/>
        <v>0.7</v>
      </c>
      <c r="N865" s="24">
        <f t="shared" si="343"/>
        <v>966.45428892334121</v>
      </c>
      <c r="O865" s="24">
        <f t="shared" si="329"/>
        <v>79.477844949335008</v>
      </c>
      <c r="P865" s="24">
        <f t="shared" si="330"/>
        <v>964.73770529691774</v>
      </c>
      <c r="Q865" s="24">
        <f t="shared" si="341"/>
        <v>650</v>
      </c>
      <c r="R865" s="12">
        <f t="shared" si="331"/>
        <v>0.18164408417048145</v>
      </c>
      <c r="S865" s="3">
        <f t="shared" si="342"/>
        <v>0.7</v>
      </c>
      <c r="T865" s="24">
        <f t="shared" si="344"/>
        <v>965.25407660005476</v>
      </c>
      <c r="U865" s="24">
        <f t="shared" si="332"/>
        <v>109.48315303149627</v>
      </c>
      <c r="V865" s="14">
        <f t="shared" si="333"/>
        <v>1327.0306262651566</v>
      </c>
      <c r="W865" s="24">
        <f t="shared" si="345"/>
        <v>650</v>
      </c>
      <c r="X865" s="12">
        <f t="shared" si="334"/>
        <v>0.18369421901101579</v>
      </c>
      <c r="Y865" s="3">
        <f t="shared" si="346"/>
        <v>0.7</v>
      </c>
    </row>
    <row r="866" spans="2:25" x14ac:dyDescent="0.25">
      <c r="B866" s="3">
        <f t="shared" si="335"/>
        <v>4240</v>
      </c>
      <c r="C866" s="14">
        <f t="shared" si="336"/>
        <v>70.666666666666671</v>
      </c>
      <c r="D866" s="11">
        <f t="shared" si="337"/>
        <v>969.80988283153715</v>
      </c>
      <c r="E866" s="11">
        <f t="shared" si="338"/>
        <v>961.17775787762866</v>
      </c>
      <c r="F866" s="11">
        <f t="shared" si="339"/>
        <v>966.63593300751165</v>
      </c>
      <c r="G866" s="11">
        <f t="shared" si="340"/>
        <v>965.4377708190658</v>
      </c>
      <c r="H866" s="24">
        <f t="shared" si="323"/>
        <v>961.17775787762866</v>
      </c>
      <c r="I866" s="24">
        <f t="shared" si="325"/>
        <v>215.80312384771219</v>
      </c>
      <c r="J866" s="14">
        <f t="shared" si="326"/>
        <v>2603.4282600346482</v>
      </c>
      <c r="K866" s="24">
        <f t="shared" si="324"/>
        <v>650</v>
      </c>
      <c r="L866" s="12">
        <f t="shared" si="327"/>
        <v>0.19225664498674863</v>
      </c>
      <c r="M866" s="3">
        <f t="shared" si="328"/>
        <v>0.7</v>
      </c>
      <c r="N866" s="24">
        <f t="shared" si="343"/>
        <v>966.63593300751165</v>
      </c>
      <c r="O866" s="24">
        <f t="shared" si="329"/>
        <v>79.348745600637471</v>
      </c>
      <c r="P866" s="24">
        <f t="shared" si="330"/>
        <v>963.58760287865164</v>
      </c>
      <c r="Q866" s="24">
        <f t="shared" si="341"/>
        <v>650</v>
      </c>
      <c r="R866" s="12">
        <f t="shared" si="331"/>
        <v>0.18142156360624107</v>
      </c>
      <c r="S866" s="3">
        <f t="shared" si="342"/>
        <v>0.7</v>
      </c>
      <c r="T866" s="24">
        <f t="shared" si="344"/>
        <v>965.4377708190658</v>
      </c>
      <c r="U866" s="24">
        <f t="shared" si="332"/>
        <v>109.3028003117837</v>
      </c>
      <c r="V866" s="14">
        <f t="shared" si="333"/>
        <v>1325.4216854523709</v>
      </c>
      <c r="W866" s="24">
        <f t="shared" si="345"/>
        <v>650</v>
      </c>
      <c r="X866" s="12">
        <f t="shared" si="334"/>
        <v>0.18346541307627934</v>
      </c>
      <c r="Y866" s="3">
        <f t="shared" si="346"/>
        <v>0.7</v>
      </c>
    </row>
    <row r="867" spans="2:25" x14ac:dyDescent="0.25">
      <c r="B867" s="3">
        <f t="shared" si="335"/>
        <v>4245</v>
      </c>
      <c r="C867" s="14">
        <f t="shared" si="336"/>
        <v>70.75</v>
      </c>
      <c r="D867" s="11">
        <f t="shared" si="337"/>
        <v>969.98615531805262</v>
      </c>
      <c r="E867" s="11">
        <f t="shared" si="338"/>
        <v>961.37001452261541</v>
      </c>
      <c r="F867" s="11">
        <f t="shared" si="339"/>
        <v>966.8173545711179</v>
      </c>
      <c r="G867" s="11">
        <f t="shared" si="340"/>
        <v>965.62123623214211</v>
      </c>
      <c r="H867" s="24">
        <f t="shared" si="323"/>
        <v>961.37001452261541</v>
      </c>
      <c r="I867" s="24">
        <f t="shared" si="325"/>
        <v>215.40351988593045</v>
      </c>
      <c r="J867" s="14">
        <f t="shared" si="326"/>
        <v>2599.7673940512582</v>
      </c>
      <c r="K867" s="24">
        <f t="shared" si="324"/>
        <v>650</v>
      </c>
      <c r="L867" s="12">
        <f t="shared" si="327"/>
        <v>0.19197974244757032</v>
      </c>
      <c r="M867" s="3">
        <f t="shared" si="328"/>
        <v>0.7</v>
      </c>
      <c r="N867" s="24">
        <f t="shared" si="343"/>
        <v>966.8173545711179</v>
      </c>
      <c r="O867" s="24">
        <f t="shared" si="329"/>
        <v>79.220018673368031</v>
      </c>
      <c r="P867" s="24">
        <f t="shared" si="330"/>
        <v>962.44028812838826</v>
      </c>
      <c r="Q867" s="24">
        <f t="shared" si="341"/>
        <v>650</v>
      </c>
      <c r="R867" s="12">
        <f t="shared" si="331"/>
        <v>0.18119959274799807</v>
      </c>
      <c r="S867" s="3">
        <f t="shared" si="342"/>
        <v>0.7</v>
      </c>
      <c r="T867" s="24">
        <f t="shared" si="344"/>
        <v>965.62123623214211</v>
      </c>
      <c r="U867" s="24">
        <f t="shared" si="332"/>
        <v>109.12297714776287</v>
      </c>
      <c r="V867" s="14">
        <f t="shared" si="333"/>
        <v>1323.8167333834801</v>
      </c>
      <c r="W867" s="24">
        <f t="shared" si="345"/>
        <v>650</v>
      </c>
      <c r="X867" s="12">
        <f t="shared" si="334"/>
        <v>0.18323718491916385</v>
      </c>
      <c r="Y867" s="3">
        <f t="shared" si="346"/>
        <v>0.7</v>
      </c>
    </row>
    <row r="868" spans="2:25" x14ac:dyDescent="0.25">
      <c r="B868" s="3">
        <f t="shared" si="335"/>
        <v>4250</v>
      </c>
      <c r="C868" s="14">
        <f t="shared" si="336"/>
        <v>70.833333333333329</v>
      </c>
      <c r="D868" s="11">
        <f t="shared" si="337"/>
        <v>970.16222066881369</v>
      </c>
      <c r="E868" s="11">
        <f t="shared" si="338"/>
        <v>961.56199426506294</v>
      </c>
      <c r="F868" s="11">
        <f t="shared" si="339"/>
        <v>966.99855416386595</v>
      </c>
      <c r="G868" s="11">
        <f t="shared" si="340"/>
        <v>965.80447341706122</v>
      </c>
      <c r="H868" s="24">
        <f t="shared" si="323"/>
        <v>961.56199426506294</v>
      </c>
      <c r="I868" s="24">
        <f t="shared" si="325"/>
        <v>215.00566009376882</v>
      </c>
      <c r="J868" s="14">
        <f t="shared" si="326"/>
        <v>2596.1221084644612</v>
      </c>
      <c r="K868" s="24">
        <f t="shared" si="324"/>
        <v>650</v>
      </c>
      <c r="L868" s="12">
        <f t="shared" si="327"/>
        <v>0.19170402135202769</v>
      </c>
      <c r="M868" s="3">
        <f t="shared" si="328"/>
        <v>0.7</v>
      </c>
      <c r="N868" s="24">
        <f t="shared" si="343"/>
        <v>966.99855416386595</v>
      </c>
      <c r="O868" s="24">
        <f t="shared" si="329"/>
        <v>79.091662623693537</v>
      </c>
      <c r="P868" s="24">
        <f t="shared" si="330"/>
        <v>961.29575079126278</v>
      </c>
      <c r="Q868" s="24">
        <f t="shared" si="341"/>
        <v>650</v>
      </c>
      <c r="R868" s="12">
        <f t="shared" si="331"/>
        <v>0.18097816954333751</v>
      </c>
      <c r="S868" s="3">
        <f t="shared" si="342"/>
        <v>0.7</v>
      </c>
      <c r="T868" s="24">
        <f t="shared" si="344"/>
        <v>965.80447341706122</v>
      </c>
      <c r="U868" s="24">
        <f t="shared" si="332"/>
        <v>108.94368129381178</v>
      </c>
      <c r="V868" s="14">
        <f t="shared" si="333"/>
        <v>1322.2157549301216</v>
      </c>
      <c r="W868" s="24">
        <f t="shared" si="345"/>
        <v>650</v>
      </c>
      <c r="X868" s="12">
        <f t="shared" si="334"/>
        <v>0.18300953231797076</v>
      </c>
      <c r="Y868" s="3">
        <f t="shared" si="346"/>
        <v>0.7</v>
      </c>
    </row>
    <row r="869" spans="2:25" x14ac:dyDescent="0.25">
      <c r="B869" s="3">
        <f t="shared" si="335"/>
        <v>4255</v>
      </c>
      <c r="C869" s="14">
        <f t="shared" si="336"/>
        <v>70.916666666666671</v>
      </c>
      <c r="D869" s="11">
        <f t="shared" si="337"/>
        <v>970.33807937005452</v>
      </c>
      <c r="E869" s="11">
        <f t="shared" si="338"/>
        <v>961.75369828641499</v>
      </c>
      <c r="F869" s="11">
        <f t="shared" si="339"/>
        <v>967.17953233340927</v>
      </c>
      <c r="G869" s="11">
        <f t="shared" si="340"/>
        <v>965.98748294937923</v>
      </c>
      <c r="H869" s="24">
        <f t="shared" si="323"/>
        <v>961.75369828641499</v>
      </c>
      <c r="I869" s="24">
        <f t="shared" si="325"/>
        <v>214.60952709098819</v>
      </c>
      <c r="J869" s="14">
        <f t="shared" si="326"/>
        <v>2592.4922319218299</v>
      </c>
      <c r="K869" s="24">
        <f t="shared" si="324"/>
        <v>650</v>
      </c>
      <c r="L869" s="12">
        <f t="shared" si="327"/>
        <v>0.1914294688295527</v>
      </c>
      <c r="M869" s="3">
        <f t="shared" si="328"/>
        <v>0.7</v>
      </c>
      <c r="N869" s="24">
        <f t="shared" si="343"/>
        <v>967.17953233340927</v>
      </c>
      <c r="O869" s="24">
        <f t="shared" si="329"/>
        <v>78.963675916131137</v>
      </c>
      <c r="P869" s="24">
        <f t="shared" si="330"/>
        <v>960.15398066281705</v>
      </c>
      <c r="Q869" s="24">
        <f t="shared" si="341"/>
        <v>650</v>
      </c>
      <c r="R869" s="12">
        <f t="shared" si="331"/>
        <v>0.18075729195006521</v>
      </c>
      <c r="S869" s="3">
        <f t="shared" si="342"/>
        <v>0.7</v>
      </c>
      <c r="T869" s="24">
        <f t="shared" si="344"/>
        <v>965.98748294937923</v>
      </c>
      <c r="U869" s="24">
        <f t="shared" si="332"/>
        <v>108.7649105168822</v>
      </c>
      <c r="V869" s="14">
        <f t="shared" si="333"/>
        <v>1320.6187350428474</v>
      </c>
      <c r="W869" s="24">
        <f t="shared" si="345"/>
        <v>650</v>
      </c>
      <c r="X869" s="12">
        <f t="shared" si="334"/>
        <v>0.18278245306270063</v>
      </c>
      <c r="Y869" s="3">
        <f t="shared" si="346"/>
        <v>0.7</v>
      </c>
    </row>
    <row r="870" spans="2:25" x14ac:dyDescent="0.25">
      <c r="B870" s="3">
        <f t="shared" si="335"/>
        <v>4260</v>
      </c>
      <c r="C870" s="14">
        <f t="shared" si="336"/>
        <v>71</v>
      </c>
      <c r="D870" s="11">
        <f t="shared" si="337"/>
        <v>970.51373190629943</v>
      </c>
      <c r="E870" s="11">
        <f t="shared" si="338"/>
        <v>961.94512775524458</v>
      </c>
      <c r="F870" s="11">
        <f t="shared" si="339"/>
        <v>967.36028962535931</v>
      </c>
      <c r="G870" s="11">
        <f t="shared" si="340"/>
        <v>966.17026540244194</v>
      </c>
      <c r="H870" s="24">
        <f t="shared" si="323"/>
        <v>961.94512775524458</v>
      </c>
      <c r="I870" s="24">
        <f t="shared" si="325"/>
        <v>214.21510377637105</v>
      </c>
      <c r="J870" s="14">
        <f t="shared" si="326"/>
        <v>2588.8775959458062</v>
      </c>
      <c r="K870" s="24">
        <f t="shared" si="324"/>
        <v>650</v>
      </c>
      <c r="L870" s="12">
        <f t="shared" si="327"/>
        <v>0.19115607222465603</v>
      </c>
      <c r="M870" s="3">
        <f t="shared" si="328"/>
        <v>0.7</v>
      </c>
      <c r="N870" s="24">
        <f t="shared" si="343"/>
        <v>967.36028962535931</v>
      </c>
      <c r="O870" s="24">
        <f t="shared" si="329"/>
        <v>78.836057023502804</v>
      </c>
      <c r="P870" s="24">
        <f t="shared" si="330"/>
        <v>959.01496758948497</v>
      </c>
      <c r="Q870" s="24">
        <f t="shared" si="341"/>
        <v>650</v>
      </c>
      <c r="R870" s="12">
        <f t="shared" si="331"/>
        <v>0.18053695793628452</v>
      </c>
      <c r="S870" s="3">
        <f t="shared" si="342"/>
        <v>0.7</v>
      </c>
      <c r="T870" s="24">
        <f t="shared" si="344"/>
        <v>966.17026540244194</v>
      </c>
      <c r="U870" s="24">
        <f t="shared" si="332"/>
        <v>108.58666259643712</v>
      </c>
      <c r="V870" s="14">
        <f t="shared" si="333"/>
        <v>1319.0256587508532</v>
      </c>
      <c r="W870" s="24">
        <f t="shared" si="345"/>
        <v>650</v>
      </c>
      <c r="X870" s="12">
        <f t="shared" si="334"/>
        <v>0.18255594495501043</v>
      </c>
      <c r="Y870" s="3">
        <f t="shared" si="346"/>
        <v>0.7</v>
      </c>
    </row>
    <row r="871" spans="2:25" x14ac:dyDescent="0.25">
      <c r="B871" s="3">
        <f t="shared" si="335"/>
        <v>4265</v>
      </c>
      <c r="C871" s="14">
        <f t="shared" si="336"/>
        <v>71.083333333333329</v>
      </c>
      <c r="D871" s="11">
        <f t="shared" si="337"/>
        <v>970.68917876037074</v>
      </c>
      <c r="E871" s="11">
        <f t="shared" si="338"/>
        <v>962.13628382746924</v>
      </c>
      <c r="F871" s="11">
        <f t="shared" si="339"/>
        <v>967.5408265832956</v>
      </c>
      <c r="G871" s="11">
        <f t="shared" si="340"/>
        <v>966.35282134739691</v>
      </c>
      <c r="H871" s="24">
        <f t="shared" si="323"/>
        <v>962.13628382746924</v>
      </c>
      <c r="I871" s="24">
        <f t="shared" si="325"/>
        <v>213.82237332253737</v>
      </c>
      <c r="J871" s="14">
        <f t="shared" si="326"/>
        <v>2585.2780348805049</v>
      </c>
      <c r="K871" s="24">
        <f t="shared" si="324"/>
        <v>650</v>
      </c>
      <c r="L871" s="12">
        <f t="shared" si="327"/>
        <v>0.19088381909294574</v>
      </c>
      <c r="M871" s="3">
        <f t="shared" si="328"/>
        <v>0.7</v>
      </c>
      <c r="N871" s="24">
        <f t="shared" si="343"/>
        <v>967.5408265832956</v>
      </c>
      <c r="O871" s="24">
        <f t="shared" si="329"/>
        <v>78.708804426878487</v>
      </c>
      <c r="P871" s="24">
        <f t="shared" si="330"/>
        <v>957.87870146752573</v>
      </c>
      <c r="Q871" s="24">
        <f t="shared" si="341"/>
        <v>650</v>
      </c>
      <c r="R871" s="12">
        <f t="shared" si="331"/>
        <v>0.18031716548020091</v>
      </c>
      <c r="S871" s="3">
        <f t="shared" si="342"/>
        <v>0.7</v>
      </c>
      <c r="T871" s="24">
        <f t="shared" si="344"/>
        <v>966.35282134739691</v>
      </c>
      <c r="U871" s="24">
        <f t="shared" si="332"/>
        <v>108.40893532434563</v>
      </c>
      <c r="V871" s="14">
        <f t="shared" si="333"/>
        <v>1317.4365111611446</v>
      </c>
      <c r="W871" s="24">
        <f t="shared" si="345"/>
        <v>650</v>
      </c>
      <c r="X871" s="12">
        <f t="shared" si="334"/>
        <v>0.18233000580809364</v>
      </c>
      <c r="Y871" s="3">
        <f t="shared" si="346"/>
        <v>0.7</v>
      </c>
    </row>
    <row r="872" spans="2:25" x14ac:dyDescent="0.25">
      <c r="B872" s="3">
        <f t="shared" si="335"/>
        <v>4270</v>
      </c>
      <c r="C872" s="14">
        <f t="shared" si="336"/>
        <v>71.166666666666671</v>
      </c>
      <c r="D872" s="11">
        <f t="shared" si="337"/>
        <v>970.86442041339603</v>
      </c>
      <c r="E872" s="11">
        <f t="shared" si="338"/>
        <v>962.3271676465622</v>
      </c>
      <c r="F872" s="11">
        <f t="shared" si="339"/>
        <v>967.72114374877583</v>
      </c>
      <c r="G872" s="11">
        <f t="shared" si="340"/>
        <v>966.53515135320504</v>
      </c>
      <c r="H872" s="24">
        <f t="shared" si="323"/>
        <v>962.3271676465622</v>
      </c>
      <c r="I872" s="24">
        <f t="shared" si="325"/>
        <v>213.43131917084577</v>
      </c>
      <c r="J872" s="14">
        <f t="shared" si="326"/>
        <v>2581.6933858396192</v>
      </c>
      <c r="K872" s="24">
        <f t="shared" si="324"/>
        <v>650</v>
      </c>
      <c r="L872" s="12">
        <f t="shared" si="327"/>
        <v>0.19061269719722695</v>
      </c>
      <c r="M872" s="3">
        <f t="shared" si="328"/>
        <v>0.7</v>
      </c>
      <c r="N872" s="24">
        <f t="shared" si="343"/>
        <v>967.72114374877583</v>
      </c>
      <c r="O872" s="24">
        <f t="shared" si="329"/>
        <v>78.581916615505065</v>
      </c>
      <c r="P872" s="24">
        <f t="shared" si="330"/>
        <v>956.74517224329566</v>
      </c>
      <c r="Q872" s="24">
        <f t="shared" si="341"/>
        <v>650</v>
      </c>
      <c r="R872" s="12">
        <f t="shared" si="331"/>
        <v>0.18009791257015653</v>
      </c>
      <c r="S872" s="3">
        <f t="shared" si="342"/>
        <v>0.7</v>
      </c>
      <c r="T872" s="24">
        <f t="shared" si="344"/>
        <v>966.53515135320504</v>
      </c>
      <c r="U872" s="24">
        <f t="shared" si="332"/>
        <v>108.23172650477488</v>
      </c>
      <c r="V872" s="14">
        <f t="shared" si="333"/>
        <v>1315.8512774576266</v>
      </c>
      <c r="W872" s="24">
        <f t="shared" si="345"/>
        <v>650</v>
      </c>
      <c r="X872" s="12">
        <f t="shared" si="334"/>
        <v>0.18210463344654962</v>
      </c>
      <c r="Y872" s="3">
        <f t="shared" si="346"/>
        <v>0.7</v>
      </c>
    </row>
    <row r="873" spans="2:25" x14ac:dyDescent="0.25">
      <c r="B873" s="3">
        <f t="shared" si="335"/>
        <v>4275</v>
      </c>
      <c r="C873" s="14">
        <f t="shared" si="336"/>
        <v>71.25</v>
      </c>
      <c r="D873" s="11">
        <f t="shared" si="337"/>
        <v>971.03945734481749</v>
      </c>
      <c r="E873" s="11">
        <f t="shared" si="338"/>
        <v>962.51778034375945</v>
      </c>
      <c r="F873" s="11">
        <f t="shared" si="339"/>
        <v>967.90124166134603</v>
      </c>
      <c r="G873" s="11">
        <f t="shared" si="340"/>
        <v>966.71725598665159</v>
      </c>
      <c r="H873" s="24">
        <f t="shared" si="323"/>
        <v>962.51778034375945</v>
      </c>
      <c r="I873" s="24">
        <f t="shared" si="325"/>
        <v>213.04192502645094</v>
      </c>
      <c r="J873" s="14">
        <f t="shared" si="326"/>
        <v>2578.1234886560919</v>
      </c>
      <c r="K873" s="24">
        <f t="shared" si="324"/>
        <v>650</v>
      </c>
      <c r="L873" s="12">
        <f t="shared" si="327"/>
        <v>0.19034269450373284</v>
      </c>
      <c r="M873" s="3">
        <f t="shared" si="328"/>
        <v>0.7</v>
      </c>
      <c r="N873" s="24">
        <f t="shared" si="343"/>
        <v>967.90124166134603</v>
      </c>
      <c r="O873" s="24">
        <f t="shared" si="329"/>
        <v>78.455392086786446</v>
      </c>
      <c r="P873" s="24">
        <f t="shared" si="330"/>
        <v>955.61436991270557</v>
      </c>
      <c r="Q873" s="24">
        <f t="shared" si="341"/>
        <v>650</v>
      </c>
      <c r="R873" s="12">
        <f t="shared" si="331"/>
        <v>0.17987919720453283</v>
      </c>
      <c r="S873" s="3">
        <f t="shared" si="342"/>
        <v>0.7</v>
      </c>
      <c r="T873" s="24">
        <f t="shared" si="344"/>
        <v>966.71725598665159</v>
      </c>
      <c r="U873" s="24">
        <f t="shared" si="332"/>
        <v>108.05503395414746</v>
      </c>
      <c r="V873" s="14">
        <f t="shared" si="333"/>
        <v>1314.2699429014531</v>
      </c>
      <c r="W873" s="24">
        <f t="shared" si="345"/>
        <v>650</v>
      </c>
      <c r="X873" s="12">
        <f t="shared" si="334"/>
        <v>0.1818798257064233</v>
      </c>
      <c r="Y873" s="3">
        <f t="shared" si="346"/>
        <v>0.7</v>
      </c>
    </row>
    <row r="874" spans="2:25" x14ac:dyDescent="0.25">
      <c r="B874" s="3">
        <f t="shared" si="335"/>
        <v>4280</v>
      </c>
      <c r="C874" s="14">
        <f t="shared" si="336"/>
        <v>71.333333333333329</v>
      </c>
      <c r="D874" s="11">
        <f t="shared" si="337"/>
        <v>971.21429003239882</v>
      </c>
      <c r="E874" s="11">
        <f t="shared" si="338"/>
        <v>962.70812303826324</v>
      </c>
      <c r="F874" s="11">
        <f t="shared" si="339"/>
        <v>968.08112085855055</v>
      </c>
      <c r="G874" s="11">
        <f t="shared" si="340"/>
        <v>966.89913581235805</v>
      </c>
      <c r="H874" s="24">
        <f t="shared" si="323"/>
        <v>962.70812303826324</v>
      </c>
      <c r="I874" s="24">
        <f t="shared" si="325"/>
        <v>212.65417485338958</v>
      </c>
      <c r="J874" s="14">
        <f t="shared" si="326"/>
        <v>2574.5681858317475</v>
      </c>
      <c r="K874" s="24">
        <f t="shared" si="324"/>
        <v>650</v>
      </c>
      <c r="L874" s="12">
        <f t="shared" si="327"/>
        <v>0.1900737991783544</v>
      </c>
      <c r="M874" s="3">
        <f t="shared" si="328"/>
        <v>0.7</v>
      </c>
      <c r="N874" s="24">
        <f t="shared" si="343"/>
        <v>968.08112085855055</v>
      </c>
      <c r="O874" s="24">
        <f t="shared" si="329"/>
        <v>78.32922934620683</v>
      </c>
      <c r="P874" s="24">
        <f t="shared" si="330"/>
        <v>954.48628452094908</v>
      </c>
      <c r="Q874" s="24">
        <f t="shared" si="341"/>
        <v>650</v>
      </c>
      <c r="R874" s="12">
        <f t="shared" si="331"/>
        <v>0.17966101739168958</v>
      </c>
      <c r="S874" s="3">
        <f t="shared" si="342"/>
        <v>0.7</v>
      </c>
      <c r="T874" s="24">
        <f t="shared" si="344"/>
        <v>966.89913581235805</v>
      </c>
      <c r="U874" s="24">
        <f t="shared" si="332"/>
        <v>107.87885550101919</v>
      </c>
      <c r="V874" s="14">
        <f t="shared" si="333"/>
        <v>1312.6924928299979</v>
      </c>
      <c r="W874" s="24">
        <f t="shared" si="345"/>
        <v>650</v>
      </c>
      <c r="X874" s="12">
        <f t="shared" si="334"/>
        <v>0.1816555804350577</v>
      </c>
      <c r="Y874" s="3">
        <f t="shared" si="346"/>
        <v>0.7</v>
      </c>
    </row>
    <row r="875" spans="2:25" x14ac:dyDescent="0.25">
      <c r="B875" s="3">
        <f t="shared" si="335"/>
        <v>4285</v>
      </c>
      <c r="C875" s="14">
        <f t="shared" si="336"/>
        <v>71.416666666666671</v>
      </c>
      <c r="D875" s="11">
        <f t="shared" si="337"/>
        <v>971.38891895223253</v>
      </c>
      <c r="E875" s="11">
        <f t="shared" si="338"/>
        <v>962.89819683744156</v>
      </c>
      <c r="F875" s="11">
        <f t="shared" si="339"/>
        <v>968.26078187594226</v>
      </c>
      <c r="G875" s="11">
        <f t="shared" si="340"/>
        <v>967.08079139279312</v>
      </c>
      <c r="H875" s="24">
        <f t="shared" si="323"/>
        <v>962.89819683744156</v>
      </c>
      <c r="I875" s="24">
        <f t="shared" si="325"/>
        <v>212.26805286977424</v>
      </c>
      <c r="J875" s="14">
        <f t="shared" si="326"/>
        <v>2571.0273224877178</v>
      </c>
      <c r="K875" s="24">
        <f t="shared" si="324"/>
        <v>650</v>
      </c>
      <c r="L875" s="12">
        <f t="shared" si="327"/>
        <v>0.18980599958293221</v>
      </c>
      <c r="M875" s="3">
        <f t="shared" si="328"/>
        <v>0.7</v>
      </c>
      <c r="N875" s="24">
        <f t="shared" si="343"/>
        <v>968.26078187594226</v>
      </c>
      <c r="O875" s="24">
        <f t="shared" si="329"/>
        <v>78.203426907256812</v>
      </c>
      <c r="P875" s="24">
        <f t="shared" si="330"/>
        <v>953.36090616201852</v>
      </c>
      <c r="Q875" s="24">
        <f t="shared" si="341"/>
        <v>650</v>
      </c>
      <c r="R875" s="12">
        <f t="shared" si="331"/>
        <v>0.17944337114986803</v>
      </c>
      <c r="S875" s="3">
        <f t="shared" si="342"/>
        <v>0.7</v>
      </c>
      <c r="T875" s="24">
        <f t="shared" si="344"/>
        <v>967.08079139279312</v>
      </c>
      <c r="U875" s="24">
        <f t="shared" si="332"/>
        <v>107.70318898598532</v>
      </c>
      <c r="V875" s="14">
        <f t="shared" si="333"/>
        <v>1311.1189126557717</v>
      </c>
      <c r="W875" s="24">
        <f t="shared" si="345"/>
        <v>650</v>
      </c>
      <c r="X875" s="12">
        <f t="shared" si="334"/>
        <v>0.18143189549094349</v>
      </c>
      <c r="Y875" s="3">
        <f t="shared" si="346"/>
        <v>0.7</v>
      </c>
    </row>
    <row r="876" spans="2:25" x14ac:dyDescent="0.25">
      <c r="B876" s="3">
        <f t="shared" si="335"/>
        <v>4290</v>
      </c>
      <c r="C876" s="14">
        <f t="shared" si="336"/>
        <v>71.5</v>
      </c>
      <c r="D876" s="11">
        <f t="shared" si="337"/>
        <v>971.56334457874948</v>
      </c>
      <c r="E876" s="11">
        <f t="shared" si="338"/>
        <v>963.08800283702453</v>
      </c>
      <c r="F876" s="11">
        <f t="shared" si="339"/>
        <v>968.44022524709214</v>
      </c>
      <c r="G876" s="11">
        <f t="shared" si="340"/>
        <v>967.26222328828408</v>
      </c>
      <c r="H876" s="24">
        <f t="shared" si="323"/>
        <v>963.08800283702453</v>
      </c>
      <c r="I876" s="24">
        <f t="shared" si="325"/>
        <v>211.88354354312366</v>
      </c>
      <c r="J876" s="14">
        <f t="shared" si="326"/>
        <v>2567.5007463170191</v>
      </c>
      <c r="K876" s="24">
        <f t="shared" si="324"/>
        <v>650</v>
      </c>
      <c r="L876" s="12">
        <f t="shared" si="327"/>
        <v>0.18953928427170394</v>
      </c>
      <c r="M876" s="3">
        <f t="shared" si="328"/>
        <v>0.7</v>
      </c>
      <c r="N876" s="24">
        <f t="shared" si="343"/>
        <v>968.44022524709214</v>
      </c>
      <c r="O876" s="24">
        <f t="shared" si="329"/>
        <v>78.077983291433384</v>
      </c>
      <c r="P876" s="24">
        <f t="shared" si="330"/>
        <v>952.2382249788792</v>
      </c>
      <c r="Q876" s="24">
        <f t="shared" si="341"/>
        <v>650</v>
      </c>
      <c r="R876" s="12">
        <f t="shared" si="331"/>
        <v>0.1792262565072211</v>
      </c>
      <c r="S876" s="3">
        <f t="shared" si="342"/>
        <v>0.7</v>
      </c>
      <c r="T876" s="24">
        <f t="shared" si="344"/>
        <v>967.26222328828408</v>
      </c>
      <c r="U876" s="24">
        <f t="shared" si="332"/>
        <v>107.52803226163508</v>
      </c>
      <c r="V876" s="14">
        <f t="shared" si="333"/>
        <v>1309.5491878671185</v>
      </c>
      <c r="W876" s="24">
        <f t="shared" si="345"/>
        <v>650</v>
      </c>
      <c r="X876" s="12">
        <f t="shared" si="334"/>
        <v>0.18120876874380235</v>
      </c>
      <c r="Y876" s="3">
        <f t="shared" si="346"/>
        <v>0.7</v>
      </c>
    </row>
    <row r="877" spans="2:25" x14ac:dyDescent="0.25">
      <c r="B877" s="3">
        <f t="shared" si="335"/>
        <v>4295</v>
      </c>
      <c r="C877" s="14">
        <f t="shared" si="336"/>
        <v>71.583333333333329</v>
      </c>
      <c r="D877" s="11">
        <f t="shared" si="337"/>
        <v>971.73756738472457</v>
      </c>
      <c r="E877" s="11">
        <f t="shared" si="338"/>
        <v>963.27754212129628</v>
      </c>
      <c r="F877" s="11">
        <f t="shared" si="339"/>
        <v>968.61945150359941</v>
      </c>
      <c r="G877" s="11">
        <f t="shared" si="340"/>
        <v>967.44343205702785</v>
      </c>
      <c r="H877" s="24">
        <f t="shared" si="323"/>
        <v>963.27754212129628</v>
      </c>
      <c r="I877" s="24">
        <f t="shared" si="325"/>
        <v>211.50063158570731</v>
      </c>
      <c r="J877" s="14">
        <f t="shared" si="326"/>
        <v>2563.9883075367038</v>
      </c>
      <c r="K877" s="24">
        <f t="shared" si="324"/>
        <v>650</v>
      </c>
      <c r="L877" s="12">
        <f t="shared" si="327"/>
        <v>0.18927364198772381</v>
      </c>
      <c r="M877" s="3">
        <f t="shared" si="328"/>
        <v>0.7</v>
      </c>
      <c r="N877" s="24">
        <f t="shared" si="343"/>
        <v>968.61945150359941</v>
      </c>
      <c r="O877" s="24">
        <f t="shared" si="329"/>
        <v>77.952897028129087</v>
      </c>
      <c r="P877" s="24">
        <f t="shared" si="330"/>
        <v>951.1182311625389</v>
      </c>
      <c r="Q877" s="24">
        <f t="shared" si="341"/>
        <v>650</v>
      </c>
      <c r="R877" s="12">
        <f t="shared" si="331"/>
        <v>0.17900967150163233</v>
      </c>
      <c r="S877" s="3">
        <f t="shared" si="342"/>
        <v>0.7</v>
      </c>
      <c r="T877" s="24">
        <f t="shared" si="344"/>
        <v>967.44343205702785</v>
      </c>
      <c r="U877" s="24">
        <f t="shared" si="332"/>
        <v>107.35338319241805</v>
      </c>
      <c r="V877" s="14">
        <f t="shared" si="333"/>
        <v>1307.9833040264707</v>
      </c>
      <c r="W877" s="24">
        <f t="shared" si="345"/>
        <v>650</v>
      </c>
      <c r="X877" s="12">
        <f t="shared" si="334"/>
        <v>0.18098619807434652</v>
      </c>
      <c r="Y877" s="3">
        <f t="shared" si="346"/>
        <v>0.7</v>
      </c>
    </row>
    <row r="878" spans="2:25" x14ac:dyDescent="0.25">
      <c r="B878" s="3">
        <f t="shared" si="335"/>
        <v>4300</v>
      </c>
      <c r="C878" s="14">
        <f t="shared" si="336"/>
        <v>71.666666666666671</v>
      </c>
      <c r="D878" s="11">
        <f t="shared" si="337"/>
        <v>971.91158784128618</v>
      </c>
      <c r="E878" s="11">
        <f t="shared" si="338"/>
        <v>963.46681576328399</v>
      </c>
      <c r="F878" s="11">
        <f t="shared" si="339"/>
        <v>968.79846117510101</v>
      </c>
      <c r="G878" s="11">
        <f t="shared" si="340"/>
        <v>967.62441825510223</v>
      </c>
      <c r="H878" s="24">
        <f t="shared" si="323"/>
        <v>963.46681576328399</v>
      </c>
      <c r="I878" s="24">
        <f t="shared" si="325"/>
        <v>211.11930195005471</v>
      </c>
      <c r="J878" s="14">
        <f t="shared" si="326"/>
        <v>2560.4898588415613</v>
      </c>
      <c r="K878" s="24">
        <f t="shared" si="324"/>
        <v>650</v>
      </c>
      <c r="L878" s="12">
        <f t="shared" si="327"/>
        <v>0.1890090616593991</v>
      </c>
      <c r="M878" s="3">
        <f t="shared" si="328"/>
        <v>0.7</v>
      </c>
      <c r="N878" s="24">
        <f t="shared" si="343"/>
        <v>968.79846117510101</v>
      </c>
      <c r="O878" s="24">
        <f t="shared" si="329"/>
        <v>77.828166654629172</v>
      </c>
      <c r="P878" s="24">
        <f t="shared" si="330"/>
        <v>950.00091495228116</v>
      </c>
      <c r="Q878" s="24">
        <f t="shared" si="341"/>
        <v>650</v>
      </c>
      <c r="R878" s="12">
        <f t="shared" si="331"/>
        <v>0.1787936141807559</v>
      </c>
      <c r="S878" s="3">
        <f t="shared" si="342"/>
        <v>0.7</v>
      </c>
      <c r="T878" s="24">
        <f t="shared" si="344"/>
        <v>967.62441825510223</v>
      </c>
      <c r="U878" s="24">
        <f t="shared" si="332"/>
        <v>107.17923965459875</v>
      </c>
      <c r="V878" s="14">
        <f t="shared" si="333"/>
        <v>1306.4212467706611</v>
      </c>
      <c r="W878" s="24">
        <f t="shared" si="345"/>
        <v>650</v>
      </c>
      <c r="X878" s="12">
        <f t="shared" si="334"/>
        <v>0.1807641813743131</v>
      </c>
      <c r="Y878" s="3">
        <f t="shared" si="346"/>
        <v>0.7</v>
      </c>
    </row>
    <row r="879" spans="2:25" x14ac:dyDescent="0.25">
      <c r="B879" s="3">
        <f t="shared" si="335"/>
        <v>4305</v>
      </c>
      <c r="C879" s="14">
        <f t="shared" si="336"/>
        <v>71.75</v>
      </c>
      <c r="D879" s="11">
        <f t="shared" si="337"/>
        <v>972.0854064179224</v>
      </c>
      <c r="E879" s="11">
        <f t="shared" si="338"/>
        <v>963.65582482494335</v>
      </c>
      <c r="F879" s="11">
        <f t="shared" si="339"/>
        <v>968.9772547892818</v>
      </c>
      <c r="G879" s="11">
        <f t="shared" si="340"/>
        <v>967.80518243647657</v>
      </c>
      <c r="H879" s="24">
        <f t="shared" si="323"/>
        <v>963.65582482494335</v>
      </c>
      <c r="I879" s="24">
        <f t="shared" si="325"/>
        <v>210.7395398244762</v>
      </c>
      <c r="J879" s="14">
        <f t="shared" si="326"/>
        <v>2557.0052553583632</v>
      </c>
      <c r="K879" s="24">
        <f t="shared" si="324"/>
        <v>650</v>
      </c>
      <c r="L879" s="12">
        <f t="shared" si="327"/>
        <v>0.18874553239706432</v>
      </c>
      <c r="M879" s="3">
        <f t="shared" si="328"/>
        <v>0.7</v>
      </c>
      <c r="N879" s="24">
        <f t="shared" si="343"/>
        <v>968.9772547892818</v>
      </c>
      <c r="O879" s="24">
        <f t="shared" si="329"/>
        <v>77.703790716014964</v>
      </c>
      <c r="P879" s="24">
        <f t="shared" si="330"/>
        <v>948.88626663488901</v>
      </c>
      <c r="Q879" s="24">
        <f t="shared" si="341"/>
        <v>650</v>
      </c>
      <c r="R879" s="12">
        <f t="shared" si="331"/>
        <v>0.17857808260186472</v>
      </c>
      <c r="S879" s="3">
        <f t="shared" si="342"/>
        <v>0.7</v>
      </c>
      <c r="T879" s="24">
        <f t="shared" si="344"/>
        <v>967.80518243647657</v>
      </c>
      <c r="U879" s="24">
        <f t="shared" si="332"/>
        <v>107.00559953614572</v>
      </c>
      <c r="V879" s="14">
        <f t="shared" si="333"/>
        <v>1304.8630018098943</v>
      </c>
      <c r="W879" s="24">
        <f t="shared" si="345"/>
        <v>650</v>
      </c>
      <c r="X879" s="12">
        <f t="shared" si="334"/>
        <v>0.18054271654631829</v>
      </c>
      <c r="Y879" s="3">
        <f t="shared" si="346"/>
        <v>0.7</v>
      </c>
    </row>
    <row r="880" spans="2:25" x14ac:dyDescent="0.25">
      <c r="B880" s="3">
        <f t="shared" si="335"/>
        <v>4310</v>
      </c>
      <c r="C880" s="14">
        <f t="shared" si="336"/>
        <v>71.833333333333329</v>
      </c>
      <c r="D880" s="11">
        <f t="shared" si="337"/>
        <v>972.2590235824897</v>
      </c>
      <c r="E880" s="11">
        <f t="shared" si="338"/>
        <v>963.84457035734044</v>
      </c>
      <c r="F880" s="11">
        <f t="shared" si="339"/>
        <v>969.15583287188372</v>
      </c>
      <c r="G880" s="11">
        <f t="shared" si="340"/>
        <v>967.98572515302294</v>
      </c>
      <c r="H880" s="24">
        <f t="shared" si="323"/>
        <v>963.84457035734044</v>
      </c>
      <c r="I880" s="24">
        <f t="shared" si="325"/>
        <v>210.36133062873148</v>
      </c>
      <c r="J880" s="14">
        <f t="shared" si="326"/>
        <v>2553.5343546012118</v>
      </c>
      <c r="K880" s="24">
        <f t="shared" si="324"/>
        <v>650</v>
      </c>
      <c r="L880" s="12">
        <f t="shared" si="327"/>
        <v>0.18848304348964098</v>
      </c>
      <c r="M880" s="3">
        <f t="shared" si="328"/>
        <v>0.7</v>
      </c>
      <c r="N880" s="24">
        <f t="shared" si="343"/>
        <v>969.15583287188372</v>
      </c>
      <c r="O880" s="24">
        <f t="shared" si="329"/>
        <v>77.579767765149654</v>
      </c>
      <c r="P880" s="24">
        <f t="shared" si="330"/>
        <v>947.77427654464611</v>
      </c>
      <c r="Q880" s="24">
        <f t="shared" si="341"/>
        <v>650</v>
      </c>
      <c r="R880" s="12">
        <f t="shared" si="331"/>
        <v>0.17836307483184838</v>
      </c>
      <c r="S880" s="3">
        <f t="shared" si="342"/>
        <v>0.7</v>
      </c>
      <c r="T880" s="24">
        <f t="shared" si="344"/>
        <v>967.98572515302294</v>
      </c>
      <c r="U880" s="24">
        <f t="shared" si="332"/>
        <v>106.83246073666908</v>
      </c>
      <c r="V880" s="14">
        <f t="shared" si="333"/>
        <v>1303.3085549275534</v>
      </c>
      <c r="W880" s="24">
        <f t="shared" si="345"/>
        <v>650</v>
      </c>
      <c r="X880" s="12">
        <f t="shared" si="334"/>
        <v>0.18032180150382457</v>
      </c>
      <c r="Y880" s="3">
        <f t="shared" si="346"/>
        <v>0.7</v>
      </c>
    </row>
    <row r="881" spans="2:25" x14ac:dyDescent="0.25">
      <c r="B881" s="3">
        <f t="shared" si="335"/>
        <v>4315</v>
      </c>
      <c r="C881" s="14">
        <f t="shared" si="336"/>
        <v>71.916666666666671</v>
      </c>
      <c r="D881" s="11">
        <f t="shared" si="337"/>
        <v>972.43243980121963</v>
      </c>
      <c r="E881" s="11">
        <f t="shared" si="338"/>
        <v>964.03305340083011</v>
      </c>
      <c r="F881" s="11">
        <f t="shared" si="339"/>
        <v>969.33419594671557</v>
      </c>
      <c r="G881" s="11">
        <f t="shared" si="340"/>
        <v>968.16604695452679</v>
      </c>
      <c r="H881" s="24">
        <f t="shared" si="323"/>
        <v>964.03305340083011</v>
      </c>
      <c r="I881" s="24">
        <f t="shared" si="325"/>
        <v>209.98466000973792</v>
      </c>
      <c r="J881" s="14">
        <f t="shared" si="326"/>
        <v>2550.0770164275841</v>
      </c>
      <c r="K881" s="24">
        <f t="shared" si="324"/>
        <v>650</v>
      </c>
      <c r="L881" s="12">
        <f t="shared" si="327"/>
        <v>0.1882215844013472</v>
      </c>
      <c r="M881" s="3">
        <f t="shared" si="328"/>
        <v>0.7</v>
      </c>
      <c r="N881" s="24">
        <f t="shared" si="343"/>
        <v>969.33419594671557</v>
      </c>
      <c r="O881" s="24">
        <f t="shared" si="329"/>
        <v>77.456096362601556</v>
      </c>
      <c r="P881" s="24">
        <f t="shared" si="330"/>
        <v>946.66493506329732</v>
      </c>
      <c r="Q881" s="24">
        <f t="shared" si="341"/>
        <v>650</v>
      </c>
      <c r="R881" s="12">
        <f t="shared" si="331"/>
        <v>0.1781485889471926</v>
      </c>
      <c r="S881" s="3">
        <f t="shared" si="342"/>
        <v>0.7</v>
      </c>
      <c r="T881" s="24">
        <f t="shared" si="344"/>
        <v>968.16604695452679</v>
      </c>
      <c r="U881" s="24">
        <f t="shared" si="332"/>
        <v>106.65982116732096</v>
      </c>
      <c r="V881" s="14">
        <f t="shared" si="333"/>
        <v>1301.7578919797345</v>
      </c>
      <c r="W881" s="24">
        <f t="shared" si="345"/>
        <v>650</v>
      </c>
      <c r="X881" s="12">
        <f t="shared" si="334"/>
        <v>0.18010143417106869</v>
      </c>
      <c r="Y881" s="3">
        <f t="shared" si="346"/>
        <v>0.7</v>
      </c>
    </row>
    <row r="882" spans="2:25" x14ac:dyDescent="0.25">
      <c r="B882" s="3">
        <f t="shared" si="335"/>
        <v>4320</v>
      </c>
      <c r="C882" s="14">
        <f t="shared" si="336"/>
        <v>72</v>
      </c>
      <c r="D882" s="11">
        <f t="shared" si="337"/>
        <v>972.60565553872732</v>
      </c>
      <c r="E882" s="11">
        <f t="shared" si="338"/>
        <v>964.2212749852315</v>
      </c>
      <c r="F882" s="11">
        <f t="shared" si="339"/>
        <v>969.51234453566281</v>
      </c>
      <c r="G882" s="11">
        <f t="shared" si="340"/>
        <v>968.34614838869788</v>
      </c>
      <c r="H882" s="24">
        <f t="shared" si="323"/>
        <v>964.2212749852315</v>
      </c>
      <c r="I882" s="24">
        <f t="shared" si="325"/>
        <v>209.60951383739541</v>
      </c>
      <c r="J882" s="14">
        <f t="shared" si="326"/>
        <v>2546.6331029952153</v>
      </c>
      <c r="K882" s="24">
        <f t="shared" si="324"/>
        <v>650</v>
      </c>
      <c r="L882" s="12">
        <f t="shared" si="327"/>
        <v>0.18796114476847281</v>
      </c>
      <c r="M882" s="3">
        <f t="shared" si="328"/>
        <v>0.7</v>
      </c>
      <c r="N882" s="24">
        <f t="shared" si="343"/>
        <v>969.51234453566281</v>
      </c>
      <c r="O882" s="24">
        <f t="shared" si="329"/>
        <v>77.332775076612847</v>
      </c>
      <c r="P882" s="24">
        <f t="shared" si="330"/>
        <v>945.55823261931209</v>
      </c>
      <c r="Q882" s="24">
        <f t="shared" si="341"/>
        <v>650</v>
      </c>
      <c r="R882" s="12">
        <f t="shared" si="331"/>
        <v>0.17793462303384611</v>
      </c>
      <c r="S882" s="3">
        <f t="shared" si="342"/>
        <v>0.7</v>
      </c>
      <c r="T882" s="24">
        <f t="shared" si="344"/>
        <v>968.34614838869788</v>
      </c>
      <c r="U882" s="24">
        <f t="shared" si="332"/>
        <v>106.48767875073588</v>
      </c>
      <c r="V882" s="14">
        <f t="shared" si="333"/>
        <v>1300.2109988944726</v>
      </c>
      <c r="W882" s="24">
        <f t="shared" si="345"/>
        <v>650</v>
      </c>
      <c r="X882" s="12">
        <f t="shared" si="334"/>
        <v>0.1798816124829547</v>
      </c>
      <c r="Y882" s="3">
        <f t="shared" si="346"/>
        <v>0.7</v>
      </c>
    </row>
    <row r="883" spans="2:25" x14ac:dyDescent="0.25">
      <c r="B883" s="3">
        <f t="shared" si="335"/>
        <v>4325</v>
      </c>
      <c r="C883" s="14">
        <f t="shared" si="336"/>
        <v>72.083333333333329</v>
      </c>
      <c r="D883" s="11">
        <f t="shared" si="337"/>
        <v>972.77867125801777</v>
      </c>
      <c r="E883" s="11">
        <f t="shared" si="338"/>
        <v>964.40923612999995</v>
      </c>
      <c r="F883" s="11">
        <f t="shared" si="339"/>
        <v>969.69027915869663</v>
      </c>
      <c r="G883" s="11">
        <f t="shared" si="340"/>
        <v>968.52603000118086</v>
      </c>
      <c r="H883" s="24">
        <f t="shared" si="323"/>
        <v>964.40923612999995</v>
      </c>
      <c r="I883" s="24">
        <f t="shared" si="325"/>
        <v>209.23587820044531</v>
      </c>
      <c r="J883" s="14">
        <f t="shared" si="326"/>
        <v>2543.202478719616</v>
      </c>
      <c r="K883" s="24">
        <f t="shared" si="324"/>
        <v>650</v>
      </c>
      <c r="L883" s="12">
        <f t="shared" si="327"/>
        <v>0.18770171439619981</v>
      </c>
      <c r="M883" s="3">
        <f t="shared" si="328"/>
        <v>0.7</v>
      </c>
      <c r="N883" s="24">
        <f t="shared" si="343"/>
        <v>969.69027915869663</v>
      </c>
      <c r="O883" s="24">
        <f t="shared" si="329"/>
        <v>77.209802483028511</v>
      </c>
      <c r="P883" s="24">
        <f t="shared" si="330"/>
        <v>944.45415968751684</v>
      </c>
      <c r="Q883" s="24">
        <f t="shared" si="341"/>
        <v>650</v>
      </c>
      <c r="R883" s="12">
        <f t="shared" si="331"/>
        <v>0.17772117518714384</v>
      </c>
      <c r="S883" s="3">
        <f t="shared" si="342"/>
        <v>0.7</v>
      </c>
      <c r="T883" s="24">
        <f t="shared" si="344"/>
        <v>968.52603000118086</v>
      </c>
      <c r="U883" s="24">
        <f t="shared" si="332"/>
        <v>106.31603142092274</v>
      </c>
      <c r="V883" s="14">
        <f t="shared" si="333"/>
        <v>1298.6678616713527</v>
      </c>
      <c r="W883" s="24">
        <f t="shared" si="345"/>
        <v>650</v>
      </c>
      <c r="X883" s="12">
        <f t="shared" si="334"/>
        <v>0.17966233438499077</v>
      </c>
      <c r="Y883" s="3">
        <f t="shared" si="346"/>
        <v>0.7</v>
      </c>
    </row>
    <row r="884" spans="2:25" x14ac:dyDescent="0.25">
      <c r="B884" s="3">
        <f t="shared" si="335"/>
        <v>4330</v>
      </c>
      <c r="C884" s="14">
        <f t="shared" si="336"/>
        <v>72.166666666666671</v>
      </c>
      <c r="D884" s="11">
        <f t="shared" si="337"/>
        <v>972.95148742049423</v>
      </c>
      <c r="E884" s="11">
        <f t="shared" si="338"/>
        <v>964.59693784439617</v>
      </c>
      <c r="F884" s="11">
        <f t="shared" si="339"/>
        <v>969.86800033388374</v>
      </c>
      <c r="G884" s="11">
        <f t="shared" si="340"/>
        <v>968.7056923355658</v>
      </c>
      <c r="H884" s="24">
        <f t="shared" si="323"/>
        <v>964.59693784439617</v>
      </c>
      <c r="I884" s="24">
        <f t="shared" si="325"/>
        <v>208.86373940245164</v>
      </c>
      <c r="J884" s="14">
        <f t="shared" si="326"/>
        <v>2539.7850102325606</v>
      </c>
      <c r="K884" s="24">
        <f t="shared" si="324"/>
        <v>650</v>
      </c>
      <c r="L884" s="12">
        <f t="shared" si="327"/>
        <v>0.18744328325549739</v>
      </c>
      <c r="M884" s="3">
        <f t="shared" si="328"/>
        <v>0.7</v>
      </c>
      <c r="N884" s="24">
        <f t="shared" si="343"/>
        <v>969.86800033388374</v>
      </c>
      <c r="O884" s="24">
        <f t="shared" si="329"/>
        <v>77.087177165262233</v>
      </c>
      <c r="P884" s="24">
        <f t="shared" si="330"/>
        <v>943.3527067893466</v>
      </c>
      <c r="Q884" s="24">
        <f t="shared" si="341"/>
        <v>650</v>
      </c>
      <c r="R884" s="12">
        <f t="shared" si="331"/>
        <v>0.17750824351184522</v>
      </c>
      <c r="S884" s="3">
        <f t="shared" si="342"/>
        <v>0.7</v>
      </c>
      <c r="T884" s="24">
        <f t="shared" si="344"/>
        <v>968.7056923355658</v>
      </c>
      <c r="U884" s="24">
        <f t="shared" si="332"/>
        <v>106.14487712321079</v>
      </c>
      <c r="V884" s="14">
        <f t="shared" si="333"/>
        <v>1297.1284663812</v>
      </c>
      <c r="W884" s="24">
        <f t="shared" si="345"/>
        <v>650</v>
      </c>
      <c r="X884" s="12">
        <f t="shared" si="334"/>
        <v>0.17944359783324235</v>
      </c>
      <c r="Y884" s="3">
        <f t="shared" si="346"/>
        <v>0.7</v>
      </c>
    </row>
    <row r="885" spans="2:25" x14ac:dyDescent="0.25">
      <c r="B885" s="3">
        <f t="shared" si="335"/>
        <v>4335</v>
      </c>
      <c r="C885" s="14">
        <f t="shared" si="336"/>
        <v>72.25</v>
      </c>
      <c r="D885" s="11">
        <f t="shared" si="337"/>
        <v>973.1241044859654</v>
      </c>
      <c r="E885" s="11">
        <f t="shared" si="338"/>
        <v>964.78438112765161</v>
      </c>
      <c r="F885" s="11">
        <f t="shared" si="339"/>
        <v>970.04550857739559</v>
      </c>
      <c r="G885" s="11">
        <f t="shared" si="340"/>
        <v>968.88513593339906</v>
      </c>
      <c r="H885" s="24">
        <f t="shared" ref="H885:H948" si="347">H884+L884</f>
        <v>964.78438112765161</v>
      </c>
      <c r="I885" s="24">
        <f t="shared" si="325"/>
        <v>208.49308395784476</v>
      </c>
      <c r="J885" s="14">
        <f t="shared" si="326"/>
        <v>2536.3805663413114</v>
      </c>
      <c r="K885" s="24">
        <f t="shared" ref="K885:K948" si="348">IF(H885&lt;600,425+0.773*H885-1.69/1000*H885^2+2.22/1000^2*H885^3,IF(H885&lt;735,666+13002/(738-H885),IF(H885&lt;900,545+17820/(H885-731),650)))</f>
        <v>650</v>
      </c>
      <c r="L885" s="12">
        <f t="shared" si="327"/>
        <v>0.18718584148007136</v>
      </c>
      <c r="M885" s="3">
        <f t="shared" si="328"/>
        <v>0.7</v>
      </c>
      <c r="N885" s="24">
        <f t="shared" si="343"/>
        <v>970.04550857739559</v>
      </c>
      <c r="O885" s="24">
        <f t="shared" si="329"/>
        <v>76.96489771424524</v>
      </c>
      <c r="P885" s="24">
        <f t="shared" si="330"/>
        <v>942.25386449195355</v>
      </c>
      <c r="Q885" s="24">
        <f t="shared" si="341"/>
        <v>650</v>
      </c>
      <c r="R885" s="12">
        <f t="shared" si="331"/>
        <v>0.17729582612196981</v>
      </c>
      <c r="S885" s="3">
        <f t="shared" si="342"/>
        <v>0.7</v>
      </c>
      <c r="T885" s="24">
        <f t="shared" si="344"/>
        <v>968.88513593339906</v>
      </c>
      <c r="U885" s="24">
        <f t="shared" si="332"/>
        <v>105.9742138141587</v>
      </c>
      <c r="V885" s="14">
        <f t="shared" si="333"/>
        <v>1295.5927991653441</v>
      </c>
      <c r="W885" s="24">
        <f t="shared" si="345"/>
        <v>650</v>
      </c>
      <c r="X885" s="12">
        <f t="shared" si="334"/>
        <v>0.17922540079422675</v>
      </c>
      <c r="Y885" s="3">
        <f t="shared" si="346"/>
        <v>0.7</v>
      </c>
    </row>
    <row r="886" spans="2:25" x14ac:dyDescent="0.25">
      <c r="B886" s="3">
        <f t="shared" si="335"/>
        <v>4340</v>
      </c>
      <c r="C886" s="14">
        <f t="shared" si="336"/>
        <v>72.333333333333329</v>
      </c>
      <c r="D886" s="11">
        <f t="shared" si="337"/>
        <v>973.29652291265222</v>
      </c>
      <c r="E886" s="11">
        <f t="shared" si="338"/>
        <v>964.97156696913169</v>
      </c>
      <c r="F886" s="11">
        <f t="shared" si="339"/>
        <v>970.22280440351756</v>
      </c>
      <c r="G886" s="11">
        <f t="shared" si="340"/>
        <v>969.06436133419334</v>
      </c>
      <c r="H886" s="24">
        <f t="shared" si="347"/>
        <v>964.97156696913169</v>
      </c>
      <c r="I886" s="24">
        <f t="shared" si="325"/>
        <v>208.12389858801339</v>
      </c>
      <c r="J886" s="14">
        <f t="shared" si="326"/>
        <v>2532.9890179885242</v>
      </c>
      <c r="K886" s="24">
        <f t="shared" si="348"/>
        <v>650</v>
      </c>
      <c r="L886" s="12">
        <f t="shared" si="327"/>
        <v>0.18692937936336371</v>
      </c>
      <c r="M886" s="3">
        <f t="shared" si="328"/>
        <v>0.7</v>
      </c>
      <c r="N886" s="24">
        <f t="shared" si="343"/>
        <v>970.22280440351756</v>
      </c>
      <c r="O886" s="24">
        <f t="shared" si="329"/>
        <v>76.842962728366615</v>
      </c>
      <c r="P886" s="24">
        <f t="shared" si="330"/>
        <v>941.15762340851688</v>
      </c>
      <c r="Q886" s="24">
        <f t="shared" si="341"/>
        <v>650</v>
      </c>
      <c r="R886" s="12">
        <f t="shared" si="331"/>
        <v>0.17708392114084118</v>
      </c>
      <c r="S886" s="3">
        <f t="shared" si="342"/>
        <v>0.7</v>
      </c>
      <c r="T886" s="24">
        <f t="shared" si="344"/>
        <v>969.06436133419334</v>
      </c>
      <c r="U886" s="24">
        <f t="shared" si="332"/>
        <v>105.80403946147214</v>
      </c>
      <c r="V886" s="14">
        <f t="shared" si="333"/>
        <v>1294.0608462351925</v>
      </c>
      <c r="W886" s="24">
        <f t="shared" si="345"/>
        <v>650</v>
      </c>
      <c r="X886" s="12">
        <f t="shared" si="334"/>
        <v>0.17900774124484786</v>
      </c>
      <c r="Y886" s="3">
        <f t="shared" si="346"/>
        <v>0.7</v>
      </c>
    </row>
    <row r="887" spans="2:25" x14ac:dyDescent="0.25">
      <c r="B887" s="3">
        <f t="shared" si="335"/>
        <v>4345</v>
      </c>
      <c r="C887" s="14">
        <f t="shared" si="336"/>
        <v>72.416666666666671</v>
      </c>
      <c r="D887" s="11">
        <f t="shared" si="337"/>
        <v>973.4687431571956</v>
      </c>
      <c r="E887" s="11">
        <f t="shared" si="338"/>
        <v>965.15849634849508</v>
      </c>
      <c r="F887" s="11">
        <f t="shared" si="339"/>
        <v>970.39988832465838</v>
      </c>
      <c r="G887" s="11">
        <f t="shared" si="340"/>
        <v>969.24336907543818</v>
      </c>
      <c r="H887" s="24">
        <f t="shared" si="347"/>
        <v>965.15849634849508</v>
      </c>
      <c r="I887" s="24">
        <f t="shared" si="325"/>
        <v>207.75617021751316</v>
      </c>
      <c r="J887" s="14">
        <f t="shared" si="326"/>
        <v>2529.6102382131371</v>
      </c>
      <c r="K887" s="24">
        <f t="shared" si="348"/>
        <v>650</v>
      </c>
      <c r="L887" s="12">
        <f t="shared" si="327"/>
        <v>0.18667388735562648</v>
      </c>
      <c r="M887" s="3">
        <f t="shared" si="328"/>
        <v>0.7</v>
      </c>
      <c r="N887" s="24">
        <f t="shared" si="343"/>
        <v>970.39988832465838</v>
      </c>
      <c r="O887" s="24">
        <f t="shared" si="329"/>
        <v>76.721370813430667</v>
      </c>
      <c r="P887" s="24">
        <f t="shared" si="330"/>
        <v>940.0639741975649</v>
      </c>
      <c r="Q887" s="24">
        <f t="shared" si="341"/>
        <v>650</v>
      </c>
      <c r="R887" s="12">
        <f t="shared" si="331"/>
        <v>0.17687252670096124</v>
      </c>
      <c r="S887" s="3">
        <f t="shared" si="342"/>
        <v>0.7</v>
      </c>
      <c r="T887" s="24">
        <f t="shared" si="344"/>
        <v>969.24336907543818</v>
      </c>
      <c r="U887" s="24">
        <f t="shared" si="332"/>
        <v>105.63435204393556</v>
      </c>
      <c r="V887" s="14">
        <f t="shared" si="333"/>
        <v>1292.5325938720746</v>
      </c>
      <c r="W887" s="24">
        <f t="shared" si="345"/>
        <v>650</v>
      </c>
      <c r="X887" s="12">
        <f t="shared" si="334"/>
        <v>0.17879061717236749</v>
      </c>
      <c r="Y887" s="3">
        <f t="shared" si="346"/>
        <v>0.7</v>
      </c>
    </row>
    <row r="888" spans="2:25" x14ac:dyDescent="0.25">
      <c r="B888" s="3">
        <f t="shared" si="335"/>
        <v>4350</v>
      </c>
      <c r="C888" s="14">
        <f t="shared" si="336"/>
        <v>72.5</v>
      </c>
      <c r="D888" s="11">
        <f t="shared" si="337"/>
        <v>973.64076567466395</v>
      </c>
      <c r="E888" s="11">
        <f t="shared" si="338"/>
        <v>965.34517023585067</v>
      </c>
      <c r="F888" s="11">
        <f t="shared" si="339"/>
        <v>970.57676085135938</v>
      </c>
      <c r="G888" s="11">
        <f t="shared" si="340"/>
        <v>969.42215969261053</v>
      </c>
      <c r="H888" s="24">
        <f t="shared" si="347"/>
        <v>965.34517023585067</v>
      </c>
      <c r="I888" s="24">
        <f t="shared" si="325"/>
        <v>207.38988597033199</v>
      </c>
      <c r="J888" s="14">
        <f t="shared" si="326"/>
        <v>2526.2441021114173</v>
      </c>
      <c r="K888" s="24">
        <f t="shared" si="348"/>
        <v>650</v>
      </c>
      <c r="L888" s="12">
        <f t="shared" si="327"/>
        <v>0.18641935606101109</v>
      </c>
      <c r="M888" s="3">
        <f t="shared" si="328"/>
        <v>0.7</v>
      </c>
      <c r="N888" s="24">
        <f t="shared" si="343"/>
        <v>970.57676085135938</v>
      </c>
      <c r="O888" s="24">
        <f t="shared" si="329"/>
        <v>76.600120582614295</v>
      </c>
      <c r="P888" s="24">
        <f t="shared" si="330"/>
        <v>938.97290756268421</v>
      </c>
      <c r="Q888" s="24">
        <f t="shared" si="341"/>
        <v>650</v>
      </c>
      <c r="R888" s="12">
        <f t="shared" si="331"/>
        <v>0.17666164094395251</v>
      </c>
      <c r="S888" s="3">
        <f t="shared" si="342"/>
        <v>0.7</v>
      </c>
      <c r="T888" s="24">
        <f t="shared" si="344"/>
        <v>969.42215969261053</v>
      </c>
      <c r="U888" s="24">
        <f t="shared" si="332"/>
        <v>105.46514955133546</v>
      </c>
      <c r="V888" s="14">
        <f t="shared" si="333"/>
        <v>1291.008028426332</v>
      </c>
      <c r="W888" s="24">
        <f t="shared" si="345"/>
        <v>650</v>
      </c>
      <c r="X888" s="12">
        <f t="shared" si="334"/>
        <v>0.17857402657427932</v>
      </c>
      <c r="Y888" s="3">
        <f t="shared" si="346"/>
        <v>0.7</v>
      </c>
    </row>
    <row r="889" spans="2:25" x14ac:dyDescent="0.25">
      <c r="B889" s="3">
        <f t="shared" si="335"/>
        <v>4355</v>
      </c>
      <c r="C889" s="14">
        <f t="shared" si="336"/>
        <v>72.583333333333329</v>
      </c>
      <c r="D889" s="11">
        <f t="shared" si="337"/>
        <v>973.81259091855986</v>
      </c>
      <c r="E889" s="11">
        <f t="shared" si="338"/>
        <v>965.53158959191171</v>
      </c>
      <c r="F889" s="11">
        <f t="shared" si="339"/>
        <v>970.75342249230334</v>
      </c>
      <c r="G889" s="11">
        <f t="shared" si="340"/>
        <v>969.60073371918486</v>
      </c>
      <c r="H889" s="24">
        <f t="shared" si="347"/>
        <v>965.53158959191171</v>
      </c>
      <c r="I889" s="24">
        <f t="shared" si="325"/>
        <v>207.0250331662038</v>
      </c>
      <c r="J889" s="14">
        <f t="shared" si="326"/>
        <v>2522.8904867993265</v>
      </c>
      <c r="K889" s="24">
        <f t="shared" si="348"/>
        <v>650</v>
      </c>
      <c r="L889" s="12">
        <f t="shared" si="327"/>
        <v>0.18616577623475009</v>
      </c>
      <c r="M889" s="3">
        <f t="shared" si="328"/>
        <v>0.7</v>
      </c>
      <c r="N889" s="24">
        <f t="shared" si="343"/>
        <v>970.75342249230334</v>
      </c>
      <c r="O889" s="24">
        <f t="shared" si="329"/>
        <v>76.479210656412988</v>
      </c>
      <c r="P889" s="24">
        <f t="shared" si="330"/>
        <v>937.88441425244196</v>
      </c>
      <c r="Q889" s="24">
        <f t="shared" si="341"/>
        <v>650</v>
      </c>
      <c r="R889" s="12">
        <f t="shared" si="331"/>
        <v>0.17645126202053502</v>
      </c>
      <c r="S889" s="3">
        <f t="shared" si="342"/>
        <v>0.7</v>
      </c>
      <c r="T889" s="24">
        <f t="shared" si="344"/>
        <v>969.60073371918486</v>
      </c>
      <c r="U889" s="24">
        <f t="shared" si="332"/>
        <v>105.2964299843751</v>
      </c>
      <c r="V889" s="14">
        <f t="shared" si="333"/>
        <v>1289.4871363169307</v>
      </c>
      <c r="W889" s="24">
        <f t="shared" si="345"/>
        <v>650</v>
      </c>
      <c r="X889" s="12">
        <f t="shared" si="334"/>
        <v>0.17835796745824831</v>
      </c>
      <c r="Y889" s="3">
        <f t="shared" si="346"/>
        <v>0.7</v>
      </c>
    </row>
    <row r="890" spans="2:25" x14ac:dyDescent="0.25">
      <c r="B890" s="3">
        <f t="shared" si="335"/>
        <v>4360</v>
      </c>
      <c r="C890" s="14">
        <f t="shared" si="336"/>
        <v>72.666666666666671</v>
      </c>
      <c r="D890" s="11">
        <f t="shared" si="337"/>
        <v>973.98421934082751</v>
      </c>
      <c r="E890" s="11">
        <f t="shared" si="338"/>
        <v>965.71775536814641</v>
      </c>
      <c r="F890" s="11">
        <f t="shared" si="339"/>
        <v>970.92987375432392</v>
      </c>
      <c r="G890" s="11">
        <f t="shared" si="340"/>
        <v>969.77909168664314</v>
      </c>
      <c r="H890" s="24">
        <f t="shared" si="347"/>
        <v>965.71775536814641</v>
      </c>
      <c r="I890" s="24">
        <f t="shared" si="325"/>
        <v>206.66159931702737</v>
      </c>
      <c r="J890" s="14">
        <f t="shared" si="326"/>
        <v>2519.5492713753883</v>
      </c>
      <c r="K890" s="24">
        <f t="shared" si="348"/>
        <v>650</v>
      </c>
      <c r="L890" s="12">
        <f t="shared" si="327"/>
        <v>0.18591313878038093</v>
      </c>
      <c r="M890" s="3">
        <f t="shared" si="328"/>
        <v>0.7</v>
      </c>
      <c r="N890" s="24">
        <f t="shared" si="343"/>
        <v>970.92987375432392</v>
      </c>
      <c r="O890" s="24">
        <f t="shared" si="329"/>
        <v>76.358639662589667</v>
      </c>
      <c r="P890" s="24">
        <f t="shared" si="330"/>
        <v>936.798485060134</v>
      </c>
      <c r="Q890" s="24">
        <f t="shared" si="341"/>
        <v>650</v>
      </c>
      <c r="R890" s="12">
        <f t="shared" si="331"/>
        <v>0.17624138809047371</v>
      </c>
      <c r="S890" s="3">
        <f t="shared" si="342"/>
        <v>0.7</v>
      </c>
      <c r="T890" s="24">
        <f t="shared" si="344"/>
        <v>969.77909168664314</v>
      </c>
      <c r="U890" s="24">
        <f t="shared" si="332"/>
        <v>105.12819135460916</v>
      </c>
      <c r="V890" s="14">
        <f t="shared" si="333"/>
        <v>1287.9699040315186</v>
      </c>
      <c r="W890" s="24">
        <f t="shared" si="345"/>
        <v>650</v>
      </c>
      <c r="X890" s="12">
        <f t="shared" si="334"/>
        <v>0.17814243784210984</v>
      </c>
      <c r="Y890" s="3">
        <f t="shared" si="346"/>
        <v>0.7</v>
      </c>
    </row>
    <row r="891" spans="2:25" x14ac:dyDescent="0.25">
      <c r="B891" s="3">
        <f t="shared" si="335"/>
        <v>4365</v>
      </c>
      <c r="C891" s="14">
        <f t="shared" si="336"/>
        <v>72.75</v>
      </c>
      <c r="D891" s="11">
        <f t="shared" si="337"/>
        <v>974.15565139185969</v>
      </c>
      <c r="E891" s="11">
        <f t="shared" si="338"/>
        <v>965.90366850692681</v>
      </c>
      <c r="F891" s="11">
        <f t="shared" si="339"/>
        <v>971.10611514241441</v>
      </c>
      <c r="G891" s="11">
        <f t="shared" si="340"/>
        <v>969.95723412448524</v>
      </c>
      <c r="H891" s="24">
        <f t="shared" si="347"/>
        <v>965.90366850692681</v>
      </c>
      <c r="I891" s="24">
        <f t="shared" si="325"/>
        <v>206.29957212332215</v>
      </c>
      <c r="J891" s="14">
        <f t="shared" si="326"/>
        <v>2516.2203368838086</v>
      </c>
      <c r="K891" s="24">
        <f t="shared" si="348"/>
        <v>650</v>
      </c>
      <c r="L891" s="12">
        <f t="shared" si="327"/>
        <v>0.18566143474698932</v>
      </c>
      <c r="M891" s="3">
        <f t="shared" si="328"/>
        <v>0.7</v>
      </c>
      <c r="N891" s="24">
        <f t="shared" si="343"/>
        <v>971.10611514241441</v>
      </c>
      <c r="O891" s="24">
        <f t="shared" si="329"/>
        <v>76.23840623613205</v>
      </c>
      <c r="P891" s="24">
        <f t="shared" si="330"/>
        <v>935.71511082328141</v>
      </c>
      <c r="Q891" s="24">
        <f t="shared" si="341"/>
        <v>650</v>
      </c>
      <c r="R891" s="12">
        <f t="shared" si="331"/>
        <v>0.17603201732248333</v>
      </c>
      <c r="S891" s="3">
        <f t="shared" si="342"/>
        <v>0.7</v>
      </c>
      <c r="T891" s="24">
        <f t="shared" si="344"/>
        <v>969.95723412448524</v>
      </c>
      <c r="U891" s="24">
        <f t="shared" si="332"/>
        <v>104.96043168436131</v>
      </c>
      <c r="V891" s="14">
        <f t="shared" si="333"/>
        <v>1286.4563181251274</v>
      </c>
      <c r="W891" s="24">
        <f t="shared" si="345"/>
        <v>650</v>
      </c>
      <c r="X891" s="12">
        <f t="shared" si="334"/>
        <v>0.17792743575369302</v>
      </c>
      <c r="Y891" s="3">
        <f t="shared" si="346"/>
        <v>0.7</v>
      </c>
    </row>
    <row r="892" spans="2:25" x14ac:dyDescent="0.25">
      <c r="B892" s="3">
        <f t="shared" si="335"/>
        <v>4370</v>
      </c>
      <c r="C892" s="14">
        <f t="shared" si="336"/>
        <v>72.833333333333329</v>
      </c>
      <c r="D892" s="11">
        <f t="shared" si="337"/>
        <v>974.32688752050535</v>
      </c>
      <c r="E892" s="11">
        <f t="shared" si="338"/>
        <v>966.08932994167378</v>
      </c>
      <c r="F892" s="11">
        <f t="shared" si="339"/>
        <v>971.28214715973684</v>
      </c>
      <c r="G892" s="11">
        <f t="shared" si="340"/>
        <v>970.13516156023888</v>
      </c>
      <c r="H892" s="24">
        <f t="shared" si="347"/>
        <v>966.08932994167378</v>
      </c>
      <c r="I892" s="24">
        <f t="shared" si="325"/>
        <v>205.93893947078925</v>
      </c>
      <c r="J892" s="14">
        <f t="shared" si="326"/>
        <v>2512.9035662795327</v>
      </c>
      <c r="K892" s="24">
        <f t="shared" si="348"/>
        <v>650</v>
      </c>
      <c r="L892" s="12">
        <f t="shared" si="327"/>
        <v>0.18541065532659146</v>
      </c>
      <c r="M892" s="3">
        <f t="shared" si="328"/>
        <v>0.7</v>
      </c>
      <c r="N892" s="24">
        <f t="shared" si="343"/>
        <v>971.28214715973684</v>
      </c>
      <c r="O892" s="24">
        <f t="shared" si="329"/>
        <v>76.118509019212865</v>
      </c>
      <c r="P892" s="24">
        <f t="shared" si="330"/>
        <v>934.634282423591</v>
      </c>
      <c r="Q892" s="24">
        <f t="shared" si="341"/>
        <v>650</v>
      </c>
      <c r="R892" s="12">
        <f t="shared" si="331"/>
        <v>0.17582314789421474</v>
      </c>
      <c r="S892" s="3">
        <f t="shared" si="342"/>
        <v>0.7</v>
      </c>
      <c r="T892" s="24">
        <f t="shared" si="344"/>
        <v>970.13516156023888</v>
      </c>
      <c r="U892" s="24">
        <f t="shared" si="332"/>
        <v>104.79314900666168</v>
      </c>
      <c r="V892" s="14">
        <f t="shared" si="333"/>
        <v>1284.9463652204056</v>
      </c>
      <c r="W892" s="24">
        <f t="shared" si="345"/>
        <v>650</v>
      </c>
      <c r="X892" s="12">
        <f t="shared" si="334"/>
        <v>0.17771295923084252</v>
      </c>
      <c r="Y892" s="3">
        <f t="shared" si="346"/>
        <v>0.7</v>
      </c>
    </row>
    <row r="893" spans="2:25" x14ac:dyDescent="0.25">
      <c r="B893" s="3">
        <f t="shared" si="335"/>
        <v>4375</v>
      </c>
      <c r="C893" s="14">
        <f t="shared" si="336"/>
        <v>72.916666666666671</v>
      </c>
      <c r="D893" s="11">
        <f t="shared" si="337"/>
        <v>974.49792817407558</v>
      </c>
      <c r="E893" s="11">
        <f t="shared" si="338"/>
        <v>966.27474059700035</v>
      </c>
      <c r="F893" s="11">
        <f t="shared" si="339"/>
        <v>971.45797030763106</v>
      </c>
      <c r="G893" s="11">
        <f t="shared" si="340"/>
        <v>970.31287451946969</v>
      </c>
      <c r="H893" s="24">
        <f t="shared" si="347"/>
        <v>966.27474059700035</v>
      </c>
      <c r="I893" s="24">
        <f t="shared" si="325"/>
        <v>205.57968942688092</v>
      </c>
      <c r="J893" s="14">
        <f t="shared" si="326"/>
        <v>2509.5988443922001</v>
      </c>
      <c r="K893" s="24">
        <f t="shared" si="348"/>
        <v>650</v>
      </c>
      <c r="L893" s="12">
        <f t="shared" si="327"/>
        <v>0.18516079185144246</v>
      </c>
      <c r="M893" s="3">
        <f t="shared" si="328"/>
        <v>0.7</v>
      </c>
      <c r="N893" s="24">
        <f t="shared" si="343"/>
        <v>971.45797030763106</v>
      </c>
      <c r="O893" s="24">
        <f t="shared" si="329"/>
        <v>75.998946661113109</v>
      </c>
      <c r="P893" s="24">
        <f t="shared" si="330"/>
        <v>933.55599078629712</v>
      </c>
      <c r="Q893" s="24">
        <f t="shared" si="341"/>
        <v>650</v>
      </c>
      <c r="R893" s="12">
        <f t="shared" si="331"/>
        <v>0.17561477799212707</v>
      </c>
      <c r="S893" s="3">
        <f t="shared" si="342"/>
        <v>0.7</v>
      </c>
      <c r="T893" s="24">
        <f t="shared" si="344"/>
        <v>970.31287451946969</v>
      </c>
      <c r="U893" s="24">
        <f t="shared" si="332"/>
        <v>104.62634136514737</v>
      </c>
      <c r="V893" s="14">
        <f t="shared" si="333"/>
        <v>1283.4400320068621</v>
      </c>
      <c r="W893" s="24">
        <f t="shared" si="345"/>
        <v>650</v>
      </c>
      <c r="X893" s="12">
        <f t="shared" si="334"/>
        <v>0.17749900632130916</v>
      </c>
      <c r="Y893" s="3">
        <f t="shared" si="346"/>
        <v>0.7</v>
      </c>
    </row>
    <row r="894" spans="2:25" x14ac:dyDescent="0.25">
      <c r="B894" s="3">
        <f t="shared" si="335"/>
        <v>4380</v>
      </c>
      <c r="C894" s="14">
        <f t="shared" si="336"/>
        <v>73</v>
      </c>
      <c r="D894" s="11">
        <f t="shared" si="337"/>
        <v>974.66877379835228</v>
      </c>
      <c r="E894" s="11">
        <f t="shared" si="338"/>
        <v>966.45990138885179</v>
      </c>
      <c r="F894" s="11">
        <f t="shared" si="339"/>
        <v>971.63358508562317</v>
      </c>
      <c r="G894" s="11">
        <f t="shared" si="340"/>
        <v>970.49037352579103</v>
      </c>
      <c r="H894" s="24">
        <f t="shared" si="347"/>
        <v>966.45990138885179</v>
      </c>
      <c r="I894" s="24">
        <f t="shared" si="325"/>
        <v>205.22181023751216</v>
      </c>
      <c r="J894" s="14">
        <f t="shared" si="326"/>
        <v>2506.3060578919194</v>
      </c>
      <c r="K894" s="24">
        <f t="shared" si="348"/>
        <v>650</v>
      </c>
      <c r="L894" s="12">
        <f t="shared" si="327"/>
        <v>0.18491183579147774</v>
      </c>
      <c r="M894" s="3">
        <f t="shared" si="328"/>
        <v>0.7</v>
      </c>
      <c r="N894" s="24">
        <f t="shared" si="343"/>
        <v>971.63358508562317</v>
      </c>
      <c r="O894" s="24">
        <f t="shared" si="329"/>
        <v>75.879717818227732</v>
      </c>
      <c r="P894" s="24">
        <f t="shared" si="330"/>
        <v>932.48022688064555</v>
      </c>
      <c r="Q894" s="24">
        <f t="shared" si="341"/>
        <v>650</v>
      </c>
      <c r="R894" s="12">
        <f t="shared" si="331"/>
        <v>0.17540690581157281</v>
      </c>
      <c r="S894" s="3">
        <f t="shared" si="342"/>
        <v>0.7</v>
      </c>
      <c r="T894" s="24">
        <f t="shared" si="344"/>
        <v>970.49037352579103</v>
      </c>
      <c r="U894" s="24">
        <f t="shared" si="332"/>
        <v>104.4600068140312</v>
      </c>
      <c r="V894" s="14">
        <f t="shared" si="333"/>
        <v>1281.9373052404592</v>
      </c>
      <c r="W894" s="24">
        <f t="shared" si="345"/>
        <v>650</v>
      </c>
      <c r="X894" s="12">
        <f t="shared" si="334"/>
        <v>0.17728557508269391</v>
      </c>
      <c r="Y894" s="3">
        <f t="shared" si="346"/>
        <v>0.7</v>
      </c>
    </row>
    <row r="895" spans="2:25" x14ac:dyDescent="0.25">
      <c r="B895" s="3">
        <f t="shared" si="335"/>
        <v>4385</v>
      </c>
      <c r="C895" s="14">
        <f t="shared" si="336"/>
        <v>73.083333333333329</v>
      </c>
      <c r="D895" s="11">
        <f t="shared" si="337"/>
        <v>974.83942483759313</v>
      </c>
      <c r="E895" s="11">
        <f t="shared" si="338"/>
        <v>966.64481322464326</v>
      </c>
      <c r="F895" s="11">
        <f t="shared" si="339"/>
        <v>971.80899199143471</v>
      </c>
      <c r="G895" s="11">
        <f t="shared" si="340"/>
        <v>970.66765910087372</v>
      </c>
      <c r="H895" s="24">
        <f t="shared" si="347"/>
        <v>966.64481322464326</v>
      </c>
      <c r="I895" s="24">
        <f t="shared" si="325"/>
        <v>204.86529032374676</v>
      </c>
      <c r="J895" s="14">
        <f t="shared" si="326"/>
        <v>2503.0250952556817</v>
      </c>
      <c r="K895" s="24">
        <f t="shared" si="348"/>
        <v>650</v>
      </c>
      <c r="L895" s="12">
        <f t="shared" si="327"/>
        <v>0.18466377875179679</v>
      </c>
      <c r="M895" s="3">
        <f t="shared" si="328"/>
        <v>0.7</v>
      </c>
      <c r="N895" s="24">
        <f t="shared" si="343"/>
        <v>971.80899199143471</v>
      </c>
      <c r="O895" s="24">
        <f t="shared" si="329"/>
        <v>75.760821153960478</v>
      </c>
      <c r="P895" s="24">
        <f t="shared" si="330"/>
        <v>931.4069817187119</v>
      </c>
      <c r="Q895" s="24">
        <f t="shared" si="341"/>
        <v>650</v>
      </c>
      <c r="R895" s="12">
        <f t="shared" si="331"/>
        <v>0.175199529556574</v>
      </c>
      <c r="S895" s="3">
        <f t="shared" si="342"/>
        <v>0.7</v>
      </c>
      <c r="T895" s="24">
        <f t="shared" si="344"/>
        <v>970.66765910087372</v>
      </c>
      <c r="U895" s="24">
        <f t="shared" si="332"/>
        <v>104.2941434179852</v>
      </c>
      <c r="V895" s="14">
        <f t="shared" si="333"/>
        <v>1280.4381717432645</v>
      </c>
      <c r="W895" s="24">
        <f t="shared" si="345"/>
        <v>650</v>
      </c>
      <c r="X895" s="12">
        <f t="shared" si="334"/>
        <v>0.17707266358238841</v>
      </c>
      <c r="Y895" s="3">
        <f t="shared" si="346"/>
        <v>0.7</v>
      </c>
    </row>
    <row r="896" spans="2:25" x14ac:dyDescent="0.25">
      <c r="B896" s="3">
        <f t="shared" si="335"/>
        <v>4390</v>
      </c>
      <c r="C896" s="14">
        <f t="shared" si="336"/>
        <v>73.166666666666671</v>
      </c>
      <c r="D896" s="11">
        <f t="shared" si="337"/>
        <v>975.0098817345405</v>
      </c>
      <c r="E896" s="11">
        <f t="shared" si="338"/>
        <v>966.82947700339503</v>
      </c>
      <c r="F896" s="11">
        <f t="shared" si="339"/>
        <v>971.98419152099132</v>
      </c>
      <c r="G896" s="11">
        <f t="shared" si="340"/>
        <v>970.84473176445613</v>
      </c>
      <c r="H896" s="24">
        <f t="shared" si="347"/>
        <v>966.82947700339503</v>
      </c>
      <c r="I896" s="24">
        <f t="shared" si="325"/>
        <v>204.51011827863681</v>
      </c>
      <c r="J896" s="14">
        <f t="shared" si="326"/>
        <v>2499.7558467340864</v>
      </c>
      <c r="K896" s="24">
        <f t="shared" si="348"/>
        <v>650</v>
      </c>
      <c r="L896" s="12">
        <f t="shared" si="327"/>
        <v>0.18441661247017854</v>
      </c>
      <c r="M896" s="3">
        <f t="shared" si="328"/>
        <v>0.7</v>
      </c>
      <c r="N896" s="24">
        <f t="shared" si="343"/>
        <v>971.98419152099132</v>
      </c>
      <c r="O896" s="24">
        <f t="shared" si="329"/>
        <v>75.642255338729569</v>
      </c>
      <c r="P896" s="24">
        <f t="shared" si="330"/>
        <v>930.33624635598244</v>
      </c>
      <c r="Q896" s="24">
        <f t="shared" si="341"/>
        <v>650</v>
      </c>
      <c r="R896" s="12">
        <f t="shared" si="331"/>
        <v>0.17499264743992429</v>
      </c>
      <c r="S896" s="3">
        <f t="shared" si="342"/>
        <v>0.7</v>
      </c>
      <c r="T896" s="24">
        <f t="shared" si="344"/>
        <v>970.84473176445613</v>
      </c>
      <c r="U896" s="24">
        <f t="shared" si="332"/>
        <v>104.12874925210929</v>
      </c>
      <c r="V896" s="14">
        <f t="shared" si="333"/>
        <v>1278.9426184030233</v>
      </c>
      <c r="W896" s="24">
        <f t="shared" si="345"/>
        <v>650</v>
      </c>
      <c r="X896" s="12">
        <f t="shared" si="334"/>
        <v>0.17686026989751621</v>
      </c>
      <c r="Y896" s="3">
        <f t="shared" si="346"/>
        <v>0.7</v>
      </c>
    </row>
    <row r="897" spans="2:25" x14ac:dyDescent="0.25">
      <c r="B897" s="3">
        <f t="shared" si="335"/>
        <v>4395</v>
      </c>
      <c r="C897" s="14">
        <f t="shared" si="336"/>
        <v>73.25</v>
      </c>
      <c r="D897" s="11">
        <f t="shared" si="337"/>
        <v>975.18014493042699</v>
      </c>
      <c r="E897" s="11">
        <f t="shared" si="338"/>
        <v>967.01389361586519</v>
      </c>
      <c r="F897" s="11">
        <f t="shared" si="339"/>
        <v>972.15918416843124</v>
      </c>
      <c r="G897" s="11">
        <f t="shared" si="340"/>
        <v>971.0215920343536</v>
      </c>
      <c r="H897" s="24">
        <f t="shared" si="347"/>
        <v>967.01389361586519</v>
      </c>
      <c r="I897" s="24">
        <f t="shared" si="325"/>
        <v>204.15628286404512</v>
      </c>
      <c r="J897" s="14">
        <f t="shared" si="326"/>
        <v>2496.4982043182408</v>
      </c>
      <c r="K897" s="24">
        <f t="shared" si="348"/>
        <v>650</v>
      </c>
      <c r="L897" s="12">
        <f t="shared" si="327"/>
        <v>0.18417032881460724</v>
      </c>
      <c r="M897" s="3">
        <f t="shared" si="328"/>
        <v>0.7</v>
      </c>
      <c r="N897" s="24">
        <f t="shared" si="343"/>
        <v>972.15918416843124</v>
      </c>
      <c r="O897" s="24">
        <f t="shared" si="329"/>
        <v>75.524019049893809</v>
      </c>
      <c r="P897" s="24">
        <f t="shared" si="330"/>
        <v>929.26801189054072</v>
      </c>
      <c r="Q897" s="24">
        <f t="shared" si="341"/>
        <v>650</v>
      </c>
      <c r="R897" s="12">
        <f t="shared" si="331"/>
        <v>0.17478625768303457</v>
      </c>
      <c r="S897" s="3">
        <f t="shared" si="342"/>
        <v>0.7</v>
      </c>
      <c r="T897" s="24">
        <f t="shared" si="344"/>
        <v>971.0215920343536</v>
      </c>
      <c r="U897" s="24">
        <f t="shared" si="332"/>
        <v>103.9638224018347</v>
      </c>
      <c r="V897" s="14">
        <f t="shared" si="333"/>
        <v>1277.450632172598</v>
      </c>
      <c r="W897" s="24">
        <f t="shared" si="345"/>
        <v>650</v>
      </c>
      <c r="X897" s="12">
        <f t="shared" si="334"/>
        <v>0.17664839211484898</v>
      </c>
      <c r="Y897" s="3">
        <f t="shared" si="346"/>
        <v>0.7</v>
      </c>
    </row>
    <row r="898" spans="2:25" x14ac:dyDescent="0.25">
      <c r="B898" s="3">
        <f t="shared" si="335"/>
        <v>4400</v>
      </c>
      <c r="C898" s="14">
        <f t="shared" si="336"/>
        <v>73.333333333333329</v>
      </c>
      <c r="D898" s="11">
        <f t="shared" si="337"/>
        <v>975.35021486498249</v>
      </c>
      <c r="E898" s="11">
        <f t="shared" si="338"/>
        <v>967.1980639446798</v>
      </c>
      <c r="F898" s="11">
        <f t="shared" si="339"/>
        <v>972.33397042611432</v>
      </c>
      <c r="G898" s="11">
        <f t="shared" si="340"/>
        <v>971.19824042646849</v>
      </c>
      <c r="H898" s="24">
        <f t="shared" si="347"/>
        <v>967.1980639446798</v>
      </c>
      <c r="I898" s="24">
        <f t="shared" si="325"/>
        <v>203.8037730075672</v>
      </c>
      <c r="J898" s="14">
        <f t="shared" si="326"/>
        <v>2493.2520617082087</v>
      </c>
      <c r="K898" s="24">
        <f t="shared" si="348"/>
        <v>650</v>
      </c>
      <c r="L898" s="12">
        <f t="shared" si="327"/>
        <v>0.18392491978091105</v>
      </c>
      <c r="M898" s="3">
        <f t="shared" si="328"/>
        <v>0.7</v>
      </c>
      <c r="N898" s="24">
        <f t="shared" si="343"/>
        <v>972.33397042611432</v>
      </c>
      <c r="O898" s="24">
        <f t="shared" si="329"/>
        <v>75.406110971704265</v>
      </c>
      <c r="P898" s="24">
        <f t="shared" si="330"/>
        <v>928.20226946277626</v>
      </c>
      <c r="Q898" s="24">
        <f t="shared" si="341"/>
        <v>650</v>
      </c>
      <c r="R898" s="12">
        <f t="shared" si="331"/>
        <v>0.17458035851587389</v>
      </c>
      <c r="S898" s="3">
        <f t="shared" si="342"/>
        <v>0.7</v>
      </c>
      <c r="T898" s="24">
        <f t="shared" si="344"/>
        <v>971.19824042646849</v>
      </c>
      <c r="U898" s="24">
        <f t="shared" si="332"/>
        <v>103.79936096285007</v>
      </c>
      <c r="V898" s="14">
        <f t="shared" si="333"/>
        <v>1275.9622000692889</v>
      </c>
      <c r="W898" s="24">
        <f t="shared" si="345"/>
        <v>650</v>
      </c>
      <c r="X898" s="12">
        <f t="shared" si="334"/>
        <v>0.17643702833070996</v>
      </c>
      <c r="Y898" s="3">
        <f t="shared" si="346"/>
        <v>0.7</v>
      </c>
    </row>
    <row r="899" spans="2:25" x14ac:dyDescent="0.25">
      <c r="B899" s="3">
        <f t="shared" si="335"/>
        <v>4405</v>
      </c>
      <c r="C899" s="14">
        <f t="shared" si="336"/>
        <v>73.416666666666671</v>
      </c>
      <c r="D899" s="11">
        <f t="shared" si="337"/>
        <v>975.52009197644179</v>
      </c>
      <c r="E899" s="11">
        <f t="shared" si="338"/>
        <v>967.38198886446071</v>
      </c>
      <c r="F899" s="11">
        <f t="shared" si="339"/>
        <v>972.50855078463019</v>
      </c>
      <c r="G899" s="11">
        <f t="shared" si="340"/>
        <v>971.37467745479921</v>
      </c>
      <c r="H899" s="24">
        <f t="shared" si="347"/>
        <v>967.38198886446071</v>
      </c>
      <c r="I899" s="24">
        <f t="shared" si="325"/>
        <v>203.45257779952703</v>
      </c>
      <c r="J899" s="14">
        <f t="shared" si="326"/>
        <v>2490.0173142818471</v>
      </c>
      <c r="K899" s="24">
        <f t="shared" si="348"/>
        <v>650</v>
      </c>
      <c r="L899" s="12">
        <f t="shared" si="327"/>
        <v>0.18368037749043201</v>
      </c>
      <c r="M899" s="3">
        <f t="shared" si="328"/>
        <v>0.7</v>
      </c>
      <c r="N899" s="24">
        <f t="shared" si="343"/>
        <v>972.50855078463019</v>
      </c>
      <c r="O899" s="24">
        <f t="shared" si="329"/>
        <v>75.28852979529006</v>
      </c>
      <c r="P899" s="24">
        <f t="shared" si="330"/>
        <v>927.13901025571465</v>
      </c>
      <c r="Q899" s="24">
        <f t="shared" si="341"/>
        <v>650</v>
      </c>
      <c r="R899" s="12">
        <f t="shared" si="331"/>
        <v>0.1743749481770244</v>
      </c>
      <c r="S899" s="3">
        <f t="shared" si="342"/>
        <v>0.7</v>
      </c>
      <c r="T899" s="24">
        <f t="shared" si="344"/>
        <v>971.37467745479921</v>
      </c>
      <c r="U899" s="24">
        <f t="shared" si="332"/>
        <v>103.63536304106447</v>
      </c>
      <c r="V899" s="14">
        <f t="shared" si="333"/>
        <v>1274.4773091754737</v>
      </c>
      <c r="W899" s="24">
        <f t="shared" si="345"/>
        <v>650</v>
      </c>
      <c r="X899" s="12">
        <f t="shared" si="334"/>
        <v>0.17622617665105109</v>
      </c>
      <c r="Y899" s="3">
        <f t="shared" si="346"/>
        <v>0.7</v>
      </c>
    </row>
    <row r="900" spans="2:25" x14ac:dyDescent="0.25">
      <c r="B900" s="3">
        <f t="shared" si="335"/>
        <v>4410</v>
      </c>
      <c r="C900" s="14">
        <f t="shared" si="336"/>
        <v>73.5</v>
      </c>
      <c r="D900" s="11">
        <f t="shared" si="337"/>
        <v>975.68977670155004</v>
      </c>
      <c r="E900" s="11">
        <f t="shared" si="338"/>
        <v>967.56566924195113</v>
      </c>
      <c r="F900" s="11">
        <f t="shared" si="339"/>
        <v>972.68292573280723</v>
      </c>
      <c r="G900" s="11">
        <f t="shared" si="340"/>
        <v>971.5509036314503</v>
      </c>
      <c r="H900" s="24">
        <f t="shared" si="347"/>
        <v>967.56566924195113</v>
      </c>
      <c r="I900" s="24">
        <f t="shared" si="325"/>
        <v>203.10268648997294</v>
      </c>
      <c r="J900" s="14">
        <f t="shared" si="326"/>
        <v>2486.7938590633157</v>
      </c>
      <c r="K900" s="24">
        <f t="shared" si="348"/>
        <v>650</v>
      </c>
      <c r="L900" s="12">
        <f t="shared" si="327"/>
        <v>0.18343669418767355</v>
      </c>
      <c r="M900" s="3">
        <f t="shared" si="328"/>
        <v>0.7</v>
      </c>
      <c r="N900" s="24">
        <f t="shared" si="343"/>
        <v>972.68292573280723</v>
      </c>
      <c r="O900" s="24">
        <f t="shared" si="329"/>
        <v>75.171274218570261</v>
      </c>
      <c r="P900" s="24">
        <f t="shared" si="330"/>
        <v>926.07822549408661</v>
      </c>
      <c r="Q900" s="24">
        <f t="shared" si="341"/>
        <v>650</v>
      </c>
      <c r="R900" s="12">
        <f t="shared" si="331"/>
        <v>0.17417002491350414</v>
      </c>
      <c r="S900" s="3">
        <f t="shared" si="342"/>
        <v>0.7</v>
      </c>
      <c r="T900" s="24">
        <f t="shared" si="344"/>
        <v>971.5509036314503</v>
      </c>
      <c r="U900" s="24">
        <f t="shared" si="332"/>
        <v>103.47182675249371</v>
      </c>
      <c r="V900" s="14">
        <f t="shared" si="333"/>
        <v>1272.9959466367279</v>
      </c>
      <c r="W900" s="24">
        <f t="shared" si="345"/>
        <v>650</v>
      </c>
      <c r="X900" s="12">
        <f t="shared" si="334"/>
        <v>0.17601583519119823</v>
      </c>
      <c r="Y900" s="3">
        <f t="shared" si="346"/>
        <v>0.7</v>
      </c>
    </row>
    <row r="901" spans="2:25" x14ac:dyDescent="0.25">
      <c r="B901" s="3">
        <f t="shared" si="335"/>
        <v>4415</v>
      </c>
      <c r="C901" s="14">
        <f t="shared" si="336"/>
        <v>73.583333333333329</v>
      </c>
      <c r="D901" s="11">
        <f t="shared" si="337"/>
        <v>975.85926947557095</v>
      </c>
      <c r="E901" s="11">
        <f t="shared" si="338"/>
        <v>967.74910593613879</v>
      </c>
      <c r="F901" s="11">
        <f t="shared" si="339"/>
        <v>972.85709575772069</v>
      </c>
      <c r="G901" s="11">
        <f t="shared" si="340"/>
        <v>971.72691946664145</v>
      </c>
      <c r="H901" s="24">
        <f t="shared" si="347"/>
        <v>967.74910593613879</v>
      </c>
      <c r="I901" s="24">
        <f t="shared" si="325"/>
        <v>202.75408848580412</v>
      </c>
      <c r="J901" s="14">
        <f t="shared" si="326"/>
        <v>2483.5815946934631</v>
      </c>
      <c r="K901" s="24">
        <f t="shared" si="348"/>
        <v>650</v>
      </c>
      <c r="L901" s="12">
        <f t="shared" si="327"/>
        <v>0.18319386223808515</v>
      </c>
      <c r="M901" s="3">
        <f t="shared" si="328"/>
        <v>0.7</v>
      </c>
      <c r="N901" s="24">
        <f t="shared" si="343"/>
        <v>972.85709575772069</v>
      </c>
      <c r="O901" s="24">
        <f t="shared" si="329"/>
        <v>75.054342946256725</v>
      </c>
      <c r="P901" s="24">
        <f t="shared" si="330"/>
        <v>925.0199064445419</v>
      </c>
      <c r="Q901" s="24">
        <f t="shared" si="341"/>
        <v>650</v>
      </c>
      <c r="R901" s="12">
        <f t="shared" si="331"/>
        <v>0.17396558698080464</v>
      </c>
      <c r="S901" s="3">
        <f t="shared" si="342"/>
        <v>0.7</v>
      </c>
      <c r="T901" s="24">
        <f t="shared" si="344"/>
        <v>971.72691946664145</v>
      </c>
      <c r="U901" s="24">
        <f t="shared" si="332"/>
        <v>103.30875022323767</v>
      </c>
      <c r="V901" s="14">
        <f t="shared" si="333"/>
        <v>1271.5180996625618</v>
      </c>
      <c r="W901" s="24">
        <f t="shared" si="345"/>
        <v>650</v>
      </c>
      <c r="X901" s="12">
        <f t="shared" si="334"/>
        <v>0.17580600207594224</v>
      </c>
      <c r="Y901" s="3">
        <f t="shared" si="346"/>
        <v>0.7</v>
      </c>
    </row>
    <row r="902" spans="2:25" x14ac:dyDescent="0.25">
      <c r="B902" s="3">
        <f t="shared" si="335"/>
        <v>4420</v>
      </c>
      <c r="C902" s="14">
        <f t="shared" si="336"/>
        <v>73.666666666666671</v>
      </c>
      <c r="D902" s="11">
        <f t="shared" si="337"/>
        <v>976.02857073229211</v>
      </c>
      <c r="E902" s="11">
        <f t="shared" si="338"/>
        <v>967.9322997983769</v>
      </c>
      <c r="F902" s="11">
        <f t="shared" si="339"/>
        <v>973.03106134470147</v>
      </c>
      <c r="G902" s="11">
        <f t="shared" si="340"/>
        <v>971.90272546871734</v>
      </c>
      <c r="H902" s="24">
        <f t="shared" si="347"/>
        <v>967.9322997983769</v>
      </c>
      <c r="I902" s="24">
        <f t="shared" si="325"/>
        <v>202.40677334788018</v>
      </c>
      <c r="J902" s="14">
        <f t="shared" si="326"/>
        <v>2480.3804213994399</v>
      </c>
      <c r="K902" s="24">
        <f t="shared" si="348"/>
        <v>650</v>
      </c>
      <c r="L902" s="12">
        <f t="shared" si="327"/>
        <v>0.182951874125793</v>
      </c>
      <c r="M902" s="3">
        <f t="shared" si="328"/>
        <v>0.7</v>
      </c>
      <c r="N902" s="24">
        <f t="shared" si="343"/>
        <v>973.03106134470147</v>
      </c>
      <c r="O902" s="24">
        <f t="shared" si="329"/>
        <v>74.937734689765989</v>
      </c>
      <c r="P902" s="24">
        <f t="shared" si="330"/>
        <v>923.96404441512539</v>
      </c>
      <c r="Q902" s="24">
        <f t="shared" si="341"/>
        <v>650</v>
      </c>
      <c r="R902" s="12">
        <f t="shared" si="331"/>
        <v>0.17376163264278457</v>
      </c>
      <c r="S902" s="3">
        <f t="shared" si="342"/>
        <v>0.7</v>
      </c>
      <c r="T902" s="24">
        <f t="shared" si="344"/>
        <v>971.90272546871734</v>
      </c>
      <c r="U902" s="24">
        <f t="shared" si="332"/>
        <v>103.14613158936936</v>
      </c>
      <c r="V902" s="14">
        <f t="shared" si="333"/>
        <v>1270.0437555253341</v>
      </c>
      <c r="W902" s="24">
        <f t="shared" si="345"/>
        <v>650</v>
      </c>
      <c r="X902" s="12">
        <f t="shared" si="334"/>
        <v>0.17559667543938617</v>
      </c>
      <c r="Y902" s="3">
        <f t="shared" si="346"/>
        <v>0.7</v>
      </c>
    </row>
    <row r="903" spans="2:25" x14ac:dyDescent="0.25">
      <c r="B903" s="3">
        <f t="shared" si="335"/>
        <v>4425</v>
      </c>
      <c r="C903" s="14">
        <f t="shared" si="336"/>
        <v>73.75</v>
      </c>
      <c r="D903" s="11">
        <f t="shared" si="337"/>
        <v>976.19768090403295</v>
      </c>
      <c r="E903" s="11">
        <f t="shared" si="338"/>
        <v>968.11525167250272</v>
      </c>
      <c r="F903" s="11">
        <f t="shared" si="339"/>
        <v>973.20482297734429</v>
      </c>
      <c r="G903" s="11">
        <f t="shared" si="340"/>
        <v>972.07832214415669</v>
      </c>
      <c r="H903" s="24">
        <f t="shared" si="347"/>
        <v>968.11525167250272</v>
      </c>
      <c r="I903" s="24">
        <f t="shared" si="325"/>
        <v>202.06073078825568</v>
      </c>
      <c r="J903" s="14">
        <f t="shared" si="326"/>
        <v>2477.1902409663439</v>
      </c>
      <c r="K903" s="24">
        <f t="shared" si="348"/>
        <v>650</v>
      </c>
      <c r="L903" s="12">
        <f t="shared" si="327"/>
        <v>0.18271072245147771</v>
      </c>
      <c r="M903" s="3">
        <f t="shared" si="328"/>
        <v>0.7</v>
      </c>
      <c r="N903" s="24">
        <f t="shared" si="343"/>
        <v>973.20482297734429</v>
      </c>
      <c r="O903" s="24">
        <f t="shared" si="329"/>
        <v>74.821448167216431</v>
      </c>
      <c r="P903" s="24">
        <f t="shared" si="330"/>
        <v>922.91063075504519</v>
      </c>
      <c r="Q903" s="24">
        <f t="shared" si="341"/>
        <v>650</v>
      </c>
      <c r="R903" s="12">
        <f t="shared" si="331"/>
        <v>0.17355816017162887</v>
      </c>
      <c r="S903" s="3">
        <f t="shared" si="342"/>
        <v>0.7</v>
      </c>
      <c r="T903" s="24">
        <f t="shared" si="344"/>
        <v>972.07832214415669</v>
      </c>
      <c r="U903" s="24">
        <f t="shared" si="332"/>
        <v>102.98396899690658</v>
      </c>
      <c r="V903" s="14">
        <f t="shared" si="333"/>
        <v>1268.5729015603299</v>
      </c>
      <c r="W903" s="24">
        <f t="shared" si="345"/>
        <v>650</v>
      </c>
      <c r="X903" s="12">
        <f t="shared" si="334"/>
        <v>0.17538785342495145</v>
      </c>
      <c r="Y903" s="3">
        <f t="shared" si="346"/>
        <v>0.7</v>
      </c>
    </row>
    <row r="904" spans="2:25" x14ac:dyDescent="0.25">
      <c r="B904" s="3">
        <f t="shared" si="335"/>
        <v>4430</v>
      </c>
      <c r="C904" s="14">
        <f t="shared" si="336"/>
        <v>73.833333333333329</v>
      </c>
      <c r="D904" s="11">
        <f t="shared" si="337"/>
        <v>976.36660042165033</v>
      </c>
      <c r="E904" s="11">
        <f t="shared" si="338"/>
        <v>968.2979623949542</v>
      </c>
      <c r="F904" s="11">
        <f t="shared" si="339"/>
        <v>973.37838113751593</v>
      </c>
      <c r="G904" s="11">
        <f t="shared" si="340"/>
        <v>972.25370999758161</v>
      </c>
      <c r="H904" s="24">
        <f t="shared" si="347"/>
        <v>968.2979623949542</v>
      </c>
      <c r="I904" s="24">
        <f t="shared" si="325"/>
        <v>201.71595066740338</v>
      </c>
      <c r="J904" s="14">
        <f t="shared" si="326"/>
        <v>2474.0109567083864</v>
      </c>
      <c r="K904" s="24">
        <f t="shared" si="348"/>
        <v>650</v>
      </c>
      <c r="L904" s="12">
        <f t="shared" si="327"/>
        <v>0.18247039993021866</v>
      </c>
      <c r="M904" s="3">
        <f t="shared" si="328"/>
        <v>0.7</v>
      </c>
      <c r="N904" s="24">
        <f t="shared" si="343"/>
        <v>973.37838113751593</v>
      </c>
      <c r="O904" s="24">
        <f t="shared" si="329"/>
        <v>74.705482103360055</v>
      </c>
      <c r="P904" s="24">
        <f t="shared" si="330"/>
        <v>921.85965685471081</v>
      </c>
      <c r="Q904" s="24">
        <f t="shared" si="341"/>
        <v>650</v>
      </c>
      <c r="R904" s="12">
        <f t="shared" si="331"/>
        <v>0.17335516784784344</v>
      </c>
      <c r="S904" s="3">
        <f t="shared" si="342"/>
        <v>0.7</v>
      </c>
      <c r="T904" s="24">
        <f t="shared" si="344"/>
        <v>972.25370999758161</v>
      </c>
      <c r="U904" s="24">
        <f t="shared" si="332"/>
        <v>102.82226060171809</v>
      </c>
      <c r="V904" s="14">
        <f t="shared" si="333"/>
        <v>1267.1055251648311</v>
      </c>
      <c r="W904" s="24">
        <f t="shared" si="345"/>
        <v>650</v>
      </c>
      <c r="X904" s="12">
        <f t="shared" si="334"/>
        <v>0.17517953418524704</v>
      </c>
      <c r="Y904" s="3">
        <f t="shared" si="346"/>
        <v>0.7</v>
      </c>
    </row>
    <row r="905" spans="2:25" x14ac:dyDescent="0.25">
      <c r="B905" s="3">
        <f t="shared" si="335"/>
        <v>4435</v>
      </c>
      <c r="C905" s="14">
        <f t="shared" si="336"/>
        <v>73.916666666666671</v>
      </c>
      <c r="D905" s="11">
        <f t="shared" si="337"/>
        <v>976.53532971454547</v>
      </c>
      <c r="E905" s="11">
        <f t="shared" si="338"/>
        <v>968.48043279488445</v>
      </c>
      <c r="F905" s="11">
        <f t="shared" si="339"/>
        <v>973.55173630536376</v>
      </c>
      <c r="G905" s="11">
        <f t="shared" si="340"/>
        <v>972.4288895317668</v>
      </c>
      <c r="H905" s="24">
        <f t="shared" si="347"/>
        <v>968.48043279488445</v>
      </c>
      <c r="I905" s="24">
        <f t="shared" si="325"/>
        <v>201.37242299152547</v>
      </c>
      <c r="J905" s="14">
        <f t="shared" si="326"/>
        <v>2470.8424734403225</v>
      </c>
      <c r="K905" s="24">
        <f t="shared" si="348"/>
        <v>650</v>
      </c>
      <c r="L905" s="12">
        <f t="shared" si="327"/>
        <v>0.18223089938936232</v>
      </c>
      <c r="M905" s="3">
        <f t="shared" si="328"/>
        <v>0.7</v>
      </c>
      <c r="N905" s="24">
        <f t="shared" si="343"/>
        <v>973.55173630536376</v>
      </c>
      <c r="O905" s="24">
        <f t="shared" si="329"/>
        <v>74.5898352295427</v>
      </c>
      <c r="P905" s="24">
        <f t="shared" si="330"/>
        <v>920.81111414532631</v>
      </c>
      <c r="Q905" s="24">
        <f t="shared" si="341"/>
        <v>650</v>
      </c>
      <c r="R905" s="12">
        <f t="shared" si="331"/>
        <v>0.17315265396017759</v>
      </c>
      <c r="S905" s="3">
        <f t="shared" si="342"/>
        <v>0.7</v>
      </c>
      <c r="T905" s="24">
        <f t="shared" si="344"/>
        <v>972.4288895317668</v>
      </c>
      <c r="U905" s="24">
        <f t="shared" si="332"/>
        <v>102.66100456946674</v>
      </c>
      <c r="V905" s="14">
        <f t="shared" si="333"/>
        <v>1265.6416137983674</v>
      </c>
      <c r="W905" s="24">
        <f t="shared" si="345"/>
        <v>650</v>
      </c>
      <c r="X905" s="12">
        <f t="shared" si="334"/>
        <v>0.17497171588209418</v>
      </c>
      <c r="Y905" s="3">
        <f t="shared" si="346"/>
        <v>0.7</v>
      </c>
    </row>
    <row r="906" spans="2:25" x14ac:dyDescent="0.25">
      <c r="B906" s="3">
        <f t="shared" si="335"/>
        <v>4440</v>
      </c>
      <c r="C906" s="14">
        <f t="shared" si="336"/>
        <v>74</v>
      </c>
      <c r="D906" s="11">
        <f t="shared" si="337"/>
        <v>976.70386921067063</v>
      </c>
      <c r="E906" s="11">
        <f t="shared" si="338"/>
        <v>968.66266369427376</v>
      </c>
      <c r="F906" s="11">
        <f t="shared" si="339"/>
        <v>973.72488895932395</v>
      </c>
      <c r="G906" s="11">
        <f t="shared" si="340"/>
        <v>972.60386124764887</v>
      </c>
      <c r="H906" s="24">
        <f t="shared" si="347"/>
        <v>968.66266369427376</v>
      </c>
      <c r="I906" s="24">
        <f t="shared" si="325"/>
        <v>201.03013790992179</v>
      </c>
      <c r="J906" s="14">
        <f t="shared" si="326"/>
        <v>2467.6846974506911</v>
      </c>
      <c r="K906" s="24">
        <f t="shared" si="348"/>
        <v>650</v>
      </c>
      <c r="L906" s="12">
        <f t="shared" si="327"/>
        <v>0.18199221376651795</v>
      </c>
      <c r="M906" s="3">
        <f t="shared" si="328"/>
        <v>0.7</v>
      </c>
      <c r="N906" s="24">
        <f t="shared" si="343"/>
        <v>973.72488895932395</v>
      </c>
      <c r="O906" s="24">
        <f t="shared" si="329"/>
        <v>74.474506283667097</v>
      </c>
      <c r="P906" s="24">
        <f t="shared" si="330"/>
        <v>919.76499409819303</v>
      </c>
      <c r="Q906" s="24">
        <f t="shared" si="341"/>
        <v>650</v>
      </c>
      <c r="R906" s="12">
        <f t="shared" si="331"/>
        <v>0.17295061680549617</v>
      </c>
      <c r="S906" s="3">
        <f t="shared" si="342"/>
        <v>0.7</v>
      </c>
      <c r="T906" s="24">
        <f t="shared" si="344"/>
        <v>972.60386124764887</v>
      </c>
      <c r="U906" s="24">
        <f t="shared" si="332"/>
        <v>102.50019907554417</v>
      </c>
      <c r="V906" s="14">
        <f t="shared" si="333"/>
        <v>1264.1811549816314</v>
      </c>
      <c r="W906" s="24">
        <f t="shared" si="345"/>
        <v>650</v>
      </c>
      <c r="X906" s="12">
        <f t="shared" si="334"/>
        <v>0.1747643966863795</v>
      </c>
      <c r="Y906" s="3">
        <f t="shared" si="346"/>
        <v>0.7</v>
      </c>
    </row>
    <row r="907" spans="2:25" x14ac:dyDescent="0.25">
      <c r="B907" s="3">
        <f t="shared" si="335"/>
        <v>4445</v>
      </c>
      <c r="C907" s="14">
        <f t="shared" si="336"/>
        <v>74.083333333333329</v>
      </c>
      <c r="D907" s="11">
        <f t="shared" si="337"/>
        <v>976.87221933653541</v>
      </c>
      <c r="E907" s="11">
        <f t="shared" si="338"/>
        <v>968.84465590804029</v>
      </c>
      <c r="F907" s="11">
        <f t="shared" si="339"/>
        <v>973.8978395761294</v>
      </c>
      <c r="G907" s="11">
        <f t="shared" si="340"/>
        <v>972.77862564433519</v>
      </c>
      <c r="H907" s="24">
        <f t="shared" si="347"/>
        <v>968.84465590804029</v>
      </c>
      <c r="I907" s="24">
        <f t="shared" si="325"/>
        <v>200.68908571237785</v>
      </c>
      <c r="J907" s="14">
        <f t="shared" si="326"/>
        <v>2464.5375364740789</v>
      </c>
      <c r="K907" s="24">
        <f t="shared" si="348"/>
        <v>650</v>
      </c>
      <c r="L907" s="12">
        <f t="shared" si="327"/>
        <v>0.18175433610748792</v>
      </c>
      <c r="M907" s="3">
        <f t="shared" si="328"/>
        <v>0.7</v>
      </c>
      <c r="N907" s="24">
        <f t="shared" si="343"/>
        <v>973.8978395761294</v>
      </c>
      <c r="O907" s="24">
        <f t="shared" si="329"/>
        <v>74.359494010150229</v>
      </c>
      <c r="P907" s="24">
        <f t="shared" si="330"/>
        <v>918.72128822517402</v>
      </c>
      <c r="Q907" s="24">
        <f t="shared" si="341"/>
        <v>650</v>
      </c>
      <c r="R907" s="12">
        <f t="shared" si="331"/>
        <v>0.17274905468885313</v>
      </c>
      <c r="S907" s="3">
        <f t="shared" si="342"/>
        <v>0.7</v>
      </c>
      <c r="T907" s="24">
        <f t="shared" si="344"/>
        <v>972.77862564433519</v>
      </c>
      <c r="U907" s="24">
        <f t="shared" si="332"/>
        <v>102.33984230500539</v>
      </c>
      <c r="V907" s="14">
        <f t="shared" si="333"/>
        <v>1262.7241362964592</v>
      </c>
      <c r="W907" s="24">
        <f t="shared" si="345"/>
        <v>650</v>
      </c>
      <c r="X907" s="12">
        <f t="shared" si="334"/>
        <v>0.17455757477804393</v>
      </c>
      <c r="Y907" s="3">
        <f t="shared" si="346"/>
        <v>0.7</v>
      </c>
    </row>
    <row r="908" spans="2:25" x14ac:dyDescent="0.25">
      <c r="B908" s="3">
        <f t="shared" si="335"/>
        <v>4450</v>
      </c>
      <c r="C908" s="14">
        <f t="shared" si="336"/>
        <v>74.166666666666671</v>
      </c>
      <c r="D908" s="11">
        <f t="shared" si="337"/>
        <v>977.04038051721375</v>
      </c>
      <c r="E908" s="11">
        <f t="shared" si="338"/>
        <v>969.02641024414777</v>
      </c>
      <c r="F908" s="11">
        <f t="shared" si="339"/>
        <v>974.07058863081829</v>
      </c>
      <c r="G908" s="11">
        <f t="shared" si="340"/>
        <v>972.95318321911327</v>
      </c>
      <c r="H908" s="24">
        <f t="shared" si="347"/>
        <v>969.02641024414777</v>
      </c>
      <c r="I908" s="24">
        <f t="shared" si="325"/>
        <v>200.34925682664948</v>
      </c>
      <c r="J908" s="14">
        <f t="shared" si="326"/>
        <v>2461.4008996653665</v>
      </c>
      <c r="K908" s="24">
        <f t="shared" si="348"/>
        <v>650</v>
      </c>
      <c r="L908" s="12">
        <f t="shared" si="327"/>
        <v>0.18151725956434009</v>
      </c>
      <c r="M908" s="3">
        <f t="shared" si="328"/>
        <v>0.7</v>
      </c>
      <c r="N908" s="24">
        <f t="shared" si="343"/>
        <v>974.07058863081829</v>
      </c>
      <c r="O908" s="24">
        <f t="shared" si="329"/>
        <v>74.244797159886389</v>
      </c>
      <c r="P908" s="24">
        <f t="shared" si="330"/>
        <v>917.67998807819106</v>
      </c>
      <c r="Q908" s="24">
        <f t="shared" si="341"/>
        <v>650</v>
      </c>
      <c r="R908" s="12">
        <f t="shared" si="331"/>
        <v>0.17254796592339738</v>
      </c>
      <c r="S908" s="3">
        <f t="shared" si="342"/>
        <v>0.7</v>
      </c>
      <c r="T908" s="24">
        <f t="shared" si="344"/>
        <v>972.95318321911327</v>
      </c>
      <c r="U908" s="24">
        <f t="shared" si="332"/>
        <v>102.17993245251193</v>
      </c>
      <c r="V908" s="14">
        <f t="shared" si="333"/>
        <v>1261.2705453854628</v>
      </c>
      <c r="W908" s="24">
        <f t="shared" si="345"/>
        <v>650</v>
      </c>
      <c r="X908" s="12">
        <f t="shared" si="334"/>
        <v>0.17435124834602875</v>
      </c>
      <c r="Y908" s="3">
        <f t="shared" si="346"/>
        <v>0.7</v>
      </c>
    </row>
    <row r="909" spans="2:25" x14ac:dyDescent="0.25">
      <c r="B909" s="3">
        <f t="shared" si="335"/>
        <v>4455</v>
      </c>
      <c r="C909" s="14">
        <f t="shared" si="336"/>
        <v>74.25</v>
      </c>
      <c r="D909" s="11">
        <f t="shared" si="337"/>
        <v>977.20835317634953</v>
      </c>
      <c r="E909" s="11">
        <f t="shared" si="338"/>
        <v>969.20792750371209</v>
      </c>
      <c r="F909" s="11">
        <f t="shared" si="339"/>
        <v>974.24313659674169</v>
      </c>
      <c r="G909" s="11">
        <f t="shared" si="340"/>
        <v>973.12753446745933</v>
      </c>
      <c r="H909" s="24">
        <f t="shared" si="347"/>
        <v>969.20792750371209</v>
      </c>
      <c r="I909" s="24">
        <f t="shared" si="325"/>
        <v>200.0106418159362</v>
      </c>
      <c r="J909" s="14">
        <f t="shared" si="326"/>
        <v>2458.2746975732744</v>
      </c>
      <c r="K909" s="24">
        <f t="shared" si="348"/>
        <v>650</v>
      </c>
      <c r="L909" s="12">
        <f t="shared" si="327"/>
        <v>0.18128097739343127</v>
      </c>
      <c r="M909" s="3">
        <f t="shared" si="328"/>
        <v>0.7</v>
      </c>
      <c r="N909" s="24">
        <f t="shared" si="343"/>
        <v>974.24313659674169</v>
      </c>
      <c r="O909" s="24">
        <f t="shared" si="329"/>
        <v>74.130414490196017</v>
      </c>
      <c r="P909" s="24">
        <f t="shared" si="330"/>
        <v>916.64108524901042</v>
      </c>
      <c r="Q909" s="24">
        <f t="shared" si="341"/>
        <v>650</v>
      </c>
      <c r="R909" s="12">
        <f t="shared" si="331"/>
        <v>0.17234734883032676</v>
      </c>
      <c r="S909" s="3">
        <f t="shared" si="342"/>
        <v>0.7</v>
      </c>
      <c r="T909" s="24">
        <f t="shared" si="344"/>
        <v>973.12753446745933</v>
      </c>
      <c r="U909" s="24">
        <f t="shared" si="332"/>
        <v>102.02046772225515</v>
      </c>
      <c r="V909" s="14">
        <f t="shared" si="333"/>
        <v>1259.8203699518347</v>
      </c>
      <c r="W909" s="24">
        <f t="shared" si="345"/>
        <v>650</v>
      </c>
      <c r="X909" s="12">
        <f t="shared" si="334"/>
        <v>0.1741454155882404</v>
      </c>
      <c r="Y909" s="3">
        <f t="shared" si="346"/>
        <v>0.7</v>
      </c>
    </row>
    <row r="910" spans="2:25" x14ac:dyDescent="0.25">
      <c r="B910" s="3">
        <f t="shared" si="335"/>
        <v>4460</v>
      </c>
      <c r="C910" s="14">
        <f t="shared" si="336"/>
        <v>74.333333333333329</v>
      </c>
      <c r="D910" s="11">
        <f t="shared" si="337"/>
        <v>977.37613773616363</v>
      </c>
      <c r="E910" s="11">
        <f t="shared" si="338"/>
        <v>969.38920848110547</v>
      </c>
      <c r="F910" s="11">
        <f t="shared" si="339"/>
        <v>974.41548394557196</v>
      </c>
      <c r="G910" s="11">
        <f t="shared" si="340"/>
        <v>973.30167988304754</v>
      </c>
      <c r="H910" s="24">
        <f t="shared" si="347"/>
        <v>969.38920848110547</v>
      </c>
      <c r="I910" s="24">
        <f t="shared" si="325"/>
        <v>199.67323137645394</v>
      </c>
      <c r="J910" s="14">
        <f t="shared" si="326"/>
        <v>2455.1588421146271</v>
      </c>
      <c r="K910" s="24">
        <f t="shared" si="348"/>
        <v>650</v>
      </c>
      <c r="L910" s="12">
        <f t="shared" si="327"/>
        <v>0.18104548295348671</v>
      </c>
      <c r="M910" s="3">
        <f t="shared" si="328"/>
        <v>0.7</v>
      </c>
      <c r="N910" s="24">
        <f t="shared" si="343"/>
        <v>974.41548394557196</v>
      </c>
      <c r="O910" s="24">
        <f t="shared" si="329"/>
        <v>74.016344764791597</v>
      </c>
      <c r="P910" s="24">
        <f t="shared" si="330"/>
        <v>915.60457136873981</v>
      </c>
      <c r="Q910" s="24">
        <f t="shared" si="341"/>
        <v>650</v>
      </c>
      <c r="R910" s="12">
        <f t="shared" si="331"/>
        <v>0.17214720173879464</v>
      </c>
      <c r="S910" s="3">
        <f t="shared" si="342"/>
        <v>0.7</v>
      </c>
      <c r="T910" s="24">
        <f t="shared" si="344"/>
        <v>973.30167988304754</v>
      </c>
      <c r="U910" s="24">
        <f t="shared" si="332"/>
        <v>101.86144632790217</v>
      </c>
      <c r="V910" s="14">
        <f t="shared" si="333"/>
        <v>1258.3735977581675</v>
      </c>
      <c r="W910" s="24">
        <f t="shared" si="345"/>
        <v>650</v>
      </c>
      <c r="X910" s="12">
        <f t="shared" si="334"/>
        <v>0.17394007471139292</v>
      </c>
      <c r="Y910" s="3">
        <f t="shared" si="346"/>
        <v>0.7</v>
      </c>
    </row>
    <row r="911" spans="2:25" x14ac:dyDescent="0.25">
      <c r="B911" s="3">
        <f t="shared" si="335"/>
        <v>4465</v>
      </c>
      <c r="C911" s="14">
        <f t="shared" si="336"/>
        <v>74.416666666666671</v>
      </c>
      <c r="D911" s="11">
        <f t="shared" si="337"/>
        <v>977.54373461746013</v>
      </c>
      <c r="E911" s="11">
        <f t="shared" si="338"/>
        <v>969.57025396405891</v>
      </c>
      <c r="F911" s="11">
        <f t="shared" si="339"/>
        <v>974.58763114731073</v>
      </c>
      <c r="G911" s="11">
        <f t="shared" si="340"/>
        <v>973.47561995775891</v>
      </c>
      <c r="H911" s="24">
        <f t="shared" si="347"/>
        <v>969.57025396405891</v>
      </c>
      <c r="I911" s="24">
        <f t="shared" si="325"/>
        <v>199.33701633503063</v>
      </c>
      <c r="J911" s="14">
        <f t="shared" si="326"/>
        <v>2452.0532465498368</v>
      </c>
      <c r="K911" s="24">
        <f t="shared" si="348"/>
        <v>650</v>
      </c>
      <c r="L911" s="12">
        <f t="shared" si="327"/>
        <v>0.18081076970376428</v>
      </c>
      <c r="M911" s="3">
        <f t="shared" si="328"/>
        <v>0.7</v>
      </c>
      <c r="N911" s="24">
        <f t="shared" si="343"/>
        <v>974.58763114731073</v>
      </c>
      <c r="O911" s="24">
        <f t="shared" si="329"/>
        <v>73.902586753735022</v>
      </c>
      <c r="P911" s="24">
        <f t="shared" si="330"/>
        <v>914.57043810786695</v>
      </c>
      <c r="Q911" s="24">
        <f t="shared" si="341"/>
        <v>650</v>
      </c>
      <c r="R911" s="12">
        <f t="shared" si="331"/>
        <v>0.17194752298590904</v>
      </c>
      <c r="S911" s="3">
        <f t="shared" si="342"/>
        <v>0.7</v>
      </c>
      <c r="T911" s="24">
        <f t="shared" si="344"/>
        <v>973.47561995775891</v>
      </c>
      <c r="U911" s="24">
        <f t="shared" si="332"/>
        <v>101.70286649253057</v>
      </c>
      <c r="V911" s="14">
        <f t="shared" si="333"/>
        <v>1256.9302166271118</v>
      </c>
      <c r="W911" s="24">
        <f t="shared" si="345"/>
        <v>650</v>
      </c>
      <c r="X911" s="12">
        <f t="shared" si="334"/>
        <v>0.17373522393108362</v>
      </c>
      <c r="Y911" s="3">
        <f t="shared" si="346"/>
        <v>0.7</v>
      </c>
    </row>
    <row r="912" spans="2:25" x14ac:dyDescent="0.25">
      <c r="B912" s="3">
        <f t="shared" si="335"/>
        <v>4470</v>
      </c>
      <c r="C912" s="14">
        <f t="shared" si="336"/>
        <v>74.5</v>
      </c>
      <c r="D912" s="11">
        <f t="shared" si="337"/>
        <v>977.71114423963229</v>
      </c>
      <c r="E912" s="11">
        <f t="shared" si="338"/>
        <v>969.75106473376263</v>
      </c>
      <c r="F912" s="11">
        <f t="shared" si="339"/>
        <v>974.75957867029661</v>
      </c>
      <c r="G912" s="11">
        <f t="shared" si="340"/>
        <v>973.64935518169</v>
      </c>
      <c r="H912" s="24">
        <f t="shared" si="347"/>
        <v>969.75106473376263</v>
      </c>
      <c r="I912" s="24">
        <f t="shared" si="325"/>
        <v>199.00198764674144</v>
      </c>
      <c r="J912" s="14">
        <f t="shared" si="326"/>
        <v>2448.957825457825</v>
      </c>
      <c r="K912" s="24">
        <f t="shared" si="348"/>
        <v>650</v>
      </c>
      <c r="L912" s="12">
        <f t="shared" si="327"/>
        <v>0.18057683120218304</v>
      </c>
      <c r="M912" s="3">
        <f t="shared" si="328"/>
        <v>0.7</v>
      </c>
      <c r="N912" s="24">
        <f t="shared" si="343"/>
        <v>974.75957867029661</v>
      </c>
      <c r="O912" s="24">
        <f t="shared" si="329"/>
        <v>73.78913923339212</v>
      </c>
      <c r="P912" s="24">
        <f t="shared" si="330"/>
        <v>913.53867717602679</v>
      </c>
      <c r="Q912" s="24">
        <f t="shared" si="341"/>
        <v>650</v>
      </c>
      <c r="R912" s="12">
        <f t="shared" si="331"/>
        <v>0.17174831091668444</v>
      </c>
      <c r="S912" s="3">
        <f t="shared" si="342"/>
        <v>0.7</v>
      </c>
      <c r="T912" s="24">
        <f t="shared" si="344"/>
        <v>973.64935518169</v>
      </c>
      <c r="U912" s="24">
        <f t="shared" si="332"/>
        <v>101.5447264485573</v>
      </c>
      <c r="V912" s="14">
        <f t="shared" si="333"/>
        <v>1255.4902144401751</v>
      </c>
      <c r="W912" s="24">
        <f t="shared" si="345"/>
        <v>650</v>
      </c>
      <c r="X912" s="12">
        <f t="shared" si="334"/>
        <v>0.17353086147163035</v>
      </c>
      <c r="Y912" s="3">
        <f t="shared" si="346"/>
        <v>0.7</v>
      </c>
    </row>
    <row r="913" spans="2:25" x14ac:dyDescent="0.25">
      <c r="B913" s="3">
        <f t="shared" si="335"/>
        <v>4475</v>
      </c>
      <c r="C913" s="14">
        <f t="shared" si="336"/>
        <v>74.583333333333329</v>
      </c>
      <c r="D913" s="11">
        <f t="shared" si="337"/>
        <v>977.87836702066943</v>
      </c>
      <c r="E913" s="11">
        <f t="shared" si="338"/>
        <v>969.93164156496482</v>
      </c>
      <c r="F913" s="11">
        <f t="shared" si="339"/>
        <v>974.93132698121326</v>
      </c>
      <c r="G913" s="11">
        <f t="shared" si="340"/>
        <v>973.82288604316159</v>
      </c>
      <c r="H913" s="24">
        <f t="shared" si="347"/>
        <v>969.93164156496482</v>
      </c>
      <c r="I913" s="24">
        <f t="shared" si="325"/>
        <v>198.66813639261522</v>
      </c>
      <c r="J913" s="14">
        <f t="shared" si="326"/>
        <v>2445.8724947124397</v>
      </c>
      <c r="K913" s="24">
        <f t="shared" si="348"/>
        <v>650</v>
      </c>
      <c r="L913" s="12">
        <f t="shared" si="327"/>
        <v>0.18034366110355854</v>
      </c>
      <c r="M913" s="3">
        <f t="shared" si="328"/>
        <v>0.7</v>
      </c>
      <c r="N913" s="24">
        <f t="shared" si="343"/>
        <v>974.93132698121326</v>
      </c>
      <c r="O913" s="24">
        <f t="shared" si="329"/>
        <v>73.676000986404233</v>
      </c>
      <c r="P913" s="24">
        <f t="shared" si="330"/>
        <v>912.5092803216528</v>
      </c>
      <c r="Q913" s="24">
        <f t="shared" si="341"/>
        <v>650</v>
      </c>
      <c r="R913" s="12">
        <f t="shared" si="331"/>
        <v>0.17154956388397594</v>
      </c>
      <c r="S913" s="3">
        <f t="shared" si="342"/>
        <v>0.7</v>
      </c>
      <c r="T913" s="24">
        <f t="shared" si="344"/>
        <v>973.82288604316159</v>
      </c>
      <c r="U913" s="24">
        <f t="shared" si="332"/>
        <v>101.38702443769603</v>
      </c>
      <c r="V913" s="14">
        <f t="shared" si="333"/>
        <v>1254.053579137857</v>
      </c>
      <c r="W913" s="24">
        <f t="shared" si="345"/>
        <v>650</v>
      </c>
      <c r="X913" s="12">
        <f t="shared" si="334"/>
        <v>0.17332698556608353</v>
      </c>
      <c r="Y913" s="3">
        <f t="shared" si="346"/>
        <v>0.7</v>
      </c>
    </row>
    <row r="914" spans="2:25" x14ac:dyDescent="0.25">
      <c r="B914" s="3">
        <f t="shared" si="335"/>
        <v>4480</v>
      </c>
      <c r="C914" s="14">
        <f t="shared" si="336"/>
        <v>74.666666666666671</v>
      </c>
      <c r="D914" s="11">
        <f t="shared" si="337"/>
        <v>978.0454033771631</v>
      </c>
      <c r="E914" s="11">
        <f t="shared" si="338"/>
        <v>970.11198522606833</v>
      </c>
      <c r="F914" s="11">
        <f t="shared" si="339"/>
        <v>975.10287654509727</v>
      </c>
      <c r="G914" s="11">
        <f t="shared" si="340"/>
        <v>973.99621302872765</v>
      </c>
      <c r="H914" s="24">
        <f t="shared" si="347"/>
        <v>970.11198522606833</v>
      </c>
      <c r="I914" s="24">
        <f t="shared" ref="I914:I977" si="349">AlphaC*(D914-H914)</f>
        <v>198.33545377736925</v>
      </c>
      <c r="J914" s="14">
        <f t="shared" ref="J914:J977" si="350">Phi*EpsilonF*Botzman/10^8*M914*((D914+273)^4-(H914+273)^4)</f>
        <v>2442.7971714583059</v>
      </c>
      <c r="K914" s="24">
        <f t="shared" si="348"/>
        <v>650</v>
      </c>
      <c r="L914" s="12">
        <f t="shared" ref="L914:L977" si="351">ksh*MassivSS/(K914*RhoA)*DeltaT*(I914+J914)</f>
        <v>0.18011125315780144</v>
      </c>
      <c r="M914" s="3">
        <f t="shared" ref="M914:M977" si="352">IF(H914&lt;=500,IF(Galva=Oui,0.35,0.7),0.7)</f>
        <v>0.7</v>
      </c>
      <c r="N914" s="24">
        <f t="shared" si="343"/>
        <v>975.10287654509727</v>
      </c>
      <c r="O914" s="24">
        <f t="shared" ref="O914:O977" si="353">AlphaC*(D914-N914)</f>
        <v>73.563170801645583</v>
      </c>
      <c r="P914" s="24">
        <f t="shared" ref="P914:P977" si="354">Phi*EpsilonF*Botzman/10^8*S914*((D914+273)^4-(N914+273)^4)</f>
        <v>911.48223933186068</v>
      </c>
      <c r="Q914" s="24">
        <f t="shared" si="341"/>
        <v>650</v>
      </c>
      <c r="R914" s="12">
        <f t="shared" ref="R914:R977" si="355">ksh*MassivW/(Q914*RhoA)*DeltaT*(O914+P914)</f>
        <v>0.17135128024845186</v>
      </c>
      <c r="S914" s="3">
        <f t="shared" si="342"/>
        <v>0.7</v>
      </c>
      <c r="T914" s="24">
        <f t="shared" si="344"/>
        <v>973.99621302872765</v>
      </c>
      <c r="U914" s="24">
        <f t="shared" ref="U914:U977" si="356">AlphaC*(D914-T914)</f>
        <v>101.22975871088613</v>
      </c>
      <c r="V914" s="14">
        <f t="shared" ref="V914:V977" si="357">Phi*EpsilonF*Botzman/10^8*Y914*((D914+273)^4-(T914+273)^4)</f>
        <v>1252.6202987190293</v>
      </c>
      <c r="W914" s="24">
        <f t="shared" si="345"/>
        <v>650</v>
      </c>
      <c r="X914" s="12">
        <f t="shared" ref="X914:X977" si="358">ksh*MassivSI/(W914*RhoA)*DeltaT*(U914+V914)</f>
        <v>0.17312359445613754</v>
      </c>
      <c r="Y914" s="3">
        <f t="shared" si="346"/>
        <v>0.7</v>
      </c>
    </row>
    <row r="915" spans="2:25" x14ac:dyDescent="0.25">
      <c r="B915" s="3">
        <f t="shared" ref="B915:B978" si="359">B914+DeltaT</f>
        <v>4485</v>
      </c>
      <c r="C915" s="14">
        <f t="shared" ref="C915:C978" si="360">B915/60</f>
        <v>74.75</v>
      </c>
      <c r="D915" s="11">
        <f t="shared" ref="D915:D978" si="361">20+345*LOG(8*C915+1,10)</f>
        <v>978.21225372431229</v>
      </c>
      <c r="E915" s="11">
        <f t="shared" ref="E915:E978" si="362">H915</f>
        <v>970.29209647922607</v>
      </c>
      <c r="F915" s="11">
        <f t="shared" ref="F915:F978" si="363">N915</f>
        <v>975.27422782534575</v>
      </c>
      <c r="G915" s="11">
        <f t="shared" ref="G915:G978" si="364">T915</f>
        <v>974.16933662318377</v>
      </c>
      <c r="H915" s="24">
        <f t="shared" si="347"/>
        <v>970.29209647922607</v>
      </c>
      <c r="I915" s="24">
        <f t="shared" si="349"/>
        <v>198.0039311271554</v>
      </c>
      <c r="J915" s="14">
        <f t="shared" si="350"/>
        <v>2439.7317740877056</v>
      </c>
      <c r="K915" s="24">
        <f t="shared" si="348"/>
        <v>650</v>
      </c>
      <c r="L915" s="12">
        <f t="shared" si="351"/>
        <v>0.17987960120818716</v>
      </c>
      <c r="M915" s="3">
        <f t="shared" si="352"/>
        <v>0.7</v>
      </c>
      <c r="N915" s="24">
        <f t="shared" si="343"/>
        <v>975.27422782534575</v>
      </c>
      <c r="O915" s="24">
        <f t="shared" si="353"/>
        <v>73.450647474163588</v>
      </c>
      <c r="P915" s="24">
        <f t="shared" si="354"/>
        <v>910.45754603209957</v>
      </c>
      <c r="Q915" s="24">
        <f t="shared" ref="Q915:Q978" si="365">IF(N915&lt;600,425+0.773*N915-1.69/1000*N915^2+2.22/1000^2*N915^3,IF(N915&lt;735,666+13002/(738-N915),IF(N915&lt;900,545+17820/(N915-731),650)))</f>
        <v>650</v>
      </c>
      <c r="R915" s="12">
        <f t="shared" si="355"/>
        <v>0.1711534583785225</v>
      </c>
      <c r="S915" s="3">
        <f t="shared" ref="S915:S978" si="366">IF(N915&lt;=500,IF(Galva=Oui,0.35,0.7),0.7)</f>
        <v>0.7</v>
      </c>
      <c r="T915" s="24">
        <f t="shared" si="344"/>
        <v>974.16933662318377</v>
      </c>
      <c r="U915" s="24">
        <f t="shared" si="356"/>
        <v>101.07292752821309</v>
      </c>
      <c r="V915" s="14">
        <f t="shared" si="357"/>
        <v>1251.190361240529</v>
      </c>
      <c r="W915" s="24">
        <f t="shared" si="345"/>
        <v>650</v>
      </c>
      <c r="X915" s="12">
        <f t="shared" si="358"/>
        <v>0.17292068639206862</v>
      </c>
      <c r="Y915" s="3">
        <f t="shared" si="346"/>
        <v>0.7</v>
      </c>
    </row>
    <row r="916" spans="2:25" x14ac:dyDescent="0.25">
      <c r="B916" s="3">
        <f t="shared" si="359"/>
        <v>4490</v>
      </c>
      <c r="C916" s="14">
        <f t="shared" si="360"/>
        <v>74.833333333333329</v>
      </c>
      <c r="D916" s="11">
        <f t="shared" si="361"/>
        <v>978.37891847593164</v>
      </c>
      <c r="E916" s="11">
        <f t="shared" si="362"/>
        <v>970.47197608043427</v>
      </c>
      <c r="F916" s="11">
        <f t="shared" si="363"/>
        <v>975.44538128372426</v>
      </c>
      <c r="G916" s="11">
        <f t="shared" si="364"/>
        <v>974.34225730957587</v>
      </c>
      <c r="H916" s="24">
        <f t="shared" si="347"/>
        <v>970.47197608043427</v>
      </c>
      <c r="I916" s="24">
        <f t="shared" si="349"/>
        <v>197.67355988743418</v>
      </c>
      <c r="J916" s="14">
        <f t="shared" si="350"/>
        <v>2436.6762222182338</v>
      </c>
      <c r="K916" s="24">
        <f t="shared" si="348"/>
        <v>650</v>
      </c>
      <c r="L916" s="12">
        <f t="shared" si="351"/>
        <v>0.17964869918968734</v>
      </c>
      <c r="M916" s="3">
        <f t="shared" si="352"/>
        <v>0.7</v>
      </c>
      <c r="N916" s="24">
        <f t="shared" ref="N916:N979" si="367">N915+R915</f>
        <v>975.44538128372426</v>
      </c>
      <c r="O916" s="24">
        <f t="shared" si="353"/>
        <v>73.338429805184546</v>
      </c>
      <c r="P916" s="24">
        <f t="shared" si="354"/>
        <v>909.43519228624905</v>
      </c>
      <c r="Q916" s="24">
        <f t="shared" si="365"/>
        <v>650</v>
      </c>
      <c r="R916" s="12">
        <f t="shared" si="355"/>
        <v>0.17095609665035813</v>
      </c>
      <c r="S916" s="3">
        <f t="shared" si="366"/>
        <v>0.7</v>
      </c>
      <c r="T916" s="24">
        <f t="shared" ref="T916:T979" si="368">T915+X915</f>
        <v>974.34225730957587</v>
      </c>
      <c r="U916" s="24">
        <f t="shared" si="356"/>
        <v>100.91652915889426</v>
      </c>
      <c r="V916" s="14">
        <f t="shared" si="357"/>
        <v>1249.7637548172752</v>
      </c>
      <c r="W916" s="24">
        <f t="shared" ref="W916:W979" si="369">IF(T916&lt;600,425+0.773*T916-1.69/1000*T916^2+2.22/1000^2*T916^3,IF(T916&lt;735,666+13002/(738-T916),IF(T916&lt;900,545+17820/(T916-731),650)))</f>
        <v>650</v>
      </c>
      <c r="X916" s="12">
        <f t="shared" si="358"/>
        <v>0.17271825963274809</v>
      </c>
      <c r="Y916" s="3">
        <f t="shared" ref="Y916:Y979" si="370">IF(T916&lt;=500,IF(Galva=Oui,0.35,0.7),0.7)</f>
        <v>0.7</v>
      </c>
    </row>
    <row r="917" spans="2:25" x14ac:dyDescent="0.25">
      <c r="B917" s="3">
        <f t="shared" si="359"/>
        <v>4495</v>
      </c>
      <c r="C917" s="14">
        <f t="shared" si="360"/>
        <v>74.916666666666671</v>
      </c>
      <c r="D917" s="11">
        <f t="shared" si="361"/>
        <v>978.5453980444554</v>
      </c>
      <c r="E917" s="11">
        <f t="shared" si="362"/>
        <v>970.65162477962394</v>
      </c>
      <c r="F917" s="11">
        <f t="shared" si="363"/>
        <v>975.6163373803746</v>
      </c>
      <c r="G917" s="11">
        <f t="shared" si="364"/>
        <v>974.51497556920867</v>
      </c>
      <c r="H917" s="24">
        <f t="shared" si="347"/>
        <v>970.65162477962394</v>
      </c>
      <c r="I917" s="24">
        <f t="shared" si="349"/>
        <v>197.34433162078631</v>
      </c>
      <c r="J917" s="14">
        <f t="shared" si="350"/>
        <v>2433.6304366695813</v>
      </c>
      <c r="K917" s="24">
        <f t="shared" si="348"/>
        <v>650</v>
      </c>
      <c r="L917" s="12">
        <f t="shared" si="351"/>
        <v>0.17941854112723699</v>
      </c>
      <c r="M917" s="3">
        <f t="shared" si="352"/>
        <v>0.7</v>
      </c>
      <c r="N917" s="24">
        <f t="shared" si="367"/>
        <v>975.6163373803746</v>
      </c>
      <c r="O917" s="24">
        <f t="shared" si="353"/>
        <v>73.226516602019842</v>
      </c>
      <c r="P917" s="24">
        <f t="shared" si="354"/>
        <v>908.41516999547548</v>
      </c>
      <c r="Q917" s="24">
        <f t="shared" si="365"/>
        <v>650</v>
      </c>
      <c r="R917" s="12">
        <f t="shared" si="355"/>
        <v>0.1707591934476736</v>
      </c>
      <c r="S917" s="3">
        <f t="shared" si="366"/>
        <v>0.7</v>
      </c>
      <c r="T917" s="24">
        <f t="shared" si="368"/>
        <v>974.51497556920867</v>
      </c>
      <c r="U917" s="24">
        <f t="shared" si="356"/>
        <v>100.76056188116809</v>
      </c>
      <c r="V917" s="14">
        <f t="shared" si="357"/>
        <v>1248.3404676210469</v>
      </c>
      <c r="W917" s="24">
        <f t="shared" si="369"/>
        <v>650</v>
      </c>
      <c r="X917" s="12">
        <f t="shared" si="358"/>
        <v>0.17251631244547169</v>
      </c>
      <c r="Y917" s="3">
        <f t="shared" si="370"/>
        <v>0.7</v>
      </c>
    </row>
    <row r="918" spans="2:25" x14ac:dyDescent="0.25">
      <c r="B918" s="3">
        <f t="shared" si="359"/>
        <v>4500</v>
      </c>
      <c r="C918" s="14">
        <f t="shared" si="360"/>
        <v>75</v>
      </c>
      <c r="D918" s="11">
        <f t="shared" si="361"/>
        <v>978.71169284094503</v>
      </c>
      <c r="E918" s="11">
        <f t="shared" si="362"/>
        <v>970.83104332075118</v>
      </c>
      <c r="F918" s="11">
        <f t="shared" si="363"/>
        <v>975.78709657382228</v>
      </c>
      <c r="G918" s="11">
        <f t="shared" si="364"/>
        <v>974.68749188165418</v>
      </c>
      <c r="H918" s="24">
        <f t="shared" si="347"/>
        <v>970.83104332075118</v>
      </c>
      <c r="I918" s="24">
        <f t="shared" si="349"/>
        <v>197.0162380048464</v>
      </c>
      <c r="J918" s="14">
        <f t="shared" si="350"/>
        <v>2430.594339442448</v>
      </c>
      <c r="K918" s="24">
        <f t="shared" si="348"/>
        <v>650</v>
      </c>
      <c r="L918" s="12">
        <f t="shared" si="351"/>
        <v>0.17918912113415586</v>
      </c>
      <c r="M918" s="3">
        <f t="shared" si="352"/>
        <v>0.7</v>
      </c>
      <c r="N918" s="24">
        <f t="shared" si="367"/>
        <v>975.78709657382228</v>
      </c>
      <c r="O918" s="24">
        <f t="shared" si="353"/>
        <v>73.114906678068792</v>
      </c>
      <c r="P918" s="24">
        <f t="shared" si="354"/>
        <v>907.39747109939469</v>
      </c>
      <c r="Q918" s="24">
        <f t="shared" si="365"/>
        <v>650</v>
      </c>
      <c r="R918" s="12">
        <f t="shared" si="355"/>
        <v>0.17056274716193121</v>
      </c>
      <c r="S918" s="3">
        <f t="shared" si="366"/>
        <v>0.7</v>
      </c>
      <c r="T918" s="24">
        <f t="shared" si="368"/>
        <v>974.68749188165418</v>
      </c>
      <c r="U918" s="24">
        <f t="shared" si="356"/>
        <v>100.60502398227129</v>
      </c>
      <c r="V918" s="14">
        <f t="shared" si="357"/>
        <v>1246.9204878808714</v>
      </c>
      <c r="W918" s="24">
        <f t="shared" si="369"/>
        <v>650</v>
      </c>
      <c r="X918" s="12">
        <f t="shared" si="358"/>
        <v>0.17231484310600656</v>
      </c>
      <c r="Y918" s="3">
        <f t="shared" si="370"/>
        <v>0.7</v>
      </c>
    </row>
    <row r="919" spans="2:25" x14ac:dyDescent="0.25">
      <c r="B919" s="3">
        <f t="shared" si="359"/>
        <v>4505</v>
      </c>
      <c r="C919" s="14">
        <f t="shared" si="360"/>
        <v>75.083333333333329</v>
      </c>
      <c r="D919" s="11">
        <f t="shared" si="361"/>
        <v>978.87780327509495</v>
      </c>
      <c r="E919" s="11">
        <f t="shared" si="362"/>
        <v>971.01023244188536</v>
      </c>
      <c r="F919" s="11">
        <f t="shared" si="363"/>
        <v>975.95765932098425</v>
      </c>
      <c r="G919" s="11">
        <f t="shared" si="364"/>
        <v>974.85980672476023</v>
      </c>
      <c r="H919" s="24">
        <f t="shared" si="347"/>
        <v>971.01023244188536</v>
      </c>
      <c r="I919" s="24">
        <f t="shared" si="349"/>
        <v>196.68927083023959</v>
      </c>
      <c r="J919" s="14">
        <f t="shared" si="350"/>
        <v>2427.5678536966839</v>
      </c>
      <c r="K919" s="24">
        <f t="shared" si="348"/>
        <v>650</v>
      </c>
      <c r="L919" s="12">
        <f t="shared" si="351"/>
        <v>0.17896043341051693</v>
      </c>
      <c r="M919" s="3">
        <f t="shared" si="352"/>
        <v>0.7</v>
      </c>
      <c r="N919" s="24">
        <f t="shared" si="367"/>
        <v>975.95765932098425</v>
      </c>
      <c r="O919" s="24">
        <f t="shared" si="353"/>
        <v>73.003598852767482</v>
      </c>
      <c r="P919" s="24">
        <f t="shared" si="354"/>
        <v>906.38208757477412</v>
      </c>
      <c r="Q919" s="24">
        <f t="shared" si="365"/>
        <v>650</v>
      </c>
      <c r="R919" s="12">
        <f t="shared" si="355"/>
        <v>0.17036675619210595</v>
      </c>
      <c r="S919" s="3">
        <f t="shared" si="366"/>
        <v>0.7</v>
      </c>
      <c r="T919" s="24">
        <f t="shared" si="368"/>
        <v>974.85980672476023</v>
      </c>
      <c r="U919" s="24">
        <f t="shared" si="356"/>
        <v>100.44991375836787</v>
      </c>
      <c r="V919" s="14">
        <f t="shared" si="357"/>
        <v>1245.5038038825787</v>
      </c>
      <c r="W919" s="24">
        <f t="shared" si="369"/>
        <v>650</v>
      </c>
      <c r="X919" s="12">
        <f t="shared" si="358"/>
        <v>0.17211384989852499</v>
      </c>
      <c r="Y919" s="3">
        <f t="shared" si="370"/>
        <v>0.7</v>
      </c>
    </row>
    <row r="920" spans="2:25" x14ac:dyDescent="0.25">
      <c r="B920" s="3">
        <f t="shared" si="359"/>
        <v>4510</v>
      </c>
      <c r="C920" s="14">
        <f t="shared" si="360"/>
        <v>75.166666666666671</v>
      </c>
      <c r="D920" s="11">
        <f t="shared" si="361"/>
        <v>979.04372975523791</v>
      </c>
      <c r="E920" s="11">
        <f t="shared" si="362"/>
        <v>971.18919287529593</v>
      </c>
      <c r="F920" s="11">
        <f t="shared" si="363"/>
        <v>976.1280260771764</v>
      </c>
      <c r="G920" s="11">
        <f t="shared" si="364"/>
        <v>975.03192057465878</v>
      </c>
      <c r="H920" s="24">
        <f t="shared" si="347"/>
        <v>971.18919287529593</v>
      </c>
      <c r="I920" s="24">
        <f t="shared" si="349"/>
        <v>196.36342199854937</v>
      </c>
      <c r="J920" s="14">
        <f t="shared" si="350"/>
        <v>2424.5509037299903</v>
      </c>
      <c r="K920" s="24">
        <f t="shared" si="348"/>
        <v>650</v>
      </c>
      <c r="L920" s="12">
        <f t="shared" si="351"/>
        <v>0.17873247224155531</v>
      </c>
      <c r="M920" s="3">
        <f t="shared" si="352"/>
        <v>0.7</v>
      </c>
      <c r="N920" s="24">
        <f t="shared" si="367"/>
        <v>976.1280260771764</v>
      </c>
      <c r="O920" s="24">
        <f t="shared" si="353"/>
        <v>72.892591951537611</v>
      </c>
      <c r="P920" s="24">
        <f t="shared" si="354"/>
        <v>905.36901143566797</v>
      </c>
      <c r="Q920" s="24">
        <f t="shared" si="365"/>
        <v>650</v>
      </c>
      <c r="R920" s="12">
        <f t="shared" si="355"/>
        <v>0.17017121894470022</v>
      </c>
      <c r="S920" s="3">
        <f t="shared" si="366"/>
        <v>0.7</v>
      </c>
      <c r="T920" s="24">
        <f t="shared" si="368"/>
        <v>975.03192057465878</v>
      </c>
      <c r="U920" s="24">
        <f t="shared" si="356"/>
        <v>100.29522951447802</v>
      </c>
      <c r="V920" s="14">
        <f t="shared" si="357"/>
        <v>1244.0904039680645</v>
      </c>
      <c r="W920" s="24">
        <f t="shared" si="369"/>
        <v>650</v>
      </c>
      <c r="X920" s="12">
        <f t="shared" si="358"/>
        <v>0.17191333111550111</v>
      </c>
      <c r="Y920" s="3">
        <f t="shared" si="370"/>
        <v>0.7</v>
      </c>
    </row>
    <row r="921" spans="2:25" x14ac:dyDescent="0.25">
      <c r="B921" s="3">
        <f t="shared" si="359"/>
        <v>4515</v>
      </c>
      <c r="C921" s="14">
        <f t="shared" si="360"/>
        <v>75.25</v>
      </c>
      <c r="D921" s="11">
        <f t="shared" si="361"/>
        <v>979.20947268835221</v>
      </c>
      <c r="E921" s="11">
        <f t="shared" si="362"/>
        <v>971.36792534753749</v>
      </c>
      <c r="F921" s="11">
        <f t="shared" si="363"/>
        <v>976.29819729612109</v>
      </c>
      <c r="G921" s="11">
        <f t="shared" si="364"/>
        <v>975.20383390577433</v>
      </c>
      <c r="H921" s="24">
        <f t="shared" si="347"/>
        <v>971.36792534753749</v>
      </c>
      <c r="I921" s="24">
        <f t="shared" si="349"/>
        <v>196.03868352036784</v>
      </c>
      <c r="J921" s="14">
        <f t="shared" si="350"/>
        <v>2421.5434149573957</v>
      </c>
      <c r="K921" s="24">
        <f t="shared" si="348"/>
        <v>650</v>
      </c>
      <c r="L921" s="12">
        <f t="shared" si="351"/>
        <v>0.17850523199613588</v>
      </c>
      <c r="M921" s="3">
        <f t="shared" si="352"/>
        <v>0.7</v>
      </c>
      <c r="N921" s="24">
        <f t="shared" si="367"/>
        <v>976.29819729612109</v>
      </c>
      <c r="O921" s="24">
        <f t="shared" si="353"/>
        <v>72.781884805777963</v>
      </c>
      <c r="P921" s="24">
        <f t="shared" si="354"/>
        <v>904.3582347332233</v>
      </c>
      <c r="Q921" s="24">
        <f t="shared" si="365"/>
        <v>650</v>
      </c>
      <c r="R921" s="12">
        <f t="shared" si="355"/>
        <v>0.16997613383370852</v>
      </c>
      <c r="S921" s="3">
        <f t="shared" si="366"/>
        <v>0.7</v>
      </c>
      <c r="T921" s="24">
        <f t="shared" si="368"/>
        <v>975.20383390577433</v>
      </c>
      <c r="U921" s="24">
        <f t="shared" si="356"/>
        <v>100.14096956444689</v>
      </c>
      <c r="V921" s="14">
        <f t="shared" si="357"/>
        <v>1242.6802765349807</v>
      </c>
      <c r="W921" s="24">
        <f t="shared" si="369"/>
        <v>650</v>
      </c>
      <c r="X921" s="12">
        <f t="shared" si="358"/>
        <v>0.1717132850576675</v>
      </c>
      <c r="Y921" s="3">
        <f t="shared" si="370"/>
        <v>0.7</v>
      </c>
    </row>
    <row r="922" spans="2:25" x14ac:dyDescent="0.25">
      <c r="B922" s="3">
        <f t="shared" si="359"/>
        <v>4520</v>
      </c>
      <c r="C922" s="14">
        <f t="shared" si="360"/>
        <v>75.333333333333329</v>
      </c>
      <c r="D922" s="11">
        <f t="shared" si="361"/>
        <v>979.37503248006658</v>
      </c>
      <c r="E922" s="11">
        <f t="shared" si="362"/>
        <v>971.54643057953365</v>
      </c>
      <c r="F922" s="11">
        <f t="shared" si="363"/>
        <v>976.46817342995485</v>
      </c>
      <c r="G922" s="11">
        <f t="shared" si="364"/>
        <v>975.37554719083198</v>
      </c>
      <c r="H922" s="24">
        <f t="shared" si="347"/>
        <v>971.54643057953365</v>
      </c>
      <c r="I922" s="24">
        <f t="shared" si="349"/>
        <v>195.71504751332327</v>
      </c>
      <c r="J922" s="14">
        <f t="shared" si="350"/>
        <v>2418.5453138910625</v>
      </c>
      <c r="K922" s="24">
        <f t="shared" si="348"/>
        <v>650</v>
      </c>
      <c r="L922" s="12">
        <f t="shared" si="351"/>
        <v>0.17827870712524135</v>
      </c>
      <c r="M922" s="3">
        <f t="shared" si="352"/>
        <v>0.7</v>
      </c>
      <c r="N922" s="24">
        <f t="shared" si="367"/>
        <v>976.46817342995485</v>
      </c>
      <c r="O922" s="24">
        <f t="shared" si="353"/>
        <v>72.671476252793354</v>
      </c>
      <c r="P922" s="24">
        <f t="shared" si="354"/>
        <v>903.34974955556447</v>
      </c>
      <c r="Q922" s="24">
        <f t="shared" si="365"/>
        <v>650</v>
      </c>
      <c r="R922" s="12">
        <f t="shared" si="355"/>
        <v>0.16978149928058497</v>
      </c>
      <c r="S922" s="3">
        <f t="shared" si="366"/>
        <v>0.7</v>
      </c>
      <c r="T922" s="24">
        <f t="shared" si="368"/>
        <v>975.37554719083198</v>
      </c>
      <c r="U922" s="24">
        <f t="shared" si="356"/>
        <v>99.987132230864972</v>
      </c>
      <c r="V922" s="14">
        <f t="shared" si="357"/>
        <v>1241.2734100371224</v>
      </c>
      <c r="W922" s="24">
        <f t="shared" si="369"/>
        <v>650</v>
      </c>
      <c r="X922" s="12">
        <f t="shared" si="358"/>
        <v>0.17151371003405422</v>
      </c>
      <c r="Y922" s="3">
        <f t="shared" si="370"/>
        <v>0.7</v>
      </c>
    </row>
    <row r="923" spans="2:25" x14ac:dyDescent="0.25">
      <c r="B923" s="3">
        <f t="shared" si="359"/>
        <v>4525</v>
      </c>
      <c r="C923" s="14">
        <f t="shared" si="360"/>
        <v>75.416666666666671</v>
      </c>
      <c r="D923" s="11">
        <f t="shared" si="361"/>
        <v>979.54040953466699</v>
      </c>
      <c r="E923" s="11">
        <f t="shared" si="362"/>
        <v>971.72470928665894</v>
      </c>
      <c r="F923" s="11">
        <f t="shared" si="363"/>
        <v>976.63795492923543</v>
      </c>
      <c r="G923" s="11">
        <f t="shared" si="364"/>
        <v>975.54706090086609</v>
      </c>
      <c r="H923" s="24">
        <f t="shared" si="347"/>
        <v>971.72470928665894</v>
      </c>
      <c r="I923" s="24">
        <f t="shared" si="349"/>
        <v>195.39250620020141</v>
      </c>
      <c r="J923" s="14">
        <f t="shared" si="350"/>
        <v>2415.5565281198424</v>
      </c>
      <c r="K923" s="24">
        <f t="shared" si="348"/>
        <v>650</v>
      </c>
      <c r="L923" s="12">
        <f t="shared" si="351"/>
        <v>0.17805289216045025</v>
      </c>
      <c r="M923" s="3">
        <f t="shared" si="352"/>
        <v>0.7</v>
      </c>
      <c r="N923" s="24">
        <f t="shared" si="367"/>
        <v>976.63795492923543</v>
      </c>
      <c r="O923" s="24">
        <f t="shared" si="353"/>
        <v>72.561365135788947</v>
      </c>
      <c r="P923" s="24">
        <f t="shared" si="354"/>
        <v>902.34354802709447</v>
      </c>
      <c r="Q923" s="24">
        <f t="shared" si="365"/>
        <v>650</v>
      </c>
      <c r="R923" s="12">
        <f t="shared" si="355"/>
        <v>0.16958731371412095</v>
      </c>
      <c r="S923" s="3">
        <f t="shared" si="366"/>
        <v>0.7</v>
      </c>
      <c r="T923" s="24">
        <f t="shared" si="368"/>
        <v>975.54706090086609</v>
      </c>
      <c r="U923" s="24">
        <f t="shared" si="356"/>
        <v>99.833715845022653</v>
      </c>
      <c r="V923" s="14">
        <f t="shared" si="357"/>
        <v>1239.8697929829943</v>
      </c>
      <c r="W923" s="24">
        <f t="shared" si="369"/>
        <v>650</v>
      </c>
      <c r="X923" s="12">
        <f t="shared" si="358"/>
        <v>0.17131460436179993</v>
      </c>
      <c r="Y923" s="3">
        <f t="shared" si="370"/>
        <v>0.7</v>
      </c>
    </row>
    <row r="924" spans="2:25" x14ac:dyDescent="0.25">
      <c r="B924" s="3">
        <f t="shared" si="359"/>
        <v>4530</v>
      </c>
      <c r="C924" s="14">
        <f t="shared" si="360"/>
        <v>75.5</v>
      </c>
      <c r="D924" s="11">
        <f t="shared" si="361"/>
        <v>979.70560425510166</v>
      </c>
      <c r="E924" s="11">
        <f t="shared" si="362"/>
        <v>971.90276217881933</v>
      </c>
      <c r="F924" s="11">
        <f t="shared" si="363"/>
        <v>976.80754224294958</v>
      </c>
      <c r="G924" s="11">
        <f t="shared" si="364"/>
        <v>975.71837550522787</v>
      </c>
      <c r="H924" s="24">
        <f t="shared" si="347"/>
        <v>971.90276217881933</v>
      </c>
      <c r="I924" s="24">
        <f t="shared" si="349"/>
        <v>195.07105190705829</v>
      </c>
      <c r="J924" s="14">
        <f t="shared" si="350"/>
        <v>2412.5769862902807</v>
      </c>
      <c r="K924" s="24">
        <f t="shared" si="348"/>
        <v>650</v>
      </c>
      <c r="L924" s="12">
        <f t="shared" si="351"/>
        <v>0.17782778171251265</v>
      </c>
      <c r="M924" s="3">
        <f t="shared" si="352"/>
        <v>0.7</v>
      </c>
      <c r="N924" s="24">
        <f t="shared" si="367"/>
        <v>976.80754224294958</v>
      </c>
      <c r="O924" s="24">
        <f t="shared" si="353"/>
        <v>72.451550303802037</v>
      </c>
      <c r="P924" s="24">
        <f t="shared" si="354"/>
        <v>901.33962230898032</v>
      </c>
      <c r="Q924" s="24">
        <f t="shared" si="365"/>
        <v>650</v>
      </c>
      <c r="R924" s="12">
        <f t="shared" si="355"/>
        <v>0.16939357557051743</v>
      </c>
      <c r="S924" s="3">
        <f t="shared" si="366"/>
        <v>0.7</v>
      </c>
      <c r="T924" s="24">
        <f t="shared" si="368"/>
        <v>975.71837550522787</v>
      </c>
      <c r="U924" s="24">
        <f t="shared" si="356"/>
        <v>99.680718746844832</v>
      </c>
      <c r="V924" s="14">
        <f t="shared" si="357"/>
        <v>1238.4694139362564</v>
      </c>
      <c r="W924" s="24">
        <f t="shared" si="369"/>
        <v>650</v>
      </c>
      <c r="X924" s="12">
        <f t="shared" si="358"/>
        <v>0.17111596636620036</v>
      </c>
      <c r="Y924" s="3">
        <f t="shared" si="370"/>
        <v>0.7</v>
      </c>
    </row>
    <row r="925" spans="2:25" x14ac:dyDescent="0.25">
      <c r="B925" s="3">
        <f t="shared" si="359"/>
        <v>4535</v>
      </c>
      <c r="C925" s="14">
        <f t="shared" si="360"/>
        <v>75.583333333333329</v>
      </c>
      <c r="D925" s="11">
        <f t="shared" si="361"/>
        <v>979.8706170429881</v>
      </c>
      <c r="E925" s="11">
        <f t="shared" si="362"/>
        <v>972.08058996053182</v>
      </c>
      <c r="F925" s="11">
        <f t="shared" si="363"/>
        <v>976.97693581852013</v>
      </c>
      <c r="G925" s="11">
        <f t="shared" si="364"/>
        <v>975.88949147159406</v>
      </c>
      <c r="H925" s="24">
        <f t="shared" si="347"/>
        <v>972.08058996053182</v>
      </c>
      <c r="I925" s="24">
        <f t="shared" si="349"/>
        <v>194.75067706140692</v>
      </c>
      <c r="J925" s="14">
        <f t="shared" si="350"/>
        <v>2409.6066180871444</v>
      </c>
      <c r="K925" s="24">
        <f t="shared" si="348"/>
        <v>650</v>
      </c>
      <c r="L925" s="12">
        <f t="shared" si="351"/>
        <v>0.17760337046989869</v>
      </c>
      <c r="M925" s="3">
        <f t="shared" si="352"/>
        <v>0.7</v>
      </c>
      <c r="N925" s="24">
        <f t="shared" si="367"/>
        <v>976.97693581852013</v>
      </c>
      <c r="O925" s="24">
        <f t="shared" si="353"/>
        <v>72.342030611699215</v>
      </c>
      <c r="P925" s="24">
        <f t="shared" si="354"/>
        <v>900.33796459857103</v>
      </c>
      <c r="Q925" s="24">
        <f t="shared" si="365"/>
        <v>650</v>
      </c>
      <c r="R925" s="12">
        <f t="shared" si="355"/>
        <v>0.16920028329328343</v>
      </c>
      <c r="S925" s="3">
        <f t="shared" si="366"/>
        <v>0.7</v>
      </c>
      <c r="T925" s="24">
        <f t="shared" si="368"/>
        <v>975.88949147159406</v>
      </c>
      <c r="U925" s="24">
        <f t="shared" si="356"/>
        <v>99.528139284851136</v>
      </c>
      <c r="V925" s="14">
        <f t="shared" si="357"/>
        <v>1237.072261515181</v>
      </c>
      <c r="W925" s="24">
        <f t="shared" si="369"/>
        <v>650</v>
      </c>
      <c r="X925" s="12">
        <f t="shared" si="358"/>
        <v>0.1709177943806339</v>
      </c>
      <c r="Y925" s="3">
        <f t="shared" si="370"/>
        <v>0.7</v>
      </c>
    </row>
    <row r="926" spans="2:25" x14ac:dyDescent="0.25">
      <c r="B926" s="3">
        <f t="shared" si="359"/>
        <v>4540</v>
      </c>
      <c r="C926" s="14">
        <f t="shared" si="360"/>
        <v>75.666666666666671</v>
      </c>
      <c r="D926" s="11">
        <f t="shared" si="361"/>
        <v>980.03544829861812</v>
      </c>
      <c r="E926" s="11">
        <f t="shared" si="362"/>
        <v>972.25819333100173</v>
      </c>
      <c r="F926" s="11">
        <f t="shared" si="363"/>
        <v>977.14613610181345</v>
      </c>
      <c r="G926" s="11">
        <f t="shared" si="364"/>
        <v>976.06040926597473</v>
      </c>
      <c r="H926" s="24">
        <f t="shared" si="347"/>
        <v>972.25819333100173</v>
      </c>
      <c r="I926" s="24">
        <f t="shared" si="349"/>
        <v>194.43137419040966</v>
      </c>
      <c r="J926" s="14">
        <f t="shared" si="350"/>
        <v>2406.6453542144836</v>
      </c>
      <c r="K926" s="24">
        <f t="shared" si="348"/>
        <v>650</v>
      </c>
      <c r="L926" s="12">
        <f t="shared" si="351"/>
        <v>0.17737965319738372</v>
      </c>
      <c r="M926" s="3">
        <f t="shared" si="352"/>
        <v>0.7</v>
      </c>
      <c r="N926" s="24">
        <f t="shared" si="367"/>
        <v>977.14613610181345</v>
      </c>
      <c r="O926" s="24">
        <f t="shared" si="353"/>
        <v>72.232804920116678</v>
      </c>
      <c r="P926" s="24">
        <f t="shared" si="354"/>
        <v>899.3385671290298</v>
      </c>
      <c r="Q926" s="24">
        <f t="shared" si="365"/>
        <v>650</v>
      </c>
      <c r="R926" s="12">
        <f t="shared" si="355"/>
        <v>0.16900743533316157</v>
      </c>
      <c r="S926" s="3">
        <f t="shared" si="366"/>
        <v>0.7</v>
      </c>
      <c r="T926" s="24">
        <f t="shared" si="368"/>
        <v>976.06040926597473</v>
      </c>
      <c r="U926" s="24">
        <f t="shared" si="356"/>
        <v>99.375975816084861</v>
      </c>
      <c r="V926" s="14">
        <f t="shared" si="357"/>
        <v>1235.6783243922073</v>
      </c>
      <c r="W926" s="24">
        <f t="shared" si="369"/>
        <v>650</v>
      </c>
      <c r="X926" s="12">
        <f t="shared" si="358"/>
        <v>0.17072008674649536</v>
      </c>
      <c r="Y926" s="3">
        <f t="shared" si="370"/>
        <v>0.7</v>
      </c>
    </row>
    <row r="927" spans="2:25" x14ac:dyDescent="0.25">
      <c r="B927" s="3">
        <f t="shared" si="359"/>
        <v>4545</v>
      </c>
      <c r="C927" s="14">
        <f t="shared" si="360"/>
        <v>75.75</v>
      </c>
      <c r="D927" s="11">
        <f t="shared" si="361"/>
        <v>980.20009842096385</v>
      </c>
      <c r="E927" s="11">
        <f t="shared" si="362"/>
        <v>972.4355729841991</v>
      </c>
      <c r="F927" s="11">
        <f t="shared" si="363"/>
        <v>977.31514353714658</v>
      </c>
      <c r="G927" s="11">
        <f t="shared" si="364"/>
        <v>976.23112935272127</v>
      </c>
      <c r="H927" s="24">
        <f t="shared" si="347"/>
        <v>972.4355729841991</v>
      </c>
      <c r="I927" s="24">
        <f t="shared" si="349"/>
        <v>194.11313591911892</v>
      </c>
      <c r="J927" s="14">
        <f t="shared" si="350"/>
        <v>2403.6931263773399</v>
      </c>
      <c r="K927" s="24">
        <f t="shared" si="348"/>
        <v>650</v>
      </c>
      <c r="L927" s="12">
        <f t="shared" si="351"/>
        <v>0.17715662473468102</v>
      </c>
      <c r="M927" s="3">
        <f t="shared" si="352"/>
        <v>0.7</v>
      </c>
      <c r="N927" s="24">
        <f t="shared" si="367"/>
        <v>977.31514353714658</v>
      </c>
      <c r="O927" s="24">
        <f t="shared" si="353"/>
        <v>72.123872095431807</v>
      </c>
      <c r="P927" s="24">
        <f t="shared" si="354"/>
        <v>898.34142216950806</v>
      </c>
      <c r="Q927" s="24">
        <f t="shared" si="365"/>
        <v>650</v>
      </c>
      <c r="R927" s="12">
        <f t="shared" si="355"/>
        <v>0.16881503014815341</v>
      </c>
      <c r="S927" s="3">
        <f t="shared" si="366"/>
        <v>0.7</v>
      </c>
      <c r="T927" s="24">
        <f t="shared" si="368"/>
        <v>976.23112935272127</v>
      </c>
      <c r="U927" s="24">
        <f t="shared" si="356"/>
        <v>99.224226706064655</v>
      </c>
      <c r="V927" s="14">
        <f t="shared" si="357"/>
        <v>1234.2875912936113</v>
      </c>
      <c r="W927" s="24">
        <f t="shared" si="369"/>
        <v>650</v>
      </c>
      <c r="X927" s="12">
        <f t="shared" si="358"/>
        <v>0.17052284181314784</v>
      </c>
      <c r="Y927" s="3">
        <f t="shared" si="370"/>
        <v>0.7</v>
      </c>
    </row>
    <row r="928" spans="2:25" x14ac:dyDescent="0.25">
      <c r="B928" s="3">
        <f t="shared" si="359"/>
        <v>4550</v>
      </c>
      <c r="C928" s="14">
        <f t="shared" si="360"/>
        <v>75.833333333333329</v>
      </c>
      <c r="D928" s="11">
        <f t="shared" si="361"/>
        <v>980.36456780768322</v>
      </c>
      <c r="E928" s="11">
        <f t="shared" si="362"/>
        <v>972.61272960893382</v>
      </c>
      <c r="F928" s="11">
        <f t="shared" si="363"/>
        <v>977.48395856729474</v>
      </c>
      <c r="G928" s="11">
        <f t="shared" si="364"/>
        <v>976.40165219453445</v>
      </c>
      <c r="H928" s="24">
        <f t="shared" si="347"/>
        <v>972.61272960893382</v>
      </c>
      <c r="I928" s="24">
        <f t="shared" si="349"/>
        <v>193.79595496873492</v>
      </c>
      <c r="J928" s="14">
        <f t="shared" si="350"/>
        <v>2400.7498672632169</v>
      </c>
      <c r="K928" s="24">
        <f t="shared" si="348"/>
        <v>650</v>
      </c>
      <c r="L928" s="12">
        <f t="shared" si="351"/>
        <v>0.17693427999505934</v>
      </c>
      <c r="M928" s="3">
        <f t="shared" si="352"/>
        <v>0.7</v>
      </c>
      <c r="N928" s="24">
        <f t="shared" si="367"/>
        <v>977.48395856729474</v>
      </c>
      <c r="O928" s="24">
        <f t="shared" si="353"/>
        <v>72.015231009712011</v>
      </c>
      <c r="P928" s="24">
        <f t="shared" si="354"/>
        <v>897.34652202419636</v>
      </c>
      <c r="Q928" s="24">
        <f t="shared" si="365"/>
        <v>650</v>
      </c>
      <c r="R928" s="12">
        <f t="shared" si="355"/>
        <v>0.16862306620334547</v>
      </c>
      <c r="S928" s="3">
        <f t="shared" si="366"/>
        <v>0.7</v>
      </c>
      <c r="T928" s="24">
        <f t="shared" si="368"/>
        <v>976.40165219453445</v>
      </c>
      <c r="U928" s="24">
        <f t="shared" si="356"/>
        <v>99.072890328719154</v>
      </c>
      <c r="V928" s="14">
        <f t="shared" si="357"/>
        <v>1232.9000509993134</v>
      </c>
      <c r="W928" s="24">
        <f t="shared" si="369"/>
        <v>650</v>
      </c>
      <c r="X928" s="12">
        <f t="shared" si="358"/>
        <v>0.17032605793788963</v>
      </c>
      <c r="Y928" s="3">
        <f t="shared" si="370"/>
        <v>0.7</v>
      </c>
    </row>
    <row r="929" spans="2:25" x14ac:dyDescent="0.25">
      <c r="B929" s="3">
        <f t="shared" si="359"/>
        <v>4555</v>
      </c>
      <c r="C929" s="14">
        <f t="shared" si="360"/>
        <v>75.916666666666671</v>
      </c>
      <c r="D929" s="11">
        <f t="shared" si="361"/>
        <v>980.52885685512661</v>
      </c>
      <c r="E929" s="11">
        <f t="shared" si="362"/>
        <v>972.78966388892889</v>
      </c>
      <c r="F929" s="11">
        <f t="shared" si="363"/>
        <v>977.65258163349813</v>
      </c>
      <c r="G929" s="11">
        <f t="shared" si="364"/>
        <v>976.57197825247238</v>
      </c>
      <c r="H929" s="24">
        <f t="shared" si="347"/>
        <v>972.78966388892889</v>
      </c>
      <c r="I929" s="24">
        <f t="shared" si="349"/>
        <v>193.479824154943</v>
      </c>
      <c r="J929" s="14">
        <f t="shared" si="350"/>
        <v>2397.815510525144</v>
      </c>
      <c r="K929" s="24">
        <f t="shared" si="348"/>
        <v>650</v>
      </c>
      <c r="L929" s="12">
        <f t="shared" si="351"/>
        <v>0.17671261396407464</v>
      </c>
      <c r="M929" s="3">
        <f t="shared" si="352"/>
        <v>0.7</v>
      </c>
      <c r="N929" s="24">
        <f t="shared" si="367"/>
        <v>977.65258163349813</v>
      </c>
      <c r="O929" s="24">
        <f t="shared" si="353"/>
        <v>71.906880540711882</v>
      </c>
      <c r="P929" s="24">
        <f t="shared" si="354"/>
        <v>896.35385903356416</v>
      </c>
      <c r="Q929" s="24">
        <f t="shared" si="365"/>
        <v>650</v>
      </c>
      <c r="R929" s="12">
        <f t="shared" si="355"/>
        <v>0.16843154197112431</v>
      </c>
      <c r="S929" s="3">
        <f t="shared" si="366"/>
        <v>0.7</v>
      </c>
      <c r="T929" s="24">
        <f t="shared" si="368"/>
        <v>976.57197825247238</v>
      </c>
      <c r="U929" s="24">
        <f t="shared" si="356"/>
        <v>98.92196506635571</v>
      </c>
      <c r="V929" s="14">
        <f t="shared" si="357"/>
        <v>1231.5156923425668</v>
      </c>
      <c r="W929" s="24">
        <f t="shared" si="369"/>
        <v>650</v>
      </c>
      <c r="X929" s="12">
        <f t="shared" si="358"/>
        <v>0.17012973348591034</v>
      </c>
      <c r="Y929" s="3">
        <f t="shared" si="370"/>
        <v>0.7</v>
      </c>
    </row>
    <row r="930" spans="2:25" x14ac:dyDescent="0.25">
      <c r="B930" s="3">
        <f t="shared" si="359"/>
        <v>4560</v>
      </c>
      <c r="C930" s="14">
        <f t="shared" si="360"/>
        <v>76</v>
      </c>
      <c r="D930" s="11">
        <f t="shared" si="361"/>
        <v>980.69296595834192</v>
      </c>
      <c r="E930" s="11">
        <f t="shared" si="362"/>
        <v>972.96637650289301</v>
      </c>
      <c r="F930" s="11">
        <f t="shared" si="363"/>
        <v>977.82101317546926</v>
      </c>
      <c r="G930" s="11">
        <f t="shared" si="364"/>
        <v>976.74210798595834</v>
      </c>
      <c r="H930" s="24">
        <f t="shared" si="347"/>
        <v>972.96637650289301</v>
      </c>
      <c r="I930" s="24">
        <f t="shared" si="349"/>
        <v>193.16473638622256</v>
      </c>
      <c r="J930" s="14">
        <f t="shared" si="350"/>
        <v>2394.8899907630321</v>
      </c>
      <c r="K930" s="24">
        <f t="shared" si="348"/>
        <v>650</v>
      </c>
      <c r="L930" s="12">
        <f t="shared" si="351"/>
        <v>0.17649162169818314</v>
      </c>
      <c r="M930" s="3">
        <f t="shared" si="352"/>
        <v>0.7</v>
      </c>
      <c r="N930" s="24">
        <f t="shared" si="367"/>
        <v>977.82101317546926</v>
      </c>
      <c r="O930" s="24">
        <f t="shared" si="353"/>
        <v>71.798819571816352</v>
      </c>
      <c r="P930" s="24">
        <f t="shared" si="354"/>
        <v>895.36342557248031</v>
      </c>
      <c r="Q930" s="24">
        <f t="shared" si="365"/>
        <v>650</v>
      </c>
      <c r="R930" s="12">
        <f t="shared" si="355"/>
        <v>0.16824045593083989</v>
      </c>
      <c r="S930" s="3">
        <f t="shared" si="366"/>
        <v>0.7</v>
      </c>
      <c r="T930" s="24">
        <f t="shared" si="368"/>
        <v>976.74210798595834</v>
      </c>
      <c r="U930" s="24">
        <f t="shared" si="356"/>
        <v>98.771449309589343</v>
      </c>
      <c r="V930" s="14">
        <f t="shared" si="357"/>
        <v>1230.134504209532</v>
      </c>
      <c r="W930" s="24">
        <f t="shared" si="369"/>
        <v>650</v>
      </c>
      <c r="X930" s="12">
        <f t="shared" si="358"/>
        <v>0.16993386683022751</v>
      </c>
      <c r="Y930" s="3">
        <f t="shared" si="370"/>
        <v>0.7</v>
      </c>
    </row>
    <row r="931" spans="2:25" x14ac:dyDescent="0.25">
      <c r="B931" s="3">
        <f t="shared" si="359"/>
        <v>4565</v>
      </c>
      <c r="C931" s="14">
        <f t="shared" si="360"/>
        <v>76.083333333333329</v>
      </c>
      <c r="D931" s="11">
        <f t="shared" si="361"/>
        <v>980.85689551108021</v>
      </c>
      <c r="E931" s="11">
        <f t="shared" si="362"/>
        <v>973.14286812459125</v>
      </c>
      <c r="F931" s="11">
        <f t="shared" si="363"/>
        <v>977.98925363140006</v>
      </c>
      <c r="G931" s="11">
        <f t="shared" si="364"/>
        <v>976.91204185278855</v>
      </c>
      <c r="H931" s="24">
        <f t="shared" si="347"/>
        <v>973.14286812459125</v>
      </c>
      <c r="I931" s="24">
        <f t="shared" si="349"/>
        <v>192.85068466222413</v>
      </c>
      <c r="J931" s="14">
        <f t="shared" si="350"/>
        <v>2391.9732435076085</v>
      </c>
      <c r="K931" s="24">
        <f t="shared" si="348"/>
        <v>650</v>
      </c>
      <c r="L931" s="12">
        <f t="shared" si="351"/>
        <v>0.17627129832353522</v>
      </c>
      <c r="M931" s="3">
        <f t="shared" si="352"/>
        <v>0.7</v>
      </c>
      <c r="N931" s="24">
        <f t="shared" si="367"/>
        <v>977.98925363140006</v>
      </c>
      <c r="O931" s="24">
        <f t="shared" si="353"/>
        <v>71.691046992003749</v>
      </c>
      <c r="P931" s="24">
        <f t="shared" si="354"/>
        <v>894.37521405104621</v>
      </c>
      <c r="Q931" s="24">
        <f t="shared" si="365"/>
        <v>650</v>
      </c>
      <c r="R931" s="12">
        <f t="shared" si="355"/>
        <v>0.16804980656894386</v>
      </c>
      <c r="S931" s="3">
        <f t="shared" si="366"/>
        <v>0.7</v>
      </c>
      <c r="T931" s="24">
        <f t="shared" si="368"/>
        <v>976.91204185278855</v>
      </c>
      <c r="U931" s="24">
        <f t="shared" si="356"/>
        <v>98.621341457291578</v>
      </c>
      <c r="V931" s="14">
        <f t="shared" si="357"/>
        <v>1228.7564755385595</v>
      </c>
      <c r="W931" s="24">
        <f t="shared" si="369"/>
        <v>650</v>
      </c>
      <c r="X931" s="12">
        <f t="shared" si="358"/>
        <v>0.16973845635158816</v>
      </c>
      <c r="Y931" s="3">
        <f t="shared" si="370"/>
        <v>0.7</v>
      </c>
    </row>
    <row r="932" spans="2:25" x14ac:dyDescent="0.25">
      <c r="B932" s="3">
        <f t="shared" si="359"/>
        <v>4570</v>
      </c>
      <c r="C932" s="14">
        <f t="shared" si="360"/>
        <v>76.166666666666671</v>
      </c>
      <c r="D932" s="11">
        <f t="shared" si="361"/>
        <v>981.02064590580176</v>
      </c>
      <c r="E932" s="11">
        <f t="shared" si="362"/>
        <v>973.31913942291476</v>
      </c>
      <c r="F932" s="11">
        <f t="shared" si="363"/>
        <v>978.15730343796895</v>
      </c>
      <c r="G932" s="11">
        <f t="shared" si="364"/>
        <v>977.08178030914019</v>
      </c>
      <c r="H932" s="24">
        <f t="shared" si="347"/>
        <v>973.31913942291476</v>
      </c>
      <c r="I932" s="24">
        <f t="shared" si="349"/>
        <v>192.53766207217495</v>
      </c>
      <c r="J932" s="14">
        <f t="shared" si="350"/>
        <v>2389.0652052029345</v>
      </c>
      <c r="K932" s="24">
        <f t="shared" si="348"/>
        <v>650</v>
      </c>
      <c r="L932" s="12">
        <f t="shared" si="351"/>
        <v>0.1760516390346745</v>
      </c>
      <c r="M932" s="3">
        <f t="shared" si="352"/>
        <v>0.7</v>
      </c>
      <c r="N932" s="24">
        <f t="shared" si="367"/>
        <v>978.15730343796895</v>
      </c>
      <c r="O932" s="24">
        <f t="shared" si="353"/>
        <v>71.583561695820208</v>
      </c>
      <c r="P932" s="24">
        <f t="shared" si="354"/>
        <v>893.38921691422786</v>
      </c>
      <c r="Q932" s="24">
        <f t="shared" si="365"/>
        <v>650</v>
      </c>
      <c r="R932" s="12">
        <f t="shared" si="355"/>
        <v>0.16785959237892123</v>
      </c>
      <c r="S932" s="3">
        <f t="shared" si="366"/>
        <v>0.7</v>
      </c>
      <c r="T932" s="24">
        <f t="shared" si="368"/>
        <v>977.08178030914019</v>
      </c>
      <c r="U932" s="24">
        <f t="shared" si="356"/>
        <v>98.471639916539289</v>
      </c>
      <c r="V932" s="14">
        <f t="shared" si="357"/>
        <v>1227.3815953210812</v>
      </c>
      <c r="W932" s="24">
        <f t="shared" si="369"/>
        <v>650</v>
      </c>
      <c r="X932" s="12">
        <f t="shared" si="358"/>
        <v>0.16954350043857652</v>
      </c>
      <c r="Y932" s="3">
        <f t="shared" si="370"/>
        <v>0.7</v>
      </c>
    </row>
    <row r="933" spans="2:25" x14ac:dyDescent="0.25">
      <c r="B933" s="3">
        <f t="shared" si="359"/>
        <v>4575</v>
      </c>
      <c r="C933" s="14">
        <f t="shared" si="360"/>
        <v>76.25</v>
      </c>
      <c r="D933" s="11">
        <f t="shared" si="361"/>
        <v>981.18421753368114</v>
      </c>
      <c r="E933" s="11">
        <f t="shared" si="362"/>
        <v>973.49519106194941</v>
      </c>
      <c r="F933" s="11">
        <f t="shared" si="363"/>
        <v>978.32516303034788</v>
      </c>
      <c r="G933" s="11">
        <f t="shared" si="364"/>
        <v>977.25132380957871</v>
      </c>
      <c r="H933" s="24">
        <f t="shared" si="347"/>
        <v>973.49519106194941</v>
      </c>
      <c r="I933" s="24">
        <f t="shared" si="349"/>
        <v>192.22566179329306</v>
      </c>
      <c r="J933" s="14">
        <f t="shared" si="350"/>
        <v>2386.1658131901481</v>
      </c>
      <c r="K933" s="24">
        <f t="shared" si="348"/>
        <v>650</v>
      </c>
      <c r="L933" s="12">
        <f t="shared" si="351"/>
        <v>0.17583263909332089</v>
      </c>
      <c r="M933" s="3">
        <f t="shared" si="352"/>
        <v>0.7</v>
      </c>
      <c r="N933" s="24">
        <f t="shared" si="367"/>
        <v>978.32516303034788</v>
      </c>
      <c r="O933" s="24">
        <f t="shared" si="353"/>
        <v>71.476362583331365</v>
      </c>
      <c r="P933" s="24">
        <f t="shared" si="354"/>
        <v>892.40542664123518</v>
      </c>
      <c r="Q933" s="24">
        <f t="shared" si="365"/>
        <v>650</v>
      </c>
      <c r="R933" s="12">
        <f t="shared" si="355"/>
        <v>0.16766981186117394</v>
      </c>
      <c r="S933" s="3">
        <f t="shared" si="366"/>
        <v>0.7</v>
      </c>
      <c r="T933" s="24">
        <f t="shared" si="368"/>
        <v>977.25132380957871</v>
      </c>
      <c r="U933" s="24">
        <f t="shared" si="356"/>
        <v>98.322343102560694</v>
      </c>
      <c r="V933" s="14">
        <f t="shared" si="357"/>
        <v>1226.009852599673</v>
      </c>
      <c r="W933" s="24">
        <f t="shared" si="369"/>
        <v>650</v>
      </c>
      <c r="X933" s="12">
        <f t="shared" si="358"/>
        <v>0.16934899748735904</v>
      </c>
      <c r="Y933" s="3">
        <f t="shared" si="370"/>
        <v>0.7</v>
      </c>
    </row>
    <row r="934" spans="2:25" x14ac:dyDescent="0.25">
      <c r="B934" s="3">
        <f t="shared" si="359"/>
        <v>4580</v>
      </c>
      <c r="C934" s="14">
        <f t="shared" si="360"/>
        <v>76.333333333333329</v>
      </c>
      <c r="D934" s="11">
        <f t="shared" si="361"/>
        <v>981.34761078461372</v>
      </c>
      <c r="E934" s="11">
        <f t="shared" si="362"/>
        <v>973.67102370104271</v>
      </c>
      <c r="F934" s="11">
        <f t="shared" si="363"/>
        <v>978.49283284220905</v>
      </c>
      <c r="G934" s="11">
        <f t="shared" si="364"/>
        <v>977.42067280706601</v>
      </c>
      <c r="H934" s="24">
        <f t="shared" si="347"/>
        <v>973.67102370104271</v>
      </c>
      <c r="I934" s="24">
        <f t="shared" si="349"/>
        <v>191.91467708927519</v>
      </c>
      <c r="J934" s="14">
        <f t="shared" si="350"/>
        <v>2383.2750056913569</v>
      </c>
      <c r="K934" s="24">
        <f t="shared" si="348"/>
        <v>650</v>
      </c>
      <c r="L934" s="12">
        <f t="shared" si="351"/>
        <v>0.17561429382716928</v>
      </c>
      <c r="M934" s="3">
        <f t="shared" si="352"/>
        <v>0.7</v>
      </c>
      <c r="N934" s="24">
        <f t="shared" si="367"/>
        <v>978.49283284220905</v>
      </c>
      <c r="O934" s="24">
        <f t="shared" si="353"/>
        <v>71.369448560116666</v>
      </c>
      <c r="P934" s="24">
        <f t="shared" si="354"/>
        <v>891.42383574614291</v>
      </c>
      <c r="Q934" s="24">
        <f t="shared" si="365"/>
        <v>650</v>
      </c>
      <c r="R934" s="12">
        <f t="shared" si="355"/>
        <v>0.1674804635231279</v>
      </c>
      <c r="S934" s="3">
        <f t="shared" si="366"/>
        <v>0.7</v>
      </c>
      <c r="T934" s="24">
        <f t="shared" si="368"/>
        <v>977.42067280706601</v>
      </c>
      <c r="U934" s="24">
        <f t="shared" si="356"/>
        <v>98.173449438692728</v>
      </c>
      <c r="V934" s="14">
        <f t="shared" si="357"/>
        <v>1224.6412364691773</v>
      </c>
      <c r="W934" s="24">
        <f t="shared" si="369"/>
        <v>650</v>
      </c>
      <c r="X934" s="12">
        <f t="shared" si="358"/>
        <v>0.16915494590182281</v>
      </c>
      <c r="Y934" s="3">
        <f t="shared" si="370"/>
        <v>0.7</v>
      </c>
    </row>
    <row r="935" spans="2:25" x14ac:dyDescent="0.25">
      <c r="B935" s="3">
        <f t="shared" si="359"/>
        <v>4585</v>
      </c>
      <c r="C935" s="14">
        <f t="shared" si="360"/>
        <v>76.416666666666671</v>
      </c>
      <c r="D935" s="11">
        <f t="shared" si="361"/>
        <v>981.51082604722023</v>
      </c>
      <c r="E935" s="11">
        <f t="shared" si="362"/>
        <v>973.84663799486987</v>
      </c>
      <c r="F935" s="11">
        <f t="shared" si="363"/>
        <v>978.66031330573219</v>
      </c>
      <c r="G935" s="11">
        <f t="shared" si="364"/>
        <v>977.58982775296784</v>
      </c>
      <c r="H935" s="24">
        <f t="shared" si="347"/>
        <v>973.84663799486987</v>
      </c>
      <c r="I935" s="24">
        <f t="shared" si="349"/>
        <v>191.60470130875922</v>
      </c>
      <c r="J935" s="14">
        <f t="shared" si="350"/>
        <v>2380.3927217936516</v>
      </c>
      <c r="K935" s="24">
        <f t="shared" si="348"/>
        <v>650</v>
      </c>
      <c r="L935" s="12">
        <f t="shared" si="351"/>
        <v>0.17539659862869422</v>
      </c>
      <c r="M935" s="3">
        <f t="shared" si="352"/>
        <v>0.7</v>
      </c>
      <c r="N935" s="24">
        <f t="shared" si="367"/>
        <v>978.66031330573219</v>
      </c>
      <c r="O935" s="24">
        <f t="shared" si="353"/>
        <v>71.262818537201156</v>
      </c>
      <c r="P935" s="24">
        <f t="shared" si="354"/>
        <v>890.44443677664947</v>
      </c>
      <c r="Q935" s="24">
        <f t="shared" si="365"/>
        <v>650</v>
      </c>
      <c r="R935" s="12">
        <f t="shared" si="355"/>
        <v>0.1672915458790053</v>
      </c>
      <c r="S935" s="3">
        <f t="shared" si="366"/>
        <v>0.7</v>
      </c>
      <c r="T935" s="24">
        <f t="shared" si="368"/>
        <v>977.58982775296784</v>
      </c>
      <c r="U935" s="24">
        <f t="shared" si="356"/>
        <v>98.024957356309983</v>
      </c>
      <c r="V935" s="14">
        <f t="shared" si="357"/>
        <v>1223.275736075484</v>
      </c>
      <c r="W935" s="24">
        <f t="shared" si="369"/>
        <v>650</v>
      </c>
      <c r="X935" s="12">
        <f t="shared" si="358"/>
        <v>0.16896134409341029</v>
      </c>
      <c r="Y935" s="3">
        <f t="shared" si="370"/>
        <v>0.7</v>
      </c>
    </row>
    <row r="936" spans="2:25" x14ac:dyDescent="0.25">
      <c r="B936" s="3">
        <f t="shared" si="359"/>
        <v>4590</v>
      </c>
      <c r="C936" s="14">
        <f t="shared" si="360"/>
        <v>76.5</v>
      </c>
      <c r="D936" s="11">
        <f t="shared" si="361"/>
        <v>981.67386370885322</v>
      </c>
      <c r="E936" s="11">
        <f t="shared" si="362"/>
        <v>974.02203459349857</v>
      </c>
      <c r="F936" s="11">
        <f t="shared" si="363"/>
        <v>978.82760485161123</v>
      </c>
      <c r="G936" s="11">
        <f t="shared" si="364"/>
        <v>977.75878909706125</v>
      </c>
      <c r="H936" s="24">
        <f t="shared" si="347"/>
        <v>974.02203459349857</v>
      </c>
      <c r="I936" s="24">
        <f t="shared" si="349"/>
        <v>191.29572788386611</v>
      </c>
      <c r="J936" s="14">
        <f t="shared" si="350"/>
        <v>2377.518901433581</v>
      </c>
      <c r="K936" s="24">
        <f t="shared" si="348"/>
        <v>650</v>
      </c>
      <c r="L936" s="12">
        <f t="shared" si="351"/>
        <v>0.17517954895399207</v>
      </c>
      <c r="M936" s="3">
        <f t="shared" si="352"/>
        <v>0.7</v>
      </c>
      <c r="N936" s="24">
        <f t="shared" si="367"/>
        <v>978.82760485161123</v>
      </c>
      <c r="O936" s="24">
        <f t="shared" si="353"/>
        <v>71.156471431049795</v>
      </c>
      <c r="P936" s="24">
        <f t="shared" si="354"/>
        <v>889.46722231471722</v>
      </c>
      <c r="Q936" s="24">
        <f t="shared" si="365"/>
        <v>650</v>
      </c>
      <c r="R936" s="12">
        <f t="shared" si="355"/>
        <v>0.16710305744993484</v>
      </c>
      <c r="S936" s="3">
        <f t="shared" si="366"/>
        <v>0.7</v>
      </c>
      <c r="T936" s="24">
        <f t="shared" si="368"/>
        <v>977.75878909706125</v>
      </c>
      <c r="U936" s="24">
        <f t="shared" si="356"/>
        <v>97.876865294799131</v>
      </c>
      <c r="V936" s="14">
        <f t="shared" si="357"/>
        <v>1221.913340615394</v>
      </c>
      <c r="W936" s="24">
        <f t="shared" si="369"/>
        <v>650</v>
      </c>
      <c r="X936" s="12">
        <f t="shared" si="358"/>
        <v>0.16876819048109878</v>
      </c>
      <c r="Y936" s="3">
        <f t="shared" si="370"/>
        <v>0.7</v>
      </c>
    </row>
    <row r="937" spans="2:25" x14ac:dyDescent="0.25">
      <c r="B937" s="3">
        <f t="shared" si="359"/>
        <v>4595</v>
      </c>
      <c r="C937" s="14">
        <f t="shared" si="360"/>
        <v>76.583333333333329</v>
      </c>
      <c r="D937" s="11">
        <f t="shared" si="361"/>
        <v>981.83672415560136</v>
      </c>
      <c r="E937" s="11">
        <f t="shared" si="362"/>
        <v>974.19721414245259</v>
      </c>
      <c r="F937" s="11">
        <f t="shared" si="363"/>
        <v>978.99470790906116</v>
      </c>
      <c r="G937" s="11">
        <f t="shared" si="364"/>
        <v>977.9275572875423</v>
      </c>
      <c r="H937" s="24">
        <f t="shared" si="347"/>
        <v>974.19721414245259</v>
      </c>
      <c r="I937" s="24">
        <f t="shared" si="349"/>
        <v>190.98775032871913</v>
      </c>
      <c r="J937" s="14">
        <f t="shared" si="350"/>
        <v>2374.6534853815724</v>
      </c>
      <c r="K937" s="24">
        <f t="shared" si="348"/>
        <v>650</v>
      </c>
      <c r="L937" s="12">
        <f t="shared" si="351"/>
        <v>0.17496314032161728</v>
      </c>
      <c r="M937" s="3">
        <f t="shared" si="352"/>
        <v>0.7</v>
      </c>
      <c r="N937" s="24">
        <f t="shared" si="367"/>
        <v>978.99470790906116</v>
      </c>
      <c r="O937" s="24">
        <f t="shared" si="353"/>
        <v>71.050406163504931</v>
      </c>
      <c r="P937" s="24">
        <f t="shared" si="354"/>
        <v>888.49218497593256</v>
      </c>
      <c r="Q937" s="24">
        <f t="shared" si="365"/>
        <v>650</v>
      </c>
      <c r="R937" s="12">
        <f t="shared" si="355"/>
        <v>0.16691499676382962</v>
      </c>
      <c r="S937" s="3">
        <f t="shared" si="366"/>
        <v>0.7</v>
      </c>
      <c r="T937" s="24">
        <f t="shared" si="368"/>
        <v>977.9275572875423</v>
      </c>
      <c r="U937" s="24">
        <f t="shared" si="356"/>
        <v>97.729171701476503</v>
      </c>
      <c r="V937" s="14">
        <f t="shared" si="357"/>
        <v>1220.554039336696</v>
      </c>
      <c r="W937" s="24">
        <f t="shared" si="369"/>
        <v>650</v>
      </c>
      <c r="X937" s="12">
        <f t="shared" si="358"/>
        <v>0.16857548349139975</v>
      </c>
      <c r="Y937" s="3">
        <f t="shared" si="370"/>
        <v>0.7</v>
      </c>
    </row>
    <row r="938" spans="2:25" x14ac:dyDescent="0.25">
      <c r="B938" s="3">
        <f t="shared" si="359"/>
        <v>4600</v>
      </c>
      <c r="C938" s="14">
        <f t="shared" si="360"/>
        <v>76.666666666666671</v>
      </c>
      <c r="D938" s="11">
        <f t="shared" si="361"/>
        <v>981.99940777229699</v>
      </c>
      <c r="E938" s="11">
        <f t="shared" si="362"/>
        <v>974.37217728277426</v>
      </c>
      <c r="F938" s="11">
        <f t="shared" si="363"/>
        <v>979.16162290582497</v>
      </c>
      <c r="G938" s="11">
        <f t="shared" si="364"/>
        <v>978.09613277103369</v>
      </c>
      <c r="H938" s="24">
        <f t="shared" si="347"/>
        <v>974.37217728277426</v>
      </c>
      <c r="I938" s="24">
        <f t="shared" si="349"/>
        <v>190.68076223806827</v>
      </c>
      <c r="J938" s="14">
        <f t="shared" si="350"/>
        <v>2371.7964152277827</v>
      </c>
      <c r="K938" s="24">
        <f t="shared" si="348"/>
        <v>650</v>
      </c>
      <c r="L938" s="12">
        <f t="shared" si="351"/>
        <v>0.17474736831152382</v>
      </c>
      <c r="M938" s="3">
        <f t="shared" si="352"/>
        <v>0.7</v>
      </c>
      <c r="N938" s="24">
        <f t="shared" si="367"/>
        <v>979.16162290582497</v>
      </c>
      <c r="O938" s="24">
        <f t="shared" si="353"/>
        <v>70.944621661800511</v>
      </c>
      <c r="P938" s="24">
        <f t="shared" si="354"/>
        <v>887.51931740973839</v>
      </c>
      <c r="Q938" s="24">
        <f t="shared" si="365"/>
        <v>650</v>
      </c>
      <c r="R938" s="12">
        <f t="shared" si="355"/>
        <v>0.16672736235543009</v>
      </c>
      <c r="S938" s="3">
        <f t="shared" si="366"/>
        <v>0.7</v>
      </c>
      <c r="T938" s="24">
        <f t="shared" si="368"/>
        <v>978.09613277103369</v>
      </c>
      <c r="U938" s="24">
        <f t="shared" si="356"/>
        <v>97.581875031582399</v>
      </c>
      <c r="V938" s="14">
        <f t="shared" si="357"/>
        <v>1219.1978215375671</v>
      </c>
      <c r="W938" s="24">
        <f t="shared" si="369"/>
        <v>650</v>
      </c>
      <c r="X938" s="12">
        <f t="shared" si="358"/>
        <v>0.16838322155828128</v>
      </c>
      <c r="Y938" s="3">
        <f t="shared" si="370"/>
        <v>0.7</v>
      </c>
    </row>
    <row r="939" spans="2:25" x14ac:dyDescent="0.25">
      <c r="B939" s="3">
        <f t="shared" si="359"/>
        <v>4605</v>
      </c>
      <c r="C939" s="14">
        <f t="shared" si="360"/>
        <v>76.75</v>
      </c>
      <c r="D939" s="11">
        <f t="shared" si="361"/>
        <v>982.16191494251859</v>
      </c>
      <c r="E939" s="11">
        <f t="shared" si="362"/>
        <v>974.54692465108576</v>
      </c>
      <c r="F939" s="11">
        <f t="shared" si="363"/>
        <v>979.32835026818043</v>
      </c>
      <c r="G939" s="11">
        <f t="shared" si="364"/>
        <v>978.26451599259201</v>
      </c>
      <c r="H939" s="24">
        <f t="shared" si="347"/>
        <v>974.54692465108576</v>
      </c>
      <c r="I939" s="24">
        <f t="shared" si="349"/>
        <v>190.37475728582081</v>
      </c>
      <c r="J939" s="14">
        <f t="shared" si="350"/>
        <v>2368.9476333663633</v>
      </c>
      <c r="K939" s="24">
        <f t="shared" si="348"/>
        <v>650</v>
      </c>
      <c r="L939" s="12">
        <f t="shared" si="351"/>
        <v>0.17453222856389206</v>
      </c>
      <c r="M939" s="3">
        <f t="shared" si="352"/>
        <v>0.7</v>
      </c>
      <c r="N939" s="24">
        <f t="shared" si="367"/>
        <v>979.32835026818043</v>
      </c>
      <c r="O939" s="24">
        <f t="shared" si="353"/>
        <v>70.839116858454076</v>
      </c>
      <c r="P939" s="24">
        <f t="shared" si="354"/>
        <v>886.54861229848484</v>
      </c>
      <c r="Q939" s="24">
        <f t="shared" si="365"/>
        <v>650</v>
      </c>
      <c r="R939" s="12">
        <f t="shared" si="355"/>
        <v>0.16654015276612011</v>
      </c>
      <c r="S939" s="3">
        <f t="shared" si="366"/>
        <v>0.7</v>
      </c>
      <c r="T939" s="24">
        <f t="shared" si="368"/>
        <v>978.26451599259201</v>
      </c>
      <c r="U939" s="24">
        <f t="shared" si="356"/>
        <v>97.434973748164566</v>
      </c>
      <c r="V939" s="14">
        <f t="shared" si="357"/>
        <v>1217.8446765661838</v>
      </c>
      <c r="W939" s="24">
        <f t="shared" si="369"/>
        <v>650</v>
      </c>
      <c r="X939" s="12">
        <f t="shared" si="358"/>
        <v>0.16819140312310343</v>
      </c>
      <c r="Y939" s="3">
        <f t="shared" si="370"/>
        <v>0.7</v>
      </c>
    </row>
    <row r="940" spans="2:25" x14ac:dyDescent="0.25">
      <c r="B940" s="3">
        <f t="shared" si="359"/>
        <v>4610</v>
      </c>
      <c r="C940" s="14">
        <f t="shared" si="360"/>
        <v>76.833333333333329</v>
      </c>
      <c r="D940" s="11">
        <f t="shared" si="361"/>
        <v>982.32424604859955</v>
      </c>
      <c r="E940" s="11">
        <f t="shared" si="362"/>
        <v>974.72145687964962</v>
      </c>
      <c r="F940" s="11">
        <f t="shared" si="363"/>
        <v>979.4948904209466</v>
      </c>
      <c r="G940" s="11">
        <f t="shared" si="364"/>
        <v>978.43270739571517</v>
      </c>
      <c r="H940" s="24">
        <f t="shared" si="347"/>
        <v>974.72145687964962</v>
      </c>
      <c r="I940" s="24">
        <f t="shared" si="349"/>
        <v>190.06972922374814</v>
      </c>
      <c r="J940" s="14">
        <f t="shared" si="350"/>
        <v>2366.1070829814671</v>
      </c>
      <c r="K940" s="24">
        <f t="shared" si="348"/>
        <v>650</v>
      </c>
      <c r="L940" s="12">
        <f t="shared" si="351"/>
        <v>0.17431771677808608</v>
      </c>
      <c r="M940" s="3">
        <f t="shared" si="352"/>
        <v>0.7</v>
      </c>
      <c r="N940" s="24">
        <f t="shared" si="367"/>
        <v>979.4948904209466</v>
      </c>
      <c r="O940" s="24">
        <f t="shared" si="353"/>
        <v>70.733890691323609</v>
      </c>
      <c r="P940" s="24">
        <f t="shared" si="354"/>
        <v>885.58006235808796</v>
      </c>
      <c r="Q940" s="24">
        <f t="shared" si="365"/>
        <v>650</v>
      </c>
      <c r="R940" s="12">
        <f t="shared" si="355"/>
        <v>0.16635336654405133</v>
      </c>
      <c r="S940" s="3">
        <f t="shared" si="366"/>
        <v>0.7</v>
      </c>
      <c r="T940" s="24">
        <f t="shared" si="368"/>
        <v>978.43270739571517</v>
      </c>
      <c r="U940" s="24">
        <f t="shared" si="356"/>
        <v>97.288466322109457</v>
      </c>
      <c r="V940" s="14">
        <f t="shared" si="357"/>
        <v>1216.4945938203743</v>
      </c>
      <c r="W940" s="24">
        <f t="shared" si="369"/>
        <v>650</v>
      </c>
      <c r="X940" s="12">
        <f t="shared" si="358"/>
        <v>0.168000026634578</v>
      </c>
      <c r="Y940" s="3">
        <f t="shared" si="370"/>
        <v>0.7</v>
      </c>
    </row>
    <row r="941" spans="2:25" x14ac:dyDescent="0.25">
      <c r="B941" s="3">
        <f t="shared" si="359"/>
        <v>4615</v>
      </c>
      <c r="C941" s="14">
        <f t="shared" si="360"/>
        <v>76.916666666666671</v>
      </c>
      <c r="D941" s="11">
        <f t="shared" si="361"/>
        <v>982.48640147163121</v>
      </c>
      <c r="E941" s="11">
        <f t="shared" si="362"/>
        <v>974.89577459642771</v>
      </c>
      <c r="F941" s="11">
        <f t="shared" si="363"/>
        <v>979.66124378749066</v>
      </c>
      <c r="G941" s="11">
        <f t="shared" si="364"/>
        <v>978.60070742234973</v>
      </c>
      <c r="H941" s="24">
        <f t="shared" si="347"/>
        <v>974.89577459642771</v>
      </c>
      <c r="I941" s="24">
        <f t="shared" si="349"/>
        <v>189.76567188008744</v>
      </c>
      <c r="J941" s="14">
        <f t="shared" si="350"/>
        <v>2363.274708033759</v>
      </c>
      <c r="K941" s="24">
        <f t="shared" si="348"/>
        <v>650</v>
      </c>
      <c r="L941" s="12">
        <f t="shared" si="351"/>
        <v>0.1741038287116386</v>
      </c>
      <c r="M941" s="3">
        <f t="shared" si="352"/>
        <v>0.7</v>
      </c>
      <c r="N941" s="24">
        <f t="shared" si="367"/>
        <v>979.66124378749066</v>
      </c>
      <c r="O941" s="24">
        <f t="shared" si="353"/>
        <v>70.628942103513737</v>
      </c>
      <c r="P941" s="24">
        <f t="shared" si="354"/>
        <v>884.61366033766126</v>
      </c>
      <c r="Q941" s="24">
        <f t="shared" si="365"/>
        <v>650</v>
      </c>
      <c r="R941" s="12">
        <f t="shared" si="355"/>
        <v>0.16616700224406297</v>
      </c>
      <c r="S941" s="3">
        <f t="shared" si="366"/>
        <v>0.7</v>
      </c>
      <c r="T941" s="24">
        <f t="shared" si="368"/>
        <v>978.60070742234973</v>
      </c>
      <c r="U941" s="24">
        <f t="shared" si="356"/>
        <v>97.142351232037072</v>
      </c>
      <c r="V941" s="14">
        <f t="shared" si="357"/>
        <v>1215.1475627481611</v>
      </c>
      <c r="W941" s="24">
        <f t="shared" si="369"/>
        <v>650</v>
      </c>
      <c r="X941" s="12">
        <f t="shared" si="358"/>
        <v>0.16780909054882415</v>
      </c>
      <c r="Y941" s="3">
        <f t="shared" si="370"/>
        <v>0.7</v>
      </c>
    </row>
    <row r="942" spans="2:25" x14ac:dyDescent="0.25">
      <c r="B942" s="3">
        <f t="shared" si="359"/>
        <v>4620</v>
      </c>
      <c r="C942" s="14">
        <f t="shared" si="360"/>
        <v>77</v>
      </c>
      <c r="D942" s="11">
        <f t="shared" si="361"/>
        <v>982.64838159146836</v>
      </c>
      <c r="E942" s="11">
        <f t="shared" si="362"/>
        <v>975.06987842513934</v>
      </c>
      <c r="F942" s="11">
        <f t="shared" si="363"/>
        <v>979.8274107897347</v>
      </c>
      <c r="G942" s="11">
        <f t="shared" si="364"/>
        <v>978.7685165128986</v>
      </c>
      <c r="H942" s="24">
        <f t="shared" si="347"/>
        <v>975.06987842513934</v>
      </c>
      <c r="I942" s="24">
        <f t="shared" si="349"/>
        <v>189.46257915822571</v>
      </c>
      <c r="J942" s="14">
        <f t="shared" si="350"/>
        <v>2360.4504532449341</v>
      </c>
      <c r="K942" s="24">
        <f t="shared" si="348"/>
        <v>650</v>
      </c>
      <c r="L942" s="12">
        <f t="shared" si="351"/>
        <v>0.17389056017910534</v>
      </c>
      <c r="M942" s="3">
        <f t="shared" si="352"/>
        <v>0.7</v>
      </c>
      <c r="N942" s="24">
        <f t="shared" si="367"/>
        <v>979.8274107897347</v>
      </c>
      <c r="O942" s="24">
        <f t="shared" si="353"/>
        <v>70.52427004334163</v>
      </c>
      <c r="P942" s="24">
        <f t="shared" si="354"/>
        <v>883.6493990183925</v>
      </c>
      <c r="Q942" s="24">
        <f t="shared" si="365"/>
        <v>650</v>
      </c>
      <c r="R942" s="12">
        <f t="shared" si="355"/>
        <v>0.16598105842748026</v>
      </c>
      <c r="S942" s="3">
        <f t="shared" si="366"/>
        <v>0.7</v>
      </c>
      <c r="T942" s="24">
        <f t="shared" si="368"/>
        <v>978.7685165128986</v>
      </c>
      <c r="U942" s="24">
        <f t="shared" si="356"/>
        <v>96.996626964244115</v>
      </c>
      <c r="V942" s="14">
        <f t="shared" si="357"/>
        <v>1213.8035728459379</v>
      </c>
      <c r="W942" s="24">
        <f t="shared" si="369"/>
        <v>650</v>
      </c>
      <c r="X942" s="12">
        <f t="shared" si="358"/>
        <v>0.16761859332912829</v>
      </c>
      <c r="Y942" s="3">
        <f t="shared" si="370"/>
        <v>0.7</v>
      </c>
    </row>
    <row r="943" spans="2:25" x14ac:dyDescent="0.25">
      <c r="B943" s="3">
        <f t="shared" si="359"/>
        <v>4625</v>
      </c>
      <c r="C943" s="14">
        <f t="shared" si="360"/>
        <v>77.083333333333329</v>
      </c>
      <c r="D943" s="11">
        <f t="shared" si="361"/>
        <v>982.81018678673604</v>
      </c>
      <c r="E943" s="11">
        <f t="shared" si="362"/>
        <v>975.24376898531841</v>
      </c>
      <c r="F943" s="11">
        <f t="shared" si="363"/>
        <v>979.99339184816222</v>
      </c>
      <c r="G943" s="11">
        <f t="shared" si="364"/>
        <v>978.93613510622777</v>
      </c>
      <c r="H943" s="24">
        <f t="shared" si="347"/>
        <v>975.24376898531841</v>
      </c>
      <c r="I943" s="24">
        <f t="shared" si="349"/>
        <v>189.16044503544072</v>
      </c>
      <c r="J943" s="14">
        <f t="shared" si="350"/>
        <v>2357.6342640858156</v>
      </c>
      <c r="K943" s="24">
        <f t="shared" si="348"/>
        <v>650</v>
      </c>
      <c r="L943" s="12">
        <f t="shared" si="351"/>
        <v>0.17367790705116759</v>
      </c>
      <c r="M943" s="3">
        <f t="shared" si="352"/>
        <v>0.7</v>
      </c>
      <c r="N943" s="24">
        <f t="shared" si="367"/>
        <v>979.99339184816222</v>
      </c>
      <c r="O943" s="24">
        <f t="shared" si="353"/>
        <v>70.419873464345528</v>
      </c>
      <c r="P943" s="24">
        <f t="shared" si="354"/>
        <v>882.68727121464724</v>
      </c>
      <c r="Q943" s="24">
        <f t="shared" si="365"/>
        <v>650</v>
      </c>
      <c r="R943" s="12">
        <f t="shared" si="355"/>
        <v>0.16579553366230812</v>
      </c>
      <c r="S943" s="3">
        <f t="shared" si="366"/>
        <v>0.7</v>
      </c>
      <c r="T943" s="24">
        <f t="shared" si="368"/>
        <v>978.93613510622777</v>
      </c>
      <c r="U943" s="24">
        <f t="shared" si="356"/>
        <v>96.851292012706836</v>
      </c>
      <c r="V943" s="14">
        <f t="shared" si="357"/>
        <v>1212.4626136594788</v>
      </c>
      <c r="W943" s="24">
        <f t="shared" si="369"/>
        <v>650</v>
      </c>
      <c r="X943" s="12">
        <f t="shared" si="358"/>
        <v>0.16742853344607339</v>
      </c>
      <c r="Y943" s="3">
        <f t="shared" si="370"/>
        <v>0.7</v>
      </c>
    </row>
    <row r="944" spans="2:25" x14ac:dyDescent="0.25">
      <c r="B944" s="3">
        <f t="shared" si="359"/>
        <v>4630</v>
      </c>
      <c r="C944" s="14">
        <f t="shared" si="360"/>
        <v>77.166666666666671</v>
      </c>
      <c r="D944" s="11">
        <f t="shared" si="361"/>
        <v>982.97181743483361</v>
      </c>
      <c r="E944" s="11">
        <f t="shared" si="362"/>
        <v>975.41744689236953</v>
      </c>
      <c r="F944" s="11">
        <f t="shared" si="363"/>
        <v>980.15918738182449</v>
      </c>
      <c r="G944" s="11">
        <f t="shared" si="364"/>
        <v>979.10356363967389</v>
      </c>
      <c r="H944" s="24">
        <f t="shared" si="347"/>
        <v>975.41744689236953</v>
      </c>
      <c r="I944" s="24">
        <f t="shared" si="349"/>
        <v>188.85926356160212</v>
      </c>
      <c r="J944" s="14">
        <f t="shared" si="350"/>
        <v>2354.826086761977</v>
      </c>
      <c r="K944" s="24">
        <f t="shared" si="348"/>
        <v>650</v>
      </c>
      <c r="L944" s="12">
        <f t="shared" si="351"/>
        <v>0.17346586525356308</v>
      </c>
      <c r="M944" s="3">
        <f t="shared" si="352"/>
        <v>0.7</v>
      </c>
      <c r="N944" s="24">
        <f t="shared" si="367"/>
        <v>980.15918738182449</v>
      </c>
      <c r="O944" s="24">
        <f t="shared" si="353"/>
        <v>70.315751325227893</v>
      </c>
      <c r="P944" s="24">
        <f t="shared" si="354"/>
        <v>881.72726977325271</v>
      </c>
      <c r="Q944" s="24">
        <f t="shared" si="365"/>
        <v>650</v>
      </c>
      <c r="R944" s="12">
        <f t="shared" si="355"/>
        <v>0.16561042652309652</v>
      </c>
      <c r="S944" s="3">
        <f t="shared" si="366"/>
        <v>0.7</v>
      </c>
      <c r="T944" s="24">
        <f t="shared" si="368"/>
        <v>979.10356363967389</v>
      </c>
      <c r="U944" s="24">
        <f t="shared" si="356"/>
        <v>96.706344878992923</v>
      </c>
      <c r="V944" s="14">
        <f t="shared" si="357"/>
        <v>1211.124674783202</v>
      </c>
      <c r="W944" s="24">
        <f t="shared" si="369"/>
        <v>650</v>
      </c>
      <c r="X944" s="12">
        <f t="shared" si="358"/>
        <v>0.16723890937743341</v>
      </c>
      <c r="Y944" s="3">
        <f t="shared" si="370"/>
        <v>0.7</v>
      </c>
    </row>
    <row r="945" spans="2:25" x14ac:dyDescent="0.25">
      <c r="B945" s="3">
        <f t="shared" si="359"/>
        <v>4635</v>
      </c>
      <c r="C945" s="14">
        <f t="shared" si="360"/>
        <v>77.25</v>
      </c>
      <c r="D945" s="11">
        <f t="shared" si="361"/>
        <v>983.13327391194059</v>
      </c>
      <c r="E945" s="11">
        <f t="shared" si="362"/>
        <v>975.59091275762307</v>
      </c>
      <c r="F945" s="11">
        <f t="shared" si="363"/>
        <v>980.32479780834763</v>
      </c>
      <c r="G945" s="11">
        <f t="shared" si="364"/>
        <v>979.27080254905138</v>
      </c>
      <c r="H945" s="24">
        <f t="shared" si="347"/>
        <v>975.59091275762307</v>
      </c>
      <c r="I945" s="24">
        <f t="shared" si="349"/>
        <v>188.55902885793796</v>
      </c>
      <c r="J945" s="14">
        <f t="shared" si="350"/>
        <v>2352.0258682008534</v>
      </c>
      <c r="K945" s="24">
        <f t="shared" si="348"/>
        <v>650</v>
      </c>
      <c r="L945" s="12">
        <f t="shared" si="351"/>
        <v>0.17325443076612296</v>
      </c>
      <c r="M945" s="3">
        <f t="shared" si="352"/>
        <v>0.7</v>
      </c>
      <c r="N945" s="24">
        <f t="shared" si="367"/>
        <v>980.32479780834763</v>
      </c>
      <c r="O945" s="24">
        <f t="shared" si="353"/>
        <v>70.211902589824149</v>
      </c>
      <c r="P945" s="24">
        <f t="shared" si="354"/>
        <v>880.7693875730904</v>
      </c>
      <c r="Q945" s="24">
        <f t="shared" si="365"/>
        <v>650</v>
      </c>
      <c r="R945" s="12">
        <f t="shared" si="355"/>
        <v>0.16542573559086429</v>
      </c>
      <c r="S945" s="3">
        <f t="shared" si="366"/>
        <v>0.7</v>
      </c>
      <c r="T945" s="24">
        <f t="shared" si="368"/>
        <v>979.27080254905138</v>
      </c>
      <c r="U945" s="24">
        <f t="shared" si="356"/>
        <v>96.561784072230239</v>
      </c>
      <c r="V945" s="14">
        <f t="shared" si="357"/>
        <v>1209.7897458597613</v>
      </c>
      <c r="W945" s="24">
        <f t="shared" si="369"/>
        <v>650</v>
      </c>
      <c r="X945" s="12">
        <f t="shared" si="358"/>
        <v>0.16704971960811732</v>
      </c>
      <c r="Y945" s="3">
        <f t="shared" si="370"/>
        <v>0.7</v>
      </c>
    </row>
    <row r="946" spans="2:25" x14ac:dyDescent="0.25">
      <c r="B946" s="3">
        <f t="shared" si="359"/>
        <v>4640</v>
      </c>
      <c r="C946" s="14">
        <f t="shared" si="360"/>
        <v>77.333333333333329</v>
      </c>
      <c r="D946" s="11">
        <f t="shared" si="361"/>
        <v>983.2945565930213</v>
      </c>
      <c r="E946" s="11">
        <f t="shared" si="362"/>
        <v>975.76416718838925</v>
      </c>
      <c r="F946" s="11">
        <f t="shared" si="363"/>
        <v>980.49022354393844</v>
      </c>
      <c r="G946" s="11">
        <f t="shared" si="364"/>
        <v>979.43785226865953</v>
      </c>
      <c r="H946" s="24">
        <f t="shared" si="347"/>
        <v>975.76416718838925</v>
      </c>
      <c r="I946" s="24">
        <f t="shared" si="349"/>
        <v>188.25973511580116</v>
      </c>
      <c r="J946" s="14">
        <f t="shared" si="350"/>
        <v>2349.233556038796</v>
      </c>
      <c r="K946" s="24">
        <f t="shared" si="348"/>
        <v>650</v>
      </c>
      <c r="L946" s="12">
        <f t="shared" si="351"/>
        <v>0.17304359962180479</v>
      </c>
      <c r="M946" s="3">
        <f t="shared" si="352"/>
        <v>0.7</v>
      </c>
      <c r="N946" s="24">
        <f t="shared" si="367"/>
        <v>980.49022354393844</v>
      </c>
      <c r="O946" s="24">
        <f t="shared" si="353"/>
        <v>70.108326227071416</v>
      </c>
      <c r="P946" s="24">
        <f t="shared" si="354"/>
        <v>879.81361752519285</v>
      </c>
      <c r="Q946" s="24">
        <f t="shared" si="365"/>
        <v>650</v>
      </c>
      <c r="R946" s="12">
        <f t="shared" si="355"/>
        <v>0.16524145945311047</v>
      </c>
      <c r="S946" s="3">
        <f t="shared" si="366"/>
        <v>0.7</v>
      </c>
      <c r="T946" s="24">
        <f t="shared" si="368"/>
        <v>979.43785226865953</v>
      </c>
      <c r="U946" s="24">
        <f t="shared" si="356"/>
        <v>96.417608109044295</v>
      </c>
      <c r="V946" s="14">
        <f t="shared" si="357"/>
        <v>1208.4578165799699</v>
      </c>
      <c r="W946" s="24">
        <f t="shared" si="369"/>
        <v>650</v>
      </c>
      <c r="X946" s="12">
        <f t="shared" si="358"/>
        <v>0.16686096263015116</v>
      </c>
      <c r="Y946" s="3">
        <f t="shared" si="370"/>
        <v>0.7</v>
      </c>
    </row>
    <row r="947" spans="2:25" x14ac:dyDescent="0.25">
      <c r="B947" s="3">
        <f t="shared" si="359"/>
        <v>4645</v>
      </c>
      <c r="C947" s="14">
        <f t="shared" si="360"/>
        <v>77.416666666666671</v>
      </c>
      <c r="D947" s="11">
        <f t="shared" si="361"/>
        <v>983.45566585183099</v>
      </c>
      <c r="E947" s="11">
        <f t="shared" si="362"/>
        <v>975.93721078801104</v>
      </c>
      <c r="F947" s="11">
        <f t="shared" si="363"/>
        <v>980.65546500339156</v>
      </c>
      <c r="G947" s="11">
        <f t="shared" si="364"/>
        <v>979.60471323128968</v>
      </c>
      <c r="H947" s="24">
        <f t="shared" si="347"/>
        <v>975.93721078801104</v>
      </c>
      <c r="I947" s="24">
        <f t="shared" si="349"/>
        <v>187.96137659549856</v>
      </c>
      <c r="J947" s="14">
        <f t="shared" si="350"/>
        <v>2346.4490986089213</v>
      </c>
      <c r="K947" s="24">
        <f t="shared" si="348"/>
        <v>650</v>
      </c>
      <c r="L947" s="12">
        <f t="shared" si="351"/>
        <v>0.17283336790578421</v>
      </c>
      <c r="M947" s="3">
        <f t="shared" si="352"/>
        <v>0.7</v>
      </c>
      <c r="N947" s="24">
        <f t="shared" si="367"/>
        <v>980.65546500339156</v>
      </c>
      <c r="O947" s="24">
        <f t="shared" si="353"/>
        <v>70.005021210985774</v>
      </c>
      <c r="P947" s="24">
        <f t="shared" si="354"/>
        <v>878.85995257255024</v>
      </c>
      <c r="Q947" s="24">
        <f t="shared" si="365"/>
        <v>650</v>
      </c>
      <c r="R947" s="12">
        <f t="shared" si="355"/>
        <v>0.1650575967037767</v>
      </c>
      <c r="S947" s="3">
        <f t="shared" si="366"/>
        <v>0.7</v>
      </c>
      <c r="T947" s="24">
        <f t="shared" si="368"/>
        <v>979.60471323128968</v>
      </c>
      <c r="U947" s="24">
        <f t="shared" si="356"/>
        <v>96.273815513532668</v>
      </c>
      <c r="V947" s="14">
        <f t="shared" si="357"/>
        <v>1207.1288766822961</v>
      </c>
      <c r="W947" s="24">
        <f t="shared" si="369"/>
        <v>650</v>
      </c>
      <c r="X947" s="12">
        <f t="shared" si="358"/>
        <v>0.16667263694261039</v>
      </c>
      <c r="Y947" s="3">
        <f t="shared" si="370"/>
        <v>0.7</v>
      </c>
    </row>
    <row r="948" spans="2:25" x14ac:dyDescent="0.25">
      <c r="B948" s="3">
        <f t="shared" si="359"/>
        <v>4650</v>
      </c>
      <c r="C948" s="14">
        <f t="shared" si="360"/>
        <v>77.5</v>
      </c>
      <c r="D948" s="11">
        <f t="shared" si="361"/>
        <v>983.61660206092006</v>
      </c>
      <c r="E948" s="11">
        <f t="shared" si="362"/>
        <v>976.11004415591685</v>
      </c>
      <c r="F948" s="11">
        <f t="shared" si="363"/>
        <v>980.82052260009539</v>
      </c>
      <c r="G948" s="11">
        <f t="shared" si="364"/>
        <v>979.7713858682323</v>
      </c>
      <c r="H948" s="24">
        <f t="shared" si="347"/>
        <v>976.11004415591685</v>
      </c>
      <c r="I948" s="24">
        <f t="shared" si="349"/>
        <v>187.66394762508014</v>
      </c>
      <c r="J948" s="14">
        <f t="shared" si="350"/>
        <v>2343.6724449279504</v>
      </c>
      <c r="K948" s="24">
        <f t="shared" si="348"/>
        <v>650</v>
      </c>
      <c r="L948" s="12">
        <f t="shared" si="351"/>
        <v>0.17262373175447468</v>
      </c>
      <c r="M948" s="3">
        <f t="shared" si="352"/>
        <v>0.7</v>
      </c>
      <c r="N948" s="24">
        <f t="shared" si="367"/>
        <v>980.82052260009539</v>
      </c>
      <c r="O948" s="24">
        <f t="shared" si="353"/>
        <v>69.901986520616788</v>
      </c>
      <c r="P948" s="24">
        <f t="shared" si="354"/>
        <v>877.90838568962567</v>
      </c>
      <c r="Q948" s="24">
        <f t="shared" si="365"/>
        <v>650</v>
      </c>
      <c r="R948" s="12">
        <f t="shared" si="355"/>
        <v>0.16487414594315503</v>
      </c>
      <c r="S948" s="3">
        <f t="shared" si="366"/>
        <v>0.7</v>
      </c>
      <c r="T948" s="24">
        <f t="shared" si="368"/>
        <v>979.7713858682323</v>
      </c>
      <c r="U948" s="24">
        <f t="shared" si="356"/>
        <v>96.130404817193948</v>
      </c>
      <c r="V948" s="14">
        <f t="shared" si="357"/>
        <v>1205.8029159527862</v>
      </c>
      <c r="W948" s="24">
        <f t="shared" si="369"/>
        <v>650</v>
      </c>
      <c r="X948" s="12">
        <f t="shared" si="358"/>
        <v>0.16648474105160088</v>
      </c>
      <c r="Y948" s="3">
        <f t="shared" si="370"/>
        <v>0.7</v>
      </c>
    </row>
    <row r="949" spans="2:25" x14ac:dyDescent="0.25">
      <c r="B949" s="3">
        <f t="shared" si="359"/>
        <v>4655</v>
      </c>
      <c r="C949" s="14">
        <f t="shared" si="360"/>
        <v>77.583333333333329</v>
      </c>
      <c r="D949" s="11">
        <f t="shared" si="361"/>
        <v>983.7773655916402</v>
      </c>
      <c r="E949" s="11">
        <f t="shared" si="362"/>
        <v>976.28266788767132</v>
      </c>
      <c r="F949" s="11">
        <f t="shared" si="363"/>
        <v>980.98539674603853</v>
      </c>
      <c r="G949" s="11">
        <f t="shared" si="364"/>
        <v>979.93787060928389</v>
      </c>
      <c r="H949" s="24">
        <f t="shared" ref="H949:H1012" si="371">H948+L948</f>
        <v>976.28266788767132</v>
      </c>
      <c r="I949" s="24">
        <f t="shared" si="349"/>
        <v>187.36744259922204</v>
      </c>
      <c r="J949" s="14">
        <f t="shared" si="350"/>
        <v>2340.9035446849334</v>
      </c>
      <c r="K949" s="24">
        <f t="shared" ref="K949:K1012" si="372">IF(H949&lt;600,425+0.773*H949-1.69/1000*H949^2+2.22/1000^2*H949^3,IF(H949&lt;735,666+13002/(738-H949),IF(H949&lt;900,545+17820/(H949-731),650)))</f>
        <v>650</v>
      </c>
      <c r="L949" s="12">
        <f t="shared" si="351"/>
        <v>0.17241468735468263</v>
      </c>
      <c r="M949" s="3">
        <f t="shared" si="352"/>
        <v>0.7</v>
      </c>
      <c r="N949" s="24">
        <f t="shared" si="367"/>
        <v>980.98539674603853</v>
      </c>
      <c r="O949" s="24">
        <f t="shared" si="353"/>
        <v>69.799221140041823</v>
      </c>
      <c r="P949" s="24">
        <f t="shared" si="354"/>
        <v>876.95890988283929</v>
      </c>
      <c r="Q949" s="24">
        <f t="shared" si="365"/>
        <v>650</v>
      </c>
      <c r="R949" s="12">
        <f t="shared" si="355"/>
        <v>0.16469110577797111</v>
      </c>
      <c r="S949" s="3">
        <f t="shared" si="366"/>
        <v>0.7</v>
      </c>
      <c r="T949" s="24">
        <f t="shared" si="368"/>
        <v>979.93787060928389</v>
      </c>
      <c r="U949" s="24">
        <f t="shared" si="356"/>
        <v>95.987374558907845</v>
      </c>
      <c r="V949" s="14">
        <f t="shared" si="357"/>
        <v>1204.4799242248114</v>
      </c>
      <c r="W949" s="24">
        <f t="shared" si="369"/>
        <v>650</v>
      </c>
      <c r="X949" s="12">
        <f t="shared" si="358"/>
        <v>0.16629727347022411</v>
      </c>
      <c r="Y949" s="3">
        <f t="shared" si="370"/>
        <v>0.7</v>
      </c>
    </row>
    <row r="950" spans="2:25" x14ac:dyDescent="0.25">
      <c r="B950" s="3">
        <f t="shared" si="359"/>
        <v>4660</v>
      </c>
      <c r="C950" s="14">
        <f t="shared" si="360"/>
        <v>77.666666666666671</v>
      </c>
      <c r="D950" s="11">
        <f t="shared" si="361"/>
        <v>983.93795681414838</v>
      </c>
      <c r="E950" s="11">
        <f t="shared" si="362"/>
        <v>976.45508257502604</v>
      </c>
      <c r="F950" s="11">
        <f t="shared" si="363"/>
        <v>981.15008785181647</v>
      </c>
      <c r="G950" s="11">
        <f t="shared" si="364"/>
        <v>980.10416788275415</v>
      </c>
      <c r="H950" s="24">
        <f t="shared" si="371"/>
        <v>976.45508257502604</v>
      </c>
      <c r="I950" s="24">
        <f t="shared" si="349"/>
        <v>187.07185597805847</v>
      </c>
      <c r="J950" s="14">
        <f t="shared" si="350"/>
        <v>2338.1423482282416</v>
      </c>
      <c r="K950" s="24">
        <f t="shared" si="372"/>
        <v>650</v>
      </c>
      <c r="L950" s="12">
        <f t="shared" si="351"/>
        <v>0.17220623094264048</v>
      </c>
      <c r="M950" s="3">
        <f t="shared" si="352"/>
        <v>0.7</v>
      </c>
      <c r="N950" s="24">
        <f t="shared" si="367"/>
        <v>981.15008785181647</v>
      </c>
      <c r="O950" s="24">
        <f t="shared" si="353"/>
        <v>69.696724058297832</v>
      </c>
      <c r="P950" s="24">
        <f t="shared" si="354"/>
        <v>876.01151818942594</v>
      </c>
      <c r="Q950" s="24">
        <f t="shared" si="365"/>
        <v>650</v>
      </c>
      <c r="R950" s="12">
        <f t="shared" si="355"/>
        <v>0.16450847482117359</v>
      </c>
      <c r="S950" s="3">
        <f t="shared" si="366"/>
        <v>0.7</v>
      </c>
      <c r="T950" s="24">
        <f t="shared" si="368"/>
        <v>980.10416788275415</v>
      </c>
      <c r="U950" s="24">
        <f t="shared" si="356"/>
        <v>95.844723284855604</v>
      </c>
      <c r="V950" s="14">
        <f t="shared" si="357"/>
        <v>1203.1598913782552</v>
      </c>
      <c r="W950" s="24">
        <f t="shared" si="369"/>
        <v>650</v>
      </c>
      <c r="X950" s="12">
        <f t="shared" si="358"/>
        <v>0.16611023271846287</v>
      </c>
      <c r="Y950" s="3">
        <f t="shared" si="370"/>
        <v>0.7</v>
      </c>
    </row>
    <row r="951" spans="2:25" x14ac:dyDescent="0.25">
      <c r="B951" s="3">
        <f t="shared" si="359"/>
        <v>4665</v>
      </c>
      <c r="C951" s="14">
        <f t="shared" si="360"/>
        <v>77.75</v>
      </c>
      <c r="D951" s="11">
        <f t="shared" si="361"/>
        <v>984.09837609741339</v>
      </c>
      <c r="E951" s="11">
        <f t="shared" si="362"/>
        <v>976.62728880596865</v>
      </c>
      <c r="F951" s="11">
        <f t="shared" si="363"/>
        <v>981.31459632663768</v>
      </c>
      <c r="G951" s="11">
        <f t="shared" si="364"/>
        <v>980.27027811547259</v>
      </c>
      <c r="H951" s="24">
        <f t="shared" si="371"/>
        <v>976.62728880596865</v>
      </c>
      <c r="I951" s="24">
        <f t="shared" si="349"/>
        <v>186.77718228611866</v>
      </c>
      <c r="J951" s="14">
        <f t="shared" si="350"/>
        <v>2335.3888065551637</v>
      </c>
      <c r="K951" s="24">
        <f t="shared" si="372"/>
        <v>650</v>
      </c>
      <c r="L951" s="12">
        <f t="shared" si="351"/>
        <v>0.17199835880322481</v>
      </c>
      <c r="M951" s="3">
        <f t="shared" si="352"/>
        <v>0.7</v>
      </c>
      <c r="N951" s="24">
        <f t="shared" si="367"/>
        <v>981.31459632663768</v>
      </c>
      <c r="O951" s="24">
        <f t="shared" si="353"/>
        <v>69.594494269392726</v>
      </c>
      <c r="P951" s="24">
        <f t="shared" si="354"/>
        <v>875.0662036780152</v>
      </c>
      <c r="Q951" s="24">
        <f t="shared" si="365"/>
        <v>650</v>
      </c>
      <c r="R951" s="12">
        <f t="shared" si="355"/>
        <v>0.16432625169203707</v>
      </c>
      <c r="S951" s="3">
        <f t="shared" si="366"/>
        <v>0.7</v>
      </c>
      <c r="T951" s="24">
        <f t="shared" si="368"/>
        <v>980.27027811547259</v>
      </c>
      <c r="U951" s="24">
        <f t="shared" si="356"/>
        <v>95.702449548520008</v>
      </c>
      <c r="V951" s="14">
        <f t="shared" si="357"/>
        <v>1201.8428073401328</v>
      </c>
      <c r="W951" s="24">
        <f t="shared" si="369"/>
        <v>650</v>
      </c>
      <c r="X951" s="12">
        <f t="shared" si="358"/>
        <v>0.16592361732326077</v>
      </c>
      <c r="Y951" s="3">
        <f t="shared" si="370"/>
        <v>0.7</v>
      </c>
    </row>
    <row r="952" spans="2:25" x14ac:dyDescent="0.25">
      <c r="B952" s="3">
        <f t="shared" si="359"/>
        <v>4670</v>
      </c>
      <c r="C952" s="14">
        <f t="shared" si="360"/>
        <v>77.833333333333329</v>
      </c>
      <c r="D952" s="11">
        <f t="shared" si="361"/>
        <v>984.25862380921978</v>
      </c>
      <c r="E952" s="11">
        <f t="shared" si="362"/>
        <v>976.79928716477184</v>
      </c>
      <c r="F952" s="11">
        <f t="shared" si="363"/>
        <v>981.47892257832973</v>
      </c>
      <c r="G952" s="11">
        <f t="shared" si="364"/>
        <v>980.43620173279589</v>
      </c>
      <c r="H952" s="24">
        <f t="shared" si="371"/>
        <v>976.79928716477184</v>
      </c>
      <c r="I952" s="24">
        <f t="shared" si="349"/>
        <v>186.48341611119861</v>
      </c>
      <c r="J952" s="14">
        <f t="shared" si="350"/>
        <v>2332.6428712995389</v>
      </c>
      <c r="K952" s="24">
        <f t="shared" si="372"/>
        <v>650</v>
      </c>
      <c r="L952" s="12">
        <f t="shared" si="351"/>
        <v>0.17179106726903609</v>
      </c>
      <c r="M952" s="3">
        <f t="shared" si="352"/>
        <v>0.7</v>
      </c>
      <c r="N952" s="24">
        <f t="shared" si="367"/>
        <v>981.47892257832973</v>
      </c>
      <c r="O952" s="24">
        <f t="shared" si="353"/>
        <v>69.492530772251371</v>
      </c>
      <c r="P952" s="24">
        <f t="shared" si="354"/>
        <v>874.12295944863251</v>
      </c>
      <c r="Q952" s="24">
        <f t="shared" si="365"/>
        <v>650</v>
      </c>
      <c r="R952" s="12">
        <f t="shared" si="355"/>
        <v>0.16414443501615286</v>
      </c>
      <c r="S952" s="3">
        <f t="shared" si="366"/>
        <v>0.7</v>
      </c>
      <c r="T952" s="24">
        <f t="shared" si="368"/>
        <v>980.43620173279589</v>
      </c>
      <c r="U952" s="24">
        <f t="shared" si="356"/>
        <v>95.560551910597269</v>
      </c>
      <c r="V952" s="14">
        <f t="shared" si="357"/>
        <v>1200.5286620837771</v>
      </c>
      <c r="W952" s="24">
        <f t="shared" si="369"/>
        <v>650</v>
      </c>
      <c r="X952" s="12">
        <f t="shared" si="358"/>
        <v>0.16573742581840661</v>
      </c>
      <c r="Y952" s="3">
        <f t="shared" si="370"/>
        <v>0.7</v>
      </c>
    </row>
    <row r="953" spans="2:25" x14ac:dyDescent="0.25">
      <c r="B953" s="3">
        <f t="shared" si="359"/>
        <v>4675</v>
      </c>
      <c r="C953" s="14">
        <f t="shared" si="360"/>
        <v>77.916666666666671</v>
      </c>
      <c r="D953" s="11">
        <f t="shared" si="361"/>
        <v>984.41870031617327</v>
      </c>
      <c r="E953" s="11">
        <f t="shared" si="362"/>
        <v>976.9710782320409</v>
      </c>
      <c r="F953" s="11">
        <f t="shared" si="363"/>
        <v>981.6430670133459</v>
      </c>
      <c r="G953" s="11">
        <f t="shared" si="364"/>
        <v>980.6019391586143</v>
      </c>
      <c r="H953" s="24">
        <f t="shared" si="371"/>
        <v>976.9710782320409</v>
      </c>
      <c r="I953" s="24">
        <f t="shared" si="349"/>
        <v>186.19055210330941</v>
      </c>
      <c r="J953" s="14">
        <f t="shared" si="350"/>
        <v>2329.9044947206535</v>
      </c>
      <c r="K953" s="24">
        <f t="shared" si="372"/>
        <v>650</v>
      </c>
      <c r="L953" s="12">
        <f t="shared" si="351"/>
        <v>0.17158435271956965</v>
      </c>
      <c r="M953" s="3">
        <f t="shared" si="352"/>
        <v>0.7</v>
      </c>
      <c r="N953" s="24">
        <f t="shared" si="367"/>
        <v>981.6430670133459</v>
      </c>
      <c r="O953" s="24">
        <f t="shared" si="353"/>
        <v>69.390832570684324</v>
      </c>
      <c r="P953" s="24">
        <f t="shared" si="354"/>
        <v>873.18177863151641</v>
      </c>
      <c r="Q953" s="24">
        <f t="shared" si="365"/>
        <v>650</v>
      </c>
      <c r="R953" s="12">
        <f t="shared" si="355"/>
        <v>0.16396302342521779</v>
      </c>
      <c r="S953" s="3">
        <f t="shared" si="366"/>
        <v>0.7</v>
      </c>
      <c r="T953" s="24">
        <f t="shared" si="368"/>
        <v>980.6019391586143</v>
      </c>
      <c r="U953" s="24">
        <f t="shared" si="356"/>
        <v>95.419028938974293</v>
      </c>
      <c r="V953" s="14">
        <f t="shared" si="357"/>
        <v>1199.2174456283553</v>
      </c>
      <c r="W953" s="24">
        <f t="shared" si="369"/>
        <v>650</v>
      </c>
      <c r="X953" s="12">
        <f t="shared" si="358"/>
        <v>0.1655516567444697</v>
      </c>
      <c r="Y953" s="3">
        <f t="shared" si="370"/>
        <v>0.7</v>
      </c>
    </row>
    <row r="954" spans="2:25" x14ac:dyDescent="0.25">
      <c r="B954" s="3">
        <f t="shared" si="359"/>
        <v>4680</v>
      </c>
      <c r="C954" s="14">
        <f t="shared" si="360"/>
        <v>78</v>
      </c>
      <c r="D954" s="11">
        <f t="shared" si="361"/>
        <v>984.57860598370587</v>
      </c>
      <c r="E954" s="11">
        <f t="shared" si="362"/>
        <v>977.1426625847605</v>
      </c>
      <c r="F954" s="11">
        <f t="shared" si="363"/>
        <v>981.80703003677115</v>
      </c>
      <c r="G954" s="11">
        <f t="shared" si="364"/>
        <v>980.76749081535877</v>
      </c>
      <c r="H954" s="24">
        <f t="shared" si="371"/>
        <v>977.1426625847605</v>
      </c>
      <c r="I954" s="24">
        <f t="shared" si="349"/>
        <v>185.89858497363423</v>
      </c>
      <c r="J954" s="14">
        <f t="shared" si="350"/>
        <v>2327.1736296923891</v>
      </c>
      <c r="K954" s="24">
        <f t="shared" si="372"/>
        <v>650</v>
      </c>
      <c r="L954" s="12">
        <f t="shared" si="351"/>
        <v>0.17137821158040453</v>
      </c>
      <c r="M954" s="3">
        <f t="shared" si="352"/>
        <v>0.7</v>
      </c>
      <c r="N954" s="24">
        <f t="shared" si="367"/>
        <v>981.80703003677115</v>
      </c>
      <c r="O954" s="24">
        <f t="shared" si="353"/>
        <v>69.289398673367941</v>
      </c>
      <c r="P954" s="24">
        <f t="shared" si="354"/>
        <v>872.24265438791303</v>
      </c>
      <c r="Q954" s="24">
        <f t="shared" si="365"/>
        <v>650</v>
      </c>
      <c r="R954" s="12">
        <f t="shared" si="355"/>
        <v>0.16378201555716895</v>
      </c>
      <c r="S954" s="3">
        <f t="shared" si="366"/>
        <v>0.7</v>
      </c>
      <c r="T954" s="24">
        <f t="shared" si="368"/>
        <v>980.76749081535877</v>
      </c>
      <c r="U954" s="24">
        <f t="shared" si="356"/>
        <v>95.277879208677518</v>
      </c>
      <c r="V954" s="14">
        <f t="shared" si="357"/>
        <v>1197.9091480390605</v>
      </c>
      <c r="W954" s="24">
        <f t="shared" si="369"/>
        <v>650</v>
      </c>
      <c r="X954" s="12">
        <f t="shared" si="358"/>
        <v>0.1653663086488181</v>
      </c>
      <c r="Y954" s="3">
        <f t="shared" si="370"/>
        <v>0.7</v>
      </c>
    </row>
    <row r="955" spans="2:25" x14ac:dyDescent="0.25">
      <c r="B955" s="3">
        <f t="shared" si="359"/>
        <v>4685</v>
      </c>
      <c r="C955" s="14">
        <f t="shared" si="360"/>
        <v>78.083333333333329</v>
      </c>
      <c r="D955" s="11">
        <f t="shared" si="361"/>
        <v>984.73834117608101</v>
      </c>
      <c r="E955" s="11">
        <f t="shared" si="362"/>
        <v>977.31404079634092</v>
      </c>
      <c r="F955" s="11">
        <f t="shared" si="363"/>
        <v>981.97081205232837</v>
      </c>
      <c r="G955" s="11">
        <f t="shared" si="364"/>
        <v>980.93285712400757</v>
      </c>
      <c r="H955" s="24">
        <f t="shared" si="371"/>
        <v>977.31404079634092</v>
      </c>
      <c r="I955" s="24">
        <f t="shared" si="349"/>
        <v>185.60750949350222</v>
      </c>
      <c r="J955" s="14">
        <f t="shared" si="350"/>
        <v>2324.4502296924447</v>
      </c>
      <c r="K955" s="24">
        <f t="shared" si="372"/>
        <v>650</v>
      </c>
      <c r="L955" s="12">
        <f t="shared" si="351"/>
        <v>0.17117264032239868</v>
      </c>
      <c r="M955" s="3">
        <f t="shared" si="352"/>
        <v>0.7</v>
      </c>
      <c r="N955" s="24">
        <f t="shared" si="367"/>
        <v>981.97081205232837</v>
      </c>
      <c r="O955" s="24">
        <f t="shared" si="353"/>
        <v>69.188228093815951</v>
      </c>
      <c r="P955" s="24">
        <f t="shared" si="354"/>
        <v>871.30557990957288</v>
      </c>
      <c r="Q955" s="24">
        <f t="shared" si="365"/>
        <v>650</v>
      </c>
      <c r="R955" s="12">
        <f t="shared" si="355"/>
        <v>0.16360141005609127</v>
      </c>
      <c r="S955" s="3">
        <f t="shared" si="366"/>
        <v>0.7</v>
      </c>
      <c r="T955" s="24">
        <f t="shared" si="368"/>
        <v>980.93285712400757</v>
      </c>
      <c r="U955" s="24">
        <f t="shared" si="356"/>
        <v>95.137101301835969</v>
      </c>
      <c r="V955" s="14">
        <f t="shared" si="357"/>
        <v>1196.6037594267846</v>
      </c>
      <c r="W955" s="24">
        <f t="shared" si="369"/>
        <v>650</v>
      </c>
      <c r="X955" s="12">
        <f t="shared" si="358"/>
        <v>0.16518138008557157</v>
      </c>
      <c r="Y955" s="3">
        <f t="shared" si="370"/>
        <v>0.7</v>
      </c>
    </row>
    <row r="956" spans="2:25" x14ac:dyDescent="0.25">
      <c r="B956" s="3">
        <f t="shared" si="359"/>
        <v>4690</v>
      </c>
      <c r="C956" s="14">
        <f t="shared" si="360"/>
        <v>78.166666666666671</v>
      </c>
      <c r="D956" s="11">
        <f t="shared" si="361"/>
        <v>984.89790625639762</v>
      </c>
      <c r="E956" s="11">
        <f t="shared" si="362"/>
        <v>977.48521343666334</v>
      </c>
      <c r="F956" s="11">
        <f t="shared" si="363"/>
        <v>982.13441346238449</v>
      </c>
      <c r="G956" s="11">
        <f t="shared" si="364"/>
        <v>981.0980385040931</v>
      </c>
      <c r="H956" s="24">
        <f t="shared" si="371"/>
        <v>977.48521343666334</v>
      </c>
      <c r="I956" s="24">
        <f t="shared" si="349"/>
        <v>185.31732049335687</v>
      </c>
      <c r="J956" s="14">
        <f t="shared" si="350"/>
        <v>2321.734248791332</v>
      </c>
      <c r="K956" s="24">
        <f t="shared" si="372"/>
        <v>650</v>
      </c>
      <c r="L956" s="12">
        <f t="shared" si="351"/>
        <v>0.17096763546086791</v>
      </c>
      <c r="M956" s="3">
        <f t="shared" si="352"/>
        <v>0.7</v>
      </c>
      <c r="N956" s="24">
        <f t="shared" si="367"/>
        <v>982.13441346238449</v>
      </c>
      <c r="O956" s="24">
        <f t="shared" si="353"/>
        <v>69.087319850328299</v>
      </c>
      <c r="P956" s="24">
        <f t="shared" si="354"/>
        <v>870.37054841803297</v>
      </c>
      <c r="Q956" s="24">
        <f t="shared" si="365"/>
        <v>650</v>
      </c>
      <c r="R956" s="12">
        <f t="shared" si="355"/>
        <v>0.16342120557208362</v>
      </c>
      <c r="S956" s="3">
        <f t="shared" si="366"/>
        <v>0.7</v>
      </c>
      <c r="T956" s="24">
        <f t="shared" si="368"/>
        <v>981.0980385040931</v>
      </c>
      <c r="U956" s="24">
        <f t="shared" si="356"/>
        <v>94.996693807613042</v>
      </c>
      <c r="V956" s="14">
        <f t="shared" si="357"/>
        <v>1195.3012699474191</v>
      </c>
      <c r="W956" s="24">
        <f t="shared" si="369"/>
        <v>650</v>
      </c>
      <c r="X956" s="12">
        <f t="shared" si="358"/>
        <v>0.16499686961550389</v>
      </c>
      <c r="Y956" s="3">
        <f t="shared" si="370"/>
        <v>0.7</v>
      </c>
    </row>
    <row r="957" spans="2:25" x14ac:dyDescent="0.25">
      <c r="B957" s="3">
        <f t="shared" si="359"/>
        <v>4695</v>
      </c>
      <c r="C957" s="14">
        <f t="shared" si="360"/>
        <v>78.25</v>
      </c>
      <c r="D957" s="11">
        <f t="shared" si="361"/>
        <v>985.05730158659719</v>
      </c>
      <c r="E957" s="11">
        <f t="shared" si="362"/>
        <v>977.65618107212424</v>
      </c>
      <c r="F957" s="11">
        <f t="shared" si="363"/>
        <v>982.29783466795652</v>
      </c>
      <c r="G957" s="11">
        <f t="shared" si="364"/>
        <v>981.26303537370859</v>
      </c>
      <c r="H957" s="24">
        <f t="shared" si="371"/>
        <v>977.65618107212424</v>
      </c>
      <c r="I957" s="24">
        <f t="shared" si="349"/>
        <v>185.02801286182375</v>
      </c>
      <c r="J957" s="14">
        <f t="shared" si="350"/>
        <v>2319.0256416425477</v>
      </c>
      <c r="K957" s="24">
        <f t="shared" si="372"/>
        <v>650</v>
      </c>
      <c r="L957" s="12">
        <f t="shared" si="351"/>
        <v>0.17076319355485226</v>
      </c>
      <c r="M957" s="3">
        <f t="shared" si="352"/>
        <v>0.7</v>
      </c>
      <c r="N957" s="24">
        <f t="shared" si="367"/>
        <v>982.29783466795652</v>
      </c>
      <c r="O957" s="24">
        <f t="shared" si="353"/>
        <v>68.986672966016727</v>
      </c>
      <c r="P957" s="24">
        <f t="shared" si="354"/>
        <v>869.43755316589647</v>
      </c>
      <c r="Q957" s="24">
        <f t="shared" si="365"/>
        <v>650</v>
      </c>
      <c r="R957" s="12">
        <f t="shared" si="355"/>
        <v>0.16324140076148597</v>
      </c>
      <c r="S957" s="3">
        <f t="shared" si="366"/>
        <v>0.7</v>
      </c>
      <c r="T957" s="24">
        <f t="shared" si="368"/>
        <v>981.26303537370859</v>
      </c>
      <c r="U957" s="24">
        <f t="shared" si="356"/>
        <v>94.856655322215033</v>
      </c>
      <c r="V957" s="14">
        <f t="shared" si="357"/>
        <v>1194.0016698021657</v>
      </c>
      <c r="W957" s="24">
        <f t="shared" si="369"/>
        <v>650</v>
      </c>
      <c r="X957" s="12">
        <f t="shared" si="358"/>
        <v>0.16481277580608353</v>
      </c>
      <c r="Y957" s="3">
        <f t="shared" si="370"/>
        <v>0.7</v>
      </c>
    </row>
    <row r="958" spans="2:25" x14ac:dyDescent="0.25">
      <c r="B958" s="3">
        <f t="shared" si="359"/>
        <v>4700</v>
      </c>
      <c r="C958" s="14">
        <f t="shared" si="360"/>
        <v>78.333333333333329</v>
      </c>
      <c r="D958" s="11">
        <f t="shared" si="361"/>
        <v>985.2165275274657</v>
      </c>
      <c r="E958" s="11">
        <f t="shared" si="362"/>
        <v>977.82694426567912</v>
      </c>
      <c r="F958" s="11">
        <f t="shared" si="363"/>
        <v>982.46107606871806</v>
      </c>
      <c r="G958" s="11">
        <f t="shared" si="364"/>
        <v>981.42784814951472</v>
      </c>
      <c r="H958" s="24">
        <f t="shared" si="371"/>
        <v>977.82694426567912</v>
      </c>
      <c r="I958" s="24">
        <f t="shared" si="349"/>
        <v>184.73958154466459</v>
      </c>
      <c r="J958" s="14">
        <f t="shared" si="350"/>
        <v>2316.3243634715659</v>
      </c>
      <c r="K958" s="24">
        <f t="shared" si="372"/>
        <v>650</v>
      </c>
      <c r="L958" s="12">
        <f t="shared" si="351"/>
        <v>0.17055931120629403</v>
      </c>
      <c r="M958" s="3">
        <f t="shared" si="352"/>
        <v>0.7</v>
      </c>
      <c r="N958" s="24">
        <f t="shared" si="367"/>
        <v>982.46107606871806</v>
      </c>
      <c r="O958" s="24">
        <f t="shared" si="353"/>
        <v>68.886286468691083</v>
      </c>
      <c r="P958" s="24">
        <f t="shared" si="354"/>
        <v>868.50658743485565</v>
      </c>
      <c r="Q958" s="24">
        <f t="shared" si="365"/>
        <v>650</v>
      </c>
      <c r="R958" s="12">
        <f t="shared" si="355"/>
        <v>0.16306199428651572</v>
      </c>
      <c r="S958" s="3">
        <f t="shared" si="366"/>
        <v>0.7</v>
      </c>
      <c r="T958" s="24">
        <f t="shared" si="368"/>
        <v>981.42784814951472</v>
      </c>
      <c r="U958" s="24">
        <f t="shared" si="356"/>
        <v>94.71698444877461</v>
      </c>
      <c r="V958" s="14">
        <f t="shared" si="357"/>
        <v>1192.704949236839</v>
      </c>
      <c r="W958" s="24">
        <f t="shared" si="369"/>
        <v>650</v>
      </c>
      <c r="X958" s="12">
        <f t="shared" si="358"/>
        <v>0.16462909723136937</v>
      </c>
      <c r="Y958" s="3">
        <f t="shared" si="370"/>
        <v>0.7</v>
      </c>
    </row>
    <row r="959" spans="2:25" x14ac:dyDescent="0.25">
      <c r="B959" s="3">
        <f t="shared" si="359"/>
        <v>4705</v>
      </c>
      <c r="C959" s="14">
        <f t="shared" si="360"/>
        <v>78.416666666666671</v>
      </c>
      <c r="D959" s="11">
        <f t="shared" si="361"/>
        <v>985.37558443864134</v>
      </c>
      <c r="E959" s="11">
        <f t="shared" si="362"/>
        <v>977.99750357688538</v>
      </c>
      <c r="F959" s="11">
        <f t="shared" si="363"/>
        <v>982.62413806300458</v>
      </c>
      <c r="G959" s="11">
        <f t="shared" si="364"/>
        <v>981.59247724674606</v>
      </c>
      <c r="H959" s="24">
        <f t="shared" si="371"/>
        <v>977.99750357688538</v>
      </c>
      <c r="I959" s="24">
        <f t="shared" si="349"/>
        <v>184.45202154389904</v>
      </c>
      <c r="J959" s="14">
        <f t="shared" si="350"/>
        <v>2313.6303700669246</v>
      </c>
      <c r="K959" s="24">
        <f t="shared" si="372"/>
        <v>650</v>
      </c>
      <c r="L959" s="12">
        <f t="shared" si="351"/>
        <v>0.17035598505936991</v>
      </c>
      <c r="M959" s="3">
        <f t="shared" si="352"/>
        <v>0.7</v>
      </c>
      <c r="N959" s="24">
        <f t="shared" si="367"/>
        <v>982.62413806300458</v>
      </c>
      <c r="O959" s="24">
        <f t="shared" si="353"/>
        <v>68.786159390919011</v>
      </c>
      <c r="P959" s="24">
        <f t="shared" si="354"/>
        <v>867.57764453708739</v>
      </c>
      <c r="Q959" s="24">
        <f t="shared" si="365"/>
        <v>650</v>
      </c>
      <c r="R959" s="12">
        <f t="shared" si="355"/>
        <v>0.16288298481552069</v>
      </c>
      <c r="S959" s="3">
        <f t="shared" si="366"/>
        <v>0.7</v>
      </c>
      <c r="T959" s="24">
        <f t="shared" si="368"/>
        <v>981.59247724674606</v>
      </c>
      <c r="U959" s="24">
        <f t="shared" si="356"/>
        <v>94.577679797382075</v>
      </c>
      <c r="V959" s="14">
        <f t="shared" si="357"/>
        <v>1191.4110985421173</v>
      </c>
      <c r="W959" s="24">
        <f t="shared" si="369"/>
        <v>650</v>
      </c>
      <c r="X959" s="12">
        <f t="shared" si="358"/>
        <v>0.16444583247204711</v>
      </c>
      <c r="Y959" s="3">
        <f t="shared" si="370"/>
        <v>0.7</v>
      </c>
    </row>
    <row r="960" spans="2:25" x14ac:dyDescent="0.25">
      <c r="B960" s="3">
        <f t="shared" si="359"/>
        <v>4710</v>
      </c>
      <c r="C960" s="14">
        <f t="shared" si="360"/>
        <v>78.5</v>
      </c>
      <c r="D960" s="11">
        <f t="shared" si="361"/>
        <v>985.5344726786177</v>
      </c>
      <c r="E960" s="11">
        <f t="shared" si="362"/>
        <v>978.16785956194474</v>
      </c>
      <c r="F960" s="11">
        <f t="shared" si="363"/>
        <v>982.78702104782008</v>
      </c>
      <c r="G960" s="11">
        <f t="shared" si="364"/>
        <v>981.75692307921815</v>
      </c>
      <c r="H960" s="24">
        <f t="shared" si="371"/>
        <v>978.16785956194474</v>
      </c>
      <c r="I960" s="24">
        <f t="shared" si="349"/>
        <v>184.16532791682414</v>
      </c>
      <c r="J960" s="14">
        <f t="shared" si="350"/>
        <v>2310.9436177689258</v>
      </c>
      <c r="K960" s="24">
        <f t="shared" si="372"/>
        <v>650</v>
      </c>
      <c r="L960" s="12">
        <f t="shared" si="351"/>
        <v>0.17015321179965365</v>
      </c>
      <c r="M960" s="3">
        <f t="shared" si="352"/>
        <v>0.7</v>
      </c>
      <c r="N960" s="24">
        <f t="shared" si="367"/>
        <v>982.78702104782008</v>
      </c>
      <c r="O960" s="24">
        <f t="shared" si="353"/>
        <v>68.686290769940683</v>
      </c>
      <c r="P960" s="24">
        <f t="shared" si="354"/>
        <v>866.65071781372205</v>
      </c>
      <c r="Q960" s="24">
        <f t="shared" si="365"/>
        <v>650</v>
      </c>
      <c r="R960" s="12">
        <f t="shared" si="355"/>
        <v>0.16270437102269808</v>
      </c>
      <c r="S960" s="3">
        <f t="shared" si="366"/>
        <v>0.7</v>
      </c>
      <c r="T960" s="24">
        <f t="shared" si="368"/>
        <v>981.75692307921815</v>
      </c>
      <c r="U960" s="24">
        <f t="shared" si="356"/>
        <v>94.438739984988729</v>
      </c>
      <c r="V960" s="14">
        <f t="shared" si="357"/>
        <v>1190.1201080523231</v>
      </c>
      <c r="W960" s="24">
        <f t="shared" si="369"/>
        <v>650</v>
      </c>
      <c r="X960" s="12">
        <f t="shared" si="358"/>
        <v>0.16426298011526069</v>
      </c>
      <c r="Y960" s="3">
        <f t="shared" si="370"/>
        <v>0.7</v>
      </c>
    </row>
    <row r="961" spans="2:25" x14ac:dyDescent="0.25">
      <c r="B961" s="3">
        <f t="shared" si="359"/>
        <v>4715</v>
      </c>
      <c r="C961" s="14">
        <f t="shared" si="360"/>
        <v>78.583333333333329</v>
      </c>
      <c r="D961" s="11">
        <f t="shared" si="361"/>
        <v>985.69319260474902</v>
      </c>
      <c r="E961" s="11">
        <f t="shared" si="362"/>
        <v>978.33801277374437</v>
      </c>
      <c r="F961" s="11">
        <f t="shared" si="363"/>
        <v>982.94972541884272</v>
      </c>
      <c r="G961" s="11">
        <f t="shared" si="364"/>
        <v>981.92118605933342</v>
      </c>
      <c r="H961" s="24">
        <f t="shared" si="371"/>
        <v>978.33801277374437</v>
      </c>
      <c r="I961" s="24">
        <f t="shared" si="349"/>
        <v>183.8794957751162</v>
      </c>
      <c r="J961" s="14">
        <f t="shared" si="350"/>
        <v>2308.2640634613426</v>
      </c>
      <c r="K961" s="24">
        <f t="shared" si="372"/>
        <v>650</v>
      </c>
      <c r="L961" s="12">
        <f t="shared" si="351"/>
        <v>0.16995098815348922</v>
      </c>
      <c r="M961" s="3">
        <f t="shared" si="352"/>
        <v>0.7</v>
      </c>
      <c r="N961" s="24">
        <f t="shared" si="367"/>
        <v>982.94972541884272</v>
      </c>
      <c r="O961" s="24">
        <f t="shared" si="353"/>
        <v>68.586679647657434</v>
      </c>
      <c r="P961" s="24">
        <f t="shared" si="354"/>
        <v>865.72580063592886</v>
      </c>
      <c r="Q961" s="24">
        <f t="shared" si="365"/>
        <v>650</v>
      </c>
      <c r="R961" s="12">
        <f t="shared" si="355"/>
        <v>0.16252615158828129</v>
      </c>
      <c r="S961" s="3">
        <f t="shared" si="366"/>
        <v>0.7</v>
      </c>
      <c r="T961" s="24">
        <f t="shared" si="368"/>
        <v>981.92118605933342</v>
      </c>
      <c r="U961" s="24">
        <f t="shared" si="356"/>
        <v>94.300163635389822</v>
      </c>
      <c r="V961" s="14">
        <f t="shared" si="357"/>
        <v>1188.8319681464877</v>
      </c>
      <c r="W961" s="24">
        <f t="shared" si="369"/>
        <v>650</v>
      </c>
      <c r="X961" s="12">
        <f t="shared" si="358"/>
        <v>0.16408053875474646</v>
      </c>
      <c r="Y961" s="3">
        <f t="shared" si="370"/>
        <v>0.7</v>
      </c>
    </row>
    <row r="962" spans="2:25" x14ac:dyDescent="0.25">
      <c r="B962" s="3">
        <f t="shared" si="359"/>
        <v>4720</v>
      </c>
      <c r="C962" s="14">
        <f t="shared" si="360"/>
        <v>78.666666666666671</v>
      </c>
      <c r="D962" s="11">
        <f t="shared" si="361"/>
        <v>985.85174457325502</v>
      </c>
      <c r="E962" s="11">
        <f t="shared" si="362"/>
        <v>978.50796376189783</v>
      </c>
      <c r="F962" s="11">
        <f t="shared" si="363"/>
        <v>983.112251570431</v>
      </c>
      <c r="G962" s="11">
        <f t="shared" si="364"/>
        <v>982.0852665980882</v>
      </c>
      <c r="H962" s="24">
        <f t="shared" si="371"/>
        <v>978.50796376189783</v>
      </c>
      <c r="I962" s="24">
        <f t="shared" si="349"/>
        <v>183.5945202839298</v>
      </c>
      <c r="J962" s="14">
        <f t="shared" si="350"/>
        <v>2305.59166456099</v>
      </c>
      <c r="K962" s="24">
        <f t="shared" si="372"/>
        <v>650</v>
      </c>
      <c r="L962" s="12">
        <f t="shared" si="351"/>
        <v>0.16974931088721815</v>
      </c>
      <c r="M962" s="3">
        <f t="shared" si="352"/>
        <v>0.7</v>
      </c>
      <c r="N962" s="24">
        <f t="shared" si="367"/>
        <v>983.112251570431</v>
      </c>
      <c r="O962" s="24">
        <f t="shared" si="353"/>
        <v>68.487325070600491</v>
      </c>
      <c r="P962" s="24">
        <f t="shared" si="354"/>
        <v>864.8028864037725</v>
      </c>
      <c r="Q962" s="24">
        <f t="shared" si="365"/>
        <v>650</v>
      </c>
      <c r="R962" s="12">
        <f t="shared" si="355"/>
        <v>0.16234832519833545</v>
      </c>
      <c r="S962" s="3">
        <f t="shared" si="366"/>
        <v>0.7</v>
      </c>
      <c r="T962" s="24">
        <f t="shared" si="368"/>
        <v>982.0852665980882</v>
      </c>
      <c r="U962" s="24">
        <f t="shared" si="356"/>
        <v>94.161949379170551</v>
      </c>
      <c r="V962" s="14">
        <f t="shared" si="357"/>
        <v>1187.5466692466084</v>
      </c>
      <c r="W962" s="24">
        <f t="shared" si="369"/>
        <v>650</v>
      </c>
      <c r="X962" s="12">
        <f t="shared" si="358"/>
        <v>0.16389850699060324</v>
      </c>
      <c r="Y962" s="3">
        <f t="shared" si="370"/>
        <v>0.7</v>
      </c>
    </row>
    <row r="963" spans="2:25" x14ac:dyDescent="0.25">
      <c r="B963" s="3">
        <f t="shared" si="359"/>
        <v>4725</v>
      </c>
      <c r="C963" s="14">
        <f t="shared" si="360"/>
        <v>78.75</v>
      </c>
      <c r="D963" s="11">
        <f t="shared" si="361"/>
        <v>986.01012893922621</v>
      </c>
      <c r="E963" s="11">
        <f t="shared" si="362"/>
        <v>978.67771307278508</v>
      </c>
      <c r="F963" s="11">
        <f t="shared" si="363"/>
        <v>983.27459989562931</v>
      </c>
      <c r="G963" s="11">
        <f t="shared" si="364"/>
        <v>982.24916510507876</v>
      </c>
      <c r="H963" s="24">
        <f t="shared" si="371"/>
        <v>978.67771307278508</v>
      </c>
      <c r="I963" s="24">
        <f t="shared" si="349"/>
        <v>183.31039666102811</v>
      </c>
      <c r="J963" s="14">
        <f t="shared" si="350"/>
        <v>2302.9263790093373</v>
      </c>
      <c r="K963" s="24">
        <f t="shared" si="372"/>
        <v>650</v>
      </c>
      <c r="L963" s="12">
        <f t="shared" si="351"/>
        <v>0.16954817680654821</v>
      </c>
      <c r="M963" s="3">
        <f t="shared" si="352"/>
        <v>0.7</v>
      </c>
      <c r="N963" s="24">
        <f t="shared" si="367"/>
        <v>983.27459989562931</v>
      </c>
      <c r="O963" s="24">
        <f t="shared" si="353"/>
        <v>68.388226089922455</v>
      </c>
      <c r="P963" s="24">
        <f t="shared" si="354"/>
        <v>863.88196854687192</v>
      </c>
      <c r="Q963" s="24">
        <f t="shared" si="365"/>
        <v>650</v>
      </c>
      <c r="R963" s="12">
        <f t="shared" si="355"/>
        <v>0.16217089054487069</v>
      </c>
      <c r="S963" s="3">
        <f t="shared" si="366"/>
        <v>0.7</v>
      </c>
      <c r="T963" s="24">
        <f t="shared" si="368"/>
        <v>982.24916510507876</v>
      </c>
      <c r="U963" s="24">
        <f t="shared" si="356"/>
        <v>94.024095853686163</v>
      </c>
      <c r="V963" s="14">
        <f t="shared" si="357"/>
        <v>1186.2642018191198</v>
      </c>
      <c r="W963" s="24">
        <f t="shared" si="369"/>
        <v>650</v>
      </c>
      <c r="X963" s="12">
        <f t="shared" si="358"/>
        <v>0.16371688342947799</v>
      </c>
      <c r="Y963" s="3">
        <f t="shared" si="370"/>
        <v>0.7</v>
      </c>
    </row>
    <row r="964" spans="2:25" x14ac:dyDescent="0.25">
      <c r="B964" s="3">
        <f t="shared" si="359"/>
        <v>4730</v>
      </c>
      <c r="C964" s="14">
        <f t="shared" si="360"/>
        <v>78.833333333333329</v>
      </c>
      <c r="D964" s="11">
        <f t="shared" si="361"/>
        <v>986.1683460566278</v>
      </c>
      <c r="E964" s="11">
        <f t="shared" si="362"/>
        <v>978.84726124959161</v>
      </c>
      <c r="F964" s="11">
        <f t="shared" si="363"/>
        <v>983.43677078617418</v>
      </c>
      <c r="G964" s="11">
        <f t="shared" si="364"/>
        <v>982.41288198850827</v>
      </c>
      <c r="H964" s="24">
        <f t="shared" si="371"/>
        <v>978.84726124959161</v>
      </c>
      <c r="I964" s="24">
        <f t="shared" si="349"/>
        <v>183.02712017590466</v>
      </c>
      <c r="J964" s="14">
        <f t="shared" si="350"/>
        <v>2300.2681652624465</v>
      </c>
      <c r="K964" s="24">
        <f t="shared" si="372"/>
        <v>650</v>
      </c>
      <c r="L964" s="12">
        <f t="shared" si="351"/>
        <v>0.1693475827558075</v>
      </c>
      <c r="M964" s="3">
        <f t="shared" si="352"/>
        <v>0.7</v>
      </c>
      <c r="N964" s="24">
        <f t="shared" si="367"/>
        <v>983.43677078617418</v>
      </c>
      <c r="O964" s="24">
        <f t="shared" si="353"/>
        <v>68.289381761340451</v>
      </c>
      <c r="P964" s="24">
        <f t="shared" si="354"/>
        <v>862.96304052348944</v>
      </c>
      <c r="Q964" s="24">
        <f t="shared" si="365"/>
        <v>650</v>
      </c>
      <c r="R964" s="12">
        <f t="shared" si="355"/>
        <v>0.16199384632567379</v>
      </c>
      <c r="S964" s="3">
        <f t="shared" si="366"/>
        <v>0.7</v>
      </c>
      <c r="T964" s="24">
        <f t="shared" si="368"/>
        <v>982.41288198850827</v>
      </c>
      <c r="U964" s="24">
        <f t="shared" si="356"/>
        <v>93.88660170298806</v>
      </c>
      <c r="V964" s="14">
        <f t="shared" si="357"/>
        <v>1184.9845563728791</v>
      </c>
      <c r="W964" s="24">
        <f t="shared" si="369"/>
        <v>650</v>
      </c>
      <c r="X964" s="12">
        <f t="shared" si="358"/>
        <v>0.16353566668429878</v>
      </c>
      <c r="Y964" s="3">
        <f t="shared" si="370"/>
        <v>0.7</v>
      </c>
    </row>
    <row r="965" spans="2:25" x14ac:dyDescent="0.25">
      <c r="B965" s="3">
        <f t="shared" si="359"/>
        <v>4735</v>
      </c>
      <c r="C965" s="14">
        <f t="shared" si="360"/>
        <v>78.916666666666671</v>
      </c>
      <c r="D965" s="11">
        <f t="shared" si="361"/>
        <v>986.32639627830486</v>
      </c>
      <c r="E965" s="11">
        <f t="shared" si="362"/>
        <v>979.0166088323474</v>
      </c>
      <c r="F965" s="11">
        <f t="shared" si="363"/>
        <v>983.59876463249987</v>
      </c>
      <c r="G965" s="11">
        <f t="shared" si="364"/>
        <v>982.57641765519259</v>
      </c>
      <c r="H965" s="24">
        <f t="shared" si="371"/>
        <v>979.0166088323474</v>
      </c>
      <c r="I965" s="24">
        <f t="shared" si="349"/>
        <v>182.74468614893635</v>
      </c>
      <c r="J965" s="14">
        <f t="shared" si="350"/>
        <v>2297.6169822826205</v>
      </c>
      <c r="K965" s="24">
        <f t="shared" si="372"/>
        <v>650</v>
      </c>
      <c r="L965" s="12">
        <f t="shared" si="351"/>
        <v>0.16914752561731691</v>
      </c>
      <c r="M965" s="3">
        <f t="shared" si="352"/>
        <v>0.7</v>
      </c>
      <c r="N965" s="24">
        <f t="shared" si="367"/>
        <v>983.59876463249987</v>
      </c>
      <c r="O965" s="24">
        <f t="shared" si="353"/>
        <v>68.190791145124763</v>
      </c>
      <c r="P965" s="24">
        <f t="shared" si="354"/>
        <v>862.04609582095748</v>
      </c>
      <c r="Q965" s="24">
        <f t="shared" si="365"/>
        <v>650</v>
      </c>
      <c r="R965" s="12">
        <f t="shared" si="355"/>
        <v>0.16181719124438027</v>
      </c>
      <c r="S965" s="3">
        <f t="shared" si="366"/>
        <v>0.7</v>
      </c>
      <c r="T965" s="24">
        <f t="shared" si="368"/>
        <v>982.57641765519259</v>
      </c>
      <c r="U965" s="24">
        <f t="shared" si="356"/>
        <v>93.749465577806745</v>
      </c>
      <c r="V965" s="14">
        <f t="shared" si="357"/>
        <v>1183.7077234600968</v>
      </c>
      <c r="W965" s="24">
        <f t="shared" si="369"/>
        <v>650</v>
      </c>
      <c r="X965" s="12">
        <f t="shared" si="358"/>
        <v>0.16335485537439146</v>
      </c>
      <c r="Y965" s="3">
        <f t="shared" si="370"/>
        <v>0.7</v>
      </c>
    </row>
    <row r="966" spans="2:25" x14ac:dyDescent="0.25">
      <c r="B966" s="3">
        <f t="shared" si="359"/>
        <v>4740</v>
      </c>
      <c r="C966" s="14">
        <f t="shared" si="360"/>
        <v>79</v>
      </c>
      <c r="D966" s="11">
        <f t="shared" si="361"/>
        <v>986.4842799559874</v>
      </c>
      <c r="E966" s="11">
        <f t="shared" si="362"/>
        <v>979.18575635796469</v>
      </c>
      <c r="F966" s="11">
        <f t="shared" si="363"/>
        <v>983.76058182374425</v>
      </c>
      <c r="G966" s="11">
        <f t="shared" si="364"/>
        <v>982.73977251056692</v>
      </c>
      <c r="H966" s="24">
        <f t="shared" si="371"/>
        <v>979.18575635796469</v>
      </c>
      <c r="I966" s="24">
        <f t="shared" si="349"/>
        <v>182.46308995056779</v>
      </c>
      <c r="J966" s="14">
        <f t="shared" si="350"/>
        <v>2294.9727895295869</v>
      </c>
      <c r="K966" s="24">
        <f t="shared" si="372"/>
        <v>650</v>
      </c>
      <c r="L966" s="12">
        <f t="shared" si="351"/>
        <v>0.16894800231073354</v>
      </c>
      <c r="M966" s="3">
        <f t="shared" si="352"/>
        <v>0.7</v>
      </c>
      <c r="N966" s="24">
        <f t="shared" si="367"/>
        <v>983.76058182374425</v>
      </c>
      <c r="O966" s="24">
        <f t="shared" si="353"/>
        <v>68.092453306078937</v>
      </c>
      <c r="P966" s="24">
        <f t="shared" si="354"/>
        <v>861.13112795490269</v>
      </c>
      <c r="Q966" s="24">
        <f t="shared" si="365"/>
        <v>650</v>
      </c>
      <c r="R966" s="12">
        <f t="shared" si="355"/>
        <v>0.1616409240103362</v>
      </c>
      <c r="S966" s="3">
        <f t="shared" si="366"/>
        <v>0.7</v>
      </c>
      <c r="T966" s="24">
        <f t="shared" si="368"/>
        <v>982.73977251056692</v>
      </c>
      <c r="U966" s="24">
        <f t="shared" si="356"/>
        <v>93.612686135512035</v>
      </c>
      <c r="V966" s="14">
        <f t="shared" si="357"/>
        <v>1182.4336936757738</v>
      </c>
      <c r="W966" s="24">
        <f t="shared" si="369"/>
        <v>650</v>
      </c>
      <c r="X966" s="12">
        <f t="shared" si="358"/>
        <v>0.16317444812540294</v>
      </c>
      <c r="Y966" s="3">
        <f t="shared" si="370"/>
        <v>0.7</v>
      </c>
    </row>
    <row r="967" spans="2:25" x14ac:dyDescent="0.25">
      <c r="B967" s="3">
        <f t="shared" si="359"/>
        <v>4745</v>
      </c>
      <c r="C967" s="14">
        <f t="shared" si="360"/>
        <v>79.083333333333329</v>
      </c>
      <c r="D967" s="11">
        <f t="shared" si="361"/>
        <v>986.64199744029429</v>
      </c>
      <c r="E967" s="11">
        <f t="shared" si="362"/>
        <v>979.35470436027538</v>
      </c>
      <c r="F967" s="11">
        <f t="shared" si="363"/>
        <v>983.92222274775463</v>
      </c>
      <c r="G967" s="11">
        <f t="shared" si="364"/>
        <v>982.90294695869227</v>
      </c>
      <c r="H967" s="24">
        <f t="shared" si="371"/>
        <v>979.35470436027538</v>
      </c>
      <c r="I967" s="24">
        <f t="shared" si="349"/>
        <v>182.18232700047281</v>
      </c>
      <c r="J967" s="14">
        <f t="shared" si="350"/>
        <v>2292.3355469517173</v>
      </c>
      <c r="K967" s="24">
        <f t="shared" si="372"/>
        <v>650</v>
      </c>
      <c r="L967" s="12">
        <f t="shared" si="351"/>
        <v>0.16874900979239449</v>
      </c>
      <c r="M967" s="3">
        <f t="shared" si="352"/>
        <v>0.7</v>
      </c>
      <c r="N967" s="24">
        <f t="shared" si="367"/>
        <v>983.92222274775463</v>
      </c>
      <c r="O967" s="24">
        <f t="shared" si="353"/>
        <v>67.994367313491466</v>
      </c>
      <c r="P967" s="24">
        <f t="shared" si="354"/>
        <v>860.21813046990565</v>
      </c>
      <c r="Q967" s="24">
        <f t="shared" si="365"/>
        <v>650</v>
      </c>
      <c r="R967" s="12">
        <f t="shared" si="355"/>
        <v>0.16146504333870434</v>
      </c>
      <c r="S967" s="3">
        <f t="shared" si="366"/>
        <v>0.7</v>
      </c>
      <c r="T967" s="24">
        <f t="shared" si="368"/>
        <v>982.90294695869227</v>
      </c>
      <c r="U967" s="24">
        <f t="shared" si="356"/>
        <v>93.476262040050528</v>
      </c>
      <c r="V967" s="14">
        <f t="shared" si="357"/>
        <v>1181.1624576574695</v>
      </c>
      <c r="W967" s="24">
        <f t="shared" si="369"/>
        <v>650</v>
      </c>
      <c r="X967" s="12">
        <f t="shared" si="358"/>
        <v>0.16299444356926301</v>
      </c>
      <c r="Y967" s="3">
        <f t="shared" si="370"/>
        <v>0.7</v>
      </c>
    </row>
    <row r="968" spans="2:25" x14ac:dyDescent="0.25">
      <c r="B968" s="3">
        <f t="shared" si="359"/>
        <v>4750</v>
      </c>
      <c r="C968" s="14">
        <f t="shared" si="360"/>
        <v>79.166666666666671</v>
      </c>
      <c r="D968" s="11">
        <f t="shared" si="361"/>
        <v>986.79954908073842</v>
      </c>
      <c r="E968" s="11">
        <f t="shared" si="362"/>
        <v>979.52345337006773</v>
      </c>
      <c r="F968" s="11">
        <f t="shared" si="363"/>
        <v>984.08368779109333</v>
      </c>
      <c r="G968" s="11">
        <f t="shared" si="364"/>
        <v>983.0659414022615</v>
      </c>
      <c r="H968" s="24">
        <f t="shared" si="371"/>
        <v>979.52345337006773</v>
      </c>
      <c r="I968" s="24">
        <f t="shared" si="349"/>
        <v>181.90239276676721</v>
      </c>
      <c r="J968" s="14">
        <f t="shared" si="350"/>
        <v>2289.7052149775191</v>
      </c>
      <c r="K968" s="24">
        <f t="shared" si="372"/>
        <v>650</v>
      </c>
      <c r="L968" s="12">
        <f t="shared" si="351"/>
        <v>0.16855054505468309</v>
      </c>
      <c r="M968" s="3">
        <f t="shared" si="352"/>
        <v>0.7</v>
      </c>
      <c r="N968" s="24">
        <f t="shared" si="367"/>
        <v>984.08368779109333</v>
      </c>
      <c r="O968" s="24">
        <f t="shared" si="353"/>
        <v>67.896532241127261</v>
      </c>
      <c r="P968" s="24">
        <f t="shared" si="354"/>
        <v>859.30709693857</v>
      </c>
      <c r="Q968" s="24">
        <f t="shared" si="365"/>
        <v>650</v>
      </c>
      <c r="R968" s="12">
        <f t="shared" si="355"/>
        <v>0.16128954795030087</v>
      </c>
      <c r="S968" s="3">
        <f t="shared" si="366"/>
        <v>0.7</v>
      </c>
      <c r="T968" s="24">
        <f t="shared" si="368"/>
        <v>983.0659414022615</v>
      </c>
      <c r="U968" s="24">
        <f t="shared" si="356"/>
        <v>93.340191961922869</v>
      </c>
      <c r="V968" s="14">
        <f t="shared" si="357"/>
        <v>1179.8940060845841</v>
      </c>
      <c r="W968" s="24">
        <f t="shared" si="369"/>
        <v>650</v>
      </c>
      <c r="X968" s="12">
        <f t="shared" si="358"/>
        <v>0.16281484034409019</v>
      </c>
      <c r="Y968" s="3">
        <f t="shared" si="370"/>
        <v>0.7</v>
      </c>
    </row>
    <row r="969" spans="2:25" x14ac:dyDescent="0.25">
      <c r="B969" s="3">
        <f t="shared" si="359"/>
        <v>4755</v>
      </c>
      <c r="C969" s="14">
        <f t="shared" si="360"/>
        <v>79.25</v>
      </c>
      <c r="D969" s="11">
        <f t="shared" si="361"/>
        <v>986.95693522573151</v>
      </c>
      <c r="E969" s="11">
        <f t="shared" si="362"/>
        <v>979.69200391512243</v>
      </c>
      <c r="F969" s="11">
        <f t="shared" si="363"/>
        <v>984.24497733904366</v>
      </c>
      <c r="G969" s="11">
        <f t="shared" si="364"/>
        <v>983.22875624260564</v>
      </c>
      <c r="H969" s="24">
        <f t="shared" si="371"/>
        <v>979.69200391512243</v>
      </c>
      <c r="I969" s="24">
        <f t="shared" si="349"/>
        <v>181.62328276522715</v>
      </c>
      <c r="J969" s="14">
        <f t="shared" si="350"/>
        <v>2287.0817545077689</v>
      </c>
      <c r="K969" s="24">
        <f t="shared" si="372"/>
        <v>650</v>
      </c>
      <c r="L969" s="12">
        <f t="shared" si="351"/>
        <v>0.16835260512543918</v>
      </c>
      <c r="M969" s="3">
        <f t="shared" si="352"/>
        <v>0.7</v>
      </c>
      <c r="N969" s="24">
        <f t="shared" si="367"/>
        <v>984.24497733904366</v>
      </c>
      <c r="O969" s="24">
        <f t="shared" si="353"/>
        <v>67.798947167196388</v>
      </c>
      <c r="P969" s="24">
        <f t="shared" si="354"/>
        <v>858.39802096171661</v>
      </c>
      <c r="Q969" s="24">
        <f t="shared" si="365"/>
        <v>650</v>
      </c>
      <c r="R969" s="12">
        <f t="shared" si="355"/>
        <v>0.16111443657162366</v>
      </c>
      <c r="S969" s="3">
        <f t="shared" si="366"/>
        <v>0.7</v>
      </c>
      <c r="T969" s="24">
        <f t="shared" si="368"/>
        <v>983.22875624260564</v>
      </c>
      <c r="U969" s="24">
        <f t="shared" si="356"/>
        <v>93.204474578146801</v>
      </c>
      <c r="V969" s="14">
        <f t="shared" si="357"/>
        <v>1178.6283296790377</v>
      </c>
      <c r="W969" s="24">
        <f t="shared" si="369"/>
        <v>650</v>
      </c>
      <c r="X969" s="12">
        <f t="shared" si="358"/>
        <v>0.16263563709427342</v>
      </c>
      <c r="Y969" s="3">
        <f t="shared" si="370"/>
        <v>0.7</v>
      </c>
    </row>
    <row r="970" spans="2:25" x14ac:dyDescent="0.25">
      <c r="B970" s="3">
        <f t="shared" si="359"/>
        <v>4760</v>
      </c>
      <c r="C970" s="14">
        <f t="shared" si="360"/>
        <v>79.333333333333329</v>
      </c>
      <c r="D970" s="11">
        <f t="shared" si="361"/>
        <v>987.11415622258835</v>
      </c>
      <c r="E970" s="11">
        <f t="shared" si="362"/>
        <v>979.86035652024782</v>
      </c>
      <c r="F970" s="11">
        <f t="shared" si="363"/>
        <v>984.40609177561532</v>
      </c>
      <c r="G970" s="11">
        <f t="shared" si="364"/>
        <v>983.39139187969988</v>
      </c>
      <c r="H970" s="24">
        <f t="shared" si="371"/>
        <v>979.86035652024782</v>
      </c>
      <c r="I970" s="24">
        <f t="shared" si="349"/>
        <v>181.34499255851324</v>
      </c>
      <c r="J970" s="14">
        <f t="shared" si="350"/>
        <v>2284.4651269069841</v>
      </c>
      <c r="K970" s="24">
        <f t="shared" si="372"/>
        <v>650</v>
      </c>
      <c r="L970" s="12">
        <f t="shared" si="351"/>
        <v>0.16815518706732449</v>
      </c>
      <c r="M970" s="3">
        <f t="shared" si="352"/>
        <v>0.7</v>
      </c>
      <c r="N970" s="24">
        <f t="shared" si="367"/>
        <v>984.40609177561532</v>
      </c>
      <c r="O970" s="24">
        <f t="shared" si="353"/>
        <v>67.701611174325649</v>
      </c>
      <c r="P970" s="24">
        <f t="shared" si="354"/>
        <v>857.49089616838341</v>
      </c>
      <c r="Q970" s="24">
        <f t="shared" si="365"/>
        <v>650</v>
      </c>
      <c r="R970" s="12">
        <f t="shared" si="355"/>
        <v>0.16093970793484733</v>
      </c>
      <c r="S970" s="3">
        <f t="shared" si="366"/>
        <v>0.7</v>
      </c>
      <c r="T970" s="24">
        <f t="shared" si="368"/>
        <v>983.39139187969988</v>
      </c>
      <c r="U970" s="24">
        <f t="shared" si="356"/>
        <v>93.06910857221169</v>
      </c>
      <c r="V970" s="14">
        <f t="shared" si="357"/>
        <v>1177.3654192043971</v>
      </c>
      <c r="W970" s="24">
        <f t="shared" si="369"/>
        <v>650</v>
      </c>
      <c r="X970" s="12">
        <f t="shared" si="358"/>
        <v>0.16245683247035494</v>
      </c>
      <c r="Y970" s="3">
        <f t="shared" si="370"/>
        <v>0.7</v>
      </c>
    </row>
    <row r="971" spans="2:25" x14ac:dyDescent="0.25">
      <c r="B971" s="3">
        <f t="shared" si="359"/>
        <v>4765</v>
      </c>
      <c r="C971" s="14">
        <f t="shared" si="360"/>
        <v>79.416666666666671</v>
      </c>
      <c r="D971" s="11">
        <f t="shared" si="361"/>
        <v>987.2712124175315</v>
      </c>
      <c r="E971" s="11">
        <f t="shared" si="362"/>
        <v>980.02851170731515</v>
      </c>
      <c r="F971" s="11">
        <f t="shared" si="363"/>
        <v>984.56703148355018</v>
      </c>
      <c r="G971" s="11">
        <f t="shared" si="364"/>
        <v>983.55384871217029</v>
      </c>
      <c r="H971" s="24">
        <f t="shared" si="371"/>
        <v>980.02851170731515</v>
      </c>
      <c r="I971" s="24">
        <f t="shared" si="349"/>
        <v>181.06751775540886</v>
      </c>
      <c r="J971" s="14">
        <f t="shared" si="350"/>
        <v>2281.8552939955753</v>
      </c>
      <c r="K971" s="24">
        <f t="shared" si="372"/>
        <v>650</v>
      </c>
      <c r="L971" s="12">
        <f t="shared" si="351"/>
        <v>0.16795828797723553</v>
      </c>
      <c r="M971" s="3">
        <f t="shared" si="352"/>
        <v>0.7</v>
      </c>
      <c r="N971" s="24">
        <f t="shared" si="367"/>
        <v>984.56703148355018</v>
      </c>
      <c r="O971" s="24">
        <f t="shared" si="353"/>
        <v>67.604523349532997</v>
      </c>
      <c r="P971" s="24">
        <f t="shared" si="354"/>
        <v>856.58571621520537</v>
      </c>
      <c r="Q971" s="24">
        <f t="shared" si="365"/>
        <v>650</v>
      </c>
      <c r="R971" s="12">
        <f t="shared" si="355"/>
        <v>0.16076536077771092</v>
      </c>
      <c r="S971" s="3">
        <f t="shared" si="366"/>
        <v>0.7</v>
      </c>
      <c r="T971" s="24">
        <f t="shared" si="368"/>
        <v>983.55384871217029</v>
      </c>
      <c r="U971" s="24">
        <f t="shared" si="356"/>
        <v>92.934092634030208</v>
      </c>
      <c r="V971" s="14">
        <f t="shared" si="357"/>
        <v>1176.1052654653347</v>
      </c>
      <c r="W971" s="24">
        <f t="shared" si="369"/>
        <v>650</v>
      </c>
      <c r="X971" s="12">
        <f t="shared" si="358"/>
        <v>0.16227842512895471</v>
      </c>
      <c r="Y971" s="3">
        <f t="shared" si="370"/>
        <v>0.7</v>
      </c>
    </row>
    <row r="972" spans="2:25" x14ac:dyDescent="0.25">
      <c r="B972" s="3">
        <f t="shared" si="359"/>
        <v>4770</v>
      </c>
      <c r="C972" s="14">
        <f t="shared" si="360"/>
        <v>79.5</v>
      </c>
      <c r="D972" s="11">
        <f t="shared" si="361"/>
        <v>987.42810415569568</v>
      </c>
      <c r="E972" s="11">
        <f t="shared" si="362"/>
        <v>980.19646999529243</v>
      </c>
      <c r="F972" s="11">
        <f t="shared" si="363"/>
        <v>984.72779684432794</v>
      </c>
      <c r="G972" s="11">
        <f t="shared" si="364"/>
        <v>983.71612713729928</v>
      </c>
      <c r="H972" s="24">
        <f t="shared" si="371"/>
        <v>980.19646999529243</v>
      </c>
      <c r="I972" s="24">
        <f t="shared" si="349"/>
        <v>180.79085401008115</v>
      </c>
      <c r="J972" s="14">
        <f t="shared" si="350"/>
        <v>2279.2522180421888</v>
      </c>
      <c r="K972" s="24">
        <f t="shared" si="372"/>
        <v>650</v>
      </c>
      <c r="L972" s="12">
        <f t="shared" si="351"/>
        <v>0.16776190498573113</v>
      </c>
      <c r="M972" s="3">
        <f t="shared" si="352"/>
        <v>0.7</v>
      </c>
      <c r="N972" s="24">
        <f t="shared" si="367"/>
        <v>984.72779684432794</v>
      </c>
      <c r="O972" s="24">
        <f t="shared" si="353"/>
        <v>67.507682784193435</v>
      </c>
      <c r="P972" s="24">
        <f t="shared" si="354"/>
        <v>855.68247478678245</v>
      </c>
      <c r="Q972" s="24">
        <f t="shared" si="365"/>
        <v>650</v>
      </c>
      <c r="R972" s="12">
        <f t="shared" si="355"/>
        <v>0.16059139384357596</v>
      </c>
      <c r="S972" s="3">
        <f t="shared" si="366"/>
        <v>0.7</v>
      </c>
      <c r="T972" s="24">
        <f t="shared" si="368"/>
        <v>983.71612713729928</v>
      </c>
      <c r="U972" s="24">
        <f t="shared" si="356"/>
        <v>92.799425459909912</v>
      </c>
      <c r="V972" s="14">
        <f t="shared" si="357"/>
        <v>1174.8478593084799</v>
      </c>
      <c r="W972" s="24">
        <f t="shared" si="369"/>
        <v>650</v>
      </c>
      <c r="X972" s="12">
        <f t="shared" si="358"/>
        <v>0.16210041373287556</v>
      </c>
      <c r="Y972" s="3">
        <f t="shared" si="370"/>
        <v>0.7</v>
      </c>
    </row>
    <row r="973" spans="2:25" x14ac:dyDescent="0.25">
      <c r="B973" s="3">
        <f t="shared" si="359"/>
        <v>4775</v>
      </c>
      <c r="C973" s="14">
        <f t="shared" si="360"/>
        <v>79.583333333333329</v>
      </c>
      <c r="D973" s="11">
        <f t="shared" si="361"/>
        <v>987.58483178113329</v>
      </c>
      <c r="E973" s="11">
        <f t="shared" si="362"/>
        <v>980.36423190027813</v>
      </c>
      <c r="F973" s="11">
        <f t="shared" si="363"/>
        <v>984.8883882381715</v>
      </c>
      <c r="G973" s="11">
        <f t="shared" si="364"/>
        <v>983.87822755103218</v>
      </c>
      <c r="H973" s="24">
        <f t="shared" si="371"/>
        <v>980.36423190027813</v>
      </c>
      <c r="I973" s="24">
        <f t="shared" si="349"/>
        <v>180.51499702137903</v>
      </c>
      <c r="J973" s="14">
        <f t="shared" si="350"/>
        <v>2276.6558617558221</v>
      </c>
      <c r="K973" s="24">
        <f t="shared" si="372"/>
        <v>650</v>
      </c>
      <c r="L973" s="12">
        <f t="shared" si="351"/>
        <v>0.1675660352564467</v>
      </c>
      <c r="M973" s="3">
        <f t="shared" si="352"/>
        <v>0.7</v>
      </c>
      <c r="N973" s="24">
        <f t="shared" si="367"/>
        <v>984.8883882381715</v>
      </c>
      <c r="O973" s="24">
        <f t="shared" si="353"/>
        <v>67.411088574044697</v>
      </c>
      <c r="P973" s="24">
        <f t="shared" si="354"/>
        <v>854.78116559531168</v>
      </c>
      <c r="Q973" s="24">
        <f t="shared" si="365"/>
        <v>650</v>
      </c>
      <c r="R973" s="12">
        <f t="shared" si="355"/>
        <v>0.16041780588136353</v>
      </c>
      <c r="S973" s="3">
        <f t="shared" si="366"/>
        <v>0.7</v>
      </c>
      <c r="T973" s="24">
        <f t="shared" si="368"/>
        <v>983.87822755103218</v>
      </c>
      <c r="U973" s="24">
        <f t="shared" si="356"/>
        <v>92.665105752527666</v>
      </c>
      <c r="V973" s="14">
        <f t="shared" si="357"/>
        <v>1173.5931916212951</v>
      </c>
      <c r="W973" s="24">
        <f t="shared" si="369"/>
        <v>650</v>
      </c>
      <c r="X973" s="12">
        <f t="shared" si="358"/>
        <v>0.1619227969509564</v>
      </c>
      <c r="Y973" s="3">
        <f t="shared" si="370"/>
        <v>0.7</v>
      </c>
    </row>
    <row r="974" spans="2:25" x14ac:dyDescent="0.25">
      <c r="B974" s="3">
        <f t="shared" si="359"/>
        <v>4780</v>
      </c>
      <c r="C974" s="14">
        <f t="shared" si="360"/>
        <v>79.666666666666671</v>
      </c>
      <c r="D974" s="11">
        <f t="shared" si="361"/>
        <v>987.74139563681774</v>
      </c>
      <c r="E974" s="11">
        <f t="shared" si="362"/>
        <v>980.53179793553454</v>
      </c>
      <c r="F974" s="11">
        <f t="shared" si="363"/>
        <v>985.04880604405287</v>
      </c>
      <c r="G974" s="11">
        <f t="shared" si="364"/>
        <v>984.04015034798317</v>
      </c>
      <c r="H974" s="24">
        <f t="shared" si="371"/>
        <v>980.53179793553454</v>
      </c>
      <c r="I974" s="24">
        <f t="shared" si="349"/>
        <v>180.23994253208002</v>
      </c>
      <c r="J974" s="14">
        <f t="shared" si="350"/>
        <v>2274.0661882783993</v>
      </c>
      <c r="K974" s="24">
        <f t="shared" si="372"/>
        <v>650</v>
      </c>
      <c r="L974" s="12">
        <f t="shared" si="351"/>
        <v>0.16737067598553679</v>
      </c>
      <c r="M974" s="3">
        <f t="shared" si="352"/>
        <v>0.7</v>
      </c>
      <c r="N974" s="24">
        <f t="shared" si="367"/>
        <v>985.04880604405287</v>
      </c>
      <c r="O974" s="24">
        <f t="shared" si="353"/>
        <v>67.314739819121883</v>
      </c>
      <c r="P974" s="24">
        <f t="shared" si="354"/>
        <v>853.88178238016076</v>
      </c>
      <c r="Q974" s="24">
        <f t="shared" si="365"/>
        <v>650</v>
      </c>
      <c r="R974" s="12">
        <f t="shared" si="355"/>
        <v>0.16024459564546858</v>
      </c>
      <c r="S974" s="3">
        <f t="shared" si="366"/>
        <v>0.7</v>
      </c>
      <c r="T974" s="24">
        <f t="shared" si="368"/>
        <v>984.04015034798317</v>
      </c>
      <c r="U974" s="24">
        <f t="shared" si="356"/>
        <v>92.531132220864265</v>
      </c>
      <c r="V974" s="14">
        <f t="shared" si="357"/>
        <v>1172.3412533318638</v>
      </c>
      <c r="W974" s="24">
        <f t="shared" si="369"/>
        <v>650</v>
      </c>
      <c r="X974" s="12">
        <f t="shared" si="358"/>
        <v>0.16174557345803681</v>
      </c>
      <c r="Y974" s="3">
        <f t="shared" si="370"/>
        <v>0.7</v>
      </c>
    </row>
    <row r="975" spans="2:25" x14ac:dyDescent="0.25">
      <c r="B975" s="3">
        <f t="shared" si="359"/>
        <v>4785</v>
      </c>
      <c r="C975" s="14">
        <f t="shared" si="360"/>
        <v>79.75</v>
      </c>
      <c r="D975" s="11">
        <f t="shared" si="361"/>
        <v>987.89779606464788</v>
      </c>
      <c r="E975" s="11">
        <f t="shared" si="362"/>
        <v>980.69916861152012</v>
      </c>
      <c r="F975" s="11">
        <f t="shared" si="363"/>
        <v>985.20905063969838</v>
      </c>
      <c r="G975" s="11">
        <f t="shared" si="364"/>
        <v>984.20189592144118</v>
      </c>
      <c r="H975" s="24">
        <f t="shared" si="371"/>
        <v>980.69916861152012</v>
      </c>
      <c r="I975" s="24">
        <f t="shared" si="349"/>
        <v>179.9656863281939</v>
      </c>
      <c r="J975" s="14">
        <f t="shared" si="350"/>
        <v>2271.4831611771747</v>
      </c>
      <c r="K975" s="24">
        <f t="shared" si="372"/>
        <v>650</v>
      </c>
      <c r="L975" s="12">
        <f t="shared" si="351"/>
        <v>0.16717582440110929</v>
      </c>
      <c r="M975" s="3">
        <f t="shared" si="352"/>
        <v>0.7</v>
      </c>
      <c r="N975" s="24">
        <f t="shared" si="367"/>
        <v>985.20905063969838</v>
      </c>
      <c r="O975" s="24">
        <f t="shared" si="353"/>
        <v>67.218635623737555</v>
      </c>
      <c r="P975" s="24">
        <f t="shared" si="354"/>
        <v>852.98431890808104</v>
      </c>
      <c r="Q975" s="24">
        <f t="shared" si="365"/>
        <v>650</v>
      </c>
      <c r="R975" s="12">
        <f t="shared" si="355"/>
        <v>0.16007176189579367</v>
      </c>
      <c r="S975" s="3">
        <f t="shared" si="366"/>
        <v>0.7</v>
      </c>
      <c r="T975" s="24">
        <f t="shared" si="368"/>
        <v>984.20189592144118</v>
      </c>
      <c r="U975" s="24">
        <f t="shared" si="356"/>
        <v>92.397503580167495</v>
      </c>
      <c r="V975" s="14">
        <f t="shared" si="357"/>
        <v>1171.0920354090827</v>
      </c>
      <c r="W975" s="24">
        <f t="shared" si="369"/>
        <v>650</v>
      </c>
      <c r="X975" s="12">
        <f t="shared" si="358"/>
        <v>0.1615687419349765</v>
      </c>
      <c r="Y975" s="3">
        <f t="shared" si="370"/>
        <v>0.7</v>
      </c>
    </row>
    <row r="976" spans="2:25" x14ac:dyDescent="0.25">
      <c r="B976" s="3">
        <f t="shared" si="359"/>
        <v>4790</v>
      </c>
      <c r="C976" s="14">
        <f t="shared" si="360"/>
        <v>79.833333333333329</v>
      </c>
      <c r="D976" s="11">
        <f t="shared" si="361"/>
        <v>988.05403340545411</v>
      </c>
      <c r="E976" s="11">
        <f t="shared" si="362"/>
        <v>980.86634443592118</v>
      </c>
      <c r="F976" s="11">
        <f t="shared" si="363"/>
        <v>985.36912240159415</v>
      </c>
      <c r="G976" s="11">
        <f t="shared" si="364"/>
        <v>984.36346466337613</v>
      </c>
      <c r="H976" s="24">
        <f t="shared" si="371"/>
        <v>980.86634443592118</v>
      </c>
      <c r="I976" s="24">
        <f t="shared" si="349"/>
        <v>179.69222423832321</v>
      </c>
      <c r="J976" s="14">
        <f t="shared" si="350"/>
        <v>2268.9067444380275</v>
      </c>
      <c r="K976" s="24">
        <f t="shared" si="372"/>
        <v>650</v>
      </c>
      <c r="L976" s="12">
        <f t="shared" si="351"/>
        <v>0.16698147776272473</v>
      </c>
      <c r="M976" s="3">
        <f t="shared" si="352"/>
        <v>0.7</v>
      </c>
      <c r="N976" s="24">
        <f t="shared" si="367"/>
        <v>985.36912240159415</v>
      </c>
      <c r="O976" s="24">
        <f t="shared" si="353"/>
        <v>67.122775096498799</v>
      </c>
      <c r="P976" s="24">
        <f t="shared" si="354"/>
        <v>852.08876897291702</v>
      </c>
      <c r="Q976" s="24">
        <f t="shared" si="365"/>
        <v>650</v>
      </c>
      <c r="R976" s="12">
        <f t="shared" si="355"/>
        <v>0.15989930339770128</v>
      </c>
      <c r="S976" s="3">
        <f t="shared" si="366"/>
        <v>0.7</v>
      </c>
      <c r="T976" s="24">
        <f t="shared" si="368"/>
        <v>984.36346466337613</v>
      </c>
      <c r="U976" s="24">
        <f t="shared" si="356"/>
        <v>92.264218551949284</v>
      </c>
      <c r="V976" s="14">
        <f t="shared" si="357"/>
        <v>1169.845528861985</v>
      </c>
      <c r="W976" s="24">
        <f t="shared" si="369"/>
        <v>650</v>
      </c>
      <c r="X976" s="12">
        <f t="shared" si="358"/>
        <v>0.16139230106856883</v>
      </c>
      <c r="Y976" s="3">
        <f t="shared" si="370"/>
        <v>0.7</v>
      </c>
    </row>
    <row r="977" spans="2:25" x14ac:dyDescent="0.25">
      <c r="B977" s="3">
        <f t="shared" si="359"/>
        <v>4795</v>
      </c>
      <c r="C977" s="14">
        <f t="shared" si="360"/>
        <v>79.916666666666671</v>
      </c>
      <c r="D977" s="11">
        <f t="shared" si="361"/>
        <v>988.21010799900068</v>
      </c>
      <c r="E977" s="11">
        <f t="shared" si="362"/>
        <v>981.03332591368394</v>
      </c>
      <c r="F977" s="11">
        <f t="shared" si="363"/>
        <v>985.52902170499181</v>
      </c>
      <c r="G977" s="11">
        <f t="shared" si="364"/>
        <v>984.52485696444467</v>
      </c>
      <c r="H977" s="24">
        <f t="shared" si="371"/>
        <v>981.03332591368394</v>
      </c>
      <c r="I977" s="24">
        <f t="shared" si="349"/>
        <v>179.41955213291862</v>
      </c>
      <c r="J977" s="14">
        <f t="shared" si="350"/>
        <v>2266.3369024579038</v>
      </c>
      <c r="K977" s="24">
        <f t="shared" si="372"/>
        <v>650</v>
      </c>
      <c r="L977" s="12">
        <f t="shared" si="351"/>
        <v>0.16678763336083011</v>
      </c>
      <c r="M977" s="3">
        <f t="shared" si="352"/>
        <v>0.7</v>
      </c>
      <c r="N977" s="24">
        <f t="shared" si="367"/>
        <v>985.52902170499181</v>
      </c>
      <c r="O977" s="24">
        <f t="shared" si="353"/>
        <v>67.027157350221955</v>
      </c>
      <c r="P977" s="24">
        <f t="shared" si="354"/>
        <v>851.1951263956837</v>
      </c>
      <c r="Q977" s="24">
        <f t="shared" si="365"/>
        <v>650</v>
      </c>
      <c r="R977" s="12">
        <f t="shared" si="355"/>
        <v>0.15972721892201253</v>
      </c>
      <c r="S977" s="3">
        <f t="shared" si="366"/>
        <v>0.7</v>
      </c>
      <c r="T977" s="24">
        <f t="shared" si="368"/>
        <v>984.52485696444467</v>
      </c>
      <c r="U977" s="24">
        <f t="shared" si="356"/>
        <v>92.131275863900441</v>
      </c>
      <c r="V977" s="14">
        <f t="shared" si="357"/>
        <v>1168.6017247401655</v>
      </c>
      <c r="W977" s="24">
        <f t="shared" si="369"/>
        <v>650</v>
      </c>
      <c r="X977" s="12">
        <f t="shared" si="358"/>
        <v>0.16121624955158412</v>
      </c>
      <c r="Y977" s="3">
        <f t="shared" si="370"/>
        <v>0.7</v>
      </c>
    </row>
    <row r="978" spans="2:25" x14ac:dyDescent="0.25">
      <c r="B978" s="3">
        <f t="shared" si="359"/>
        <v>4800</v>
      </c>
      <c r="C978" s="14">
        <f t="shared" si="360"/>
        <v>80</v>
      </c>
      <c r="D978" s="11">
        <f t="shared" si="361"/>
        <v>988.36602018399196</v>
      </c>
      <c r="E978" s="11">
        <f t="shared" si="362"/>
        <v>981.20011354704479</v>
      </c>
      <c r="F978" s="11">
        <f t="shared" si="363"/>
        <v>985.68874892391386</v>
      </c>
      <c r="G978" s="11">
        <f t="shared" si="364"/>
        <v>984.68607321399622</v>
      </c>
      <c r="H978" s="24">
        <f t="shared" si="371"/>
        <v>981.20011354704479</v>
      </c>
      <c r="I978" s="24">
        <f t="shared" ref="I978:I1041" si="373">AlphaC*(D978-H978)</f>
        <v>179.14766592367926</v>
      </c>
      <c r="J978" s="14">
        <f t="shared" ref="J978:J1041" si="374">Phi*EpsilonF*Botzman/10^8*M978*((D978+273)^4-(H978+273)^4)</f>
        <v>2263.7736000377813</v>
      </c>
      <c r="K978" s="24">
        <f t="shared" si="372"/>
        <v>650</v>
      </c>
      <c r="L978" s="12">
        <f t="shared" ref="L978:L1041" si="375">ksh*MassivSS/(K978*RhoA)*DeltaT*(I978+J978)</f>
        <v>0.16659428851623809</v>
      </c>
      <c r="M978" s="3">
        <f t="shared" ref="M978:M1041" si="376">IF(H978&lt;=500,IF(Galva=Oui,0.35,0.7),0.7)</f>
        <v>0.7</v>
      </c>
      <c r="N978" s="24">
        <f t="shared" si="367"/>
        <v>985.68874892391386</v>
      </c>
      <c r="O978" s="24">
        <f t="shared" ref="O978:O1041" si="377">AlphaC*(D978-N978)</f>
        <v>66.931781501952514</v>
      </c>
      <c r="P978" s="24">
        <f t="shared" ref="P978:P1041" si="378">Phi*EpsilonF*Botzman/10^8*S978*((D978+273)^4-(N978+273)^4)</f>
        <v>850.30338502394659</v>
      </c>
      <c r="Q978" s="24">
        <f t="shared" si="365"/>
        <v>650</v>
      </c>
      <c r="R978" s="12">
        <f t="shared" ref="R978:R1041" si="379">ksh*MassivW/(Q978*RhoA)*DeltaT*(O978+P978)</f>
        <v>0.15955550724490264</v>
      </c>
      <c r="S978" s="3">
        <f t="shared" si="366"/>
        <v>0.7</v>
      </c>
      <c r="T978" s="24">
        <f t="shared" si="368"/>
        <v>984.68607321399622</v>
      </c>
      <c r="U978" s="24">
        <f t="shared" ref="U978:U1041" si="380">AlphaC*(D978-T978)</f>
        <v>91.998674249893497</v>
      </c>
      <c r="V978" s="14">
        <f t="shared" ref="V978:V1041" si="381">Phi*EpsilonF*Botzman/10^8*Y978*((D978+273)^4-(T978+273)^4)</f>
        <v>1167.3606141326957</v>
      </c>
      <c r="W978" s="24">
        <f t="shared" si="369"/>
        <v>650</v>
      </c>
      <c r="X978" s="12">
        <f t="shared" ref="X978:X1041" si="382">ksh*MassivSI/(W978*RhoA)*DeltaT*(U978+V978)</f>
        <v>0.16104058608263105</v>
      </c>
      <c r="Y978" s="3">
        <f t="shared" si="370"/>
        <v>0.7</v>
      </c>
    </row>
    <row r="979" spans="2:25" x14ac:dyDescent="0.25">
      <c r="B979" s="3">
        <f t="shared" ref="B979:B1042" si="383">B978+DeltaT</f>
        <v>4805</v>
      </c>
      <c r="C979" s="14">
        <f t="shared" ref="C979:C1042" si="384">B979/60</f>
        <v>80.083333333333329</v>
      </c>
      <c r="D979" s="11">
        <f t="shared" ref="D979:D1042" si="385">20+345*LOG(8*C979+1,10)</f>
        <v>988.52177029807558</v>
      </c>
      <c r="E979" s="11">
        <f t="shared" ref="E979:E1042" si="386">H979</f>
        <v>981.36670783556099</v>
      </c>
      <c r="F979" s="11">
        <f t="shared" ref="F979:F1042" si="387">N979</f>
        <v>985.84830443115879</v>
      </c>
      <c r="G979" s="11">
        <f t="shared" ref="G979:G1042" si="388">T979</f>
        <v>984.84711380007889</v>
      </c>
      <c r="H979" s="24">
        <f t="shared" si="371"/>
        <v>981.36670783556099</v>
      </c>
      <c r="I979" s="24">
        <f t="shared" si="373"/>
        <v>178.87656156286482</v>
      </c>
      <c r="J979" s="14">
        <f t="shared" si="374"/>
        <v>2261.2168023760996</v>
      </c>
      <c r="K979" s="24">
        <f t="shared" si="372"/>
        <v>650</v>
      </c>
      <c r="L979" s="12">
        <f t="shared" si="375"/>
        <v>0.16640144057963219</v>
      </c>
      <c r="M979" s="3">
        <f t="shared" si="376"/>
        <v>0.7</v>
      </c>
      <c r="N979" s="24">
        <f t="shared" si="367"/>
        <v>985.84830443115879</v>
      </c>
      <c r="O979" s="24">
        <f t="shared" si="377"/>
        <v>66.836646672919642</v>
      </c>
      <c r="P979" s="24">
        <f t="shared" si="378"/>
        <v>849.41353873187973</v>
      </c>
      <c r="Q979" s="24">
        <f t="shared" ref="Q979:Q1042" si="389">IF(N979&lt;600,425+0.773*N979-1.69/1000*N979^2+2.22/1000^2*N979^3,IF(N979&lt;735,666+13002/(738-N979),IF(N979&lt;900,545+17820/(N979-731),650)))</f>
        <v>650</v>
      </c>
      <c r="R979" s="12">
        <f t="shared" si="379"/>
        <v>0.15938416714790332</v>
      </c>
      <c r="S979" s="3">
        <f t="shared" ref="S979:S1042" si="390">IF(N979&lt;=500,IF(Galva=Oui,0.35,0.7),0.7)</f>
        <v>0.7</v>
      </c>
      <c r="T979" s="24">
        <f t="shared" si="368"/>
        <v>984.84711380007889</v>
      </c>
      <c r="U979" s="24">
        <f t="shared" si="380"/>
        <v>91.866412449917334</v>
      </c>
      <c r="V979" s="14">
        <f t="shared" si="381"/>
        <v>1166.1221881685121</v>
      </c>
      <c r="W979" s="24">
        <f t="shared" si="369"/>
        <v>650</v>
      </c>
      <c r="X979" s="12">
        <f t="shared" si="382"/>
        <v>0.1608653093661985</v>
      </c>
      <c r="Y979" s="3">
        <f t="shared" si="370"/>
        <v>0.7</v>
      </c>
    </row>
    <row r="980" spans="2:25" x14ac:dyDescent="0.25">
      <c r="B980" s="3">
        <f t="shared" si="383"/>
        <v>4810</v>
      </c>
      <c r="C980" s="14">
        <f t="shared" si="384"/>
        <v>80.166666666666671</v>
      </c>
      <c r="D980" s="11">
        <f t="shared" si="385"/>
        <v>988.67735867784756</v>
      </c>
      <c r="E980" s="11">
        <f t="shared" si="386"/>
        <v>981.53310927614064</v>
      </c>
      <c r="F980" s="11">
        <f t="shared" si="387"/>
        <v>986.00768859830669</v>
      </c>
      <c r="G980" s="11">
        <f t="shared" si="388"/>
        <v>985.00797910944505</v>
      </c>
      <c r="H980" s="24">
        <f t="shared" si="371"/>
        <v>981.53310927614064</v>
      </c>
      <c r="I980" s="24">
        <f t="shared" si="373"/>
        <v>178.60623504267323</v>
      </c>
      <c r="J980" s="14">
        <f t="shared" si="374"/>
        <v>2258.6664750622108</v>
      </c>
      <c r="K980" s="24">
        <f t="shared" si="372"/>
        <v>650</v>
      </c>
      <c r="L980" s="12">
        <f t="shared" si="375"/>
        <v>0.16620908693107761</v>
      </c>
      <c r="M980" s="3">
        <f t="shared" si="376"/>
        <v>0.7</v>
      </c>
      <c r="N980" s="24">
        <f t="shared" ref="N980:N1043" si="391">N979+R979</f>
        <v>986.00768859830669</v>
      </c>
      <c r="O980" s="24">
        <f t="shared" si="377"/>
        <v>66.741751988521969</v>
      </c>
      <c r="P980" s="24">
        <f t="shared" si="378"/>
        <v>848.52558142063413</v>
      </c>
      <c r="Q980" s="24">
        <f t="shared" si="389"/>
        <v>650</v>
      </c>
      <c r="R980" s="12">
        <f t="shared" si="379"/>
        <v>0.15921319741796428</v>
      </c>
      <c r="S980" s="3">
        <f t="shared" si="390"/>
        <v>0.7</v>
      </c>
      <c r="T980" s="24">
        <f t="shared" ref="T980:T1043" si="392">T979+X979</f>
        <v>985.00797910944505</v>
      </c>
      <c r="U980" s="24">
        <f t="shared" si="380"/>
        <v>91.734489210062975</v>
      </c>
      <c r="V980" s="14">
        <f t="shared" si="381"/>
        <v>1164.8864380161826</v>
      </c>
      <c r="W980" s="24">
        <f t="shared" ref="W980:W1043" si="393">IF(T980&lt;600,425+0.773*T980-1.69/1000*T980^2+2.22/1000^2*T980^3,IF(T980&lt;735,666+13002/(738-T980),IF(T980&lt;900,545+17820/(T980-731),650)))</f>
        <v>650</v>
      </c>
      <c r="X980" s="12">
        <f t="shared" si="382"/>
        <v>0.16069041811262322</v>
      </c>
      <c r="Y980" s="3">
        <f t="shared" ref="Y980:Y1043" si="394">IF(T980&lt;=500,IF(Galva=Oui,0.35,0.7),0.7)</f>
        <v>0.7</v>
      </c>
    </row>
    <row r="981" spans="2:25" x14ac:dyDescent="0.25">
      <c r="B981" s="3">
        <f t="shared" si="383"/>
        <v>4815</v>
      </c>
      <c r="C981" s="14">
        <f t="shared" si="384"/>
        <v>80.25</v>
      </c>
      <c r="D981" s="11">
        <f t="shared" si="385"/>
        <v>988.83278565885644</v>
      </c>
      <c r="E981" s="11">
        <f t="shared" si="386"/>
        <v>981.69931836307171</v>
      </c>
      <c r="F981" s="11">
        <f t="shared" si="387"/>
        <v>986.1669017957247</v>
      </c>
      <c r="G981" s="11">
        <f t="shared" si="388"/>
        <v>985.16866952755765</v>
      </c>
      <c r="H981" s="24">
        <f t="shared" si="371"/>
        <v>981.69931836307171</v>
      </c>
      <c r="I981" s="24">
        <f t="shared" si="373"/>
        <v>178.33668239461815</v>
      </c>
      <c r="J981" s="14">
        <f t="shared" si="374"/>
        <v>2256.1225840693423</v>
      </c>
      <c r="K981" s="24">
        <f t="shared" si="372"/>
        <v>650</v>
      </c>
      <c r="L981" s="12">
        <f t="shared" si="375"/>
        <v>0.166017224979499</v>
      </c>
      <c r="M981" s="3">
        <f t="shared" si="376"/>
        <v>0.7</v>
      </c>
      <c r="N981" s="24">
        <f t="shared" si="391"/>
        <v>986.1669017957247</v>
      </c>
      <c r="O981" s="24">
        <f t="shared" si="377"/>
        <v>66.647096578293485</v>
      </c>
      <c r="P981" s="24">
        <f t="shared" si="378"/>
        <v>847.63950701723275</v>
      </c>
      <c r="Q981" s="24">
        <f t="shared" si="389"/>
        <v>650</v>
      </c>
      <c r="R981" s="12">
        <f t="shared" si="379"/>
        <v>0.15904259684725502</v>
      </c>
      <c r="S981" s="3">
        <f t="shared" si="390"/>
        <v>0.7</v>
      </c>
      <c r="T981" s="24">
        <f t="shared" si="392"/>
        <v>985.16866952755765</v>
      </c>
      <c r="U981" s="24">
        <f t="shared" si="380"/>
        <v>91.602903282469583</v>
      </c>
      <c r="V981" s="14">
        <f t="shared" si="381"/>
        <v>1163.6533548831319</v>
      </c>
      <c r="W981" s="24">
        <f t="shared" si="393"/>
        <v>650</v>
      </c>
      <c r="X981" s="12">
        <f t="shared" si="382"/>
        <v>0.16051591103798432</v>
      </c>
      <c r="Y981" s="3">
        <f t="shared" si="394"/>
        <v>0.7</v>
      </c>
    </row>
    <row r="982" spans="2:25" x14ac:dyDescent="0.25">
      <c r="B982" s="3">
        <f t="shared" si="383"/>
        <v>4820</v>
      </c>
      <c r="C982" s="14">
        <f t="shared" si="384"/>
        <v>80.333333333333329</v>
      </c>
      <c r="D982" s="11">
        <f t="shared" si="385"/>
        <v>988.98805157560753</v>
      </c>
      <c r="E982" s="11">
        <f t="shared" si="386"/>
        <v>981.86533558805127</v>
      </c>
      <c r="F982" s="11">
        <f t="shared" si="387"/>
        <v>986.32594439257196</v>
      </c>
      <c r="G982" s="11">
        <f t="shared" si="388"/>
        <v>985.32918543859569</v>
      </c>
      <c r="H982" s="24">
        <f t="shared" si="371"/>
        <v>981.86533558805127</v>
      </c>
      <c r="I982" s="24">
        <f t="shared" si="373"/>
        <v>178.06789968890655</v>
      </c>
      <c r="J982" s="14">
        <f t="shared" si="374"/>
        <v>2253.5850957483203</v>
      </c>
      <c r="K982" s="24">
        <f t="shared" si="372"/>
        <v>650</v>
      </c>
      <c r="L982" s="12">
        <f t="shared" si="375"/>
        <v>0.16582585216220994</v>
      </c>
      <c r="M982" s="3">
        <f t="shared" si="376"/>
        <v>0.7</v>
      </c>
      <c r="N982" s="24">
        <f t="shared" si="391"/>
        <v>986.32594439257196</v>
      </c>
      <c r="O982" s="24">
        <f t="shared" si="377"/>
        <v>66.552679575889329</v>
      </c>
      <c r="P982" s="24">
        <f t="shared" si="378"/>
        <v>846.75530947540415</v>
      </c>
      <c r="Q982" s="24">
        <f t="shared" si="389"/>
        <v>650</v>
      </c>
      <c r="R982" s="12">
        <f t="shared" si="379"/>
        <v>0.1588723642333075</v>
      </c>
      <c r="S982" s="3">
        <f t="shared" si="390"/>
        <v>0.7</v>
      </c>
      <c r="T982" s="24">
        <f t="shared" si="392"/>
        <v>985.32918543859569</v>
      </c>
      <c r="U982" s="24">
        <f t="shared" si="380"/>
        <v>91.47165342529604</v>
      </c>
      <c r="V982" s="14">
        <f t="shared" si="381"/>
        <v>1162.4229300161453</v>
      </c>
      <c r="W982" s="24">
        <f t="shared" si="393"/>
        <v>650</v>
      </c>
      <c r="X982" s="12">
        <f t="shared" si="382"/>
        <v>0.16034178686416392</v>
      </c>
      <c r="Y982" s="3">
        <f t="shared" si="394"/>
        <v>0.7</v>
      </c>
    </row>
    <row r="983" spans="2:25" x14ac:dyDescent="0.25">
      <c r="B983" s="3">
        <f t="shared" si="383"/>
        <v>4825</v>
      </c>
      <c r="C983" s="14">
        <f t="shared" si="384"/>
        <v>80.416666666666671</v>
      </c>
      <c r="D983" s="11">
        <f t="shared" si="385"/>
        <v>989.14315676156707</v>
      </c>
      <c r="E983" s="11">
        <f t="shared" si="386"/>
        <v>982.03116144021351</v>
      </c>
      <c r="F983" s="11">
        <f t="shared" si="387"/>
        <v>986.48481675680523</v>
      </c>
      <c r="G983" s="11">
        <f t="shared" si="388"/>
        <v>985.48952722545982</v>
      </c>
      <c r="H983" s="24">
        <f t="shared" si="371"/>
        <v>982.03116144021351</v>
      </c>
      <c r="I983" s="24">
        <f t="shared" si="373"/>
        <v>177.79988303383902</v>
      </c>
      <c r="J983" s="14">
        <f t="shared" si="374"/>
        <v>2251.0539768213275</v>
      </c>
      <c r="K983" s="24">
        <f t="shared" si="372"/>
        <v>650</v>
      </c>
      <c r="L983" s="12">
        <f t="shared" si="375"/>
        <v>0.16563496594444629</v>
      </c>
      <c r="M983" s="3">
        <f t="shared" si="376"/>
        <v>0.7</v>
      </c>
      <c r="N983" s="24">
        <f t="shared" si="391"/>
        <v>986.48481675680523</v>
      </c>
      <c r="O983" s="24">
        <f t="shared" si="377"/>
        <v>66.458500119045993</v>
      </c>
      <c r="P983" s="24">
        <f t="shared" si="378"/>
        <v>845.87298277453567</v>
      </c>
      <c r="Q983" s="24">
        <f t="shared" si="389"/>
        <v>650</v>
      </c>
      <c r="R983" s="12">
        <f t="shared" si="379"/>
        <v>0.15870249837882702</v>
      </c>
      <c r="S983" s="3">
        <f t="shared" si="390"/>
        <v>0.7</v>
      </c>
      <c r="T983" s="24">
        <f t="shared" si="392"/>
        <v>985.48952722545982</v>
      </c>
      <c r="U983" s="24">
        <f t="shared" si="380"/>
        <v>91.340738402681154</v>
      </c>
      <c r="V983" s="14">
        <f t="shared" si="381"/>
        <v>1161.1951547006706</v>
      </c>
      <c r="W983" s="24">
        <f t="shared" si="393"/>
        <v>650</v>
      </c>
      <c r="X983" s="12">
        <f t="shared" si="382"/>
        <v>0.16016804431875278</v>
      </c>
      <c r="Y983" s="3">
        <f t="shared" si="394"/>
        <v>0.7</v>
      </c>
    </row>
    <row r="984" spans="2:25" x14ac:dyDescent="0.25">
      <c r="B984" s="3">
        <f t="shared" si="383"/>
        <v>4830</v>
      </c>
      <c r="C984" s="14">
        <f t="shared" si="384"/>
        <v>80.5</v>
      </c>
      <c r="D984" s="11">
        <f t="shared" si="385"/>
        <v>989.29810154916731</v>
      </c>
      <c r="E984" s="11">
        <f t="shared" si="386"/>
        <v>982.196796406158</v>
      </c>
      <c r="F984" s="11">
        <f t="shared" si="387"/>
        <v>986.64351925518406</v>
      </c>
      <c r="G984" s="11">
        <f t="shared" si="388"/>
        <v>985.64969526977859</v>
      </c>
      <c r="H984" s="24">
        <f t="shared" si="371"/>
        <v>982.196796406158</v>
      </c>
      <c r="I984" s="24">
        <f t="shared" si="373"/>
        <v>177.53262857523282</v>
      </c>
      <c r="J984" s="14">
        <f t="shared" si="374"/>
        <v>2248.5291943757802</v>
      </c>
      <c r="K984" s="24">
        <f t="shared" si="372"/>
        <v>650</v>
      </c>
      <c r="L984" s="12">
        <f t="shared" si="375"/>
        <v>0.16544456381890929</v>
      </c>
      <c r="M984" s="3">
        <f t="shared" si="376"/>
        <v>0.7</v>
      </c>
      <c r="N984" s="24">
        <f t="shared" si="391"/>
        <v>986.64351925518406</v>
      </c>
      <c r="O984" s="24">
        <f t="shared" si="377"/>
        <v>66.364557349581332</v>
      </c>
      <c r="P984" s="24">
        <f t="shared" si="378"/>
        <v>844.99252092033271</v>
      </c>
      <c r="Q984" s="24">
        <f t="shared" si="389"/>
        <v>650</v>
      </c>
      <c r="R984" s="12">
        <f t="shared" si="379"/>
        <v>0.15853299809180693</v>
      </c>
      <c r="S984" s="3">
        <f t="shared" si="390"/>
        <v>0.7</v>
      </c>
      <c r="T984" s="24">
        <f t="shared" si="392"/>
        <v>985.64969526977859</v>
      </c>
      <c r="U984" s="24">
        <f t="shared" si="380"/>
        <v>91.210156984718083</v>
      </c>
      <c r="V984" s="14">
        <f t="shared" si="381"/>
        <v>1159.9700202608385</v>
      </c>
      <c r="W984" s="24">
        <f t="shared" si="393"/>
        <v>650</v>
      </c>
      <c r="X984" s="12">
        <f t="shared" si="382"/>
        <v>0.15999468213504961</v>
      </c>
      <c r="Y984" s="3">
        <f t="shared" si="394"/>
        <v>0.7</v>
      </c>
    </row>
    <row r="985" spans="2:25" x14ac:dyDescent="0.25">
      <c r="B985" s="3">
        <f t="shared" si="383"/>
        <v>4835</v>
      </c>
      <c r="C985" s="14">
        <f t="shared" si="384"/>
        <v>80.583333333333329</v>
      </c>
      <c r="D985" s="11">
        <f t="shared" si="385"/>
        <v>989.45288626980971</v>
      </c>
      <c r="E985" s="11">
        <f t="shared" si="386"/>
        <v>982.36224096997694</v>
      </c>
      <c r="F985" s="11">
        <f t="shared" si="387"/>
        <v>986.80205225327586</v>
      </c>
      <c r="G985" s="11">
        <f t="shared" si="388"/>
        <v>985.80968995191358</v>
      </c>
      <c r="H985" s="24">
        <f t="shared" si="371"/>
        <v>982.36224096997694</v>
      </c>
      <c r="I985" s="24">
        <f t="shared" si="373"/>
        <v>177.26613249581931</v>
      </c>
      <c r="J985" s="14">
        <f t="shared" si="374"/>
        <v>2246.0107158580299</v>
      </c>
      <c r="K985" s="24">
        <f t="shared" si="372"/>
        <v>650</v>
      </c>
      <c r="L985" s="12">
        <f t="shared" si="375"/>
        <v>0.16525464330529518</v>
      </c>
      <c r="M985" s="3">
        <f t="shared" si="376"/>
        <v>0.7</v>
      </c>
      <c r="N985" s="24">
        <f t="shared" si="391"/>
        <v>986.80205225327586</v>
      </c>
      <c r="O985" s="24">
        <f t="shared" si="377"/>
        <v>66.270850413346238</v>
      </c>
      <c r="P985" s="24">
        <f t="shared" si="378"/>
        <v>844.11391794410144</v>
      </c>
      <c r="Q985" s="24">
        <f t="shared" si="389"/>
        <v>650</v>
      </c>
      <c r="R985" s="12">
        <f t="shared" si="379"/>
        <v>0.15836386218539547</v>
      </c>
      <c r="S985" s="3">
        <f t="shared" si="390"/>
        <v>0.7</v>
      </c>
      <c r="T985" s="24">
        <f t="shared" si="392"/>
        <v>985.80968995191358</v>
      </c>
      <c r="U985" s="24">
        <f t="shared" si="380"/>
        <v>91.079907947403171</v>
      </c>
      <c r="V985" s="14">
        <f t="shared" si="381"/>
        <v>1158.7475180589188</v>
      </c>
      <c r="W985" s="24">
        <f t="shared" si="393"/>
        <v>650</v>
      </c>
      <c r="X985" s="12">
        <f t="shared" si="382"/>
        <v>0.15982169905198512</v>
      </c>
      <c r="Y985" s="3">
        <f t="shared" si="394"/>
        <v>0.7</v>
      </c>
    </row>
    <row r="986" spans="2:25" x14ac:dyDescent="0.25">
      <c r="B986" s="3">
        <f t="shared" si="383"/>
        <v>4840</v>
      </c>
      <c r="C986" s="14">
        <f t="shared" si="384"/>
        <v>80.666666666666671</v>
      </c>
      <c r="D986" s="11">
        <f t="shared" si="385"/>
        <v>989.60751125386969</v>
      </c>
      <c r="E986" s="11">
        <f t="shared" si="386"/>
        <v>982.52749561328221</v>
      </c>
      <c r="F986" s="11">
        <f t="shared" si="387"/>
        <v>986.96041611546127</v>
      </c>
      <c r="G986" s="11">
        <f t="shared" si="388"/>
        <v>985.96951165096561</v>
      </c>
      <c r="H986" s="24">
        <f t="shared" si="371"/>
        <v>982.52749561328221</v>
      </c>
      <c r="I986" s="24">
        <f t="shared" si="373"/>
        <v>177.0003910146869</v>
      </c>
      <c r="J986" s="14">
        <f t="shared" si="374"/>
        <v>2243.4985090671221</v>
      </c>
      <c r="K986" s="24">
        <f t="shared" si="372"/>
        <v>650</v>
      </c>
      <c r="L986" s="12">
        <f t="shared" si="375"/>
        <v>0.16506520194983124</v>
      </c>
      <c r="M986" s="3">
        <f t="shared" si="376"/>
        <v>0.7</v>
      </c>
      <c r="N986" s="24">
        <f t="shared" si="391"/>
        <v>986.96041611546127</v>
      </c>
      <c r="O986" s="24">
        <f t="shared" si="377"/>
        <v>66.177378460210434</v>
      </c>
      <c r="P986" s="24">
        <f t="shared" si="378"/>
        <v>843.2371679027101</v>
      </c>
      <c r="Q986" s="24">
        <f t="shared" si="389"/>
        <v>650</v>
      </c>
      <c r="R986" s="12">
        <f t="shared" si="379"/>
        <v>0.15819508947788657</v>
      </c>
      <c r="S986" s="3">
        <f t="shared" si="390"/>
        <v>0.7</v>
      </c>
      <c r="T986" s="24">
        <f t="shared" si="392"/>
        <v>985.96951165096561</v>
      </c>
      <c r="U986" s="24">
        <f t="shared" si="380"/>
        <v>90.94999007260185</v>
      </c>
      <c r="V986" s="14">
        <f t="shared" si="381"/>
        <v>1157.5276394953792</v>
      </c>
      <c r="W986" s="24">
        <f t="shared" si="393"/>
        <v>650</v>
      </c>
      <c r="X986" s="12">
        <f t="shared" si="382"/>
        <v>0.15964909381412498</v>
      </c>
      <c r="Y986" s="3">
        <f t="shared" si="394"/>
        <v>0.7</v>
      </c>
    </row>
    <row r="987" spans="2:25" x14ac:dyDescent="0.25">
      <c r="B987" s="3">
        <f t="shared" si="383"/>
        <v>4845</v>
      </c>
      <c r="C987" s="14">
        <f t="shared" si="384"/>
        <v>80.75</v>
      </c>
      <c r="D987" s="11">
        <f t="shared" si="385"/>
        <v>989.76197683070154</v>
      </c>
      <c r="E987" s="11">
        <f t="shared" si="386"/>
        <v>982.69256081523201</v>
      </c>
      <c r="F987" s="11">
        <f t="shared" si="387"/>
        <v>987.11861120493916</v>
      </c>
      <c r="G987" s="11">
        <f t="shared" si="388"/>
        <v>986.12916074477971</v>
      </c>
      <c r="H987" s="24">
        <f t="shared" si="371"/>
        <v>982.69256081523201</v>
      </c>
      <c r="I987" s="24">
        <f t="shared" si="373"/>
        <v>176.73540038673821</v>
      </c>
      <c r="J987" s="14">
        <f t="shared" si="374"/>
        <v>2240.9925421497965</v>
      </c>
      <c r="K987" s="24">
        <f t="shared" si="372"/>
        <v>650</v>
      </c>
      <c r="L987" s="12">
        <f t="shared" si="375"/>
        <v>0.16487623732489803</v>
      </c>
      <c r="M987" s="3">
        <f t="shared" si="376"/>
        <v>0.7</v>
      </c>
      <c r="N987" s="24">
        <f t="shared" si="391"/>
        <v>987.11861120493916</v>
      </c>
      <c r="O987" s="24">
        <f t="shared" si="377"/>
        <v>66.08414064405963</v>
      </c>
      <c r="P987" s="24">
        <f t="shared" si="378"/>
        <v>842.36226487895715</v>
      </c>
      <c r="Q987" s="24">
        <f t="shared" si="389"/>
        <v>650</v>
      </c>
      <c r="R987" s="12">
        <f t="shared" si="379"/>
        <v>0.1580266787927834</v>
      </c>
      <c r="S987" s="3">
        <f t="shared" si="390"/>
        <v>0.7</v>
      </c>
      <c r="T987" s="24">
        <f t="shared" si="392"/>
        <v>986.12916074477971</v>
      </c>
      <c r="U987" s="24">
        <f t="shared" si="380"/>
        <v>90.820402148045787</v>
      </c>
      <c r="V987" s="14">
        <f t="shared" si="381"/>
        <v>1156.3103760089625</v>
      </c>
      <c r="W987" s="24">
        <f t="shared" si="393"/>
        <v>650</v>
      </c>
      <c r="X987" s="12">
        <f t="shared" si="382"/>
        <v>0.15947686517167947</v>
      </c>
      <c r="Y987" s="3">
        <f t="shared" si="394"/>
        <v>0.7</v>
      </c>
    </row>
    <row r="988" spans="2:25" x14ac:dyDescent="0.25">
      <c r="B988" s="3">
        <f t="shared" si="383"/>
        <v>4850</v>
      </c>
      <c r="C988" s="14">
        <f t="shared" si="384"/>
        <v>80.833333333333329</v>
      </c>
      <c r="D988" s="11">
        <f t="shared" si="385"/>
        <v>989.91628332864138</v>
      </c>
      <c r="E988" s="11">
        <f t="shared" si="386"/>
        <v>982.85743705255686</v>
      </c>
      <c r="F988" s="11">
        <f t="shared" si="387"/>
        <v>987.27663788373195</v>
      </c>
      <c r="G988" s="11">
        <f t="shared" si="388"/>
        <v>986.28863760995137</v>
      </c>
      <c r="H988" s="24">
        <f t="shared" si="371"/>
        <v>982.85743705255686</v>
      </c>
      <c r="I988" s="24">
        <f t="shared" si="373"/>
        <v>176.47115690211308</v>
      </c>
      <c r="J988" s="14">
        <f t="shared" si="374"/>
        <v>2238.4927835937829</v>
      </c>
      <c r="K988" s="24">
        <f t="shared" si="372"/>
        <v>650</v>
      </c>
      <c r="L988" s="12">
        <f t="shared" si="375"/>
        <v>0.16468774702853298</v>
      </c>
      <c r="M988" s="3">
        <f t="shared" si="376"/>
        <v>0.7</v>
      </c>
      <c r="N988" s="24">
        <f t="shared" si="391"/>
        <v>987.27663788373195</v>
      </c>
      <c r="O988" s="24">
        <f t="shared" si="377"/>
        <v>65.991136122735838</v>
      </c>
      <c r="P988" s="24">
        <f t="shared" si="378"/>
        <v>841.48920298071891</v>
      </c>
      <c r="Q988" s="24">
        <f t="shared" si="389"/>
        <v>650</v>
      </c>
      <c r="R988" s="12">
        <f t="shared" si="379"/>
        <v>0.15785862895863967</v>
      </c>
      <c r="S988" s="3">
        <f t="shared" si="390"/>
        <v>0.7</v>
      </c>
      <c r="T988" s="24">
        <f t="shared" si="392"/>
        <v>986.28863760995137</v>
      </c>
      <c r="U988" s="24">
        <f t="shared" si="380"/>
        <v>90.691142967250471</v>
      </c>
      <c r="V988" s="14">
        <f t="shared" si="381"/>
        <v>1155.095719075757</v>
      </c>
      <c r="W988" s="24">
        <f t="shared" si="393"/>
        <v>650</v>
      </c>
      <c r="X988" s="12">
        <f t="shared" si="382"/>
        <v>0.15930501188037405</v>
      </c>
      <c r="Y988" s="3">
        <f t="shared" si="394"/>
        <v>0.7</v>
      </c>
    </row>
    <row r="989" spans="2:25" x14ac:dyDescent="0.25">
      <c r="B989" s="3">
        <f t="shared" si="383"/>
        <v>4855</v>
      </c>
      <c r="C989" s="14">
        <f t="shared" si="384"/>
        <v>80.916666666666671</v>
      </c>
      <c r="D989" s="11">
        <f t="shared" si="385"/>
        <v>990.07043107501204</v>
      </c>
      <c r="E989" s="11">
        <f t="shared" si="386"/>
        <v>983.02212479958541</v>
      </c>
      <c r="F989" s="11">
        <f t="shared" si="387"/>
        <v>987.43449651269054</v>
      </c>
      <c r="G989" s="11">
        <f t="shared" si="388"/>
        <v>986.44794262183177</v>
      </c>
      <c r="H989" s="24">
        <f t="shared" si="371"/>
        <v>983.02212479958541</v>
      </c>
      <c r="I989" s="24">
        <f t="shared" si="373"/>
        <v>176.20765688566564</v>
      </c>
      <c r="J989" s="14">
        <f t="shared" si="374"/>
        <v>2235.999202222722</v>
      </c>
      <c r="K989" s="24">
        <f t="shared" si="372"/>
        <v>650</v>
      </c>
      <c r="L989" s="12">
        <f t="shared" si="375"/>
        <v>0.16449972868404794</v>
      </c>
      <c r="M989" s="3">
        <f t="shared" si="376"/>
        <v>0.7</v>
      </c>
      <c r="N989" s="24">
        <f t="shared" si="391"/>
        <v>987.43449651269054</v>
      </c>
      <c r="O989" s="24">
        <f t="shared" si="377"/>
        <v>65.898364058037373</v>
      </c>
      <c r="P989" s="24">
        <f t="shared" si="378"/>
        <v>840.61797634116192</v>
      </c>
      <c r="Q989" s="24">
        <f t="shared" si="389"/>
        <v>650</v>
      </c>
      <c r="R989" s="12">
        <f t="shared" si="379"/>
        <v>0.15769093880909657</v>
      </c>
      <c r="S989" s="3">
        <f t="shared" si="390"/>
        <v>0.7</v>
      </c>
      <c r="T989" s="24">
        <f t="shared" si="392"/>
        <v>986.44794262183177</v>
      </c>
      <c r="U989" s="24">
        <f t="shared" si="380"/>
        <v>90.562211329506681</v>
      </c>
      <c r="V989" s="14">
        <f t="shared" si="381"/>
        <v>1153.8836602094475</v>
      </c>
      <c r="W989" s="24">
        <f t="shared" si="393"/>
        <v>650</v>
      </c>
      <c r="X989" s="12">
        <f t="shared" si="382"/>
        <v>0.15913353270148037</v>
      </c>
      <c r="Y989" s="3">
        <f t="shared" si="394"/>
        <v>0.7</v>
      </c>
    </row>
    <row r="990" spans="2:25" x14ac:dyDescent="0.25">
      <c r="B990" s="3">
        <f t="shared" si="383"/>
        <v>4860</v>
      </c>
      <c r="C990" s="14">
        <f t="shared" si="384"/>
        <v>81</v>
      </c>
      <c r="D990" s="11">
        <f t="shared" si="385"/>
        <v>990.22442039612736</v>
      </c>
      <c r="E990" s="11">
        <f t="shared" si="386"/>
        <v>983.18662452826948</v>
      </c>
      <c r="F990" s="11">
        <f t="shared" si="387"/>
        <v>987.59218745149963</v>
      </c>
      <c r="G990" s="11">
        <f t="shared" si="388"/>
        <v>986.60707615453327</v>
      </c>
      <c r="H990" s="24">
        <f t="shared" si="371"/>
        <v>983.18662452826948</v>
      </c>
      <c r="I990" s="24">
        <f t="shared" si="373"/>
        <v>175.94489669644702</v>
      </c>
      <c r="J990" s="14">
        <f t="shared" si="374"/>
        <v>2233.5117671905064</v>
      </c>
      <c r="K990" s="24">
        <f t="shared" si="372"/>
        <v>650</v>
      </c>
      <c r="L990" s="12">
        <f t="shared" si="375"/>
        <v>0.16431217993960845</v>
      </c>
      <c r="M990" s="3">
        <f t="shared" si="376"/>
        <v>0.7</v>
      </c>
      <c r="N990" s="24">
        <f t="shared" si="391"/>
        <v>987.59218745149963</v>
      </c>
      <c r="O990" s="24">
        <f t="shared" si="377"/>
        <v>65.805823615693271</v>
      </c>
      <c r="P990" s="24">
        <f t="shared" si="378"/>
        <v>839.74857911878269</v>
      </c>
      <c r="Q990" s="24">
        <f t="shared" si="389"/>
        <v>650</v>
      </c>
      <c r="R990" s="12">
        <f t="shared" si="379"/>
        <v>0.15752360718288536</v>
      </c>
      <c r="S990" s="3">
        <f t="shared" si="390"/>
        <v>0.7</v>
      </c>
      <c r="T990" s="24">
        <f t="shared" si="392"/>
        <v>986.60707615453327</v>
      </c>
      <c r="U990" s="24">
        <f t="shared" si="380"/>
        <v>90.433606039852066</v>
      </c>
      <c r="V990" s="14">
        <f t="shared" si="381"/>
        <v>1152.6741909610448</v>
      </c>
      <c r="W990" s="24">
        <f t="shared" si="393"/>
        <v>650</v>
      </c>
      <c r="X990" s="12">
        <f t="shared" si="382"/>
        <v>0.15896242640177796</v>
      </c>
      <c r="Y990" s="3">
        <f t="shared" si="394"/>
        <v>0.7</v>
      </c>
    </row>
    <row r="991" spans="2:25" x14ac:dyDescent="0.25">
      <c r="B991" s="3">
        <f t="shared" si="383"/>
        <v>4865</v>
      </c>
      <c r="C991" s="14">
        <f t="shared" si="384"/>
        <v>81.083333333333329</v>
      </c>
      <c r="D991" s="11">
        <f t="shared" si="385"/>
        <v>990.37825161729563</v>
      </c>
      <c r="E991" s="11">
        <f t="shared" si="386"/>
        <v>983.35093670820913</v>
      </c>
      <c r="F991" s="11">
        <f t="shared" si="387"/>
        <v>987.74971105868246</v>
      </c>
      <c r="G991" s="11">
        <f t="shared" si="388"/>
        <v>986.76603858093506</v>
      </c>
      <c r="H991" s="24">
        <f t="shared" si="371"/>
        <v>983.35093670820913</v>
      </c>
      <c r="I991" s="24">
        <f t="shared" si="373"/>
        <v>175.68287272716248</v>
      </c>
      <c r="J991" s="14">
        <f t="shared" si="374"/>
        <v>2231.0304479756232</v>
      </c>
      <c r="K991" s="24">
        <f t="shared" si="372"/>
        <v>650</v>
      </c>
      <c r="L991" s="12">
        <f t="shared" si="375"/>
        <v>0.16412509846781062</v>
      </c>
      <c r="M991" s="3">
        <f t="shared" si="376"/>
        <v>0.7</v>
      </c>
      <c r="N991" s="24">
        <f t="shared" si="391"/>
        <v>987.74971105868246</v>
      </c>
      <c r="O991" s="24">
        <f t="shared" si="377"/>
        <v>65.713513965329184</v>
      </c>
      <c r="P991" s="24">
        <f t="shared" si="378"/>
        <v>838.88100549688386</v>
      </c>
      <c r="Q991" s="24">
        <f t="shared" si="389"/>
        <v>650</v>
      </c>
      <c r="R991" s="12">
        <f t="shared" si="379"/>
        <v>0.15735663292373009</v>
      </c>
      <c r="S991" s="3">
        <f t="shared" si="390"/>
        <v>0.7</v>
      </c>
      <c r="T991" s="24">
        <f t="shared" si="392"/>
        <v>986.76603858093506</v>
      </c>
      <c r="U991" s="24">
        <f t="shared" si="380"/>
        <v>90.3053259090143</v>
      </c>
      <c r="V991" s="14">
        <f t="shared" si="381"/>
        <v>1151.4673029188073</v>
      </c>
      <c r="W991" s="24">
        <f t="shared" si="393"/>
        <v>650</v>
      </c>
      <c r="X991" s="12">
        <f t="shared" si="382"/>
        <v>0.15879169175353705</v>
      </c>
      <c r="Y991" s="3">
        <f t="shared" si="394"/>
        <v>0.7</v>
      </c>
    </row>
    <row r="992" spans="2:25" x14ac:dyDescent="0.25">
      <c r="B992" s="3">
        <f t="shared" si="383"/>
        <v>4870</v>
      </c>
      <c r="C992" s="14">
        <f t="shared" si="384"/>
        <v>81.166666666666671</v>
      </c>
      <c r="D992" s="11">
        <f t="shared" si="385"/>
        <v>990.53192506282517</v>
      </c>
      <c r="E992" s="11">
        <f t="shared" si="386"/>
        <v>983.51506180667695</v>
      </c>
      <c r="F992" s="11">
        <f t="shared" si="387"/>
        <v>987.90706769160624</v>
      </c>
      <c r="G992" s="11">
        <f t="shared" si="388"/>
        <v>986.92483027268861</v>
      </c>
      <c r="H992" s="24">
        <f t="shared" si="371"/>
        <v>983.51506180667695</v>
      </c>
      <c r="I992" s="24">
        <f t="shared" si="373"/>
        <v>175.42158140370532</v>
      </c>
      <c r="J992" s="14">
        <f t="shared" si="374"/>
        <v>2228.5552143765021</v>
      </c>
      <c r="K992" s="24">
        <f t="shared" si="372"/>
        <v>650</v>
      </c>
      <c r="L992" s="12">
        <f t="shared" si="375"/>
        <v>0.1639384819653322</v>
      </c>
      <c r="M992" s="3">
        <f t="shared" si="376"/>
        <v>0.7</v>
      </c>
      <c r="N992" s="24">
        <f t="shared" si="391"/>
        <v>987.90706769160624</v>
      </c>
      <c r="O992" s="24">
        <f t="shared" si="377"/>
        <v>65.621434280473068</v>
      </c>
      <c r="P992" s="24">
        <f t="shared" si="378"/>
        <v>838.01524968365163</v>
      </c>
      <c r="Q992" s="24">
        <f t="shared" si="389"/>
        <v>650</v>
      </c>
      <c r="R992" s="12">
        <f t="shared" si="379"/>
        <v>0.15719001488036233</v>
      </c>
      <c r="S992" s="3">
        <f t="shared" si="390"/>
        <v>0.7</v>
      </c>
      <c r="T992" s="24">
        <f t="shared" si="392"/>
        <v>986.92483027268861</v>
      </c>
      <c r="U992" s="24">
        <f t="shared" si="380"/>
        <v>90.177369753413927</v>
      </c>
      <c r="V992" s="14">
        <f t="shared" si="381"/>
        <v>1150.2629877077579</v>
      </c>
      <c r="W992" s="24">
        <f t="shared" si="393"/>
        <v>650</v>
      </c>
      <c r="X992" s="12">
        <f t="shared" si="382"/>
        <v>0.15862132753445712</v>
      </c>
      <c r="Y992" s="3">
        <f t="shared" si="394"/>
        <v>0.7</v>
      </c>
    </row>
    <row r="993" spans="2:25" x14ac:dyDescent="0.25">
      <c r="B993" s="3">
        <f t="shared" si="383"/>
        <v>4875</v>
      </c>
      <c r="C993" s="14">
        <f t="shared" si="384"/>
        <v>81.25</v>
      </c>
      <c r="D993" s="11">
        <f t="shared" si="385"/>
        <v>990.68544105602609</v>
      </c>
      <c r="E993" s="11">
        <f t="shared" si="386"/>
        <v>983.67900028864233</v>
      </c>
      <c r="F993" s="11">
        <f t="shared" si="387"/>
        <v>988.06425770648661</v>
      </c>
      <c r="G993" s="11">
        <f t="shared" si="388"/>
        <v>987.08345160022304</v>
      </c>
      <c r="H993" s="24">
        <f t="shared" si="371"/>
        <v>983.67900028864233</v>
      </c>
      <c r="I993" s="24">
        <f t="shared" si="373"/>
        <v>175.16101918459412</v>
      </c>
      <c r="J993" s="14">
        <f t="shared" si="374"/>
        <v>2226.0860365048484</v>
      </c>
      <c r="K993" s="24">
        <f t="shared" si="372"/>
        <v>650</v>
      </c>
      <c r="L993" s="12">
        <f t="shared" si="375"/>
        <v>0.16375232815243956</v>
      </c>
      <c r="M993" s="3">
        <f t="shared" si="376"/>
        <v>0.7</v>
      </c>
      <c r="N993" s="24">
        <f t="shared" si="391"/>
        <v>988.06425770648661</v>
      </c>
      <c r="O993" s="24">
        <f t="shared" si="377"/>
        <v>65.529583738486963</v>
      </c>
      <c r="P993" s="24">
        <f t="shared" si="378"/>
        <v>837.15130591190427</v>
      </c>
      <c r="Q993" s="24">
        <f t="shared" si="389"/>
        <v>650</v>
      </c>
      <c r="R993" s="12">
        <f t="shared" si="379"/>
        <v>0.15702375190646528</v>
      </c>
      <c r="S993" s="3">
        <f t="shared" si="390"/>
        <v>0.7</v>
      </c>
      <c r="T993" s="24">
        <f t="shared" si="392"/>
        <v>987.08345160022304</v>
      </c>
      <c r="U993" s="24">
        <f t="shared" si="380"/>
        <v>90.049736395076252</v>
      </c>
      <c r="V993" s="14">
        <f t="shared" si="381"/>
        <v>1149.0612369894498</v>
      </c>
      <c r="W993" s="24">
        <f t="shared" si="393"/>
        <v>650</v>
      </c>
      <c r="X993" s="12">
        <f t="shared" si="382"/>
        <v>0.15845133252762558</v>
      </c>
      <c r="Y993" s="3">
        <f t="shared" si="394"/>
        <v>0.7</v>
      </c>
    </row>
    <row r="994" spans="2:25" x14ac:dyDescent="0.25">
      <c r="B994" s="3">
        <f t="shared" si="383"/>
        <v>4880</v>
      </c>
      <c r="C994" s="14">
        <f t="shared" si="384"/>
        <v>81.333333333333329</v>
      </c>
      <c r="D994" s="11">
        <f t="shared" si="385"/>
        <v>990.83879991921685</v>
      </c>
      <c r="E994" s="11">
        <f t="shared" si="386"/>
        <v>983.84275261679477</v>
      </c>
      <c r="F994" s="11">
        <f t="shared" si="387"/>
        <v>988.22128145839304</v>
      </c>
      <c r="G994" s="11">
        <f t="shared" si="388"/>
        <v>987.24190293275069</v>
      </c>
      <c r="H994" s="24">
        <f t="shared" si="371"/>
        <v>983.84275261679477</v>
      </c>
      <c r="I994" s="24">
        <f t="shared" si="373"/>
        <v>174.90118256055212</v>
      </c>
      <c r="J994" s="14">
        <f t="shared" si="374"/>
        <v>2223.6228847823286</v>
      </c>
      <c r="K994" s="24">
        <f t="shared" si="372"/>
        <v>650</v>
      </c>
      <c r="L994" s="12">
        <f t="shared" si="375"/>
        <v>0.16356663477273298</v>
      </c>
      <c r="M994" s="3">
        <f t="shared" si="376"/>
        <v>0.7</v>
      </c>
      <c r="N994" s="24">
        <f t="shared" si="391"/>
        <v>988.22128145839304</v>
      </c>
      <c r="O994" s="24">
        <f t="shared" si="377"/>
        <v>65.437961520595422</v>
      </c>
      <c r="P994" s="24">
        <f t="shared" si="378"/>
        <v>836.28916843920808</v>
      </c>
      <c r="Q994" s="24">
        <f t="shared" si="389"/>
        <v>650</v>
      </c>
      <c r="R994" s="12">
        <f t="shared" si="379"/>
        <v>0.15685784286069915</v>
      </c>
      <c r="S994" s="3">
        <f t="shared" si="390"/>
        <v>0.7</v>
      </c>
      <c r="T994" s="24">
        <f t="shared" si="392"/>
        <v>987.24190293275069</v>
      </c>
      <c r="U994" s="24">
        <f t="shared" si="380"/>
        <v>89.922424661654077</v>
      </c>
      <c r="V994" s="14">
        <f t="shared" si="381"/>
        <v>1147.8620424621224</v>
      </c>
      <c r="W994" s="24">
        <f t="shared" si="393"/>
        <v>650</v>
      </c>
      <c r="X994" s="12">
        <f t="shared" si="382"/>
        <v>0.15828170552154081</v>
      </c>
      <c r="Y994" s="3">
        <f t="shared" si="394"/>
        <v>0.7</v>
      </c>
    </row>
    <row r="995" spans="2:25" x14ac:dyDescent="0.25">
      <c r="B995" s="3">
        <f t="shared" si="383"/>
        <v>4885</v>
      </c>
      <c r="C995" s="14">
        <f t="shared" si="384"/>
        <v>81.416666666666671</v>
      </c>
      <c r="D995" s="11">
        <f t="shared" si="385"/>
        <v>990.99200197372681</v>
      </c>
      <c r="E995" s="11">
        <f t="shared" si="386"/>
        <v>984.00631925156745</v>
      </c>
      <c r="F995" s="11">
        <f t="shared" si="387"/>
        <v>988.37813930125378</v>
      </c>
      <c r="G995" s="11">
        <f t="shared" si="388"/>
        <v>987.40018463827221</v>
      </c>
      <c r="H995" s="24">
        <f t="shared" si="371"/>
        <v>984.00631925156745</v>
      </c>
      <c r="I995" s="24">
        <f t="shared" si="373"/>
        <v>174.64206805398419</v>
      </c>
      <c r="J995" s="14">
        <f t="shared" si="374"/>
        <v>2221.1657299343506</v>
      </c>
      <c r="K995" s="24">
        <f t="shared" si="372"/>
        <v>650</v>
      </c>
      <c r="L995" s="12">
        <f t="shared" si="375"/>
        <v>0.1633813995926868</v>
      </c>
      <c r="M995" s="3">
        <f t="shared" si="376"/>
        <v>0.7</v>
      </c>
      <c r="N995" s="24">
        <f t="shared" si="391"/>
        <v>988.37813930125378</v>
      </c>
      <c r="O995" s="24">
        <f t="shared" si="377"/>
        <v>65.346566811825824</v>
      </c>
      <c r="P995" s="24">
        <f t="shared" si="378"/>
        <v>835.42883154766434</v>
      </c>
      <c r="Q995" s="24">
        <f t="shared" si="389"/>
        <v>650</v>
      </c>
      <c r="R995" s="12">
        <f t="shared" si="379"/>
        <v>0.15669228660665346</v>
      </c>
      <c r="S995" s="3">
        <f t="shared" si="390"/>
        <v>0.7</v>
      </c>
      <c r="T995" s="24">
        <f t="shared" si="392"/>
        <v>987.40018463827221</v>
      </c>
      <c r="U995" s="24">
        <f t="shared" si="380"/>
        <v>89.795433386365175</v>
      </c>
      <c r="V995" s="14">
        <f t="shared" si="381"/>
        <v>1146.6653958603918</v>
      </c>
      <c r="W995" s="24">
        <f t="shared" si="393"/>
        <v>650</v>
      </c>
      <c r="X995" s="12">
        <f t="shared" si="382"/>
        <v>0.15811244531006441</v>
      </c>
      <c r="Y995" s="3">
        <f t="shared" si="394"/>
        <v>0.7</v>
      </c>
    </row>
    <row r="996" spans="2:25" x14ac:dyDescent="0.25">
      <c r="B996" s="3">
        <f t="shared" si="383"/>
        <v>4890</v>
      </c>
      <c r="C996" s="14">
        <f t="shared" si="384"/>
        <v>81.5</v>
      </c>
      <c r="D996" s="11">
        <f t="shared" si="385"/>
        <v>991.14504753990047</v>
      </c>
      <c r="E996" s="11">
        <f t="shared" si="386"/>
        <v>984.16970065116016</v>
      </c>
      <c r="F996" s="11">
        <f t="shared" si="387"/>
        <v>988.53483158786048</v>
      </c>
      <c r="G996" s="11">
        <f t="shared" si="388"/>
        <v>987.55829708358226</v>
      </c>
      <c r="H996" s="24">
        <f t="shared" si="371"/>
        <v>984.16970065116016</v>
      </c>
      <c r="I996" s="24">
        <f t="shared" si="373"/>
        <v>174.38367221850797</v>
      </c>
      <c r="J996" s="14">
        <f t="shared" si="374"/>
        <v>2218.7145429852767</v>
      </c>
      <c r="K996" s="24">
        <f t="shared" si="372"/>
        <v>650</v>
      </c>
      <c r="L996" s="12">
        <f t="shared" si="375"/>
        <v>0.16319662040129099</v>
      </c>
      <c r="M996" s="3">
        <f t="shared" si="376"/>
        <v>0.7</v>
      </c>
      <c r="N996" s="24">
        <f t="shared" si="391"/>
        <v>988.53483158786048</v>
      </c>
      <c r="O996" s="24">
        <f t="shared" si="377"/>
        <v>65.255398800999842</v>
      </c>
      <c r="P996" s="24">
        <f t="shared" si="378"/>
        <v>834.57028954326961</v>
      </c>
      <c r="Q996" s="24">
        <f t="shared" si="389"/>
        <v>650</v>
      </c>
      <c r="R996" s="12">
        <f t="shared" si="379"/>
        <v>0.15652708201273449</v>
      </c>
      <c r="S996" s="3">
        <f t="shared" si="390"/>
        <v>0.7</v>
      </c>
      <c r="T996" s="24">
        <f t="shared" si="392"/>
        <v>987.55829708358226</v>
      </c>
      <c r="U996" s="24">
        <f t="shared" si="380"/>
        <v>89.668761407955344</v>
      </c>
      <c r="V996" s="14">
        <f t="shared" si="381"/>
        <v>1145.4712889545128</v>
      </c>
      <c r="W996" s="24">
        <f t="shared" si="393"/>
        <v>650</v>
      </c>
      <c r="X996" s="12">
        <f t="shared" si="382"/>
        <v>0.15794355069232224</v>
      </c>
      <c r="Y996" s="3">
        <f t="shared" si="394"/>
        <v>0.7</v>
      </c>
    </row>
    <row r="997" spans="2:25" x14ac:dyDescent="0.25">
      <c r="B997" s="3">
        <f t="shared" si="383"/>
        <v>4895</v>
      </c>
      <c r="C997" s="14">
        <f t="shared" si="384"/>
        <v>81.583333333333329</v>
      </c>
      <c r="D997" s="11">
        <f t="shared" si="385"/>
        <v>991.29793693710178</v>
      </c>
      <c r="E997" s="11">
        <f t="shared" si="386"/>
        <v>984.33289727156148</v>
      </c>
      <c r="F997" s="11">
        <f t="shared" si="387"/>
        <v>988.69135866987324</v>
      </c>
      <c r="G997" s="11">
        <f t="shared" si="388"/>
        <v>987.71624063427453</v>
      </c>
      <c r="H997" s="24">
        <f t="shared" si="371"/>
        <v>984.33289727156148</v>
      </c>
      <c r="I997" s="24">
        <f t="shared" si="373"/>
        <v>174.12599163850757</v>
      </c>
      <c r="J997" s="14">
        <f t="shared" si="374"/>
        <v>2216.2692952538109</v>
      </c>
      <c r="K997" s="24">
        <f t="shared" si="372"/>
        <v>650</v>
      </c>
      <c r="L997" s="12">
        <f t="shared" si="375"/>
        <v>0.16301229500970621</v>
      </c>
      <c r="M997" s="3">
        <f t="shared" si="376"/>
        <v>0.7</v>
      </c>
      <c r="N997" s="24">
        <f t="shared" si="391"/>
        <v>988.69135866987324</v>
      </c>
      <c r="O997" s="24">
        <f t="shared" si="377"/>
        <v>65.164456680713556</v>
      </c>
      <c r="P997" s="24">
        <f t="shared" si="378"/>
        <v>833.71353675659418</v>
      </c>
      <c r="Q997" s="24">
        <f t="shared" si="389"/>
        <v>650</v>
      </c>
      <c r="R997" s="12">
        <f t="shared" si="379"/>
        <v>0.15636222795227972</v>
      </c>
      <c r="S997" s="3">
        <f t="shared" si="390"/>
        <v>0.7</v>
      </c>
      <c r="T997" s="24">
        <f t="shared" si="392"/>
        <v>987.71624063427453</v>
      </c>
      <c r="U997" s="24">
        <f t="shared" si="380"/>
        <v>89.542407570681348</v>
      </c>
      <c r="V997" s="14">
        <f t="shared" si="381"/>
        <v>1144.2797135509618</v>
      </c>
      <c r="W997" s="24">
        <f t="shared" si="393"/>
        <v>650</v>
      </c>
      <c r="X997" s="12">
        <f t="shared" si="382"/>
        <v>0.15777502047277667</v>
      </c>
      <c r="Y997" s="3">
        <f t="shared" si="394"/>
        <v>0.7</v>
      </c>
    </row>
    <row r="998" spans="2:25" x14ac:dyDescent="0.25">
      <c r="B998" s="3">
        <f t="shared" si="383"/>
        <v>4900</v>
      </c>
      <c r="C998" s="14">
        <f t="shared" si="384"/>
        <v>81.666666666666671</v>
      </c>
      <c r="D998" s="11">
        <f t="shared" si="385"/>
        <v>991.45067048371857</v>
      </c>
      <c r="E998" s="11">
        <f t="shared" si="386"/>
        <v>984.49590956657119</v>
      </c>
      <c r="F998" s="11">
        <f t="shared" si="387"/>
        <v>988.84772089782552</v>
      </c>
      <c r="G998" s="11">
        <f t="shared" si="388"/>
        <v>987.87401565474727</v>
      </c>
      <c r="H998" s="24">
        <f t="shared" si="371"/>
        <v>984.49590956657119</v>
      </c>
      <c r="I998" s="24">
        <f t="shared" si="373"/>
        <v>173.86902292868456</v>
      </c>
      <c r="J998" s="14">
        <f t="shared" si="374"/>
        <v>2213.8299583483472</v>
      </c>
      <c r="K998" s="24">
        <f t="shared" si="372"/>
        <v>650</v>
      </c>
      <c r="L998" s="12">
        <f t="shared" si="375"/>
        <v>0.16282842125091593</v>
      </c>
      <c r="M998" s="3">
        <f t="shared" si="376"/>
        <v>0.7</v>
      </c>
      <c r="N998" s="24">
        <f t="shared" si="391"/>
        <v>988.84772089782552</v>
      </c>
      <c r="O998" s="24">
        <f t="shared" si="377"/>
        <v>65.073739647326079</v>
      </c>
      <c r="P998" s="24">
        <f t="shared" si="378"/>
        <v>832.85856754231713</v>
      </c>
      <c r="Q998" s="24">
        <f t="shared" si="389"/>
        <v>650</v>
      </c>
      <c r="R998" s="12">
        <f t="shared" si="379"/>
        <v>0.15619772330347506</v>
      </c>
      <c r="S998" s="3">
        <f t="shared" si="390"/>
        <v>0.7</v>
      </c>
      <c r="T998" s="24">
        <f t="shared" si="392"/>
        <v>987.87401565474727</v>
      </c>
      <c r="U998" s="24">
        <f t="shared" si="380"/>
        <v>89.416370724282501</v>
      </c>
      <c r="V998" s="14">
        <f t="shared" si="381"/>
        <v>1143.0906614919907</v>
      </c>
      <c r="W998" s="24">
        <f t="shared" si="393"/>
        <v>650</v>
      </c>
      <c r="X998" s="12">
        <f t="shared" si="382"/>
        <v>0.1576068534611659</v>
      </c>
      <c r="Y998" s="3">
        <f t="shared" si="394"/>
        <v>0.7</v>
      </c>
    </row>
    <row r="999" spans="2:25" x14ac:dyDescent="0.25">
      <c r="B999" s="3">
        <f t="shared" si="383"/>
        <v>4905</v>
      </c>
      <c r="C999" s="14">
        <f t="shared" si="384"/>
        <v>81.75</v>
      </c>
      <c r="D999" s="11">
        <f t="shared" si="385"/>
        <v>991.60324849716505</v>
      </c>
      <c r="E999" s="11">
        <f t="shared" si="386"/>
        <v>984.65873798782206</v>
      </c>
      <c r="F999" s="11">
        <f t="shared" si="387"/>
        <v>989.00391862112895</v>
      </c>
      <c r="G999" s="11">
        <f t="shared" si="388"/>
        <v>988.03162250820844</v>
      </c>
      <c r="H999" s="24">
        <f t="shared" si="371"/>
        <v>984.65873798782206</v>
      </c>
      <c r="I999" s="24">
        <f t="shared" si="373"/>
        <v>173.61276273357475</v>
      </c>
      <c r="J999" s="14">
        <f t="shared" si="374"/>
        <v>2211.396504161989</v>
      </c>
      <c r="K999" s="24">
        <f t="shared" si="372"/>
        <v>650</v>
      </c>
      <c r="L999" s="12">
        <f t="shared" si="375"/>
        <v>0.16264499697935386</v>
      </c>
      <c r="M999" s="3">
        <f t="shared" si="376"/>
        <v>0.7</v>
      </c>
      <c r="N999" s="24">
        <f t="shared" si="391"/>
        <v>989.00391862112895</v>
      </c>
      <c r="O999" s="24">
        <f t="shared" si="377"/>
        <v>64.983246900902714</v>
      </c>
      <c r="P999" s="24">
        <f t="shared" si="378"/>
        <v>832.00537627897381</v>
      </c>
      <c r="Q999" s="24">
        <f t="shared" si="389"/>
        <v>650</v>
      </c>
      <c r="R999" s="12">
        <f t="shared" si="379"/>
        <v>0.1560335669493009</v>
      </c>
      <c r="S999" s="3">
        <f t="shared" si="390"/>
        <v>0.7</v>
      </c>
      <c r="T999" s="24">
        <f t="shared" si="392"/>
        <v>988.03162250820844</v>
      </c>
      <c r="U999" s="24">
        <f t="shared" si="380"/>
        <v>89.290649723915294</v>
      </c>
      <c r="V999" s="14">
        <f t="shared" si="381"/>
        <v>1141.9041246552188</v>
      </c>
      <c r="W999" s="24">
        <f t="shared" si="393"/>
        <v>650</v>
      </c>
      <c r="X999" s="12">
        <f t="shared" si="382"/>
        <v>0.15743904847244355</v>
      </c>
      <c r="Y999" s="3">
        <f t="shared" si="394"/>
        <v>0.7</v>
      </c>
    </row>
    <row r="1000" spans="2:25" x14ac:dyDescent="0.25">
      <c r="B1000" s="3">
        <f t="shared" si="383"/>
        <v>4910</v>
      </c>
      <c r="C1000" s="14">
        <f t="shared" si="384"/>
        <v>81.833333333333329</v>
      </c>
      <c r="D1000" s="11">
        <f t="shared" si="385"/>
        <v>991.75567129388753</v>
      </c>
      <c r="E1000" s="11">
        <f t="shared" si="386"/>
        <v>984.8213829848014</v>
      </c>
      <c r="F1000" s="11">
        <f t="shared" si="387"/>
        <v>989.15995218807825</v>
      </c>
      <c r="G1000" s="11">
        <f t="shared" si="388"/>
        <v>988.18906155668094</v>
      </c>
      <c r="H1000" s="24">
        <f t="shared" si="371"/>
        <v>984.8213829848014</v>
      </c>
      <c r="I1000" s="24">
        <f t="shared" si="373"/>
        <v>173.3572077271532</v>
      </c>
      <c r="J1000" s="14">
        <f t="shared" si="374"/>
        <v>2208.9689048678028</v>
      </c>
      <c r="K1000" s="24">
        <f t="shared" si="372"/>
        <v>650</v>
      </c>
      <c r="L1000" s="12">
        <f t="shared" si="375"/>
        <v>0.16246202007055319</v>
      </c>
      <c r="M1000" s="3">
        <f t="shared" si="376"/>
        <v>0.7</v>
      </c>
      <c r="N1000" s="24">
        <f t="shared" si="391"/>
        <v>989.15995218807825</v>
      </c>
      <c r="O1000" s="24">
        <f t="shared" si="377"/>
        <v>64.892977645232008</v>
      </c>
      <c r="P1000" s="24">
        <f t="shared" si="378"/>
        <v>831.15395736851076</v>
      </c>
      <c r="Q1000" s="24">
        <f t="shared" si="389"/>
        <v>650</v>
      </c>
      <c r="R1000" s="12">
        <f t="shared" si="379"/>
        <v>0.15586975777745776</v>
      </c>
      <c r="S1000" s="3">
        <f t="shared" si="390"/>
        <v>0.7</v>
      </c>
      <c r="T1000" s="24">
        <f t="shared" si="392"/>
        <v>988.18906155668094</v>
      </c>
      <c r="U1000" s="24">
        <f t="shared" si="380"/>
        <v>89.165243430164765</v>
      </c>
      <c r="V1000" s="14">
        <f t="shared" si="381"/>
        <v>1140.7200949532853</v>
      </c>
      <c r="W1000" s="24">
        <f t="shared" si="393"/>
        <v>650</v>
      </c>
      <c r="X1000" s="12">
        <f t="shared" si="382"/>
        <v>0.15727160432673556</v>
      </c>
      <c r="Y1000" s="3">
        <f t="shared" si="394"/>
        <v>0.7</v>
      </c>
    </row>
    <row r="1001" spans="2:25" x14ac:dyDescent="0.25">
      <c r="B1001" s="3">
        <f t="shared" si="383"/>
        <v>4915</v>
      </c>
      <c r="C1001" s="14">
        <f t="shared" si="384"/>
        <v>81.916666666666671</v>
      </c>
      <c r="D1001" s="11">
        <f t="shared" si="385"/>
        <v>991.90793918936708</v>
      </c>
      <c r="E1001" s="11">
        <f t="shared" si="386"/>
        <v>984.98384500487191</v>
      </c>
      <c r="F1001" s="11">
        <f t="shared" si="387"/>
        <v>989.31582194585576</v>
      </c>
      <c r="G1001" s="11">
        <f t="shared" si="388"/>
        <v>988.34633316100769</v>
      </c>
      <c r="H1001" s="24">
        <f t="shared" si="371"/>
        <v>984.98384500487191</v>
      </c>
      <c r="I1001" s="24">
        <f t="shared" si="373"/>
        <v>173.10235461237937</v>
      </c>
      <c r="J1001" s="14">
        <f t="shared" si="374"/>
        <v>2206.5471329150173</v>
      </c>
      <c r="K1001" s="24">
        <f t="shared" si="372"/>
        <v>650</v>
      </c>
      <c r="L1001" s="12">
        <f t="shared" si="375"/>
        <v>0.1622794884208566</v>
      </c>
      <c r="M1001" s="3">
        <f t="shared" si="376"/>
        <v>0.7</v>
      </c>
      <c r="N1001" s="24">
        <f t="shared" si="391"/>
        <v>989.31582194585576</v>
      </c>
      <c r="O1001" s="24">
        <f t="shared" si="377"/>
        <v>64.802931087783122</v>
      </c>
      <c r="P1001" s="24">
        <f t="shared" si="378"/>
        <v>830.30430523706048</v>
      </c>
      <c r="Q1001" s="24">
        <f t="shared" si="389"/>
        <v>650</v>
      </c>
      <c r="R1001" s="12">
        <f t="shared" si="379"/>
        <v>0.15570629468049371</v>
      </c>
      <c r="S1001" s="3">
        <f t="shared" si="390"/>
        <v>0.7</v>
      </c>
      <c r="T1001" s="24">
        <f t="shared" si="392"/>
        <v>988.34633316100769</v>
      </c>
      <c r="U1001" s="24">
        <f t="shared" si="380"/>
        <v>89.040150708984811</v>
      </c>
      <c r="V1001" s="14">
        <f t="shared" si="381"/>
        <v>1139.5385643341594</v>
      </c>
      <c r="W1001" s="24">
        <f t="shared" si="393"/>
        <v>650</v>
      </c>
      <c r="X1001" s="12">
        <f t="shared" si="382"/>
        <v>0.15710451984937221</v>
      </c>
      <c r="Y1001" s="3">
        <f t="shared" si="394"/>
        <v>0.7</v>
      </c>
    </row>
    <row r="1002" spans="2:25" x14ac:dyDescent="0.25">
      <c r="B1002" s="3">
        <f t="shared" si="383"/>
        <v>4920</v>
      </c>
      <c r="C1002" s="14">
        <f t="shared" si="384"/>
        <v>82</v>
      </c>
      <c r="D1002" s="11">
        <f t="shared" si="385"/>
        <v>992.06005249812415</v>
      </c>
      <c r="E1002" s="11">
        <f t="shared" si="386"/>
        <v>985.14612449329275</v>
      </c>
      <c r="F1002" s="11">
        <f t="shared" si="387"/>
        <v>989.47152824053626</v>
      </c>
      <c r="G1002" s="11">
        <f t="shared" si="388"/>
        <v>988.50343768085702</v>
      </c>
      <c r="H1002" s="24">
        <f t="shared" si="371"/>
        <v>985.14612449329275</v>
      </c>
      <c r="I1002" s="24">
        <f t="shared" si="373"/>
        <v>172.84820012078512</v>
      </c>
      <c r="J1002" s="14">
        <f t="shared" si="374"/>
        <v>2204.1311610241028</v>
      </c>
      <c r="K1002" s="24">
        <f t="shared" si="372"/>
        <v>650</v>
      </c>
      <c r="L1002" s="12">
        <f t="shared" si="375"/>
        <v>0.1620973999470525</v>
      </c>
      <c r="M1002" s="3">
        <f t="shared" si="376"/>
        <v>0.7</v>
      </c>
      <c r="N1002" s="24">
        <f t="shared" si="391"/>
        <v>989.47152824053626</v>
      </c>
      <c r="O1002" s="24">
        <f t="shared" si="377"/>
        <v>64.713106439697299</v>
      </c>
      <c r="P1002" s="24">
        <f t="shared" si="378"/>
        <v>829.45641433420508</v>
      </c>
      <c r="Q1002" s="24">
        <f t="shared" si="389"/>
        <v>650</v>
      </c>
      <c r="R1002" s="12">
        <f t="shared" si="379"/>
        <v>0.15554317655567457</v>
      </c>
      <c r="S1002" s="3">
        <f t="shared" si="390"/>
        <v>0.7</v>
      </c>
      <c r="T1002" s="24">
        <f t="shared" si="392"/>
        <v>988.50343768085702</v>
      </c>
      <c r="U1002" s="24">
        <f t="shared" si="380"/>
        <v>88.915370431678298</v>
      </c>
      <c r="V1002" s="14">
        <f t="shared" si="381"/>
        <v>1138.3595247809453</v>
      </c>
      <c r="W1002" s="24">
        <f t="shared" si="393"/>
        <v>650</v>
      </c>
      <c r="X1002" s="12">
        <f t="shared" si="382"/>
        <v>0.15693779387086065</v>
      </c>
      <c r="Y1002" s="3">
        <f t="shared" si="394"/>
        <v>0.7</v>
      </c>
    </row>
    <row r="1003" spans="2:25" x14ac:dyDescent="0.25">
      <c r="B1003" s="3">
        <f t="shared" si="383"/>
        <v>4925</v>
      </c>
      <c r="C1003" s="14">
        <f t="shared" si="384"/>
        <v>82.083333333333329</v>
      </c>
      <c r="D1003" s="11">
        <f t="shared" si="385"/>
        <v>992.21201153372226</v>
      </c>
      <c r="E1003" s="11">
        <f t="shared" si="386"/>
        <v>985.30822189323976</v>
      </c>
      <c r="F1003" s="11">
        <f t="shared" si="387"/>
        <v>989.62707141709188</v>
      </c>
      <c r="G1003" s="11">
        <f t="shared" si="388"/>
        <v>988.66037547472786</v>
      </c>
      <c r="H1003" s="24">
        <f t="shared" si="371"/>
        <v>985.30822189323976</v>
      </c>
      <c r="I1003" s="24">
        <f t="shared" si="373"/>
        <v>172.59474101206251</v>
      </c>
      <c r="J1003" s="14">
        <f t="shared" si="374"/>
        <v>2201.7209621825255</v>
      </c>
      <c r="K1003" s="24">
        <f t="shared" si="372"/>
        <v>650</v>
      </c>
      <c r="L1003" s="12">
        <f t="shared" si="375"/>
        <v>0.16191575258605737</v>
      </c>
      <c r="M1003" s="3">
        <f t="shared" si="376"/>
        <v>0.7</v>
      </c>
      <c r="N1003" s="24">
        <f t="shared" si="391"/>
        <v>989.62707141709188</v>
      </c>
      <c r="O1003" s="24">
        <f t="shared" si="377"/>
        <v>64.623502915759445</v>
      </c>
      <c r="P1003" s="24">
        <f t="shared" si="378"/>
        <v>828.61027913295709</v>
      </c>
      <c r="Q1003" s="24">
        <f t="shared" si="389"/>
        <v>650</v>
      </c>
      <c r="R1003" s="12">
        <f t="shared" si="379"/>
        <v>0.15538040230497591</v>
      </c>
      <c r="S1003" s="3">
        <f t="shared" si="390"/>
        <v>0.7</v>
      </c>
      <c r="T1003" s="24">
        <f t="shared" si="392"/>
        <v>988.66037547472786</v>
      </c>
      <c r="U1003" s="24">
        <f t="shared" si="380"/>
        <v>88.790901474860107</v>
      </c>
      <c r="V1003" s="14">
        <f t="shared" si="381"/>
        <v>1137.1829683111469</v>
      </c>
      <c r="W1003" s="24">
        <f t="shared" si="393"/>
        <v>650</v>
      </c>
      <c r="X1003" s="12">
        <f t="shared" si="382"/>
        <v>0.15677142522678625</v>
      </c>
      <c r="Y1003" s="3">
        <f t="shared" si="394"/>
        <v>0.7</v>
      </c>
    </row>
    <row r="1004" spans="2:25" x14ac:dyDescent="0.25">
      <c r="B1004" s="3">
        <f t="shared" si="383"/>
        <v>4930</v>
      </c>
      <c r="C1004" s="14">
        <f t="shared" si="384"/>
        <v>82.166666666666671</v>
      </c>
      <c r="D1004" s="11">
        <f t="shared" si="385"/>
        <v>992.36381660877157</v>
      </c>
      <c r="E1004" s="11">
        <f t="shared" si="386"/>
        <v>985.47013764582584</v>
      </c>
      <c r="F1004" s="11">
        <f t="shared" si="387"/>
        <v>989.7824518193969</v>
      </c>
      <c r="G1004" s="11">
        <f t="shared" si="388"/>
        <v>988.81714689995465</v>
      </c>
      <c r="H1004" s="24">
        <f t="shared" si="371"/>
        <v>985.47013764582584</v>
      </c>
      <c r="I1004" s="24">
        <f t="shared" si="373"/>
        <v>172.3419740736432</v>
      </c>
      <c r="J1004" s="14">
        <f t="shared" si="374"/>
        <v>2199.3165096404082</v>
      </c>
      <c r="K1004" s="24">
        <f t="shared" si="372"/>
        <v>650</v>
      </c>
      <c r="L1004" s="12">
        <f t="shared" si="375"/>
        <v>0.16173454429459108</v>
      </c>
      <c r="M1004" s="3">
        <f t="shared" si="376"/>
        <v>0.7</v>
      </c>
      <c r="N1004" s="24">
        <f t="shared" si="391"/>
        <v>989.7824518193969</v>
      </c>
      <c r="O1004" s="24">
        <f t="shared" si="377"/>
        <v>64.534119734366868</v>
      </c>
      <c r="P1004" s="24">
        <f t="shared" si="378"/>
        <v>827.7658941293522</v>
      </c>
      <c r="Q1004" s="24">
        <f t="shared" si="389"/>
        <v>650</v>
      </c>
      <c r="R1004" s="12">
        <f t="shared" si="379"/>
        <v>0.15521797083500652</v>
      </c>
      <c r="S1004" s="3">
        <f t="shared" si="390"/>
        <v>0.7</v>
      </c>
      <c r="T1004" s="24">
        <f t="shared" si="392"/>
        <v>988.81714689995465</v>
      </c>
      <c r="U1004" s="24">
        <f t="shared" si="380"/>
        <v>88.666742720423031</v>
      </c>
      <c r="V1004" s="14">
        <f t="shared" si="381"/>
        <v>1136.008886976764</v>
      </c>
      <c r="W1004" s="24">
        <f t="shared" si="393"/>
        <v>650</v>
      </c>
      <c r="X1004" s="12">
        <f t="shared" si="382"/>
        <v>0.15660541275782033</v>
      </c>
      <c r="Y1004" s="3">
        <f t="shared" si="394"/>
        <v>0.7</v>
      </c>
    </row>
    <row r="1005" spans="2:25" x14ac:dyDescent="0.25">
      <c r="B1005" s="3">
        <f t="shared" si="383"/>
        <v>4935</v>
      </c>
      <c r="C1005" s="14">
        <f t="shared" si="384"/>
        <v>82.25</v>
      </c>
      <c r="D1005" s="11">
        <f t="shared" si="385"/>
        <v>992.51546803493329</v>
      </c>
      <c r="E1005" s="11">
        <f t="shared" si="386"/>
        <v>985.63187219012048</v>
      </c>
      <c r="F1005" s="11">
        <f t="shared" si="387"/>
        <v>989.93766979023189</v>
      </c>
      <c r="G1005" s="11">
        <f t="shared" si="388"/>
        <v>988.97375231271246</v>
      </c>
      <c r="H1005" s="24">
        <f t="shared" si="371"/>
        <v>985.63187219012048</v>
      </c>
      <c r="I1005" s="24">
        <f t="shared" si="373"/>
        <v>172.08989612032042</v>
      </c>
      <c r="J1005" s="14">
        <f t="shared" si="374"/>
        <v>2196.9177769065745</v>
      </c>
      <c r="K1005" s="24">
        <f t="shared" si="372"/>
        <v>650</v>
      </c>
      <c r="L1005" s="12">
        <f t="shared" si="375"/>
        <v>0.1615537730488816</v>
      </c>
      <c r="M1005" s="3">
        <f t="shared" si="376"/>
        <v>0.7</v>
      </c>
      <c r="N1005" s="24">
        <f t="shared" si="391"/>
        <v>989.93766979023189</v>
      </c>
      <c r="O1005" s="24">
        <f t="shared" si="377"/>
        <v>64.444956117534957</v>
      </c>
      <c r="P1005" s="24">
        <f t="shared" si="378"/>
        <v>826.92325384299227</v>
      </c>
      <c r="Q1005" s="24">
        <f t="shared" si="389"/>
        <v>650</v>
      </c>
      <c r="R1005" s="12">
        <f t="shared" si="379"/>
        <v>0.15505588105710399</v>
      </c>
      <c r="S1005" s="3">
        <f t="shared" si="390"/>
        <v>0.7</v>
      </c>
      <c r="T1005" s="24">
        <f t="shared" si="392"/>
        <v>988.97375231271246</v>
      </c>
      <c r="U1005" s="24">
        <f t="shared" si="380"/>
        <v>88.542893055520722</v>
      </c>
      <c r="V1005" s="14">
        <f t="shared" si="381"/>
        <v>1134.8372728641962</v>
      </c>
      <c r="W1005" s="24">
        <f t="shared" si="393"/>
        <v>650</v>
      </c>
      <c r="X1005" s="12">
        <f t="shared" si="382"/>
        <v>0.15643975530970597</v>
      </c>
      <c r="Y1005" s="3">
        <f t="shared" si="394"/>
        <v>0.7</v>
      </c>
    </row>
    <row r="1006" spans="2:25" x14ac:dyDescent="0.25">
      <c r="B1006" s="3">
        <f t="shared" si="383"/>
        <v>4940</v>
      </c>
      <c r="C1006" s="14">
        <f t="shared" si="384"/>
        <v>82.333333333333329</v>
      </c>
      <c r="D1006" s="11">
        <f t="shared" si="385"/>
        <v>992.66696612292299</v>
      </c>
      <c r="E1006" s="11">
        <f t="shared" si="386"/>
        <v>985.7934259631694</v>
      </c>
      <c r="F1006" s="11">
        <f t="shared" si="387"/>
        <v>990.09272567128903</v>
      </c>
      <c r="G1006" s="11">
        <f t="shared" si="388"/>
        <v>989.13019206802221</v>
      </c>
      <c r="H1006" s="24">
        <f t="shared" si="371"/>
        <v>985.7934259631694</v>
      </c>
      <c r="I1006" s="24">
        <f t="shared" si="373"/>
        <v>171.83850399383971</v>
      </c>
      <c r="J1006" s="14">
        <f t="shared" si="374"/>
        <v>2194.5247377445785</v>
      </c>
      <c r="K1006" s="24">
        <f t="shared" si="372"/>
        <v>650</v>
      </c>
      <c r="L1006" s="12">
        <f t="shared" si="375"/>
        <v>0.16137343684436606</v>
      </c>
      <c r="M1006" s="3">
        <f t="shared" si="376"/>
        <v>0.7</v>
      </c>
      <c r="N1006" s="24">
        <f t="shared" si="391"/>
        <v>990.09272567128903</v>
      </c>
      <c r="O1006" s="24">
        <f t="shared" si="377"/>
        <v>64.356011290848869</v>
      </c>
      <c r="P1006" s="24">
        <f t="shared" si="378"/>
        <v>826.08235281626958</v>
      </c>
      <c r="Q1006" s="24">
        <f t="shared" si="389"/>
        <v>650</v>
      </c>
      <c r="R1006" s="12">
        <f t="shared" si="379"/>
        <v>0.15489413188719139</v>
      </c>
      <c r="S1006" s="3">
        <f t="shared" si="390"/>
        <v>0.7</v>
      </c>
      <c r="T1006" s="24">
        <f t="shared" si="392"/>
        <v>989.13019206802221</v>
      </c>
      <c r="U1006" s="24">
        <f t="shared" si="380"/>
        <v>88.419351372519372</v>
      </c>
      <c r="V1006" s="14">
        <f t="shared" si="381"/>
        <v>1133.6681180940284</v>
      </c>
      <c r="W1006" s="24">
        <f t="shared" si="393"/>
        <v>650</v>
      </c>
      <c r="X1006" s="12">
        <f t="shared" si="382"/>
        <v>0.15627445173322407</v>
      </c>
      <c r="Y1006" s="3">
        <f t="shared" si="394"/>
        <v>0.7</v>
      </c>
    </row>
    <row r="1007" spans="2:25" x14ac:dyDescent="0.25">
      <c r="B1007" s="3">
        <f t="shared" si="383"/>
        <v>4945</v>
      </c>
      <c r="C1007" s="14">
        <f t="shared" si="384"/>
        <v>82.416666666666671</v>
      </c>
      <c r="D1007" s="11">
        <f t="shared" si="385"/>
        <v>992.81831118251512</v>
      </c>
      <c r="E1007" s="11">
        <f t="shared" si="386"/>
        <v>985.95479940001371</v>
      </c>
      <c r="F1007" s="11">
        <f t="shared" si="387"/>
        <v>990.24761980317624</v>
      </c>
      <c r="G1007" s="11">
        <f t="shared" si="388"/>
        <v>989.28646651975544</v>
      </c>
      <c r="H1007" s="24">
        <f t="shared" si="371"/>
        <v>985.95479940001371</v>
      </c>
      <c r="I1007" s="24">
        <f t="shared" si="373"/>
        <v>171.58779456253512</v>
      </c>
      <c r="J1007" s="14">
        <f t="shared" si="374"/>
        <v>2192.1373661682833</v>
      </c>
      <c r="K1007" s="24">
        <f t="shared" si="372"/>
        <v>650</v>
      </c>
      <c r="L1007" s="12">
        <f t="shared" si="375"/>
        <v>0.16119353369536452</v>
      </c>
      <c r="M1007" s="3">
        <f t="shared" si="376"/>
        <v>0.7</v>
      </c>
      <c r="N1007" s="24">
        <f t="shared" si="391"/>
        <v>990.24761980317624</v>
      </c>
      <c r="O1007" s="24">
        <f t="shared" si="377"/>
        <v>64.267284483472054</v>
      </c>
      <c r="P1007" s="24">
        <f t="shared" si="378"/>
        <v>825.24318561467737</v>
      </c>
      <c r="Q1007" s="24">
        <f t="shared" si="389"/>
        <v>650</v>
      </c>
      <c r="R1007" s="12">
        <f t="shared" si="379"/>
        <v>0.15473272224583268</v>
      </c>
      <c r="S1007" s="3">
        <f t="shared" si="390"/>
        <v>0.7</v>
      </c>
      <c r="T1007" s="24">
        <f t="shared" si="392"/>
        <v>989.28646651975544</v>
      </c>
      <c r="U1007" s="24">
        <f t="shared" si="380"/>
        <v>88.296116568992034</v>
      </c>
      <c r="V1007" s="14">
        <f t="shared" si="381"/>
        <v>1132.501414820897</v>
      </c>
      <c r="W1007" s="24">
        <f t="shared" si="393"/>
        <v>650</v>
      </c>
      <c r="X1007" s="12">
        <f t="shared" si="382"/>
        <v>0.15610950088417591</v>
      </c>
      <c r="Y1007" s="3">
        <f t="shared" si="394"/>
        <v>0.7</v>
      </c>
    </row>
    <row r="1008" spans="2:25" x14ac:dyDescent="0.25">
      <c r="B1008" s="3">
        <f t="shared" si="383"/>
        <v>4950</v>
      </c>
      <c r="C1008" s="14">
        <f t="shared" si="384"/>
        <v>82.5</v>
      </c>
      <c r="D1008" s="11">
        <f t="shared" si="385"/>
        <v>992.96950352254566</v>
      </c>
      <c r="E1008" s="11">
        <f t="shared" si="386"/>
        <v>986.11599293370909</v>
      </c>
      <c r="F1008" s="11">
        <f t="shared" si="387"/>
        <v>990.40235252542209</v>
      </c>
      <c r="G1008" s="11">
        <f t="shared" si="388"/>
        <v>989.44257602063965</v>
      </c>
      <c r="H1008" s="24">
        <f t="shared" si="371"/>
        <v>986.11599293370909</v>
      </c>
      <c r="I1008" s="24">
        <f t="shared" si="373"/>
        <v>171.33776472091427</v>
      </c>
      <c r="J1008" s="14">
        <f t="shared" si="374"/>
        <v>2189.7556364379493</v>
      </c>
      <c r="K1008" s="24">
        <f t="shared" si="372"/>
        <v>650</v>
      </c>
      <c r="L1008" s="12">
        <f t="shared" si="375"/>
        <v>0.16101406163478496</v>
      </c>
      <c r="M1008" s="3">
        <f t="shared" si="376"/>
        <v>0.7</v>
      </c>
      <c r="N1008" s="24">
        <f t="shared" si="391"/>
        <v>990.40235252542209</v>
      </c>
      <c r="O1008" s="24">
        <f t="shared" si="377"/>
        <v>64.17877492808941</v>
      </c>
      <c r="P1008" s="24">
        <f t="shared" si="378"/>
        <v>824.40574682646104</v>
      </c>
      <c r="Q1008" s="24">
        <f t="shared" si="389"/>
        <v>650</v>
      </c>
      <c r="R1008" s="12">
        <f t="shared" si="379"/>
        <v>0.15457165105816215</v>
      </c>
      <c r="S1008" s="3">
        <f t="shared" si="390"/>
        <v>0.7</v>
      </c>
      <c r="T1008" s="24">
        <f t="shared" si="392"/>
        <v>989.44257602063965</v>
      </c>
      <c r="U1008" s="24">
        <f t="shared" si="380"/>
        <v>88.1731875476504</v>
      </c>
      <c r="V1008" s="14">
        <f t="shared" si="381"/>
        <v>1131.3371552329065</v>
      </c>
      <c r="W1008" s="24">
        <f t="shared" si="393"/>
        <v>650</v>
      </c>
      <c r="X1008" s="12">
        <f t="shared" si="382"/>
        <v>0.15594490162329941</v>
      </c>
      <c r="Y1008" s="3">
        <f t="shared" si="394"/>
        <v>0.7</v>
      </c>
    </row>
    <row r="1009" spans="2:25" x14ac:dyDescent="0.25">
      <c r="B1009" s="3">
        <f t="shared" si="383"/>
        <v>4955</v>
      </c>
      <c r="C1009" s="14">
        <f t="shared" si="384"/>
        <v>82.583333333333329</v>
      </c>
      <c r="D1009" s="11">
        <f t="shared" si="385"/>
        <v>993.12054345091758</v>
      </c>
      <c r="E1009" s="11">
        <f t="shared" si="386"/>
        <v>986.27700699534387</v>
      </c>
      <c r="F1009" s="11">
        <f t="shared" si="387"/>
        <v>990.55692417648027</v>
      </c>
      <c r="G1009" s="11">
        <f t="shared" si="388"/>
        <v>989.59852092226299</v>
      </c>
      <c r="H1009" s="24">
        <f t="shared" si="371"/>
        <v>986.27700699534387</v>
      </c>
      <c r="I1009" s="24">
        <f t="shared" si="373"/>
        <v>171.08841138934281</v>
      </c>
      <c r="J1009" s="14">
        <f t="shared" si="374"/>
        <v>2187.3795230569572</v>
      </c>
      <c r="K1009" s="24">
        <f t="shared" si="372"/>
        <v>650</v>
      </c>
      <c r="L1009" s="12">
        <f t="shared" si="375"/>
        <v>0.1608350187138784</v>
      </c>
      <c r="M1009" s="3">
        <f t="shared" si="376"/>
        <v>0.7</v>
      </c>
      <c r="N1009" s="24">
        <f t="shared" si="391"/>
        <v>990.55692417648027</v>
      </c>
      <c r="O1009" s="24">
        <f t="shared" si="377"/>
        <v>64.090481860932869</v>
      </c>
      <c r="P1009" s="24">
        <f t="shared" si="378"/>
        <v>823.57003106250147</v>
      </c>
      <c r="Q1009" s="24">
        <f t="shared" si="389"/>
        <v>650</v>
      </c>
      <c r="R1009" s="12">
        <f t="shared" si="379"/>
        <v>0.15441091725386863</v>
      </c>
      <c r="S1009" s="3">
        <f t="shared" si="390"/>
        <v>0.7</v>
      </c>
      <c r="T1009" s="24">
        <f t="shared" si="392"/>
        <v>989.59852092226299</v>
      </c>
      <c r="U1009" s="24">
        <f t="shared" si="380"/>
        <v>88.050563216364708</v>
      </c>
      <c r="V1009" s="14">
        <f t="shared" si="381"/>
        <v>1130.17533155198</v>
      </c>
      <c r="W1009" s="24">
        <f t="shared" si="393"/>
        <v>650</v>
      </c>
      <c r="X1009" s="12">
        <f t="shared" si="382"/>
        <v>0.15578065281631678</v>
      </c>
      <c r="Y1009" s="3">
        <f t="shared" si="394"/>
        <v>0.7</v>
      </c>
    </row>
    <row r="1010" spans="2:25" x14ac:dyDescent="0.25">
      <c r="B1010" s="3">
        <f t="shared" si="383"/>
        <v>4960</v>
      </c>
      <c r="C1010" s="14">
        <f t="shared" si="384"/>
        <v>82.666666666666671</v>
      </c>
      <c r="D1010" s="11">
        <f t="shared" si="385"/>
        <v>993.27143127460261</v>
      </c>
      <c r="E1010" s="11">
        <f t="shared" si="386"/>
        <v>986.43784201405776</v>
      </c>
      <c r="F1010" s="11">
        <f t="shared" si="387"/>
        <v>990.71133509373408</v>
      </c>
      <c r="G1010" s="11">
        <f t="shared" si="388"/>
        <v>989.75430157507935</v>
      </c>
      <c r="H1010" s="24">
        <f t="shared" si="371"/>
        <v>986.43784201405776</v>
      </c>
      <c r="I1010" s="24">
        <f t="shared" si="373"/>
        <v>170.83973151362102</v>
      </c>
      <c r="J1010" s="14">
        <f t="shared" si="374"/>
        <v>2185.0090007675435</v>
      </c>
      <c r="K1010" s="24">
        <f t="shared" si="372"/>
        <v>650</v>
      </c>
      <c r="L1010" s="12">
        <f t="shared" si="375"/>
        <v>0.16065640300191877</v>
      </c>
      <c r="M1010" s="3">
        <f t="shared" si="376"/>
        <v>0.7</v>
      </c>
      <c r="N1010" s="24">
        <f t="shared" si="391"/>
        <v>990.71133509373408</v>
      </c>
      <c r="O1010" s="24">
        <f t="shared" si="377"/>
        <v>64.002404521713174</v>
      </c>
      <c r="P1010" s="24">
        <f t="shared" si="378"/>
        <v>822.73603295635405</v>
      </c>
      <c r="Q1010" s="24">
        <f t="shared" si="389"/>
        <v>650</v>
      </c>
      <c r="R1010" s="12">
        <f t="shared" si="379"/>
        <v>0.15425051976719042</v>
      </c>
      <c r="S1010" s="3">
        <f t="shared" si="390"/>
        <v>0.7</v>
      </c>
      <c r="T1010" s="24">
        <f t="shared" si="392"/>
        <v>989.75430157507935</v>
      </c>
      <c r="U1010" s="24">
        <f t="shared" si="380"/>
        <v>87.92824248808131</v>
      </c>
      <c r="V1010" s="14">
        <f t="shared" si="381"/>
        <v>1129.0159360336252</v>
      </c>
      <c r="W1010" s="24">
        <f t="shared" si="393"/>
        <v>650</v>
      </c>
      <c r="X1010" s="12">
        <f t="shared" si="382"/>
        <v>0.15561675333389396</v>
      </c>
      <c r="Y1010" s="3">
        <f t="shared" si="394"/>
        <v>0.7</v>
      </c>
    </row>
    <row r="1011" spans="2:25" x14ac:dyDescent="0.25">
      <c r="B1011" s="3">
        <f t="shared" si="383"/>
        <v>4965</v>
      </c>
      <c r="C1011" s="14">
        <f t="shared" si="384"/>
        <v>82.75</v>
      </c>
      <c r="D1011" s="11">
        <f t="shared" si="385"/>
        <v>993.42216729964662</v>
      </c>
      <c r="E1011" s="11">
        <f t="shared" si="386"/>
        <v>986.59849841705966</v>
      </c>
      <c r="F1011" s="11">
        <f t="shared" si="387"/>
        <v>990.86558561350125</v>
      </c>
      <c r="G1011" s="11">
        <f t="shared" si="388"/>
        <v>989.90991832841326</v>
      </c>
      <c r="H1011" s="24">
        <f t="shared" si="371"/>
        <v>986.59849841705966</v>
      </c>
      <c r="I1011" s="24">
        <f t="shared" si="373"/>
        <v>170.59172206467395</v>
      </c>
      <c r="J1011" s="14">
        <f t="shared" si="374"/>
        <v>2182.6440445470635</v>
      </c>
      <c r="K1011" s="24">
        <f t="shared" si="372"/>
        <v>650</v>
      </c>
      <c r="L1011" s="12">
        <f t="shared" si="375"/>
        <v>0.16047821258592754</v>
      </c>
      <c r="M1011" s="3">
        <f t="shared" si="376"/>
        <v>0.7</v>
      </c>
      <c r="N1011" s="24">
        <f t="shared" si="391"/>
        <v>990.86558561350125</v>
      </c>
      <c r="O1011" s="24">
        <f t="shared" si="377"/>
        <v>63.914542153634102</v>
      </c>
      <c r="P1011" s="24">
        <f t="shared" si="378"/>
        <v>821.90374716401607</v>
      </c>
      <c r="Q1011" s="24">
        <f t="shared" si="389"/>
        <v>650</v>
      </c>
      <c r="R1011" s="12">
        <f t="shared" si="379"/>
        <v>0.15409045753687725</v>
      </c>
      <c r="S1011" s="3">
        <f t="shared" si="390"/>
        <v>0.7</v>
      </c>
      <c r="T1011" s="24">
        <f t="shared" si="392"/>
        <v>989.90991832841326</v>
      </c>
      <c r="U1011" s="24">
        <f t="shared" si="380"/>
        <v>87.806224280834044</v>
      </c>
      <c r="V1011" s="14">
        <f t="shared" si="381"/>
        <v>1127.8589609661026</v>
      </c>
      <c r="W1011" s="24">
        <f t="shared" si="393"/>
        <v>650</v>
      </c>
      <c r="X1011" s="12">
        <f t="shared" si="382"/>
        <v>0.15545320205153579</v>
      </c>
      <c r="Y1011" s="3">
        <f t="shared" si="394"/>
        <v>0.7</v>
      </c>
    </row>
    <row r="1012" spans="2:25" x14ac:dyDescent="0.25">
      <c r="B1012" s="3">
        <f t="shared" si="383"/>
        <v>4970</v>
      </c>
      <c r="C1012" s="14">
        <f t="shared" si="384"/>
        <v>82.833333333333329</v>
      </c>
      <c r="D1012" s="11">
        <f t="shared" si="385"/>
        <v>993.5727518311727</v>
      </c>
      <c r="E1012" s="11">
        <f t="shared" si="386"/>
        <v>986.75897662964553</v>
      </c>
      <c r="F1012" s="11">
        <f t="shared" si="387"/>
        <v>991.01967607103813</v>
      </c>
      <c r="G1012" s="11">
        <f t="shared" si="388"/>
        <v>990.06537153046474</v>
      </c>
      <c r="H1012" s="24">
        <f t="shared" si="371"/>
        <v>986.75897662964553</v>
      </c>
      <c r="I1012" s="24">
        <f t="shared" si="373"/>
        <v>170.34438003817911</v>
      </c>
      <c r="J1012" s="14">
        <f t="shared" si="374"/>
        <v>2180.2846296043053</v>
      </c>
      <c r="K1012" s="24">
        <f t="shared" si="372"/>
        <v>650</v>
      </c>
      <c r="L1012" s="12">
        <f t="shared" si="375"/>
        <v>0.16030044557039644</v>
      </c>
      <c r="M1012" s="3">
        <f t="shared" si="376"/>
        <v>0.7</v>
      </c>
      <c r="N1012" s="24">
        <f t="shared" si="391"/>
        <v>991.01967607103813</v>
      </c>
      <c r="O1012" s="24">
        <f t="shared" si="377"/>
        <v>63.826894003364032</v>
      </c>
      <c r="P1012" s="24">
        <f t="shared" si="378"/>
        <v>821.07316836379118</v>
      </c>
      <c r="Q1012" s="24">
        <f t="shared" si="389"/>
        <v>650</v>
      </c>
      <c r="R1012" s="12">
        <f t="shared" si="379"/>
        <v>0.15393072950616177</v>
      </c>
      <c r="S1012" s="3">
        <f t="shared" si="390"/>
        <v>0.7</v>
      </c>
      <c r="T1012" s="24">
        <f t="shared" si="392"/>
        <v>990.06537153046474</v>
      </c>
      <c r="U1012" s="24">
        <f t="shared" si="380"/>
        <v>87.684507517698762</v>
      </c>
      <c r="V1012" s="14">
        <f t="shared" si="381"/>
        <v>1126.7043986711801</v>
      </c>
      <c r="W1012" s="24">
        <f t="shared" si="393"/>
        <v>650</v>
      </c>
      <c r="X1012" s="12">
        <f t="shared" si="382"/>
        <v>0.15528999784967648</v>
      </c>
      <c r="Y1012" s="3">
        <f t="shared" si="394"/>
        <v>0.7</v>
      </c>
    </row>
    <row r="1013" spans="2:25" x14ac:dyDescent="0.25">
      <c r="B1013" s="3">
        <f t="shared" si="383"/>
        <v>4975</v>
      </c>
      <c r="C1013" s="14">
        <f t="shared" si="384"/>
        <v>82.916666666666671</v>
      </c>
      <c r="D1013" s="11">
        <f t="shared" si="385"/>
        <v>993.72318517338454</v>
      </c>
      <c r="E1013" s="11">
        <f t="shared" si="386"/>
        <v>986.91927707521597</v>
      </c>
      <c r="F1013" s="11">
        <f t="shared" si="387"/>
        <v>991.17360680054435</v>
      </c>
      <c r="G1013" s="11">
        <f t="shared" si="388"/>
        <v>990.22066152831439</v>
      </c>
      <c r="H1013" s="24">
        <f t="shared" ref="H1013:H1076" si="395">H1012+L1012</f>
        <v>986.91927707521597</v>
      </c>
      <c r="I1013" s="24">
        <f t="shared" si="373"/>
        <v>170.09770245421407</v>
      </c>
      <c r="J1013" s="14">
        <f t="shared" si="374"/>
        <v>2177.9307313760814</v>
      </c>
      <c r="K1013" s="24">
        <f t="shared" ref="K1013:K1076" si="396">IF(H1013&lt;600,425+0.773*H1013-1.69/1000*H1013^2+2.22/1000^2*H1013^3,IF(H1013&lt;735,666+13002/(738-H1013),IF(H1013&lt;900,545+17820/(H1013-731),650)))</f>
        <v>650</v>
      </c>
      <c r="L1013" s="12">
        <f t="shared" si="375"/>
        <v>0.16012310007703126</v>
      </c>
      <c r="M1013" s="3">
        <f t="shared" si="376"/>
        <v>0.7</v>
      </c>
      <c r="N1013" s="24">
        <f t="shared" si="391"/>
        <v>991.17360680054435</v>
      </c>
      <c r="O1013" s="24">
        <f t="shared" si="377"/>
        <v>63.739459321004688</v>
      </c>
      <c r="P1013" s="24">
        <f t="shared" si="378"/>
        <v>820.24429125609527</v>
      </c>
      <c r="Q1013" s="24">
        <f t="shared" si="389"/>
        <v>650</v>
      </c>
      <c r="R1013" s="12">
        <f t="shared" si="379"/>
        <v>0.15377133462272036</v>
      </c>
      <c r="S1013" s="3">
        <f t="shared" si="390"/>
        <v>0.7</v>
      </c>
      <c r="T1013" s="24">
        <f t="shared" si="392"/>
        <v>990.22066152831439</v>
      </c>
      <c r="U1013" s="24">
        <f t="shared" si="380"/>
        <v>87.563091126753534</v>
      </c>
      <c r="V1013" s="14">
        <f t="shared" si="381"/>
        <v>1125.5522415029318</v>
      </c>
      <c r="W1013" s="24">
        <f t="shared" si="393"/>
        <v>650</v>
      </c>
      <c r="X1013" s="12">
        <f t="shared" si="382"/>
        <v>0.15512713961352109</v>
      </c>
      <c r="Y1013" s="3">
        <f t="shared" si="394"/>
        <v>0.7</v>
      </c>
    </row>
    <row r="1014" spans="2:25" x14ac:dyDescent="0.25">
      <c r="B1014" s="3">
        <f t="shared" si="383"/>
        <v>4980</v>
      </c>
      <c r="C1014" s="14">
        <f t="shared" si="384"/>
        <v>83</v>
      </c>
      <c r="D1014" s="11">
        <f t="shared" si="385"/>
        <v>993.87346762957111</v>
      </c>
      <c r="E1014" s="11">
        <f t="shared" si="386"/>
        <v>987.07940017529302</v>
      </c>
      <c r="F1014" s="11">
        <f t="shared" si="387"/>
        <v>991.32737813516712</v>
      </c>
      <c r="G1014" s="11">
        <f t="shared" si="388"/>
        <v>990.37578866792796</v>
      </c>
      <c r="H1014" s="24">
        <f t="shared" si="395"/>
        <v>987.07940017529302</v>
      </c>
      <c r="I1014" s="24">
        <f t="shared" si="373"/>
        <v>169.85168635695231</v>
      </c>
      <c r="J1014" s="14">
        <f t="shared" si="374"/>
        <v>2175.582325524244</v>
      </c>
      <c r="K1014" s="24">
        <f t="shared" si="396"/>
        <v>650</v>
      </c>
      <c r="L1014" s="12">
        <f t="shared" si="375"/>
        <v>0.15994617424452762</v>
      </c>
      <c r="M1014" s="3">
        <f t="shared" si="376"/>
        <v>0.7</v>
      </c>
      <c r="N1014" s="24">
        <f t="shared" si="391"/>
        <v>991.32737813516712</v>
      </c>
      <c r="O1014" s="24">
        <f t="shared" si="377"/>
        <v>63.652237360099662</v>
      </c>
      <c r="P1014" s="24">
        <f t="shared" si="378"/>
        <v>819.41711056368945</v>
      </c>
      <c r="Q1014" s="24">
        <f t="shared" si="389"/>
        <v>650</v>
      </c>
      <c r="R1014" s="12">
        <f t="shared" si="379"/>
        <v>0.15361227183871515</v>
      </c>
      <c r="S1014" s="3">
        <f t="shared" si="390"/>
        <v>0.7</v>
      </c>
      <c r="T1014" s="24">
        <f t="shared" si="392"/>
        <v>990.37578866792796</v>
      </c>
      <c r="U1014" s="24">
        <f t="shared" si="380"/>
        <v>87.441974041078652</v>
      </c>
      <c r="V1014" s="14">
        <f t="shared" si="381"/>
        <v>1124.4024818487653</v>
      </c>
      <c r="W1014" s="24">
        <f t="shared" si="393"/>
        <v>650</v>
      </c>
      <c r="X1014" s="12">
        <f t="shared" si="382"/>
        <v>0.15496462623317697</v>
      </c>
      <c r="Y1014" s="3">
        <f t="shared" si="394"/>
        <v>0.7</v>
      </c>
    </row>
    <row r="1015" spans="2:25" x14ac:dyDescent="0.25">
      <c r="B1015" s="3">
        <f t="shared" si="383"/>
        <v>4985</v>
      </c>
      <c r="C1015" s="14">
        <f t="shared" si="384"/>
        <v>83.083333333333329</v>
      </c>
      <c r="D1015" s="11">
        <f t="shared" si="385"/>
        <v>994.02359950210871</v>
      </c>
      <c r="E1015" s="11">
        <f t="shared" si="386"/>
        <v>987.23934634953753</v>
      </c>
      <c r="F1015" s="11">
        <f t="shared" si="387"/>
        <v>991.48099040700583</v>
      </c>
      <c r="G1015" s="11">
        <f t="shared" si="388"/>
        <v>990.53075329416117</v>
      </c>
      <c r="H1015" s="24">
        <f t="shared" si="395"/>
        <v>987.23934634953753</v>
      </c>
      <c r="I1015" s="24">
        <f t="shared" si="373"/>
        <v>169.60632881427955</v>
      </c>
      <c r="J1015" s="14">
        <f t="shared" si="374"/>
        <v>2173.2393879306837</v>
      </c>
      <c r="K1015" s="24">
        <f t="shared" si="396"/>
        <v>650</v>
      </c>
      <c r="L1015" s="12">
        <f t="shared" si="375"/>
        <v>0.15976966622820354</v>
      </c>
      <c r="M1015" s="3">
        <f t="shared" si="376"/>
        <v>0.7</v>
      </c>
      <c r="N1015" s="24">
        <f t="shared" si="391"/>
        <v>991.48099040700583</v>
      </c>
      <c r="O1015" s="24">
        <f t="shared" si="377"/>
        <v>63.565227377571887</v>
      </c>
      <c r="P1015" s="24">
        <f t="shared" si="378"/>
        <v>818.5916210311176</v>
      </c>
      <c r="Q1015" s="24">
        <f t="shared" si="389"/>
        <v>650</v>
      </c>
      <c r="R1015" s="12">
        <f t="shared" si="379"/>
        <v>0.15345354011068527</v>
      </c>
      <c r="S1015" s="3">
        <f t="shared" si="390"/>
        <v>0.7</v>
      </c>
      <c r="T1015" s="24">
        <f t="shared" si="392"/>
        <v>990.53075329416117</v>
      </c>
      <c r="U1015" s="24">
        <f t="shared" si="380"/>
        <v>87.321155198688416</v>
      </c>
      <c r="V1015" s="14">
        <f t="shared" si="381"/>
        <v>1123.2551121280844</v>
      </c>
      <c r="W1015" s="24">
        <f t="shared" si="393"/>
        <v>650</v>
      </c>
      <c r="X1015" s="12">
        <f t="shared" si="382"/>
        <v>0.15480245660347375</v>
      </c>
      <c r="Y1015" s="3">
        <f t="shared" si="394"/>
        <v>0.7</v>
      </c>
    </row>
    <row r="1016" spans="2:25" x14ac:dyDescent="0.25">
      <c r="B1016" s="3">
        <f t="shared" si="383"/>
        <v>4990</v>
      </c>
      <c r="C1016" s="14">
        <f t="shared" si="384"/>
        <v>83.166666666666671</v>
      </c>
      <c r="D1016" s="11">
        <f t="shared" si="385"/>
        <v>994.17358109246686</v>
      </c>
      <c r="E1016" s="11">
        <f t="shared" si="386"/>
        <v>987.39911601576569</v>
      </c>
      <c r="F1016" s="11">
        <f t="shared" si="387"/>
        <v>991.63444394711655</v>
      </c>
      <c r="G1016" s="11">
        <f t="shared" si="388"/>
        <v>990.68555575076459</v>
      </c>
      <c r="H1016" s="24">
        <f t="shared" si="395"/>
        <v>987.39911601576569</v>
      </c>
      <c r="I1016" s="24">
        <f t="shared" si="373"/>
        <v>169.36162691752941</v>
      </c>
      <c r="J1016" s="14">
        <f t="shared" si="374"/>
        <v>2170.9018946959541</v>
      </c>
      <c r="K1016" s="24">
        <f t="shared" si="396"/>
        <v>650</v>
      </c>
      <c r="L1016" s="12">
        <f t="shared" si="375"/>
        <v>0.15959357419988773</v>
      </c>
      <c r="M1016" s="3">
        <f t="shared" si="376"/>
        <v>0.7</v>
      </c>
      <c r="N1016" s="24">
        <f t="shared" si="391"/>
        <v>991.63444394711655</v>
      </c>
      <c r="O1016" s="24">
        <f t="shared" si="377"/>
        <v>63.478428633757744</v>
      </c>
      <c r="P1016" s="24">
        <f t="shared" si="378"/>
        <v>817.76781742495882</v>
      </c>
      <c r="Q1016" s="24">
        <f t="shared" si="389"/>
        <v>650</v>
      </c>
      <c r="R1016" s="12">
        <f t="shared" si="379"/>
        <v>0.15329513839959666</v>
      </c>
      <c r="S1016" s="3">
        <f t="shared" si="390"/>
        <v>0.7</v>
      </c>
      <c r="T1016" s="24">
        <f t="shared" si="392"/>
        <v>990.68555575076459</v>
      </c>
      <c r="U1016" s="24">
        <f t="shared" si="380"/>
        <v>87.200633542556716</v>
      </c>
      <c r="V1016" s="14">
        <f t="shared" si="381"/>
        <v>1122.1101247929482</v>
      </c>
      <c r="W1016" s="24">
        <f t="shared" si="393"/>
        <v>650</v>
      </c>
      <c r="X1016" s="12">
        <f t="shared" si="382"/>
        <v>0.15464062962405128</v>
      </c>
      <c r="Y1016" s="3">
        <f t="shared" si="394"/>
        <v>0.7</v>
      </c>
    </row>
    <row r="1017" spans="2:25" x14ac:dyDescent="0.25">
      <c r="B1017" s="3">
        <f t="shared" si="383"/>
        <v>4995</v>
      </c>
      <c r="C1017" s="14">
        <f t="shared" si="384"/>
        <v>83.25</v>
      </c>
      <c r="D1017" s="11">
        <f t="shared" si="385"/>
        <v>994.32341270120935</v>
      </c>
      <c r="E1017" s="11">
        <f t="shared" si="386"/>
        <v>987.55870958996559</v>
      </c>
      <c r="F1017" s="11">
        <f t="shared" si="387"/>
        <v>991.78773908551614</v>
      </c>
      <c r="G1017" s="11">
        <f t="shared" si="388"/>
        <v>990.84019638038865</v>
      </c>
      <c r="H1017" s="24">
        <f t="shared" si="395"/>
        <v>987.55870958996559</v>
      </c>
      <c r="I1017" s="24">
        <f t="shared" si="373"/>
        <v>169.11757778109404</v>
      </c>
      <c r="J1017" s="14">
        <f t="shared" si="374"/>
        <v>2168.5698221340408</v>
      </c>
      <c r="K1017" s="24">
        <f t="shared" si="396"/>
        <v>650</v>
      </c>
      <c r="L1017" s="12">
        <f t="shared" si="375"/>
        <v>0.15941789634753636</v>
      </c>
      <c r="M1017" s="3">
        <f t="shared" si="376"/>
        <v>0.7</v>
      </c>
      <c r="N1017" s="24">
        <f t="shared" si="391"/>
        <v>991.78773908551614</v>
      </c>
      <c r="O1017" s="24">
        <f t="shared" si="377"/>
        <v>63.391840392330323</v>
      </c>
      <c r="P1017" s="24">
        <f t="shared" si="378"/>
        <v>816.94569453322606</v>
      </c>
      <c r="Q1017" s="24">
        <f t="shared" si="389"/>
        <v>650</v>
      </c>
      <c r="R1017" s="12">
        <f t="shared" si="379"/>
        <v>0.15313706567072427</v>
      </c>
      <c r="S1017" s="3">
        <f t="shared" si="390"/>
        <v>0.7</v>
      </c>
      <c r="T1017" s="24">
        <f t="shared" si="392"/>
        <v>990.84019638038865</v>
      </c>
      <c r="U1017" s="24">
        <f t="shared" si="380"/>
        <v>87.080408020517552</v>
      </c>
      <c r="V1017" s="14">
        <f t="shared" si="381"/>
        <v>1120.9675123273341</v>
      </c>
      <c r="W1017" s="24">
        <f t="shared" si="393"/>
        <v>650</v>
      </c>
      <c r="X1017" s="12">
        <f t="shared" si="382"/>
        <v>0.15447914419925221</v>
      </c>
      <c r="Y1017" s="3">
        <f t="shared" si="394"/>
        <v>0.7</v>
      </c>
    </row>
    <row r="1018" spans="2:25" x14ac:dyDescent="0.25">
      <c r="B1018" s="3">
        <f t="shared" si="383"/>
        <v>5000</v>
      </c>
      <c r="C1018" s="14">
        <f t="shared" si="384"/>
        <v>83.333333333333329</v>
      </c>
      <c r="D1018" s="11">
        <f t="shared" si="385"/>
        <v>994.47309462800013</v>
      </c>
      <c r="E1018" s="11">
        <f t="shared" si="386"/>
        <v>987.71812748631316</v>
      </c>
      <c r="F1018" s="11">
        <f t="shared" si="387"/>
        <v>991.9408761511869</v>
      </c>
      <c r="G1018" s="11">
        <f t="shared" si="388"/>
        <v>990.99467552458793</v>
      </c>
      <c r="H1018" s="24">
        <f t="shared" si="395"/>
        <v>987.71812748631316</v>
      </c>
      <c r="I1018" s="24">
        <f t="shared" si="373"/>
        <v>168.87417854217404</v>
      </c>
      <c r="J1018" s="14">
        <f t="shared" si="374"/>
        <v>2166.2431467706729</v>
      </c>
      <c r="K1018" s="24">
        <f t="shared" si="396"/>
        <v>650</v>
      </c>
      <c r="L1018" s="12">
        <f t="shared" si="375"/>
        <v>0.15924263087510071</v>
      </c>
      <c r="M1018" s="3">
        <f t="shared" si="376"/>
        <v>0.7</v>
      </c>
      <c r="N1018" s="24">
        <f t="shared" si="391"/>
        <v>991.9408761511869</v>
      </c>
      <c r="O1018" s="24">
        <f t="shared" si="377"/>
        <v>63.305461920330686</v>
      </c>
      <c r="P1018" s="24">
        <f t="shared" si="378"/>
        <v>816.12524716608357</v>
      </c>
      <c r="Q1018" s="24">
        <f t="shared" si="389"/>
        <v>650</v>
      </c>
      <c r="R1018" s="12">
        <f t="shared" si="379"/>
        <v>0.15297932089378216</v>
      </c>
      <c r="S1018" s="3">
        <f t="shared" si="390"/>
        <v>0.7</v>
      </c>
      <c r="T1018" s="24">
        <f t="shared" si="392"/>
        <v>990.99467552458793</v>
      </c>
      <c r="U1018" s="24">
        <f t="shared" si="380"/>
        <v>86.96047758530483</v>
      </c>
      <c r="V1018" s="14">
        <f t="shared" si="381"/>
        <v>1119.8272672474679</v>
      </c>
      <c r="W1018" s="24">
        <f t="shared" si="393"/>
        <v>650</v>
      </c>
      <c r="X1018" s="12">
        <f t="shared" si="382"/>
        <v>0.15431799923816972</v>
      </c>
      <c r="Y1018" s="3">
        <f t="shared" si="394"/>
        <v>0.7</v>
      </c>
    </row>
    <row r="1019" spans="2:25" x14ac:dyDescent="0.25">
      <c r="B1019" s="3">
        <f t="shared" si="383"/>
        <v>5005</v>
      </c>
      <c r="C1019" s="14">
        <f t="shared" si="384"/>
        <v>83.416666666666671</v>
      </c>
      <c r="D1019" s="11">
        <f t="shared" si="385"/>
        <v>994.6226271716057</v>
      </c>
      <c r="E1019" s="11">
        <f t="shared" si="386"/>
        <v>987.87737011718832</v>
      </c>
      <c r="F1019" s="11">
        <f t="shared" si="387"/>
        <v>992.09385547208069</v>
      </c>
      <c r="G1019" s="11">
        <f t="shared" si="388"/>
        <v>991.14899352382611</v>
      </c>
      <c r="H1019" s="24">
        <f t="shared" si="395"/>
        <v>987.87737011718832</v>
      </c>
      <c r="I1019" s="24">
        <f t="shared" si="373"/>
        <v>168.63142636043449</v>
      </c>
      <c r="J1019" s="14">
        <f t="shared" si="374"/>
        <v>2163.9218453392155</v>
      </c>
      <c r="K1019" s="24">
        <f t="shared" si="396"/>
        <v>650</v>
      </c>
      <c r="L1019" s="12">
        <f t="shared" si="375"/>
        <v>0.15906777600222377</v>
      </c>
      <c r="M1019" s="3">
        <f t="shared" si="376"/>
        <v>0.7</v>
      </c>
      <c r="N1019" s="24">
        <f t="shared" si="391"/>
        <v>992.09385547208069</v>
      </c>
      <c r="O1019" s="24">
        <f t="shared" si="377"/>
        <v>63.219292488125234</v>
      </c>
      <c r="P1019" s="24">
        <f t="shared" si="378"/>
        <v>815.30647015481986</v>
      </c>
      <c r="Q1019" s="24">
        <f t="shared" si="389"/>
        <v>650</v>
      </c>
      <c r="R1019" s="12">
        <f t="shared" si="379"/>
        <v>0.15282190304273738</v>
      </c>
      <c r="S1019" s="3">
        <f t="shared" si="390"/>
        <v>0.7</v>
      </c>
      <c r="T1019" s="24">
        <f t="shared" si="392"/>
        <v>991.14899352382611</v>
      </c>
      <c r="U1019" s="24">
        <f t="shared" si="380"/>
        <v>86.840841194489826</v>
      </c>
      <c r="V1019" s="14">
        <f t="shared" si="381"/>
        <v>1118.6893821011256</v>
      </c>
      <c r="W1019" s="24">
        <f t="shared" si="393"/>
        <v>650</v>
      </c>
      <c r="X1019" s="12">
        <f t="shared" si="382"/>
        <v>0.15415719365454997</v>
      </c>
      <c r="Y1019" s="3">
        <f t="shared" si="394"/>
        <v>0.7</v>
      </c>
    </row>
    <row r="1020" spans="2:25" x14ac:dyDescent="0.25">
      <c r="B1020" s="3">
        <f t="shared" si="383"/>
        <v>5010</v>
      </c>
      <c r="C1020" s="14">
        <f t="shared" si="384"/>
        <v>83.5</v>
      </c>
      <c r="D1020" s="11">
        <f t="shared" si="385"/>
        <v>994.77201062989889</v>
      </c>
      <c r="E1020" s="11">
        <f t="shared" si="386"/>
        <v>988.03643789319051</v>
      </c>
      <c r="F1020" s="11">
        <f t="shared" si="387"/>
        <v>992.24667737512345</v>
      </c>
      <c r="G1020" s="11">
        <f t="shared" si="388"/>
        <v>991.30315071748066</v>
      </c>
      <c r="H1020" s="24">
        <f t="shared" si="395"/>
        <v>988.03643789319051</v>
      </c>
      <c r="I1020" s="24">
        <f t="shared" si="373"/>
        <v>168.38931841770943</v>
      </c>
      <c r="J1020" s="14">
        <f t="shared" si="374"/>
        <v>2161.6058947777437</v>
      </c>
      <c r="K1020" s="24">
        <f t="shared" si="396"/>
        <v>650</v>
      </c>
      <c r="L1020" s="12">
        <f t="shared" si="375"/>
        <v>0.15889332996402047</v>
      </c>
      <c r="M1020" s="3">
        <f t="shared" si="376"/>
        <v>0.7</v>
      </c>
      <c r="N1020" s="24">
        <f t="shared" si="391"/>
        <v>992.24667737512345</v>
      </c>
      <c r="O1020" s="24">
        <f t="shared" si="377"/>
        <v>63.133331369385814</v>
      </c>
      <c r="P1020" s="24">
        <f t="shared" si="378"/>
        <v>814.4893583522736</v>
      </c>
      <c r="Q1020" s="24">
        <f t="shared" si="389"/>
        <v>650</v>
      </c>
      <c r="R1020" s="12">
        <f t="shared" si="379"/>
        <v>0.15266481109588081</v>
      </c>
      <c r="S1020" s="3">
        <f t="shared" si="390"/>
        <v>0.7</v>
      </c>
      <c r="T1020" s="24">
        <f t="shared" si="392"/>
        <v>991.30315071748066</v>
      </c>
      <c r="U1020" s="24">
        <f t="shared" si="380"/>
        <v>86.721497810455617</v>
      </c>
      <c r="V1020" s="14">
        <f t="shared" si="381"/>
        <v>1117.5538494679633</v>
      </c>
      <c r="W1020" s="24">
        <f t="shared" si="393"/>
        <v>650</v>
      </c>
      <c r="X1020" s="12">
        <f t="shared" si="382"/>
        <v>0.15399672636683104</v>
      </c>
      <c r="Y1020" s="3">
        <f t="shared" si="394"/>
        <v>0.7</v>
      </c>
    </row>
    <row r="1021" spans="2:25" x14ac:dyDescent="0.25">
      <c r="B1021" s="3">
        <f t="shared" si="383"/>
        <v>5015</v>
      </c>
      <c r="C1021" s="14">
        <f t="shared" si="384"/>
        <v>83.583333333333329</v>
      </c>
      <c r="D1021" s="11">
        <f t="shared" si="385"/>
        <v>994.92124529986245</v>
      </c>
      <c r="E1021" s="11">
        <f t="shared" si="386"/>
        <v>988.19533122315454</v>
      </c>
      <c r="F1021" s="11">
        <f t="shared" si="387"/>
        <v>992.39934218621931</v>
      </c>
      <c r="G1021" s="11">
        <f t="shared" si="388"/>
        <v>991.45714744384748</v>
      </c>
      <c r="H1021" s="24">
        <f t="shared" si="395"/>
        <v>988.19533122315454</v>
      </c>
      <c r="I1021" s="24">
        <f t="shared" si="373"/>
        <v>168.14785191769772</v>
      </c>
      <c r="J1021" s="14">
        <f t="shared" si="374"/>
        <v>2159.2952722258451</v>
      </c>
      <c r="K1021" s="24">
        <f t="shared" si="396"/>
        <v>650</v>
      </c>
      <c r="L1021" s="12">
        <f t="shared" si="375"/>
        <v>0.15871929101083884</v>
      </c>
      <c r="M1021" s="3">
        <f t="shared" si="376"/>
        <v>0.7</v>
      </c>
      <c r="N1021" s="24">
        <f t="shared" si="391"/>
        <v>992.39934218621931</v>
      </c>
      <c r="O1021" s="24">
        <f t="shared" si="377"/>
        <v>63.047577841078351</v>
      </c>
      <c r="P1021" s="24">
        <f t="shared" si="378"/>
        <v>813.67390663273704</v>
      </c>
      <c r="Q1021" s="24">
        <f t="shared" si="389"/>
        <v>650</v>
      </c>
      <c r="R1021" s="12">
        <f t="shared" si="379"/>
        <v>0.15250804403580814</v>
      </c>
      <c r="S1021" s="3">
        <f t="shared" si="390"/>
        <v>0.7</v>
      </c>
      <c r="T1021" s="24">
        <f t="shared" si="392"/>
        <v>991.45714744384748</v>
      </c>
      <c r="U1021" s="24">
        <f t="shared" si="380"/>
        <v>86.602446400374333</v>
      </c>
      <c r="V1021" s="14">
        <f t="shared" si="381"/>
        <v>1116.4206619588192</v>
      </c>
      <c r="W1021" s="24">
        <f t="shared" si="393"/>
        <v>650</v>
      </c>
      <c r="X1021" s="12">
        <f t="shared" si="382"/>
        <v>0.15383659629805096</v>
      </c>
      <c r="Y1021" s="3">
        <f t="shared" si="394"/>
        <v>0.7</v>
      </c>
    </row>
    <row r="1022" spans="2:25" x14ac:dyDescent="0.25">
      <c r="B1022" s="3">
        <f t="shared" si="383"/>
        <v>5020</v>
      </c>
      <c r="C1022" s="14">
        <f t="shared" si="384"/>
        <v>83.666666666666671</v>
      </c>
      <c r="D1022" s="11">
        <f t="shared" si="385"/>
        <v>995.07033147759228</v>
      </c>
      <c r="E1022" s="11">
        <f t="shared" si="386"/>
        <v>988.35405051416535</v>
      </c>
      <c r="F1022" s="11">
        <f t="shared" si="387"/>
        <v>992.55185023025513</v>
      </c>
      <c r="G1022" s="11">
        <f t="shared" si="388"/>
        <v>991.61098404014558</v>
      </c>
      <c r="H1022" s="24">
        <f t="shared" si="395"/>
        <v>988.35405051416535</v>
      </c>
      <c r="I1022" s="24">
        <f t="shared" si="373"/>
        <v>167.90702408567313</v>
      </c>
      <c r="J1022" s="14">
        <f t="shared" si="374"/>
        <v>2156.989955021847</v>
      </c>
      <c r="K1022" s="24">
        <f t="shared" si="396"/>
        <v>650</v>
      </c>
      <c r="L1022" s="12">
        <f t="shared" si="375"/>
        <v>0.15854565740805124</v>
      </c>
      <c r="M1022" s="3">
        <f t="shared" si="376"/>
        <v>0.7</v>
      </c>
      <c r="N1022" s="24">
        <f t="shared" si="391"/>
        <v>992.55185023025513</v>
      </c>
      <c r="O1022" s="24">
        <f t="shared" si="377"/>
        <v>62.962031183428735</v>
      </c>
      <c r="P1022" s="24">
        <f t="shared" si="378"/>
        <v>812.86010989120041</v>
      </c>
      <c r="Q1022" s="24">
        <f t="shared" si="389"/>
        <v>650</v>
      </c>
      <c r="R1022" s="12">
        <f t="shared" si="379"/>
        <v>0.1523516008492827</v>
      </c>
      <c r="S1022" s="3">
        <f t="shared" si="390"/>
        <v>0.7</v>
      </c>
      <c r="T1022" s="24">
        <f t="shared" si="392"/>
        <v>991.61098404014558</v>
      </c>
      <c r="U1022" s="24">
        <f t="shared" si="380"/>
        <v>86.483685936167376</v>
      </c>
      <c r="V1022" s="14">
        <f t="shared" si="381"/>
        <v>1115.2898122161598</v>
      </c>
      <c r="W1022" s="24">
        <f t="shared" si="393"/>
        <v>650</v>
      </c>
      <c r="X1022" s="12">
        <f t="shared" si="382"/>
        <v>0.15367680237589945</v>
      </c>
      <c r="Y1022" s="3">
        <f t="shared" si="394"/>
        <v>0.7</v>
      </c>
    </row>
    <row r="1023" spans="2:25" x14ac:dyDescent="0.25">
      <c r="B1023" s="3">
        <f t="shared" si="383"/>
        <v>5025</v>
      </c>
      <c r="C1023" s="14">
        <f t="shared" si="384"/>
        <v>83.75</v>
      </c>
      <c r="D1023" s="11">
        <f t="shared" si="385"/>
        <v>995.21926945830228</v>
      </c>
      <c r="E1023" s="11">
        <f t="shared" si="386"/>
        <v>988.51259617157336</v>
      </c>
      <c r="F1023" s="11">
        <f t="shared" si="387"/>
        <v>992.70420183110446</v>
      </c>
      <c r="G1023" s="11">
        <f t="shared" si="388"/>
        <v>991.76466084252149</v>
      </c>
      <c r="H1023" s="24">
        <f t="shared" si="395"/>
        <v>988.51259617157336</v>
      </c>
      <c r="I1023" s="24">
        <f t="shared" si="373"/>
        <v>167.66683216822287</v>
      </c>
      <c r="J1023" s="14">
        <f t="shared" si="374"/>
        <v>2154.6899207000083</v>
      </c>
      <c r="K1023" s="24">
        <f t="shared" si="396"/>
        <v>650</v>
      </c>
      <c r="L1023" s="12">
        <f t="shared" si="375"/>
        <v>0.15837242743584495</v>
      </c>
      <c r="M1023" s="3">
        <f t="shared" si="376"/>
        <v>0.7</v>
      </c>
      <c r="N1023" s="24">
        <f t="shared" si="391"/>
        <v>992.70420183110446</v>
      </c>
      <c r="O1023" s="24">
        <f t="shared" si="377"/>
        <v>62.876690679945568</v>
      </c>
      <c r="P1023" s="24">
        <f t="shared" si="378"/>
        <v>812.0479630444753</v>
      </c>
      <c r="Q1023" s="24">
        <f t="shared" si="389"/>
        <v>650</v>
      </c>
      <c r="R1023" s="12">
        <f t="shared" si="379"/>
        <v>0.15219548052743465</v>
      </c>
      <c r="S1023" s="3">
        <f t="shared" si="390"/>
        <v>0.7</v>
      </c>
      <c r="T1023" s="24">
        <f t="shared" si="392"/>
        <v>991.76466084252149</v>
      </c>
      <c r="U1023" s="24">
        <f t="shared" si="380"/>
        <v>86.365215394519623</v>
      </c>
      <c r="V1023" s="14">
        <f t="shared" si="381"/>
        <v>1114.1612929132846</v>
      </c>
      <c r="W1023" s="24">
        <f t="shared" si="393"/>
        <v>650</v>
      </c>
      <c r="X1023" s="12">
        <f t="shared" si="382"/>
        <v>0.15351734353261814</v>
      </c>
      <c r="Y1023" s="3">
        <f t="shared" si="394"/>
        <v>0.7</v>
      </c>
    </row>
    <row r="1024" spans="2:25" x14ac:dyDescent="0.25">
      <c r="B1024" s="3">
        <f t="shared" si="383"/>
        <v>5030</v>
      </c>
      <c r="C1024" s="14">
        <f t="shared" si="384"/>
        <v>83.833333333333329</v>
      </c>
      <c r="D1024" s="11">
        <f t="shared" si="385"/>
        <v>995.36805953632563</v>
      </c>
      <c r="E1024" s="11">
        <f t="shared" si="386"/>
        <v>988.67096859900926</v>
      </c>
      <c r="F1024" s="11">
        <f t="shared" si="387"/>
        <v>992.85639731163189</v>
      </c>
      <c r="G1024" s="11">
        <f t="shared" si="388"/>
        <v>991.91817818605409</v>
      </c>
      <c r="H1024" s="24">
        <f t="shared" si="395"/>
        <v>988.67096859900926</v>
      </c>
      <c r="I1024" s="24">
        <f t="shared" si="373"/>
        <v>167.42727343290937</v>
      </c>
      <c r="J1024" s="14">
        <f t="shared" si="374"/>
        <v>2152.3951469868939</v>
      </c>
      <c r="K1024" s="24">
        <f t="shared" si="396"/>
        <v>650</v>
      </c>
      <c r="L1024" s="12">
        <f t="shared" si="375"/>
        <v>0.15819959938895198</v>
      </c>
      <c r="M1024" s="3">
        <f t="shared" si="376"/>
        <v>0.7</v>
      </c>
      <c r="N1024" s="24">
        <f t="shared" si="391"/>
        <v>992.85639731163189</v>
      </c>
      <c r="O1024" s="24">
        <f t="shared" si="377"/>
        <v>62.79155561734342</v>
      </c>
      <c r="P1024" s="24">
        <f t="shared" si="378"/>
        <v>811.23746102968369</v>
      </c>
      <c r="Q1024" s="24">
        <f t="shared" si="389"/>
        <v>650</v>
      </c>
      <c r="R1024" s="12">
        <f t="shared" si="379"/>
        <v>0.15203968206548496</v>
      </c>
      <c r="S1024" s="3">
        <f t="shared" si="390"/>
        <v>0.7</v>
      </c>
      <c r="T1024" s="24">
        <f t="shared" si="392"/>
        <v>991.91817818605409</v>
      </c>
      <c r="U1024" s="24">
        <f t="shared" si="380"/>
        <v>86.247033756788483</v>
      </c>
      <c r="V1024" s="14">
        <f t="shared" si="381"/>
        <v>1113.0350967547722</v>
      </c>
      <c r="W1024" s="24">
        <f t="shared" si="393"/>
        <v>650</v>
      </c>
      <c r="X1024" s="12">
        <f t="shared" si="382"/>
        <v>0.15335821870504601</v>
      </c>
      <c r="Y1024" s="3">
        <f t="shared" si="394"/>
        <v>0.7</v>
      </c>
    </row>
    <row r="1025" spans="2:25" x14ac:dyDescent="0.25">
      <c r="B1025" s="3">
        <f t="shared" si="383"/>
        <v>5035</v>
      </c>
      <c r="C1025" s="14">
        <f t="shared" si="384"/>
        <v>83.916666666666671</v>
      </c>
      <c r="D1025" s="11">
        <f t="shared" si="385"/>
        <v>995.51670200512046</v>
      </c>
      <c r="E1025" s="11">
        <f t="shared" si="386"/>
        <v>988.82916819839818</v>
      </c>
      <c r="F1025" s="11">
        <f t="shared" si="387"/>
        <v>993.00843699369739</v>
      </c>
      <c r="G1025" s="11">
        <f t="shared" si="388"/>
        <v>992.07153640475917</v>
      </c>
      <c r="H1025" s="24">
        <f t="shared" si="395"/>
        <v>988.82916819839818</v>
      </c>
      <c r="I1025" s="24">
        <f t="shared" si="373"/>
        <v>167.18834516805714</v>
      </c>
      <c r="J1025" s="14">
        <f t="shared" si="374"/>
        <v>2150.1056117990884</v>
      </c>
      <c r="K1025" s="24">
        <f t="shared" si="396"/>
        <v>650</v>
      </c>
      <c r="L1025" s="12">
        <f t="shared" si="375"/>
        <v>0.15802717157647841</v>
      </c>
      <c r="M1025" s="3">
        <f t="shared" si="376"/>
        <v>0.7</v>
      </c>
      <c r="N1025" s="24">
        <f t="shared" si="391"/>
        <v>993.00843699369739</v>
      </c>
      <c r="O1025" s="24">
        <f t="shared" si="377"/>
        <v>62.706625285576933</v>
      </c>
      <c r="P1025" s="24">
        <f t="shared" si="378"/>
        <v>810.4285988051879</v>
      </c>
      <c r="Q1025" s="24">
        <f t="shared" si="389"/>
        <v>650</v>
      </c>
      <c r="R1025" s="12">
        <f t="shared" si="379"/>
        <v>0.15188420446291301</v>
      </c>
      <c r="S1025" s="3">
        <f t="shared" si="390"/>
        <v>0.7</v>
      </c>
      <c r="T1025" s="24">
        <f t="shared" si="392"/>
        <v>992.07153640475917</v>
      </c>
      <c r="U1025" s="24">
        <f t="shared" si="380"/>
        <v>86.129140009032312</v>
      </c>
      <c r="V1025" s="14">
        <f t="shared" si="381"/>
        <v>1111.9112164756086</v>
      </c>
      <c r="W1025" s="24">
        <f t="shared" si="393"/>
        <v>650</v>
      </c>
      <c r="X1025" s="12">
        <f t="shared" si="382"/>
        <v>0.15319942683451143</v>
      </c>
      <c r="Y1025" s="3">
        <f t="shared" si="394"/>
        <v>0.7</v>
      </c>
    </row>
    <row r="1026" spans="2:25" x14ac:dyDescent="0.25">
      <c r="B1026" s="3">
        <f t="shared" si="383"/>
        <v>5040</v>
      </c>
      <c r="C1026" s="14">
        <f t="shared" si="384"/>
        <v>84</v>
      </c>
      <c r="D1026" s="11">
        <f t="shared" si="385"/>
        <v>995.6651971572719</v>
      </c>
      <c r="E1026" s="11">
        <f t="shared" si="386"/>
        <v>988.98719536997464</v>
      </c>
      <c r="F1026" s="11">
        <f t="shared" si="387"/>
        <v>993.16032119816032</v>
      </c>
      <c r="G1026" s="11">
        <f t="shared" si="388"/>
        <v>992.22473583159365</v>
      </c>
      <c r="H1026" s="24">
        <f t="shared" si="395"/>
        <v>988.98719536997464</v>
      </c>
      <c r="I1026" s="24">
        <f t="shared" si="373"/>
        <v>166.95004468243155</v>
      </c>
      <c r="J1026" s="14">
        <f t="shared" si="374"/>
        <v>2147.8212932406768</v>
      </c>
      <c r="K1026" s="24">
        <f t="shared" si="396"/>
        <v>650</v>
      </c>
      <c r="L1026" s="12">
        <f t="shared" si="375"/>
        <v>0.15785514232171097</v>
      </c>
      <c r="M1026" s="3">
        <f t="shared" si="376"/>
        <v>0.7</v>
      </c>
      <c r="N1026" s="24">
        <f t="shared" si="391"/>
        <v>993.16032119816032</v>
      </c>
      <c r="O1026" s="24">
        <f t="shared" si="377"/>
        <v>62.62189897778967</v>
      </c>
      <c r="P1026" s="24">
        <f t="shared" si="378"/>
        <v>809.62137135008641</v>
      </c>
      <c r="Q1026" s="24">
        <f t="shared" si="389"/>
        <v>650</v>
      </c>
      <c r="R1026" s="12">
        <f t="shared" si="379"/>
        <v>0.15172904672335996</v>
      </c>
      <c r="S1026" s="3">
        <f t="shared" si="390"/>
        <v>0.7</v>
      </c>
      <c r="T1026" s="24">
        <f t="shared" si="392"/>
        <v>992.22473583159365</v>
      </c>
      <c r="U1026" s="24">
        <f t="shared" si="380"/>
        <v>86.01153314195642</v>
      </c>
      <c r="V1026" s="14">
        <f t="shared" si="381"/>
        <v>1110.7896448419813</v>
      </c>
      <c r="W1026" s="24">
        <f t="shared" si="393"/>
        <v>650</v>
      </c>
      <c r="X1026" s="12">
        <f t="shared" si="382"/>
        <v>0.15304096686692698</v>
      </c>
      <c r="Y1026" s="3">
        <f t="shared" si="394"/>
        <v>0.7</v>
      </c>
    </row>
    <row r="1027" spans="2:25" x14ac:dyDescent="0.25">
      <c r="B1027" s="3">
        <f t="shared" si="383"/>
        <v>5045</v>
      </c>
      <c r="C1027" s="14">
        <f t="shared" si="384"/>
        <v>84.083333333333329</v>
      </c>
      <c r="D1027" s="11">
        <f t="shared" si="385"/>
        <v>995.81354528449617</v>
      </c>
      <c r="E1027" s="11">
        <f t="shared" si="386"/>
        <v>989.14505051229639</v>
      </c>
      <c r="F1027" s="11">
        <f t="shared" si="387"/>
        <v>993.31205024488372</v>
      </c>
      <c r="G1027" s="11">
        <f t="shared" si="388"/>
        <v>992.37777679846056</v>
      </c>
      <c r="H1027" s="24">
        <f t="shared" si="395"/>
        <v>989.14505051229639</v>
      </c>
      <c r="I1027" s="24">
        <f t="shared" si="373"/>
        <v>166.71236930499447</v>
      </c>
      <c r="J1027" s="14">
        <f t="shared" si="374"/>
        <v>2145.5421695994078</v>
      </c>
      <c r="K1027" s="24">
        <f t="shared" si="396"/>
        <v>650</v>
      </c>
      <c r="L1027" s="12">
        <f t="shared" si="375"/>
        <v>0.15768350996183847</v>
      </c>
      <c r="M1027" s="3">
        <f t="shared" si="376"/>
        <v>0.7</v>
      </c>
      <c r="N1027" s="24">
        <f t="shared" si="391"/>
        <v>993.31205024488372</v>
      </c>
      <c r="O1027" s="24">
        <f t="shared" si="377"/>
        <v>62.537375990311261</v>
      </c>
      <c r="P1027" s="24">
        <f t="shared" si="378"/>
        <v>808.81577366396277</v>
      </c>
      <c r="Q1027" s="24">
        <f t="shared" si="389"/>
        <v>650</v>
      </c>
      <c r="R1027" s="12">
        <f t="shared" si="379"/>
        <v>0.1515742078545847</v>
      </c>
      <c r="S1027" s="3">
        <f t="shared" si="390"/>
        <v>0.7</v>
      </c>
      <c r="T1027" s="24">
        <f t="shared" si="392"/>
        <v>992.37777679846056</v>
      </c>
      <c r="U1027" s="24">
        <f t="shared" si="380"/>
        <v>85.894212150890326</v>
      </c>
      <c r="V1027" s="14">
        <f t="shared" si="381"/>
        <v>1109.6703746498645</v>
      </c>
      <c r="W1027" s="24">
        <f t="shared" si="393"/>
        <v>650</v>
      </c>
      <c r="X1027" s="12">
        <f t="shared" si="382"/>
        <v>0.15288283775260558</v>
      </c>
      <c r="Y1027" s="3">
        <f t="shared" si="394"/>
        <v>0.7</v>
      </c>
    </row>
    <row r="1028" spans="2:25" x14ac:dyDescent="0.25">
      <c r="B1028" s="3">
        <f t="shared" si="383"/>
        <v>5050</v>
      </c>
      <c r="C1028" s="14">
        <f t="shared" si="384"/>
        <v>84.166666666666671</v>
      </c>
      <c r="D1028" s="11">
        <f t="shared" si="385"/>
        <v>995.96174667764399</v>
      </c>
      <c r="E1028" s="11">
        <f t="shared" si="386"/>
        <v>989.30273402225828</v>
      </c>
      <c r="F1028" s="11">
        <f t="shared" si="387"/>
        <v>993.46362445273826</v>
      </c>
      <c r="G1028" s="11">
        <f t="shared" si="388"/>
        <v>992.53065963621316</v>
      </c>
      <c r="H1028" s="24">
        <f t="shared" si="395"/>
        <v>989.30273402225828</v>
      </c>
      <c r="I1028" s="24">
        <f t="shared" si="373"/>
        <v>166.47531638464272</v>
      </c>
      <c r="J1028" s="14">
        <f t="shared" si="374"/>
        <v>2143.268219345026</v>
      </c>
      <c r="K1028" s="24">
        <f t="shared" si="396"/>
        <v>650</v>
      </c>
      <c r="L1028" s="12">
        <f t="shared" si="375"/>
        <v>0.15751227284782035</v>
      </c>
      <c r="M1028" s="3">
        <f t="shared" si="376"/>
        <v>0.7</v>
      </c>
      <c r="N1028" s="24">
        <f t="shared" si="391"/>
        <v>993.46362445273826</v>
      </c>
      <c r="O1028" s="24">
        <f t="shared" si="377"/>
        <v>62.453055622643205</v>
      </c>
      <c r="P1028" s="24">
        <f t="shared" si="378"/>
        <v>808.01180076703952</v>
      </c>
      <c r="Q1028" s="24">
        <f t="shared" si="389"/>
        <v>650</v>
      </c>
      <c r="R1028" s="12">
        <f t="shared" si="379"/>
        <v>0.15141968686848806</v>
      </c>
      <c r="S1028" s="3">
        <f t="shared" si="390"/>
        <v>0.7</v>
      </c>
      <c r="T1028" s="24">
        <f t="shared" si="392"/>
        <v>992.53065963621316</v>
      </c>
      <c r="U1028" s="24">
        <f t="shared" si="380"/>
        <v>85.777176035770708</v>
      </c>
      <c r="V1028" s="14">
        <f t="shared" si="381"/>
        <v>1108.553398726124</v>
      </c>
      <c r="W1028" s="24">
        <f t="shared" si="393"/>
        <v>650</v>
      </c>
      <c r="X1028" s="12">
        <f t="shared" si="382"/>
        <v>0.15272503844639942</v>
      </c>
      <c r="Y1028" s="3">
        <f t="shared" si="394"/>
        <v>0.7</v>
      </c>
    </row>
    <row r="1029" spans="2:25" x14ac:dyDescent="0.25">
      <c r="B1029" s="3">
        <f t="shared" si="383"/>
        <v>5055</v>
      </c>
      <c r="C1029" s="14">
        <f t="shared" si="384"/>
        <v>84.25</v>
      </c>
      <c r="D1029" s="11">
        <f t="shared" si="385"/>
        <v>996.10980162670353</v>
      </c>
      <c r="E1029" s="11">
        <f t="shared" si="386"/>
        <v>989.46024629510612</v>
      </c>
      <c r="F1029" s="11">
        <f t="shared" si="387"/>
        <v>993.61504413960677</v>
      </c>
      <c r="G1029" s="11">
        <f t="shared" si="388"/>
        <v>992.68338467465958</v>
      </c>
      <c r="H1029" s="24">
        <f t="shared" si="395"/>
        <v>989.46024629510612</v>
      </c>
      <c r="I1029" s="24">
        <f t="shared" si="373"/>
        <v>166.2388832899353</v>
      </c>
      <c r="J1029" s="14">
        <f t="shared" si="374"/>
        <v>2140.9994211263847</v>
      </c>
      <c r="K1029" s="24">
        <f t="shared" si="396"/>
        <v>650</v>
      </c>
      <c r="L1029" s="12">
        <f t="shared" si="375"/>
        <v>0.15734142934417117</v>
      </c>
      <c r="M1029" s="3">
        <f t="shared" si="376"/>
        <v>0.7</v>
      </c>
      <c r="N1029" s="24">
        <f t="shared" si="391"/>
        <v>993.61504413960677</v>
      </c>
      <c r="O1029" s="24">
        <f t="shared" si="377"/>
        <v>62.36893717741907</v>
      </c>
      <c r="P1029" s="24">
        <f t="shared" si="378"/>
        <v>807.20944770004371</v>
      </c>
      <c r="Q1029" s="24">
        <f t="shared" si="389"/>
        <v>650</v>
      </c>
      <c r="R1029" s="12">
        <f t="shared" si="379"/>
        <v>0.15126548278108251</v>
      </c>
      <c r="S1029" s="3">
        <f t="shared" si="390"/>
        <v>0.7</v>
      </c>
      <c r="T1029" s="24">
        <f t="shared" si="392"/>
        <v>992.68338467465958</v>
      </c>
      <c r="U1029" s="24">
        <f t="shared" si="380"/>
        <v>85.660423801098773</v>
      </c>
      <c r="V1029" s="14">
        <f t="shared" si="381"/>
        <v>1107.4387099275095</v>
      </c>
      <c r="W1029" s="24">
        <f t="shared" si="393"/>
        <v>650</v>
      </c>
      <c r="X1029" s="12">
        <f t="shared" si="382"/>
        <v>0.15256756790756587</v>
      </c>
      <c r="Y1029" s="3">
        <f t="shared" si="394"/>
        <v>0.7</v>
      </c>
    </row>
    <row r="1030" spans="2:25" x14ac:dyDescent="0.25">
      <c r="B1030" s="3">
        <f t="shared" si="383"/>
        <v>5060</v>
      </c>
      <c r="C1030" s="14">
        <f t="shared" si="384"/>
        <v>84.333333333333329</v>
      </c>
      <c r="D1030" s="11">
        <f t="shared" si="385"/>
        <v>996.25771042080441</v>
      </c>
      <c r="E1030" s="11">
        <f t="shared" si="386"/>
        <v>989.61758772445023</v>
      </c>
      <c r="F1030" s="11">
        <f t="shared" si="387"/>
        <v>993.76630962238789</v>
      </c>
      <c r="G1030" s="11">
        <f t="shared" si="388"/>
        <v>992.83595224256715</v>
      </c>
      <c r="H1030" s="24">
        <f t="shared" si="395"/>
        <v>989.61758772445023</v>
      </c>
      <c r="I1030" s="24">
        <f t="shared" si="373"/>
        <v>166.00306740885458</v>
      </c>
      <c r="J1030" s="14">
        <f t="shared" si="374"/>
        <v>2138.7357537684047</v>
      </c>
      <c r="K1030" s="24">
        <f t="shared" si="396"/>
        <v>650</v>
      </c>
      <c r="L1030" s="12">
        <f t="shared" si="375"/>
        <v>0.15717097782873699</v>
      </c>
      <c r="M1030" s="3">
        <f t="shared" si="376"/>
        <v>0.7</v>
      </c>
      <c r="N1030" s="24">
        <f t="shared" si="391"/>
        <v>993.76630962238789</v>
      </c>
      <c r="O1030" s="24">
        <f t="shared" si="377"/>
        <v>62.285019960413024</v>
      </c>
      <c r="P1030" s="24">
        <f t="shared" si="378"/>
        <v>806.40870952381817</v>
      </c>
      <c r="Q1030" s="24">
        <f t="shared" si="389"/>
        <v>650</v>
      </c>
      <c r="R1030" s="12">
        <f t="shared" si="379"/>
        <v>0.15111159461242601</v>
      </c>
      <c r="S1030" s="3">
        <f t="shared" si="390"/>
        <v>0.7</v>
      </c>
      <c r="T1030" s="24">
        <f t="shared" si="392"/>
        <v>992.83595224256715</v>
      </c>
      <c r="U1030" s="24">
        <f t="shared" si="380"/>
        <v>85.543954455931726</v>
      </c>
      <c r="V1030" s="14">
        <f t="shared" si="381"/>
        <v>1106.326301140693</v>
      </c>
      <c r="W1030" s="24">
        <f t="shared" si="393"/>
        <v>650</v>
      </c>
      <c r="X1030" s="12">
        <f t="shared" si="382"/>
        <v>0.15241042509977118</v>
      </c>
      <c r="Y1030" s="3">
        <f t="shared" si="394"/>
        <v>0.7</v>
      </c>
    </row>
    <row r="1031" spans="2:25" x14ac:dyDescent="0.25">
      <c r="B1031" s="3">
        <f t="shared" si="383"/>
        <v>5065</v>
      </c>
      <c r="C1031" s="14">
        <f t="shared" si="384"/>
        <v>84.416666666666671</v>
      </c>
      <c r="D1031" s="11">
        <f t="shared" si="385"/>
        <v>996.40547334822077</v>
      </c>
      <c r="E1031" s="11">
        <f t="shared" si="386"/>
        <v>989.77475870227897</v>
      </c>
      <c r="F1031" s="11">
        <f t="shared" si="387"/>
        <v>993.91742121700031</v>
      </c>
      <c r="G1031" s="11">
        <f t="shared" si="388"/>
        <v>992.98836266766693</v>
      </c>
      <c r="H1031" s="24">
        <f t="shared" si="395"/>
        <v>989.77475870227897</v>
      </c>
      <c r="I1031" s="24">
        <f t="shared" si="373"/>
        <v>165.76786614854484</v>
      </c>
      <c r="J1031" s="14">
        <f t="shared" si="374"/>
        <v>2136.4771962699201</v>
      </c>
      <c r="K1031" s="24">
        <f t="shared" si="396"/>
        <v>650</v>
      </c>
      <c r="L1031" s="12">
        <f t="shared" si="375"/>
        <v>0.15700091669253044</v>
      </c>
      <c r="M1031" s="3">
        <f t="shared" si="376"/>
        <v>0.7</v>
      </c>
      <c r="N1031" s="24">
        <f t="shared" si="391"/>
        <v>993.91742121700031</v>
      </c>
      <c r="O1031" s="24">
        <f t="shared" si="377"/>
        <v>62.201303280511411</v>
      </c>
      <c r="P1031" s="24">
        <f t="shared" si="378"/>
        <v>805.60958131961308</v>
      </c>
      <c r="Q1031" s="24">
        <f t="shared" si="389"/>
        <v>650</v>
      </c>
      <c r="R1031" s="12">
        <f t="shared" si="379"/>
        <v>0.15095802138666786</v>
      </c>
      <c r="S1031" s="3">
        <f t="shared" si="390"/>
        <v>0.7</v>
      </c>
      <c r="T1031" s="24">
        <f t="shared" si="392"/>
        <v>992.98836266766693</v>
      </c>
      <c r="U1031" s="24">
        <f t="shared" si="380"/>
        <v>85.427767013845823</v>
      </c>
      <c r="V1031" s="14">
        <f t="shared" si="381"/>
        <v>1105.2161652823856</v>
      </c>
      <c r="W1031" s="24">
        <f t="shared" si="393"/>
        <v>650</v>
      </c>
      <c r="X1031" s="12">
        <f t="shared" si="382"/>
        <v>0.15225360899110077</v>
      </c>
      <c r="Y1031" s="3">
        <f t="shared" si="394"/>
        <v>0.7</v>
      </c>
    </row>
    <row r="1032" spans="2:25" x14ac:dyDescent="0.25">
      <c r="B1032" s="3">
        <f t="shared" si="383"/>
        <v>5070</v>
      </c>
      <c r="C1032" s="14">
        <f t="shared" si="384"/>
        <v>84.5</v>
      </c>
      <c r="D1032" s="11">
        <f t="shared" si="385"/>
        <v>996.55309069637474</v>
      </c>
      <c r="E1032" s="11">
        <f t="shared" si="386"/>
        <v>989.93175961897145</v>
      </c>
      <c r="F1032" s="11">
        <f t="shared" si="387"/>
        <v>994.06837923838702</v>
      </c>
      <c r="G1032" s="11">
        <f t="shared" si="388"/>
        <v>993.14061627665808</v>
      </c>
      <c r="H1032" s="24">
        <f t="shared" si="395"/>
        <v>989.93175961897145</v>
      </c>
      <c r="I1032" s="24">
        <f t="shared" si="373"/>
        <v>165.53327693508209</v>
      </c>
      <c r="J1032" s="14">
        <f t="shared" si="374"/>
        <v>2134.2237278012394</v>
      </c>
      <c r="K1032" s="24">
        <f t="shared" si="396"/>
        <v>650</v>
      </c>
      <c r="L1032" s="12">
        <f t="shared" si="375"/>
        <v>0.15683124433954904</v>
      </c>
      <c r="M1032" s="3">
        <f t="shared" si="376"/>
        <v>0.7</v>
      </c>
      <c r="N1032" s="24">
        <f t="shared" si="391"/>
        <v>994.06837923838702</v>
      </c>
      <c r="O1032" s="24">
        <f t="shared" si="377"/>
        <v>62.117786449692858</v>
      </c>
      <c r="P1032" s="24">
        <f t="shared" si="378"/>
        <v>804.81205818883359</v>
      </c>
      <c r="Q1032" s="24">
        <f t="shared" si="389"/>
        <v>650</v>
      </c>
      <c r="R1032" s="12">
        <f t="shared" si="379"/>
        <v>0.1508047621320012</v>
      </c>
      <c r="S1032" s="3">
        <f t="shared" si="390"/>
        <v>0.7</v>
      </c>
      <c r="T1032" s="24">
        <f t="shared" si="392"/>
        <v>993.14061627665808</v>
      </c>
      <c r="U1032" s="24">
        <f t="shared" si="380"/>
        <v>85.31186049291648</v>
      </c>
      <c r="V1032" s="14">
        <f t="shared" si="381"/>
        <v>1104.1082952989302</v>
      </c>
      <c r="W1032" s="24">
        <f t="shared" si="393"/>
        <v>650</v>
      </c>
      <c r="X1032" s="12">
        <f t="shared" si="382"/>
        <v>0.15209711855400448</v>
      </c>
      <c r="Y1032" s="3">
        <f t="shared" si="394"/>
        <v>0.7</v>
      </c>
    </row>
    <row r="1033" spans="2:25" x14ac:dyDescent="0.25">
      <c r="B1033" s="3">
        <f t="shared" si="383"/>
        <v>5075</v>
      </c>
      <c r="C1033" s="14">
        <f t="shared" si="384"/>
        <v>84.583333333333329</v>
      </c>
      <c r="D1033" s="11">
        <f t="shared" si="385"/>
        <v>996.7005627518397</v>
      </c>
      <c r="E1033" s="11">
        <f t="shared" si="386"/>
        <v>990.08859086331097</v>
      </c>
      <c r="F1033" s="11">
        <f t="shared" si="387"/>
        <v>994.21918400051902</v>
      </c>
      <c r="G1033" s="11">
        <f t="shared" si="388"/>
        <v>993.2927133952121</v>
      </c>
      <c r="H1033" s="24">
        <f t="shared" si="395"/>
        <v>990.08859086331097</v>
      </c>
      <c r="I1033" s="24">
        <f t="shared" si="373"/>
        <v>165.29929721321821</v>
      </c>
      <c r="J1033" s="14">
        <f t="shared" si="374"/>
        <v>2131.9753277012951</v>
      </c>
      <c r="K1033" s="24">
        <f t="shared" si="396"/>
        <v>650</v>
      </c>
      <c r="L1033" s="12">
        <f t="shared" si="375"/>
        <v>0.15666195918656298</v>
      </c>
      <c r="M1033" s="3">
        <f t="shared" si="376"/>
        <v>0.7</v>
      </c>
      <c r="N1033" s="24">
        <f t="shared" si="391"/>
        <v>994.21918400051902</v>
      </c>
      <c r="O1033" s="24">
        <f t="shared" si="377"/>
        <v>62.034468783016905</v>
      </c>
      <c r="P1033" s="24">
        <f t="shared" si="378"/>
        <v>804.01613525288496</v>
      </c>
      <c r="Q1033" s="24">
        <f t="shared" si="389"/>
        <v>650</v>
      </c>
      <c r="R1033" s="12">
        <f t="shared" si="379"/>
        <v>0.15065181588063425</v>
      </c>
      <c r="S1033" s="3">
        <f t="shared" si="390"/>
        <v>0.7</v>
      </c>
      <c r="T1033" s="24">
        <f t="shared" si="392"/>
        <v>993.2927133952121</v>
      </c>
      <c r="U1033" s="24">
        <f t="shared" si="380"/>
        <v>85.196233915689845</v>
      </c>
      <c r="V1033" s="14">
        <f t="shared" si="381"/>
        <v>1103.002684165991</v>
      </c>
      <c r="W1033" s="24">
        <f t="shared" si="393"/>
        <v>650</v>
      </c>
      <c r="X1033" s="12">
        <f t="shared" si="382"/>
        <v>0.15194095276525332</v>
      </c>
      <c r="Y1033" s="3">
        <f t="shared" si="394"/>
        <v>0.7</v>
      </c>
    </row>
    <row r="1034" spans="2:25" x14ac:dyDescent="0.25">
      <c r="B1034" s="3">
        <f t="shared" si="383"/>
        <v>5080</v>
      </c>
      <c r="C1034" s="14">
        <f t="shared" si="384"/>
        <v>84.666666666666671</v>
      </c>
      <c r="D1034" s="11">
        <f t="shared" si="385"/>
        <v>996.84788980034375</v>
      </c>
      <c r="E1034" s="11">
        <f t="shared" si="386"/>
        <v>990.24525282249749</v>
      </c>
      <c r="F1034" s="11">
        <f t="shared" si="387"/>
        <v>994.3698358163997</v>
      </c>
      <c r="G1034" s="11">
        <f t="shared" si="388"/>
        <v>993.44465434797735</v>
      </c>
      <c r="H1034" s="24">
        <f t="shared" si="395"/>
        <v>990.24525282249749</v>
      </c>
      <c r="I1034" s="24">
        <f t="shared" si="373"/>
        <v>165.06592444615649</v>
      </c>
      <c r="J1034" s="14">
        <f t="shared" si="374"/>
        <v>2129.7319754753958</v>
      </c>
      <c r="K1034" s="24">
        <f t="shared" si="396"/>
        <v>650</v>
      </c>
      <c r="L1034" s="12">
        <f t="shared" si="375"/>
        <v>0.15649305966294677</v>
      </c>
      <c r="M1034" s="3">
        <f t="shared" si="376"/>
        <v>0.7</v>
      </c>
      <c r="N1034" s="24">
        <f t="shared" si="391"/>
        <v>994.3698358163997</v>
      </c>
      <c r="O1034" s="24">
        <f t="shared" si="377"/>
        <v>61.951349598601269</v>
      </c>
      <c r="P1034" s="24">
        <f t="shared" si="378"/>
        <v>803.22180765282349</v>
      </c>
      <c r="Q1034" s="24">
        <f t="shared" si="389"/>
        <v>650</v>
      </c>
      <c r="R1034" s="12">
        <f t="shared" si="379"/>
        <v>0.1504991816687255</v>
      </c>
      <c r="S1034" s="3">
        <f t="shared" si="390"/>
        <v>0.7</v>
      </c>
      <c r="T1034" s="24">
        <f t="shared" si="392"/>
        <v>993.44465434797735</v>
      </c>
      <c r="U1034" s="24">
        <f t="shared" si="380"/>
        <v>85.080886309160064</v>
      </c>
      <c r="V1034" s="14">
        <f t="shared" si="381"/>
        <v>1101.8993248888648</v>
      </c>
      <c r="W1034" s="24">
        <f t="shared" si="393"/>
        <v>650</v>
      </c>
      <c r="X1034" s="12">
        <f t="shared" si="382"/>
        <v>0.15178511060597649</v>
      </c>
      <c r="Y1034" s="3">
        <f t="shared" si="394"/>
        <v>0.7</v>
      </c>
    </row>
    <row r="1035" spans="2:25" x14ac:dyDescent="0.25">
      <c r="B1035" s="3">
        <f t="shared" si="383"/>
        <v>5085</v>
      </c>
      <c r="C1035" s="14">
        <f t="shared" si="384"/>
        <v>84.75</v>
      </c>
      <c r="D1035" s="11">
        <f t="shared" si="385"/>
        <v>996.99507212677304</v>
      </c>
      <c r="E1035" s="11">
        <f t="shared" si="386"/>
        <v>990.40174588216041</v>
      </c>
      <c r="F1035" s="11">
        <f t="shared" si="387"/>
        <v>994.52033499806839</v>
      </c>
      <c r="G1035" s="11">
        <f t="shared" si="388"/>
        <v>993.59643945858329</v>
      </c>
      <c r="H1035" s="24">
        <f t="shared" si="395"/>
        <v>990.40174588216041</v>
      </c>
      <c r="I1035" s="24">
        <f t="shared" si="373"/>
        <v>164.83315611531566</v>
      </c>
      <c r="J1035" s="14">
        <f t="shared" si="374"/>
        <v>2127.4936507933662</v>
      </c>
      <c r="K1035" s="24">
        <f t="shared" si="396"/>
        <v>650</v>
      </c>
      <c r="L1035" s="12">
        <f t="shared" si="375"/>
        <v>0.15632454421053632</v>
      </c>
      <c r="M1035" s="3">
        <f t="shared" si="376"/>
        <v>0.7</v>
      </c>
      <c r="N1035" s="24">
        <f t="shared" si="391"/>
        <v>994.52033499806839</v>
      </c>
      <c r="O1035" s="24">
        <f t="shared" si="377"/>
        <v>61.868428217616156</v>
      </c>
      <c r="P1035" s="24">
        <f t="shared" si="378"/>
        <v>802.42907055001569</v>
      </c>
      <c r="Q1035" s="24">
        <f t="shared" si="389"/>
        <v>650</v>
      </c>
      <c r="R1035" s="12">
        <f t="shared" si="379"/>
        <v>0.15034685853649754</v>
      </c>
      <c r="S1035" s="3">
        <f t="shared" si="390"/>
        <v>0.7</v>
      </c>
      <c r="T1035" s="24">
        <f t="shared" si="392"/>
        <v>993.59643945858329</v>
      </c>
      <c r="U1035" s="24">
        <f t="shared" si="380"/>
        <v>84.965816704743702</v>
      </c>
      <c r="V1035" s="14">
        <f t="shared" si="381"/>
        <v>1100.7982105019373</v>
      </c>
      <c r="W1035" s="24">
        <f t="shared" si="393"/>
        <v>650</v>
      </c>
      <c r="X1035" s="12">
        <f t="shared" si="382"/>
        <v>0.15162959106158827</v>
      </c>
      <c r="Y1035" s="3">
        <f t="shared" si="394"/>
        <v>0.7</v>
      </c>
    </row>
    <row r="1036" spans="2:25" x14ac:dyDescent="0.25">
      <c r="B1036" s="3">
        <f t="shared" si="383"/>
        <v>5090</v>
      </c>
      <c r="C1036" s="14">
        <f t="shared" si="384"/>
        <v>84.833333333333329</v>
      </c>
      <c r="D1036" s="11">
        <f t="shared" si="385"/>
        <v>997.14211001517469</v>
      </c>
      <c r="E1036" s="11">
        <f t="shared" si="386"/>
        <v>990.55807042637093</v>
      </c>
      <c r="F1036" s="11">
        <f t="shared" si="387"/>
        <v>994.67068185660492</v>
      </c>
      <c r="G1036" s="11">
        <f t="shared" si="388"/>
        <v>993.74806904964487</v>
      </c>
      <c r="H1036" s="24">
        <f t="shared" si="395"/>
        <v>990.55807042637093</v>
      </c>
      <c r="I1036" s="24">
        <f t="shared" si="373"/>
        <v>164.60098972009405</v>
      </c>
      <c r="J1036" s="14">
        <f t="shared" si="374"/>
        <v>2125.2603334861556</v>
      </c>
      <c r="K1036" s="24">
        <f t="shared" si="396"/>
        <v>650</v>
      </c>
      <c r="L1036" s="12">
        <f t="shared" si="375"/>
        <v>0.15615641128338142</v>
      </c>
      <c r="M1036" s="3">
        <f t="shared" si="376"/>
        <v>0.7</v>
      </c>
      <c r="N1036" s="24">
        <f t="shared" si="391"/>
        <v>994.67068185660492</v>
      </c>
      <c r="O1036" s="24">
        <f t="shared" si="377"/>
        <v>61.785703964244476</v>
      </c>
      <c r="P1036" s="24">
        <f t="shared" si="378"/>
        <v>801.6379191250337</v>
      </c>
      <c r="Q1036" s="24">
        <f t="shared" si="389"/>
        <v>650</v>
      </c>
      <c r="R1036" s="12">
        <f t="shared" si="379"/>
        <v>0.15019484552803775</v>
      </c>
      <c r="S1036" s="3">
        <f t="shared" si="390"/>
        <v>0.7</v>
      </c>
      <c r="T1036" s="24">
        <f t="shared" si="392"/>
        <v>993.74806904964487</v>
      </c>
      <c r="U1036" s="24">
        <f t="shared" si="380"/>
        <v>84.851024138245634</v>
      </c>
      <c r="V1036" s="14">
        <f t="shared" si="381"/>
        <v>1099.6993340684892</v>
      </c>
      <c r="W1036" s="24">
        <f t="shared" si="393"/>
        <v>650</v>
      </c>
      <c r="X1036" s="12">
        <f t="shared" si="382"/>
        <v>0.15147439312175917</v>
      </c>
      <c r="Y1036" s="3">
        <f t="shared" si="394"/>
        <v>0.7</v>
      </c>
    </row>
    <row r="1037" spans="2:25" x14ac:dyDescent="0.25">
      <c r="B1037" s="3">
        <f t="shared" si="383"/>
        <v>5095</v>
      </c>
      <c r="C1037" s="14">
        <f t="shared" si="384"/>
        <v>84.916666666666671</v>
      </c>
      <c r="D1037" s="11">
        <f t="shared" si="385"/>
        <v>997.28900374876071</v>
      </c>
      <c r="E1037" s="11">
        <f t="shared" si="386"/>
        <v>990.71422683765434</v>
      </c>
      <c r="F1037" s="11">
        <f t="shared" si="387"/>
        <v>994.82087670213298</v>
      </c>
      <c r="G1037" s="11">
        <f t="shared" si="388"/>
        <v>993.89954344276657</v>
      </c>
      <c r="H1037" s="24">
        <f t="shared" si="395"/>
        <v>990.71422683765434</v>
      </c>
      <c r="I1037" s="24">
        <f t="shared" si="373"/>
        <v>164.36942277765922</v>
      </c>
      <c r="J1037" s="14">
        <f t="shared" si="374"/>
        <v>2123.0320035444611</v>
      </c>
      <c r="K1037" s="24">
        <f t="shared" si="396"/>
        <v>650</v>
      </c>
      <c r="L1037" s="12">
        <f t="shared" si="375"/>
        <v>0.15598865934763756</v>
      </c>
      <c r="M1037" s="3">
        <f t="shared" si="376"/>
        <v>0.7</v>
      </c>
      <c r="N1037" s="24">
        <f t="shared" si="391"/>
        <v>994.82087670213298</v>
      </c>
      <c r="O1037" s="24">
        <f t="shared" si="377"/>
        <v>61.703176165693208</v>
      </c>
      <c r="P1037" s="24">
        <f t="shared" si="378"/>
        <v>800.84834857839121</v>
      </c>
      <c r="Q1037" s="24">
        <f t="shared" si="389"/>
        <v>650</v>
      </c>
      <c r="R1037" s="12">
        <f t="shared" si="379"/>
        <v>0.15004314169142857</v>
      </c>
      <c r="S1037" s="3">
        <f t="shared" si="390"/>
        <v>0.7</v>
      </c>
      <c r="T1037" s="24">
        <f t="shared" si="392"/>
        <v>993.89954344276657</v>
      </c>
      <c r="U1037" s="24">
        <f t="shared" si="380"/>
        <v>84.736507649853365</v>
      </c>
      <c r="V1037" s="14">
        <f t="shared" si="381"/>
        <v>1098.6026886809682</v>
      </c>
      <c r="W1037" s="24">
        <f t="shared" si="393"/>
        <v>650</v>
      </c>
      <c r="X1037" s="12">
        <f t="shared" si="382"/>
        <v>0.15131951578044972</v>
      </c>
      <c r="Y1037" s="3">
        <f t="shared" si="394"/>
        <v>0.7</v>
      </c>
    </row>
    <row r="1038" spans="2:25" x14ac:dyDescent="0.25">
      <c r="B1038" s="3">
        <f t="shared" si="383"/>
        <v>5100</v>
      </c>
      <c r="C1038" s="14">
        <f t="shared" si="384"/>
        <v>85</v>
      </c>
      <c r="D1038" s="11">
        <f t="shared" si="385"/>
        <v>997.43575360991076</v>
      </c>
      <c r="E1038" s="11">
        <f t="shared" si="386"/>
        <v>990.87021549700194</v>
      </c>
      <c r="F1038" s="11">
        <f t="shared" si="387"/>
        <v>994.97091984382439</v>
      </c>
      <c r="G1038" s="11">
        <f t="shared" si="388"/>
        <v>994.05086295854699</v>
      </c>
      <c r="H1038" s="24">
        <f t="shared" si="395"/>
        <v>990.87021549700194</v>
      </c>
      <c r="I1038" s="24">
        <f t="shared" si="373"/>
        <v>164.13845282272064</v>
      </c>
      <c r="J1038" s="14">
        <f t="shared" si="374"/>
        <v>2120.8086411161316</v>
      </c>
      <c r="K1038" s="24">
        <f t="shared" si="396"/>
        <v>650</v>
      </c>
      <c r="L1038" s="12">
        <f t="shared" si="375"/>
        <v>0.15582128688137351</v>
      </c>
      <c r="M1038" s="3">
        <f t="shared" si="376"/>
        <v>0.7</v>
      </c>
      <c r="N1038" s="24">
        <f t="shared" si="391"/>
        <v>994.97091984382439</v>
      </c>
      <c r="O1038" s="24">
        <f t="shared" si="377"/>
        <v>61.620844152159293</v>
      </c>
      <c r="P1038" s="24">
        <f t="shared" si="378"/>
        <v>800.06035412990457</v>
      </c>
      <c r="Q1038" s="24">
        <f t="shared" si="389"/>
        <v>650</v>
      </c>
      <c r="R1038" s="12">
        <f t="shared" si="379"/>
        <v>0.14989174607863026</v>
      </c>
      <c r="S1038" s="3">
        <f t="shared" si="390"/>
        <v>0.7</v>
      </c>
      <c r="T1038" s="24">
        <f t="shared" si="392"/>
        <v>994.05086295854699</v>
      </c>
      <c r="U1038" s="24">
        <f t="shared" si="380"/>
        <v>84.622266284094394</v>
      </c>
      <c r="V1038" s="14">
        <f t="shared" si="381"/>
        <v>1097.5082674603884</v>
      </c>
      <c r="W1038" s="24">
        <f t="shared" si="393"/>
        <v>650</v>
      </c>
      <c r="X1038" s="12">
        <f t="shared" si="382"/>
        <v>0.15116495803582855</v>
      </c>
      <c r="Y1038" s="3">
        <f t="shared" si="394"/>
        <v>0.7</v>
      </c>
    </row>
    <row r="1039" spans="2:25" x14ac:dyDescent="0.25">
      <c r="B1039" s="3">
        <f t="shared" si="383"/>
        <v>5105</v>
      </c>
      <c r="C1039" s="14">
        <f t="shared" si="384"/>
        <v>85.083333333333329</v>
      </c>
      <c r="D1039" s="11">
        <f t="shared" si="385"/>
        <v>997.58235988017577</v>
      </c>
      <c r="E1039" s="11">
        <f t="shared" si="386"/>
        <v>991.02603678388334</v>
      </c>
      <c r="F1039" s="11">
        <f t="shared" si="387"/>
        <v>995.12081158990304</v>
      </c>
      <c r="G1039" s="11">
        <f t="shared" si="388"/>
        <v>994.20202791658278</v>
      </c>
      <c r="H1039" s="24">
        <f t="shared" si="395"/>
        <v>991.02603678388334</v>
      </c>
      <c r="I1039" s="24">
        <f t="shared" si="373"/>
        <v>163.90807740731077</v>
      </c>
      <c r="J1039" s="14">
        <f t="shared" si="374"/>
        <v>2118.590226504055</v>
      </c>
      <c r="K1039" s="24">
        <f t="shared" si="396"/>
        <v>650</v>
      </c>
      <c r="L1039" s="12">
        <f t="shared" si="375"/>
        <v>0.15565429237441211</v>
      </c>
      <c r="M1039" s="3">
        <f t="shared" si="376"/>
        <v>0.7</v>
      </c>
      <c r="N1039" s="24">
        <f t="shared" si="391"/>
        <v>995.12081158990304</v>
      </c>
      <c r="O1039" s="24">
        <f t="shared" si="377"/>
        <v>61.53870725681827</v>
      </c>
      <c r="P1039" s="24">
        <f t="shared" si="378"/>
        <v>799.27393101906057</v>
      </c>
      <c r="Q1039" s="24">
        <f t="shared" si="389"/>
        <v>650</v>
      </c>
      <c r="R1039" s="12">
        <f t="shared" si="379"/>
        <v>0.14974065774554293</v>
      </c>
      <c r="S1039" s="3">
        <f t="shared" si="390"/>
        <v>0.7</v>
      </c>
      <c r="T1039" s="24">
        <f t="shared" si="392"/>
        <v>994.20202791658278</v>
      </c>
      <c r="U1039" s="24">
        <f t="shared" si="380"/>
        <v>84.508299089824845</v>
      </c>
      <c r="V1039" s="14">
        <f t="shared" si="381"/>
        <v>1096.416063556484</v>
      </c>
      <c r="W1039" s="24">
        <f t="shared" si="393"/>
        <v>650</v>
      </c>
      <c r="X1039" s="12">
        <f t="shared" si="382"/>
        <v>0.15101071889029025</v>
      </c>
      <c r="Y1039" s="3">
        <f t="shared" si="394"/>
        <v>0.7</v>
      </c>
    </row>
    <row r="1040" spans="2:25" x14ac:dyDescent="0.25">
      <c r="B1040" s="3">
        <f t="shared" si="383"/>
        <v>5110</v>
      </c>
      <c r="C1040" s="14">
        <f t="shared" si="384"/>
        <v>85.166666666666671</v>
      </c>
      <c r="D1040" s="11">
        <f t="shared" si="385"/>
        <v>997.72882284028094</v>
      </c>
      <c r="E1040" s="11">
        <f t="shared" si="386"/>
        <v>991.18169107625772</v>
      </c>
      <c r="F1040" s="11">
        <f t="shared" si="387"/>
        <v>995.27055224764854</v>
      </c>
      <c r="G1040" s="11">
        <f t="shared" si="388"/>
        <v>994.35303863547301</v>
      </c>
      <c r="H1040" s="24">
        <f t="shared" si="395"/>
        <v>991.18169107625772</v>
      </c>
      <c r="I1040" s="24">
        <f t="shared" si="373"/>
        <v>163.6782941005805</v>
      </c>
      <c r="J1040" s="14">
        <f t="shared" si="374"/>
        <v>2116.3767401637351</v>
      </c>
      <c r="K1040" s="24">
        <f t="shared" si="396"/>
        <v>650</v>
      </c>
      <c r="L1040" s="12">
        <f t="shared" si="375"/>
        <v>0.15548767432815122</v>
      </c>
      <c r="M1040" s="3">
        <f t="shared" si="376"/>
        <v>0.7</v>
      </c>
      <c r="N1040" s="24">
        <f t="shared" si="391"/>
        <v>995.27055224764854</v>
      </c>
      <c r="O1040" s="24">
        <f t="shared" si="377"/>
        <v>61.456764815810061</v>
      </c>
      <c r="P1040" s="24">
        <f t="shared" si="378"/>
        <v>798.48907450439651</v>
      </c>
      <c r="Q1040" s="24">
        <f t="shared" si="389"/>
        <v>650</v>
      </c>
      <c r="R1040" s="12">
        <f t="shared" si="379"/>
        <v>0.14958987575189622</v>
      </c>
      <c r="S1040" s="3">
        <f t="shared" si="390"/>
        <v>0.7</v>
      </c>
      <c r="T1040" s="24">
        <f t="shared" si="392"/>
        <v>994.35303863547301</v>
      </c>
      <c r="U1040" s="24">
        <f t="shared" si="380"/>
        <v>84.394605120198207</v>
      </c>
      <c r="V1040" s="14">
        <f t="shared" si="381"/>
        <v>1095.3260701472072</v>
      </c>
      <c r="W1040" s="24">
        <f t="shared" si="393"/>
        <v>650</v>
      </c>
      <c r="X1040" s="12">
        <f t="shared" si="382"/>
        <v>0.15085679735038737</v>
      </c>
      <c r="Y1040" s="3">
        <f t="shared" si="394"/>
        <v>0.7</v>
      </c>
    </row>
    <row r="1041" spans="2:25" x14ac:dyDescent="0.25">
      <c r="B1041" s="3">
        <f t="shared" si="383"/>
        <v>5115</v>
      </c>
      <c r="C1041" s="14">
        <f t="shared" si="384"/>
        <v>85.25</v>
      </c>
      <c r="D1041" s="11">
        <f t="shared" si="385"/>
        <v>997.8751427701286</v>
      </c>
      <c r="E1041" s="11">
        <f t="shared" si="386"/>
        <v>991.33717875058585</v>
      </c>
      <c r="F1041" s="11">
        <f t="shared" si="387"/>
        <v>995.42014212340041</v>
      </c>
      <c r="G1041" s="11">
        <f t="shared" si="388"/>
        <v>994.50389543282336</v>
      </c>
      <c r="H1041" s="24">
        <f t="shared" si="395"/>
        <v>991.33717875058585</v>
      </c>
      <c r="I1041" s="24">
        <f t="shared" si="373"/>
        <v>163.44910048856889</v>
      </c>
      <c r="J1041" s="14">
        <f t="shared" si="374"/>
        <v>2114.1681627016083</v>
      </c>
      <c r="K1041" s="24">
        <f t="shared" si="396"/>
        <v>650</v>
      </c>
      <c r="L1041" s="12">
        <f t="shared" si="375"/>
        <v>0.15532143125543324</v>
      </c>
      <c r="M1041" s="3">
        <f t="shared" si="376"/>
        <v>0.7</v>
      </c>
      <c r="N1041" s="24">
        <f t="shared" si="391"/>
        <v>995.42014212340041</v>
      </c>
      <c r="O1041" s="24">
        <f t="shared" si="377"/>
        <v>61.375016168204866</v>
      </c>
      <c r="P1041" s="24">
        <f t="shared" si="378"/>
        <v>797.70577986377134</v>
      </c>
      <c r="Q1041" s="24">
        <f t="shared" si="389"/>
        <v>650</v>
      </c>
      <c r="R1041" s="12">
        <f t="shared" si="379"/>
        <v>0.14943939916129062</v>
      </c>
      <c r="S1041" s="3">
        <f t="shared" si="390"/>
        <v>0.7</v>
      </c>
      <c r="T1041" s="24">
        <f t="shared" si="392"/>
        <v>994.50389543282336</v>
      </c>
      <c r="U1041" s="24">
        <f t="shared" si="380"/>
        <v>84.281183432631224</v>
      </c>
      <c r="V1041" s="14">
        <f t="shared" si="381"/>
        <v>1094.2382804390563</v>
      </c>
      <c r="W1041" s="24">
        <f t="shared" si="393"/>
        <v>650</v>
      </c>
      <c r="X1041" s="12">
        <f t="shared" si="382"/>
        <v>0.15070319242686786</v>
      </c>
      <c r="Y1041" s="3">
        <f t="shared" si="394"/>
        <v>0.7</v>
      </c>
    </row>
    <row r="1042" spans="2:25" x14ac:dyDescent="0.25">
      <c r="B1042" s="3">
        <f t="shared" si="383"/>
        <v>5120</v>
      </c>
      <c r="C1042" s="14">
        <f t="shared" si="384"/>
        <v>85.333333333333329</v>
      </c>
      <c r="D1042" s="11">
        <f t="shared" si="385"/>
        <v>998.02131994880278</v>
      </c>
      <c r="E1042" s="11">
        <f t="shared" si="386"/>
        <v>991.49250018184125</v>
      </c>
      <c r="F1042" s="11">
        <f t="shared" si="387"/>
        <v>995.56958152256175</v>
      </c>
      <c r="G1042" s="11">
        <f t="shared" si="388"/>
        <v>994.65459862525017</v>
      </c>
      <c r="H1042" s="24">
        <f t="shared" si="395"/>
        <v>991.49250018184125</v>
      </c>
      <c r="I1042" s="24">
        <f t="shared" ref="I1042:I1105" si="397">AlphaC*(D1042-H1042)</f>
        <v>163.22049417403832</v>
      </c>
      <c r="J1042" s="14">
        <f t="shared" ref="J1042:J1105" si="398">Phi*EpsilonF*Botzman/10^8*M1042*((D1042+273)^4-(H1042+273)^4)</f>
        <v>2111.9644748725195</v>
      </c>
      <c r="K1042" s="24">
        <f t="shared" si="396"/>
        <v>650</v>
      </c>
      <c r="L1042" s="12">
        <f t="shared" ref="L1042:L1105" si="399">ksh*MassivSS/(K1042*RhoA)*DeltaT*(I1042+J1042)</f>
        <v>0.15515556168036163</v>
      </c>
      <c r="M1042" s="3">
        <f t="shared" ref="M1042:M1105" si="400">IF(H1042&lt;=500,IF(Galva=Oui,0.35,0.7),0.7)</f>
        <v>0.7</v>
      </c>
      <c r="N1042" s="24">
        <f t="shared" si="391"/>
        <v>995.56958152256175</v>
      </c>
      <c r="O1042" s="24">
        <f t="shared" ref="O1042:O1105" si="401">AlphaC*(D1042-N1042)</f>
        <v>61.2934606560259</v>
      </c>
      <c r="P1042" s="24">
        <f t="shared" ref="P1042:P1105" si="402">Phi*EpsilonF*Botzman/10^8*S1042*((D1042+273)^4-(N1042+273)^4)</f>
        <v>796.92404239415259</v>
      </c>
      <c r="Q1042" s="24">
        <f t="shared" si="389"/>
        <v>650</v>
      </c>
      <c r="R1042" s="12">
        <f t="shared" ref="R1042:R1105" si="403">ksh*MassivW/(Q1042*RhoA)*DeltaT*(O1042+P1042)</f>
        <v>0.14928922704116421</v>
      </c>
      <c r="S1042" s="3">
        <f t="shared" si="390"/>
        <v>0.7</v>
      </c>
      <c r="T1042" s="24">
        <f t="shared" si="392"/>
        <v>994.65459862525017</v>
      </c>
      <c r="U1042" s="24">
        <f t="shared" ref="U1042:U1105" si="404">AlphaC*(D1042-T1042)</f>
        <v>84.168033088815264</v>
      </c>
      <c r="V1042" s="14">
        <f t="shared" ref="V1042:V1105" si="405">Phi*EpsilonF*Botzman/10^8*Y1042*((D1042+273)^4-(T1042+273)^4)</f>
        <v>1093.152687666611</v>
      </c>
      <c r="W1042" s="24">
        <f t="shared" si="393"/>
        <v>650</v>
      </c>
      <c r="X1042" s="12">
        <f t="shared" ref="X1042:X1105" si="406">ksh*MassivSI/(W1042*RhoA)*DeltaT*(U1042+V1042)</f>
        <v>0.15054990313461739</v>
      </c>
      <c r="Y1042" s="3">
        <f t="shared" si="394"/>
        <v>0.7</v>
      </c>
    </row>
    <row r="1043" spans="2:25" x14ac:dyDescent="0.25">
      <c r="B1043" s="3">
        <f t="shared" ref="B1043:B1106" si="407">B1042+DeltaT</f>
        <v>5125</v>
      </c>
      <c r="C1043" s="14">
        <f t="shared" ref="C1043:C1106" si="408">B1043/60</f>
        <v>85.416666666666671</v>
      </c>
      <c r="D1043" s="11">
        <f t="shared" ref="D1043:D1106" si="409">20+345*LOG(8*C1043+1,10)</f>
        <v>998.16735465457054</v>
      </c>
      <c r="E1043" s="11">
        <f t="shared" ref="E1043:E1106" si="410">H1043</f>
        <v>991.64765574352157</v>
      </c>
      <c r="F1043" s="11">
        <f t="shared" ref="F1043:F1106" si="411">N1043</f>
        <v>995.71887074960296</v>
      </c>
      <c r="G1043" s="11">
        <f t="shared" ref="G1043:G1106" si="412">T1043</f>
        <v>994.80514852838473</v>
      </c>
      <c r="H1043" s="24">
        <f t="shared" si="395"/>
        <v>991.64765574352157</v>
      </c>
      <c r="I1043" s="24">
        <f t="shared" si="397"/>
        <v>162.99247277622442</v>
      </c>
      <c r="J1043" s="14">
        <f t="shared" si="398"/>
        <v>2109.7656575779629</v>
      </c>
      <c r="K1043" s="24">
        <f t="shared" si="396"/>
        <v>650</v>
      </c>
      <c r="L1043" s="12">
        <f t="shared" si="399"/>
        <v>0.15499006413816391</v>
      </c>
      <c r="M1043" s="3">
        <f t="shared" si="400"/>
        <v>0.7</v>
      </c>
      <c r="N1043" s="24">
        <f t="shared" si="391"/>
        <v>995.71887074960296</v>
      </c>
      <c r="O1043" s="24">
        <f t="shared" si="401"/>
        <v>61.21209762418971</v>
      </c>
      <c r="P1043" s="24">
        <f t="shared" si="402"/>
        <v>796.14385741155832</v>
      </c>
      <c r="Q1043" s="24">
        <f t="shared" ref="Q1043:Q1106" si="413">IF(N1043&lt;600,425+0.773*N1043-1.69/1000*N1043^2+2.22/1000^2*N1043^3,IF(N1043&lt;735,666+13002/(738-N1043),IF(N1043&lt;900,545+17820/(N1043-731),650)))</f>
        <v>650</v>
      </c>
      <c r="R1043" s="12">
        <f t="shared" si="403"/>
        <v>0.14913935846277229</v>
      </c>
      <c r="S1043" s="3">
        <f t="shared" ref="S1043:S1106" si="414">IF(N1043&lt;=500,IF(Galva=Oui,0.35,0.7),0.7)</f>
        <v>0.7</v>
      </c>
      <c r="T1043" s="24">
        <f t="shared" si="392"/>
        <v>994.80514852838473</v>
      </c>
      <c r="U1043" s="24">
        <f t="shared" si="404"/>
        <v>84.055153154645268</v>
      </c>
      <c r="V1043" s="14">
        <f t="shared" si="405"/>
        <v>1092.0692850923772</v>
      </c>
      <c r="W1043" s="24">
        <f t="shared" si="393"/>
        <v>650</v>
      </c>
      <c r="X1043" s="12">
        <f t="shared" si="406"/>
        <v>0.15039692849263006</v>
      </c>
      <c r="Y1043" s="3">
        <f t="shared" si="394"/>
        <v>0.7</v>
      </c>
    </row>
    <row r="1044" spans="2:25" x14ac:dyDescent="0.25">
      <c r="B1044" s="3">
        <f t="shared" si="407"/>
        <v>5130</v>
      </c>
      <c r="C1044" s="14">
        <f t="shared" si="408"/>
        <v>85.5</v>
      </c>
      <c r="D1044" s="11">
        <f t="shared" si="409"/>
        <v>998.31324716488677</v>
      </c>
      <c r="E1044" s="11">
        <f t="shared" si="410"/>
        <v>991.8026458076597</v>
      </c>
      <c r="F1044" s="11">
        <f t="shared" si="411"/>
        <v>995.86801010806573</v>
      </c>
      <c r="G1044" s="11">
        <f t="shared" si="412"/>
        <v>994.95554545687742</v>
      </c>
      <c r="H1044" s="24">
        <f t="shared" si="395"/>
        <v>991.8026458076597</v>
      </c>
      <c r="I1044" s="24">
        <f t="shared" si="397"/>
        <v>162.76503393067685</v>
      </c>
      <c r="J1044" s="14">
        <f t="shared" si="398"/>
        <v>2107.5716918641219</v>
      </c>
      <c r="K1044" s="24">
        <f t="shared" si="396"/>
        <v>650</v>
      </c>
      <c r="L1044" s="12">
        <f t="shared" si="399"/>
        <v>0.15482493717504725</v>
      </c>
      <c r="M1044" s="3">
        <f t="shared" si="400"/>
        <v>0.7</v>
      </c>
      <c r="N1044" s="24">
        <f t="shared" ref="N1044:N1107" si="415">N1043+R1043</f>
        <v>995.86801010806573</v>
      </c>
      <c r="O1044" s="24">
        <f t="shared" si="401"/>
        <v>61.130926420526066</v>
      </c>
      <c r="P1044" s="24">
        <f t="shared" si="402"/>
        <v>795.36522025090187</v>
      </c>
      <c r="Q1044" s="24">
        <f t="shared" si="413"/>
        <v>650</v>
      </c>
      <c r="R1044" s="12">
        <f t="shared" si="403"/>
        <v>0.14898979250116387</v>
      </c>
      <c r="S1044" s="3">
        <f t="shared" si="414"/>
        <v>0.7</v>
      </c>
      <c r="T1044" s="24">
        <f t="shared" ref="T1044:T1107" si="416">T1043+X1043</f>
        <v>994.95554545687742</v>
      </c>
      <c r="U1044" s="24">
        <f t="shared" si="404"/>
        <v>83.942542700233957</v>
      </c>
      <c r="V1044" s="14">
        <f t="shared" si="405"/>
        <v>1090.9880660067688</v>
      </c>
      <c r="W1044" s="24">
        <f t="shared" ref="W1044:W1107" si="417">IF(T1044&lt;600,425+0.773*T1044-1.69/1000*T1044^2+2.22/1000^2*T1044^3,IF(T1044&lt;735,666+13002/(738-T1044),IF(T1044&lt;900,545+17820/(T1044-731),650)))</f>
        <v>650</v>
      </c>
      <c r="X1044" s="12">
        <f t="shared" si="406"/>
        <v>0.1502442675240081</v>
      </c>
      <c r="Y1044" s="3">
        <f t="shared" ref="Y1044:Y1107" si="418">IF(T1044&lt;=500,IF(Galva=Oui,0.35,0.7),0.7)</f>
        <v>0.7</v>
      </c>
    </row>
    <row r="1045" spans="2:25" x14ac:dyDescent="0.25">
      <c r="B1045" s="3">
        <f t="shared" si="407"/>
        <v>5135</v>
      </c>
      <c r="C1045" s="14">
        <f t="shared" si="408"/>
        <v>85.583333333333329</v>
      </c>
      <c r="D1045" s="11">
        <f t="shared" si="409"/>
        <v>998.45899775639612</v>
      </c>
      <c r="E1045" s="11">
        <f t="shared" si="410"/>
        <v>991.95747074483472</v>
      </c>
      <c r="F1045" s="11">
        <f t="shared" si="411"/>
        <v>996.01699990056693</v>
      </c>
      <c r="G1045" s="11">
        <f t="shared" si="412"/>
        <v>995.10578972440146</v>
      </c>
      <c r="H1045" s="24">
        <f t="shared" si="395"/>
        <v>991.95747074483472</v>
      </c>
      <c r="I1045" s="24">
        <f t="shared" si="397"/>
        <v>162.53817528903483</v>
      </c>
      <c r="J1045" s="14">
        <f t="shared" si="398"/>
        <v>2105.3825589192943</v>
      </c>
      <c r="K1045" s="24">
        <f t="shared" si="396"/>
        <v>650</v>
      </c>
      <c r="L1045" s="12">
        <f t="shared" si="399"/>
        <v>0.15466017934800744</v>
      </c>
      <c r="M1045" s="3">
        <f t="shared" si="400"/>
        <v>0.7</v>
      </c>
      <c r="N1045" s="24">
        <f t="shared" si="415"/>
        <v>996.01699990056693</v>
      </c>
      <c r="O1045" s="24">
        <f t="shared" si="401"/>
        <v>61.049946395729648</v>
      </c>
      <c r="P1045" s="24">
        <f t="shared" si="402"/>
        <v>794.58812626574013</v>
      </c>
      <c r="Q1045" s="24">
        <f t="shared" si="413"/>
        <v>650</v>
      </c>
      <c r="R1045" s="12">
        <f t="shared" si="403"/>
        <v>0.14884052823512936</v>
      </c>
      <c r="S1045" s="3">
        <f t="shared" si="414"/>
        <v>0.7</v>
      </c>
      <c r="T1045" s="24">
        <f t="shared" si="416"/>
        <v>995.10578972440146</v>
      </c>
      <c r="U1045" s="24">
        <f t="shared" si="404"/>
        <v>83.830200799866361</v>
      </c>
      <c r="V1045" s="14">
        <f t="shared" si="405"/>
        <v>1089.9090237277762</v>
      </c>
      <c r="W1045" s="24">
        <f t="shared" si="417"/>
        <v>650</v>
      </c>
      <c r="X1045" s="12">
        <f t="shared" si="406"/>
        <v>0.15009191925591367</v>
      </c>
      <c r="Y1045" s="3">
        <f t="shared" si="418"/>
        <v>0.7</v>
      </c>
    </row>
    <row r="1046" spans="2:25" x14ac:dyDescent="0.25">
      <c r="B1046" s="3">
        <f t="shared" si="407"/>
        <v>5140</v>
      </c>
      <c r="C1046" s="14">
        <f t="shared" si="408"/>
        <v>85.666666666666671</v>
      </c>
      <c r="D1046" s="11">
        <f t="shared" si="409"/>
        <v>998.60460670493728</v>
      </c>
      <c r="E1046" s="11">
        <f t="shared" si="410"/>
        <v>992.11213092418268</v>
      </c>
      <c r="F1046" s="11">
        <f t="shared" si="411"/>
        <v>996.16584042880208</v>
      </c>
      <c r="G1046" s="11">
        <f t="shared" si="412"/>
        <v>995.2558816436574</v>
      </c>
      <c r="H1046" s="24">
        <f t="shared" si="395"/>
        <v>992.11213092418268</v>
      </c>
      <c r="I1046" s="24">
        <f t="shared" si="397"/>
        <v>162.31189451886507</v>
      </c>
      <c r="J1046" s="14">
        <f t="shared" si="398"/>
        <v>2103.1982400730158</v>
      </c>
      <c r="K1046" s="24">
        <f t="shared" si="396"/>
        <v>650</v>
      </c>
      <c r="L1046" s="12">
        <f t="shared" si="399"/>
        <v>0.15449578922475818</v>
      </c>
      <c r="M1046" s="3">
        <f t="shared" si="400"/>
        <v>0.7</v>
      </c>
      <c r="N1046" s="24">
        <f t="shared" si="415"/>
        <v>996.16584042880208</v>
      </c>
      <c r="O1046" s="24">
        <f t="shared" si="401"/>
        <v>60.96915690337994</v>
      </c>
      <c r="P1046" s="24">
        <f t="shared" si="402"/>
        <v>793.81257082900959</v>
      </c>
      <c r="Q1046" s="24">
        <f t="shared" si="413"/>
        <v>650</v>
      </c>
      <c r="R1046" s="12">
        <f t="shared" si="403"/>
        <v>0.14869156474733211</v>
      </c>
      <c r="S1046" s="3">
        <f t="shared" si="414"/>
        <v>0.7</v>
      </c>
      <c r="T1046" s="24">
        <f t="shared" si="416"/>
        <v>995.2558816436574</v>
      </c>
      <c r="U1046" s="24">
        <f t="shared" si="404"/>
        <v>83.718126531996973</v>
      </c>
      <c r="V1046" s="14">
        <f t="shared" si="405"/>
        <v>1088.832151601375</v>
      </c>
      <c r="W1046" s="24">
        <f t="shared" si="417"/>
        <v>650</v>
      </c>
      <c r="X1046" s="12">
        <f t="shared" si="406"/>
        <v>0.14993988271962064</v>
      </c>
      <c r="Y1046" s="3">
        <f t="shared" si="418"/>
        <v>0.7</v>
      </c>
    </row>
    <row r="1047" spans="2:25" x14ac:dyDescent="0.25">
      <c r="B1047" s="3">
        <f t="shared" si="407"/>
        <v>5145</v>
      </c>
      <c r="C1047" s="14">
        <f t="shared" si="408"/>
        <v>85.75</v>
      </c>
      <c r="D1047" s="11">
        <f t="shared" si="409"/>
        <v>998.75007428554477</v>
      </c>
      <c r="E1047" s="11">
        <f t="shared" si="410"/>
        <v>992.26662671340739</v>
      </c>
      <c r="F1047" s="11">
        <f t="shared" si="411"/>
        <v>996.31453199354939</v>
      </c>
      <c r="G1047" s="11">
        <f t="shared" si="412"/>
        <v>995.40582152637705</v>
      </c>
      <c r="H1047" s="24">
        <f t="shared" si="395"/>
        <v>992.26662671340739</v>
      </c>
      <c r="I1047" s="24">
        <f t="shared" si="397"/>
        <v>162.08618930343448</v>
      </c>
      <c r="J1047" s="14">
        <f t="shared" si="398"/>
        <v>2101.0187167928289</v>
      </c>
      <c r="K1047" s="24">
        <f t="shared" si="396"/>
        <v>650</v>
      </c>
      <c r="L1047" s="12">
        <f t="shared" si="399"/>
        <v>0.15433176538349502</v>
      </c>
      <c r="M1047" s="3">
        <f t="shared" si="400"/>
        <v>0.7</v>
      </c>
      <c r="N1047" s="24">
        <f t="shared" si="415"/>
        <v>996.31453199354939</v>
      </c>
      <c r="O1047" s="24">
        <f t="shared" si="401"/>
        <v>60.888557299884383</v>
      </c>
      <c r="P1047" s="24">
        <f t="shared" si="402"/>
        <v>793.03854933122466</v>
      </c>
      <c r="Q1047" s="24">
        <f t="shared" si="413"/>
        <v>650</v>
      </c>
      <c r="R1047" s="12">
        <f t="shared" si="403"/>
        <v>0.14854290112398513</v>
      </c>
      <c r="S1047" s="3">
        <f t="shared" si="414"/>
        <v>0.7</v>
      </c>
      <c r="T1047" s="24">
        <f t="shared" si="416"/>
        <v>995.40582152637705</v>
      </c>
      <c r="U1047" s="24">
        <f t="shared" si="404"/>
        <v>83.606318979192906</v>
      </c>
      <c r="V1047" s="14">
        <f t="shared" si="405"/>
        <v>1087.7574430001875</v>
      </c>
      <c r="W1047" s="24">
        <f t="shared" si="417"/>
        <v>650</v>
      </c>
      <c r="X1047" s="12">
        <f t="shared" si="406"/>
        <v>0.1497881569503362</v>
      </c>
      <c r="Y1047" s="3">
        <f t="shared" si="418"/>
        <v>0.7</v>
      </c>
    </row>
    <row r="1048" spans="2:25" x14ac:dyDescent="0.25">
      <c r="B1048" s="3">
        <f t="shared" si="407"/>
        <v>5150</v>
      </c>
      <c r="C1048" s="14">
        <f t="shared" si="408"/>
        <v>85.833333333333329</v>
      </c>
      <c r="D1048" s="11">
        <f t="shared" si="409"/>
        <v>998.89540077245374</v>
      </c>
      <c r="E1048" s="11">
        <f t="shared" si="410"/>
        <v>992.42095847879091</v>
      </c>
      <c r="F1048" s="11">
        <f t="shared" si="411"/>
        <v>996.46307489467335</v>
      </c>
      <c r="G1048" s="11">
        <f t="shared" si="412"/>
        <v>995.55560968332736</v>
      </c>
      <c r="H1048" s="24">
        <f t="shared" si="395"/>
        <v>992.42095847879091</v>
      </c>
      <c r="I1048" s="24">
        <f t="shared" si="397"/>
        <v>161.86105734157081</v>
      </c>
      <c r="J1048" s="14">
        <f t="shared" si="398"/>
        <v>2098.8439706838135</v>
      </c>
      <c r="K1048" s="24">
        <f t="shared" si="396"/>
        <v>650</v>
      </c>
      <c r="L1048" s="12">
        <f t="shared" si="399"/>
        <v>0.15416810641285422</v>
      </c>
      <c r="M1048" s="3">
        <f t="shared" si="400"/>
        <v>0.7</v>
      </c>
      <c r="N1048" s="24">
        <f t="shared" si="415"/>
        <v>996.46307489467335</v>
      </c>
      <c r="O1048" s="24">
        <f t="shared" si="401"/>
        <v>60.808146944509645</v>
      </c>
      <c r="P1048" s="24">
        <f t="shared" si="402"/>
        <v>792.26605718241512</v>
      </c>
      <c r="Q1048" s="24">
        <f t="shared" si="413"/>
        <v>650</v>
      </c>
      <c r="R1048" s="12">
        <f t="shared" si="403"/>
        <v>0.14839453645519357</v>
      </c>
      <c r="S1048" s="3">
        <f t="shared" si="414"/>
        <v>0.7</v>
      </c>
      <c r="T1048" s="24">
        <f t="shared" si="416"/>
        <v>995.55560968332736</v>
      </c>
      <c r="U1048" s="24">
        <f t="shared" si="404"/>
        <v>83.494777228159478</v>
      </c>
      <c r="V1048" s="14">
        <f t="shared" si="405"/>
        <v>1086.6848913251122</v>
      </c>
      <c r="W1048" s="24">
        <f t="shared" si="417"/>
        <v>650</v>
      </c>
      <c r="X1048" s="12">
        <f t="shared" si="406"/>
        <v>0.1496367409874127</v>
      </c>
      <c r="Y1048" s="3">
        <f t="shared" si="418"/>
        <v>0.7</v>
      </c>
    </row>
    <row r="1049" spans="2:25" x14ac:dyDescent="0.25">
      <c r="B1049" s="3">
        <f t="shared" si="407"/>
        <v>5155</v>
      </c>
      <c r="C1049" s="14">
        <f t="shared" si="408"/>
        <v>85.916666666666671</v>
      </c>
      <c r="D1049" s="11">
        <f t="shared" si="409"/>
        <v>999.04058643910128</v>
      </c>
      <c r="E1049" s="11">
        <f t="shared" si="410"/>
        <v>992.57512658520375</v>
      </c>
      <c r="F1049" s="11">
        <f t="shared" si="411"/>
        <v>996.61146943112851</v>
      </c>
      <c r="G1049" s="11">
        <f t="shared" si="412"/>
        <v>995.70524642431474</v>
      </c>
      <c r="H1049" s="24">
        <f t="shared" si="395"/>
        <v>992.57512658520375</v>
      </c>
      <c r="I1049" s="24">
        <f t="shared" si="397"/>
        <v>161.6364963474382</v>
      </c>
      <c r="J1049" s="14">
        <f t="shared" si="398"/>
        <v>2096.673983485759</v>
      </c>
      <c r="K1049" s="24">
        <f t="shared" si="396"/>
        <v>650</v>
      </c>
      <c r="L1049" s="12">
        <f t="shared" si="399"/>
        <v>0.15400481091170415</v>
      </c>
      <c r="M1049" s="3">
        <f t="shared" si="400"/>
        <v>0.7</v>
      </c>
      <c r="N1049" s="24">
        <f t="shared" si="415"/>
        <v>996.61146943112851</v>
      </c>
      <c r="O1049" s="24">
        <f t="shared" si="401"/>
        <v>60.727925199319088</v>
      </c>
      <c r="P1049" s="24">
        <f t="shared" si="402"/>
        <v>791.49508981047904</v>
      </c>
      <c r="Q1049" s="24">
        <f t="shared" si="413"/>
        <v>650</v>
      </c>
      <c r="R1049" s="12">
        <f t="shared" si="403"/>
        <v>0.14824646983465734</v>
      </c>
      <c r="S1049" s="3">
        <f t="shared" si="414"/>
        <v>0.7</v>
      </c>
      <c r="T1049" s="24">
        <f t="shared" si="416"/>
        <v>995.70524642431474</v>
      </c>
      <c r="U1049" s="24">
        <f t="shared" si="404"/>
        <v>83.383500369663466</v>
      </c>
      <c r="V1049" s="14">
        <f t="shared" si="405"/>
        <v>1085.6144900034035</v>
      </c>
      <c r="W1049" s="24">
        <f t="shared" si="417"/>
        <v>650</v>
      </c>
      <c r="X1049" s="12">
        <f t="shared" si="406"/>
        <v>0.14948563387409186</v>
      </c>
      <c r="Y1049" s="3">
        <f t="shared" si="418"/>
        <v>0.7</v>
      </c>
    </row>
    <row r="1050" spans="2:25" x14ac:dyDescent="0.25">
      <c r="B1050" s="3">
        <f t="shared" si="407"/>
        <v>5160</v>
      </c>
      <c r="C1050" s="14">
        <f t="shared" si="408"/>
        <v>86</v>
      </c>
      <c r="D1050" s="11">
        <f t="shared" si="409"/>
        <v>999.18563155813081</v>
      </c>
      <c r="E1050" s="11">
        <f t="shared" si="410"/>
        <v>992.72913139611546</v>
      </c>
      <c r="F1050" s="11">
        <f t="shared" si="411"/>
        <v>996.75971590096322</v>
      </c>
      <c r="G1050" s="11">
        <f t="shared" si="412"/>
        <v>995.8547320581888</v>
      </c>
      <c r="H1050" s="24">
        <f t="shared" si="395"/>
        <v>992.72913139611546</v>
      </c>
      <c r="I1050" s="24">
        <f t="shared" si="397"/>
        <v>161.41250405038363</v>
      </c>
      <c r="J1050" s="14">
        <f t="shared" si="398"/>
        <v>2094.5087370714218</v>
      </c>
      <c r="K1050" s="24">
        <f t="shared" si="396"/>
        <v>650</v>
      </c>
      <c r="L1050" s="12">
        <f t="shared" si="399"/>
        <v>0.15384187748901643</v>
      </c>
      <c r="M1050" s="3">
        <f t="shared" si="400"/>
        <v>0.7</v>
      </c>
      <c r="N1050" s="24">
        <f t="shared" si="415"/>
        <v>996.75971590096322</v>
      </c>
      <c r="O1050" s="24">
        <f t="shared" si="401"/>
        <v>60.647891429189826</v>
      </c>
      <c r="P1050" s="24">
        <f t="shared" si="402"/>
        <v>790.72564266186089</v>
      </c>
      <c r="Q1050" s="24">
        <f t="shared" si="413"/>
        <v>650</v>
      </c>
      <c r="R1050" s="12">
        <f t="shared" si="403"/>
        <v>0.14809870035979195</v>
      </c>
      <c r="S1050" s="3">
        <f t="shared" si="414"/>
        <v>0.7</v>
      </c>
      <c r="T1050" s="24">
        <f t="shared" si="416"/>
        <v>995.8547320581888</v>
      </c>
      <c r="U1050" s="24">
        <f t="shared" si="404"/>
        <v>83.272487498550163</v>
      </c>
      <c r="V1050" s="14">
        <f t="shared" si="405"/>
        <v>1084.5462324894477</v>
      </c>
      <c r="W1050" s="24">
        <f t="shared" si="417"/>
        <v>650</v>
      </c>
      <c r="X1050" s="12">
        <f t="shared" si="406"/>
        <v>0.14933483465760672</v>
      </c>
      <c r="Y1050" s="3">
        <f t="shared" si="418"/>
        <v>0.7</v>
      </c>
    </row>
    <row r="1051" spans="2:25" x14ac:dyDescent="0.25">
      <c r="B1051" s="3">
        <f t="shared" si="407"/>
        <v>5165</v>
      </c>
      <c r="C1051" s="14">
        <f t="shared" si="408"/>
        <v>86.083333333333329</v>
      </c>
      <c r="D1051" s="11">
        <f t="shared" si="409"/>
        <v>999.33053640139485</v>
      </c>
      <c r="E1051" s="11">
        <f t="shared" si="410"/>
        <v>992.88297327360453</v>
      </c>
      <c r="F1051" s="11">
        <f t="shared" si="411"/>
        <v>996.90781460132303</v>
      </c>
      <c r="G1051" s="11">
        <f t="shared" si="412"/>
        <v>996.00406689284637</v>
      </c>
      <c r="H1051" s="24">
        <f t="shared" si="395"/>
        <v>992.88297327360453</v>
      </c>
      <c r="I1051" s="24">
        <f t="shared" si="397"/>
        <v>161.18907819475794</v>
      </c>
      <c r="J1051" s="14">
        <f t="shared" si="398"/>
        <v>2092.3482134455526</v>
      </c>
      <c r="K1051" s="24">
        <f t="shared" si="396"/>
        <v>650</v>
      </c>
      <c r="L1051" s="12">
        <f t="shared" si="399"/>
        <v>0.15367930476378699</v>
      </c>
      <c r="M1051" s="3">
        <f t="shared" si="400"/>
        <v>0.7</v>
      </c>
      <c r="N1051" s="24">
        <f t="shared" si="415"/>
        <v>996.90781460132303</v>
      </c>
      <c r="O1051" s="24">
        <f t="shared" si="401"/>
        <v>60.568045001795667</v>
      </c>
      <c r="P1051" s="24">
        <f t="shared" si="402"/>
        <v>789.95771120147447</v>
      </c>
      <c r="Q1051" s="24">
        <f t="shared" si="413"/>
        <v>650</v>
      </c>
      <c r="R1051" s="12">
        <f t="shared" si="403"/>
        <v>0.14795122713171219</v>
      </c>
      <c r="S1051" s="3">
        <f t="shared" si="414"/>
        <v>0.7</v>
      </c>
      <c r="T1051" s="24">
        <f t="shared" si="416"/>
        <v>996.00406689284637</v>
      </c>
      <c r="U1051" s="24">
        <f t="shared" si="404"/>
        <v>83.161737713712114</v>
      </c>
      <c r="V1051" s="14">
        <f t="shared" si="405"/>
        <v>1083.4801122648021</v>
      </c>
      <c r="W1051" s="24">
        <f t="shared" si="417"/>
        <v>650</v>
      </c>
      <c r="X1051" s="12">
        <f t="shared" si="406"/>
        <v>0.14918434238918207</v>
      </c>
      <c r="Y1051" s="3">
        <f t="shared" si="418"/>
        <v>0.7</v>
      </c>
    </row>
    <row r="1052" spans="2:25" x14ac:dyDescent="0.25">
      <c r="B1052" s="3">
        <f t="shared" si="407"/>
        <v>5170</v>
      </c>
      <c r="C1052" s="14">
        <f t="shared" si="408"/>
        <v>86.166666666666671</v>
      </c>
      <c r="D1052" s="11">
        <f t="shared" si="409"/>
        <v>999.47530123995762</v>
      </c>
      <c r="E1052" s="11">
        <f t="shared" si="410"/>
        <v>993.03665257836838</v>
      </c>
      <c r="F1052" s="11">
        <f t="shared" si="411"/>
        <v>997.0557658284547</v>
      </c>
      <c r="G1052" s="11">
        <f t="shared" si="412"/>
        <v>996.15325123523553</v>
      </c>
      <c r="H1052" s="24">
        <f t="shared" si="395"/>
        <v>993.03665257836838</v>
      </c>
      <c r="I1052" s="24">
        <f t="shared" si="397"/>
        <v>160.96621653973102</v>
      </c>
      <c r="J1052" s="14">
        <f t="shared" si="398"/>
        <v>2090.1923947420123</v>
      </c>
      <c r="K1052" s="24">
        <f t="shared" si="396"/>
        <v>650</v>
      </c>
      <c r="L1052" s="12">
        <f t="shared" si="399"/>
        <v>0.15351709136482708</v>
      </c>
      <c r="M1052" s="3">
        <f t="shared" si="400"/>
        <v>0.7</v>
      </c>
      <c r="N1052" s="24">
        <f t="shared" si="415"/>
        <v>997.0557658284547</v>
      </c>
      <c r="O1052" s="24">
        <f t="shared" si="401"/>
        <v>60.48838528757301</v>
      </c>
      <c r="P1052" s="24">
        <f t="shared" si="402"/>
        <v>789.19129091190769</v>
      </c>
      <c r="Q1052" s="24">
        <f t="shared" si="413"/>
        <v>650</v>
      </c>
      <c r="R1052" s="12">
        <f t="shared" si="403"/>
        <v>0.14780404925508792</v>
      </c>
      <c r="S1052" s="3">
        <f t="shared" si="414"/>
        <v>0.7</v>
      </c>
      <c r="T1052" s="24">
        <f t="shared" si="416"/>
        <v>996.15325123523553</v>
      </c>
      <c r="U1052" s="24">
        <f t="shared" si="404"/>
        <v>83.051250118052167</v>
      </c>
      <c r="V1052" s="14">
        <f t="shared" si="405"/>
        <v>1082.41612283738</v>
      </c>
      <c r="W1052" s="24">
        <f t="shared" si="417"/>
        <v>650</v>
      </c>
      <c r="X1052" s="12">
        <f t="shared" si="406"/>
        <v>0.14903415612392604</v>
      </c>
      <c r="Y1052" s="3">
        <f t="shared" si="418"/>
        <v>0.7</v>
      </c>
    </row>
    <row r="1053" spans="2:25" x14ac:dyDescent="0.25">
      <c r="B1053" s="3">
        <f t="shared" si="407"/>
        <v>5175</v>
      </c>
      <c r="C1053" s="14">
        <f t="shared" si="408"/>
        <v>86.25</v>
      </c>
      <c r="D1053" s="11">
        <f t="shared" si="409"/>
        <v>999.6199263440983</v>
      </c>
      <c r="E1053" s="11">
        <f t="shared" si="410"/>
        <v>993.19016966973322</v>
      </c>
      <c r="F1053" s="11">
        <f t="shared" si="411"/>
        <v>997.20356987770981</v>
      </c>
      <c r="G1053" s="11">
        <f t="shared" si="412"/>
        <v>996.30228539135942</v>
      </c>
      <c r="H1053" s="24">
        <f t="shared" si="395"/>
        <v>993.19016966973322</v>
      </c>
      <c r="I1053" s="24">
        <f t="shared" si="397"/>
        <v>160.74391685912701</v>
      </c>
      <c r="J1053" s="14">
        <f t="shared" si="398"/>
        <v>2088.041263222995</v>
      </c>
      <c r="K1053" s="24">
        <f t="shared" si="396"/>
        <v>650</v>
      </c>
      <c r="L1053" s="12">
        <f t="shared" si="399"/>
        <v>0.15335523593069889</v>
      </c>
      <c r="M1053" s="3">
        <f t="shared" si="400"/>
        <v>0.7</v>
      </c>
      <c r="N1053" s="24">
        <f t="shared" si="415"/>
        <v>997.20356987770981</v>
      </c>
      <c r="O1053" s="24">
        <f t="shared" si="401"/>
        <v>60.408911659712317</v>
      </c>
      <c r="P1053" s="24">
        <f t="shared" si="402"/>
        <v>788.42637729406272</v>
      </c>
      <c r="Q1053" s="24">
        <f t="shared" si="413"/>
        <v>650</v>
      </c>
      <c r="R1053" s="12">
        <f t="shared" si="403"/>
        <v>0.14765716583825386</v>
      </c>
      <c r="S1053" s="3">
        <f t="shared" si="414"/>
        <v>0.7</v>
      </c>
      <c r="T1053" s="24">
        <f t="shared" si="416"/>
        <v>996.30228539135942</v>
      </c>
      <c r="U1053" s="24">
        <f t="shared" si="404"/>
        <v>82.941023818472104</v>
      </c>
      <c r="V1053" s="14">
        <f t="shared" si="405"/>
        <v>1081.3542577417816</v>
      </c>
      <c r="W1053" s="24">
        <f t="shared" si="417"/>
        <v>650</v>
      </c>
      <c r="X1053" s="12">
        <f t="shared" si="406"/>
        <v>0.14888427492087047</v>
      </c>
      <c r="Y1053" s="3">
        <f t="shared" si="418"/>
        <v>0.7</v>
      </c>
    </row>
    <row r="1054" spans="2:25" x14ac:dyDescent="0.25">
      <c r="B1054" s="3">
        <f t="shared" si="407"/>
        <v>5180</v>
      </c>
      <c r="C1054" s="14">
        <f t="shared" si="408"/>
        <v>86.333333333333329</v>
      </c>
      <c r="D1054" s="11">
        <f t="shared" si="409"/>
        <v>999.76441198331497</v>
      </c>
      <c r="E1054" s="11">
        <f t="shared" si="410"/>
        <v>993.34352490566391</v>
      </c>
      <c r="F1054" s="11">
        <f t="shared" si="411"/>
        <v>997.35122704354808</v>
      </c>
      <c r="G1054" s="11">
        <f t="shared" si="412"/>
        <v>996.45116966628029</v>
      </c>
      <c r="H1054" s="24">
        <f t="shared" si="395"/>
        <v>993.34352490566391</v>
      </c>
      <c r="I1054" s="24">
        <f t="shared" si="397"/>
        <v>160.52217694127648</v>
      </c>
      <c r="J1054" s="14">
        <f t="shared" si="398"/>
        <v>2085.8948012771093</v>
      </c>
      <c r="K1054" s="24">
        <f t="shared" si="396"/>
        <v>650</v>
      </c>
      <c r="L1054" s="12">
        <f t="shared" si="399"/>
        <v>0.15319373710957473</v>
      </c>
      <c r="M1054" s="3">
        <f t="shared" si="400"/>
        <v>0.7</v>
      </c>
      <c r="N1054" s="24">
        <f t="shared" si="415"/>
        <v>997.35122704354808</v>
      </c>
      <c r="O1054" s="24">
        <f t="shared" si="401"/>
        <v>60.329623494172324</v>
      </c>
      <c r="P1054" s="24">
        <f t="shared" si="402"/>
        <v>787.66296586725252</v>
      </c>
      <c r="Q1054" s="24">
        <f t="shared" si="413"/>
        <v>650</v>
      </c>
      <c r="R1054" s="12">
        <f t="shared" si="403"/>
        <v>0.14751057599322887</v>
      </c>
      <c r="S1054" s="3">
        <f t="shared" si="414"/>
        <v>0.7</v>
      </c>
      <c r="T1054" s="24">
        <f t="shared" si="416"/>
        <v>996.45116966628029</v>
      </c>
      <c r="U1054" s="24">
        <f t="shared" si="404"/>
        <v>82.831057925866958</v>
      </c>
      <c r="V1054" s="14">
        <f t="shared" si="405"/>
        <v>1080.2945105393119</v>
      </c>
      <c r="W1054" s="24">
        <f t="shared" si="417"/>
        <v>650</v>
      </c>
      <c r="X1054" s="12">
        <f t="shared" si="406"/>
        <v>0.14873469784297294</v>
      </c>
      <c r="Y1054" s="3">
        <f t="shared" si="418"/>
        <v>0.7</v>
      </c>
    </row>
    <row r="1055" spans="2:25" x14ac:dyDescent="0.25">
      <c r="B1055" s="3">
        <f t="shared" si="407"/>
        <v>5185</v>
      </c>
      <c r="C1055" s="14">
        <f t="shared" si="408"/>
        <v>86.416666666666671</v>
      </c>
      <c r="D1055" s="11">
        <f t="shared" si="409"/>
        <v>999.90875842632556</v>
      </c>
      <c r="E1055" s="11">
        <f t="shared" si="410"/>
        <v>993.49671864277343</v>
      </c>
      <c r="F1055" s="11">
        <f t="shared" si="411"/>
        <v>997.49873761954132</v>
      </c>
      <c r="G1055" s="11">
        <f t="shared" si="412"/>
        <v>996.59990436412329</v>
      </c>
      <c r="H1055" s="24">
        <f t="shared" si="395"/>
        <v>993.49671864277343</v>
      </c>
      <c r="I1055" s="24">
        <f t="shared" si="397"/>
        <v>160.30099458880329</v>
      </c>
      <c r="J1055" s="14">
        <f t="shared" si="398"/>
        <v>2083.7529914172283</v>
      </c>
      <c r="K1055" s="24">
        <f t="shared" si="396"/>
        <v>650</v>
      </c>
      <c r="L1055" s="12">
        <f t="shared" si="399"/>
        <v>0.15303259355907572</v>
      </c>
      <c r="M1055" s="3">
        <f t="shared" si="400"/>
        <v>0.7</v>
      </c>
      <c r="N1055" s="24">
        <f t="shared" si="415"/>
        <v>997.49873761954132</v>
      </c>
      <c r="O1055" s="24">
        <f t="shared" si="401"/>
        <v>60.250520169606148</v>
      </c>
      <c r="P1055" s="24">
        <f t="shared" si="402"/>
        <v>786.90105216803806</v>
      </c>
      <c r="Q1055" s="24">
        <f t="shared" si="413"/>
        <v>650</v>
      </c>
      <c r="R1055" s="12">
        <f t="shared" si="403"/>
        <v>0.14736427883550085</v>
      </c>
      <c r="S1055" s="3">
        <f t="shared" si="414"/>
        <v>0.7</v>
      </c>
      <c r="T1055" s="24">
        <f t="shared" si="416"/>
        <v>996.59990436412329</v>
      </c>
      <c r="U1055" s="24">
        <f t="shared" si="404"/>
        <v>82.721351555056799</v>
      </c>
      <c r="V1055" s="14">
        <f t="shared" si="405"/>
        <v>1079.2368748172451</v>
      </c>
      <c r="W1055" s="24">
        <f t="shared" si="417"/>
        <v>650</v>
      </c>
      <c r="X1055" s="12">
        <f t="shared" si="406"/>
        <v>0.14858542395701363</v>
      </c>
      <c r="Y1055" s="3">
        <f t="shared" si="418"/>
        <v>0.7</v>
      </c>
    </row>
    <row r="1056" spans="2:25" x14ac:dyDescent="0.25">
      <c r="B1056" s="3">
        <f t="shared" si="407"/>
        <v>5190</v>
      </c>
      <c r="C1056" s="14">
        <f t="shared" si="408"/>
        <v>86.5</v>
      </c>
      <c r="D1056" s="11">
        <f t="shared" si="409"/>
        <v>1000.0529659410732</v>
      </c>
      <c r="E1056" s="11">
        <f t="shared" si="410"/>
        <v>993.64975123633246</v>
      </c>
      <c r="F1056" s="11">
        <f t="shared" si="411"/>
        <v>997.64610189837686</v>
      </c>
      <c r="G1056" s="11">
        <f t="shared" si="412"/>
        <v>996.74848978808029</v>
      </c>
      <c r="H1056" s="24">
        <f t="shared" si="395"/>
        <v>993.64975123633246</v>
      </c>
      <c r="I1056" s="24">
        <f t="shared" si="397"/>
        <v>160.0803676185194</v>
      </c>
      <c r="J1056" s="14">
        <f t="shared" si="398"/>
        <v>2081.615816279384</v>
      </c>
      <c r="K1056" s="24">
        <f t="shared" si="396"/>
        <v>650</v>
      </c>
      <c r="L1056" s="12">
        <f t="shared" si="399"/>
        <v>0.15287180394618938</v>
      </c>
      <c r="M1056" s="3">
        <f t="shared" si="400"/>
        <v>0.7</v>
      </c>
      <c r="N1056" s="24">
        <f t="shared" si="415"/>
        <v>997.64610189837686</v>
      </c>
      <c r="O1056" s="24">
        <f t="shared" si="401"/>
        <v>60.171601067409597</v>
      </c>
      <c r="P1056" s="24">
        <f t="shared" si="402"/>
        <v>786.14063175086812</v>
      </c>
      <c r="Q1056" s="24">
        <f t="shared" si="413"/>
        <v>650</v>
      </c>
      <c r="R1056" s="12">
        <f t="shared" si="403"/>
        <v>0.14721827348414646</v>
      </c>
      <c r="S1056" s="3">
        <f t="shared" si="414"/>
        <v>0.7</v>
      </c>
      <c r="T1056" s="24">
        <f t="shared" si="416"/>
        <v>996.74848978808029</v>
      </c>
      <c r="U1056" s="24">
        <f t="shared" si="404"/>
        <v>82.611903824823685</v>
      </c>
      <c r="V1056" s="14">
        <f t="shared" si="405"/>
        <v>1078.1813441888635</v>
      </c>
      <c r="W1056" s="24">
        <f t="shared" si="417"/>
        <v>650</v>
      </c>
      <c r="X1056" s="12">
        <f t="shared" si="406"/>
        <v>0.14843645233360517</v>
      </c>
      <c r="Y1056" s="3">
        <f t="shared" si="418"/>
        <v>0.7</v>
      </c>
    </row>
    <row r="1057" spans="2:25" x14ac:dyDescent="0.25">
      <c r="B1057" s="3">
        <f t="shared" si="407"/>
        <v>5195</v>
      </c>
      <c r="C1057" s="14">
        <f t="shared" si="408"/>
        <v>86.583333333333329</v>
      </c>
      <c r="D1057" s="11">
        <f t="shared" si="409"/>
        <v>1000.1970347947278</v>
      </c>
      <c r="E1057" s="11">
        <f t="shared" si="410"/>
        <v>993.8026230402786</v>
      </c>
      <c r="F1057" s="11">
        <f t="shared" si="411"/>
        <v>997.79332017186096</v>
      </c>
      <c r="G1057" s="11">
        <f t="shared" si="412"/>
        <v>996.8969262404139</v>
      </c>
      <c r="H1057" s="24">
        <f t="shared" si="395"/>
        <v>993.8026230402786</v>
      </c>
      <c r="I1057" s="24">
        <f t="shared" si="397"/>
        <v>159.8602938612288</v>
      </c>
      <c r="J1057" s="14">
        <f t="shared" si="398"/>
        <v>2079.4832586214693</v>
      </c>
      <c r="K1057" s="24">
        <f t="shared" si="396"/>
        <v>650</v>
      </c>
      <c r="L1057" s="12">
        <f t="shared" si="399"/>
        <v>0.15271136694716775</v>
      </c>
      <c r="M1057" s="3">
        <f t="shared" si="400"/>
        <v>0.7</v>
      </c>
      <c r="N1057" s="24">
        <f t="shared" si="415"/>
        <v>997.79332017186096</v>
      </c>
      <c r="O1057" s="24">
        <f t="shared" si="401"/>
        <v>60.092865571670018</v>
      </c>
      <c r="P1057" s="24">
        <f t="shared" si="402"/>
        <v>785.38170018846654</v>
      </c>
      <c r="Q1057" s="24">
        <f t="shared" si="413"/>
        <v>650</v>
      </c>
      <c r="R1057" s="12">
        <f t="shared" si="403"/>
        <v>0.14707255906188954</v>
      </c>
      <c r="S1057" s="3">
        <f t="shared" si="414"/>
        <v>0.7</v>
      </c>
      <c r="T1057" s="24">
        <f t="shared" si="416"/>
        <v>996.8969262404139</v>
      </c>
      <c r="U1057" s="24">
        <f t="shared" si="404"/>
        <v>82.502713857846288</v>
      </c>
      <c r="V1057" s="14">
        <f t="shared" si="405"/>
        <v>1077.1279122942321</v>
      </c>
      <c r="W1057" s="24">
        <f t="shared" si="417"/>
        <v>650</v>
      </c>
      <c r="X1057" s="12">
        <f t="shared" si="406"/>
        <v>0.1482877820472833</v>
      </c>
      <c r="Y1057" s="3">
        <f t="shared" si="418"/>
        <v>0.7</v>
      </c>
    </row>
    <row r="1058" spans="2:25" x14ac:dyDescent="0.25">
      <c r="B1058" s="3">
        <f t="shared" si="407"/>
        <v>5200</v>
      </c>
      <c r="C1058" s="14">
        <f t="shared" si="408"/>
        <v>86.666666666666671</v>
      </c>
      <c r="D1058" s="11">
        <f t="shared" si="409"/>
        <v>1000.3409652536888</v>
      </c>
      <c r="E1058" s="11">
        <f t="shared" si="410"/>
        <v>993.95533440722579</v>
      </c>
      <c r="F1058" s="11">
        <f t="shared" si="411"/>
        <v>997.94039273092289</v>
      </c>
      <c r="G1058" s="11">
        <f t="shared" si="412"/>
        <v>997.04521402246121</v>
      </c>
      <c r="H1058" s="24">
        <f t="shared" si="395"/>
        <v>993.95533440722579</v>
      </c>
      <c r="I1058" s="24">
        <f t="shared" si="397"/>
        <v>159.64077116157398</v>
      </c>
      <c r="J1058" s="14">
        <f t="shared" si="398"/>
        <v>2077.3553013206792</v>
      </c>
      <c r="K1058" s="24">
        <f t="shared" si="396"/>
        <v>650</v>
      </c>
      <c r="L1058" s="12">
        <f t="shared" si="399"/>
        <v>0.15255128124734216</v>
      </c>
      <c r="M1058" s="3">
        <f t="shared" si="400"/>
        <v>0.7</v>
      </c>
      <c r="N1058" s="24">
        <f t="shared" si="415"/>
        <v>997.94039273092289</v>
      </c>
      <c r="O1058" s="24">
        <f t="shared" si="401"/>
        <v>60.014313069146397</v>
      </c>
      <c r="P1058" s="24">
        <f t="shared" si="402"/>
        <v>784.6242530706503</v>
      </c>
      <c r="Q1058" s="24">
        <f t="shared" si="413"/>
        <v>650</v>
      </c>
      <c r="R1058" s="12">
        <f t="shared" si="403"/>
        <v>0.14692713469489205</v>
      </c>
      <c r="S1058" s="3">
        <f t="shared" si="414"/>
        <v>0.7</v>
      </c>
      <c r="T1058" s="24">
        <f t="shared" si="416"/>
        <v>997.04521402246121</v>
      </c>
      <c r="U1058" s="24">
        <f t="shared" si="404"/>
        <v>82.39378078068853</v>
      </c>
      <c r="V1058" s="14">
        <f t="shared" si="405"/>
        <v>1076.0765727986102</v>
      </c>
      <c r="W1058" s="24">
        <f t="shared" si="417"/>
        <v>650</v>
      </c>
      <c r="X1058" s="12">
        <f t="shared" si="406"/>
        <v>0.14813941217630228</v>
      </c>
      <c r="Y1058" s="3">
        <f t="shared" si="418"/>
        <v>0.7</v>
      </c>
    </row>
    <row r="1059" spans="2:25" x14ac:dyDescent="0.25">
      <c r="B1059" s="3">
        <f t="shared" si="407"/>
        <v>5205</v>
      </c>
      <c r="C1059" s="14">
        <f t="shared" si="408"/>
        <v>86.75</v>
      </c>
      <c r="D1059" s="11">
        <f t="shared" si="409"/>
        <v>1000.4847575835893</v>
      </c>
      <c r="E1059" s="11">
        <f t="shared" si="410"/>
        <v>994.10788568847317</v>
      </c>
      <c r="F1059" s="11">
        <f t="shared" si="411"/>
        <v>998.08731986561781</v>
      </c>
      <c r="G1059" s="11">
        <f t="shared" si="412"/>
        <v>997.19335343463752</v>
      </c>
      <c r="H1059" s="24">
        <f t="shared" si="395"/>
        <v>994.10788568847317</v>
      </c>
      <c r="I1059" s="24">
        <f t="shared" si="397"/>
        <v>159.42179737790241</v>
      </c>
      <c r="J1059" s="14">
        <f t="shared" si="398"/>
        <v>2075.2319273727167</v>
      </c>
      <c r="K1059" s="24">
        <f t="shared" si="396"/>
        <v>650</v>
      </c>
      <c r="L1059" s="12">
        <f t="shared" si="399"/>
        <v>0.15239154554106035</v>
      </c>
      <c r="M1059" s="3">
        <f t="shared" si="400"/>
        <v>0.7</v>
      </c>
      <c r="N1059" s="24">
        <f t="shared" si="415"/>
        <v>998.08731986561781</v>
      </c>
      <c r="O1059" s="24">
        <f t="shared" si="401"/>
        <v>59.935942949286414</v>
      </c>
      <c r="P1059" s="24">
        <f t="shared" si="402"/>
        <v>783.86828600481385</v>
      </c>
      <c r="Q1059" s="24">
        <f t="shared" si="413"/>
        <v>650</v>
      </c>
      <c r="R1059" s="12">
        <f t="shared" si="403"/>
        <v>0.14678199951284129</v>
      </c>
      <c r="S1059" s="3">
        <f t="shared" si="414"/>
        <v>0.7</v>
      </c>
      <c r="T1059" s="24">
        <f t="shared" si="416"/>
        <v>997.19335343463752</v>
      </c>
      <c r="U1059" s="24">
        <f t="shared" si="404"/>
        <v>82.285103723793895</v>
      </c>
      <c r="V1059" s="14">
        <f t="shared" si="405"/>
        <v>1075.0273193929925</v>
      </c>
      <c r="W1059" s="24">
        <f t="shared" si="417"/>
        <v>650</v>
      </c>
      <c r="X1059" s="12">
        <f t="shared" si="406"/>
        <v>0.14799134180270349</v>
      </c>
      <c r="Y1059" s="3">
        <f t="shared" si="418"/>
        <v>0.7</v>
      </c>
    </row>
    <row r="1060" spans="2:25" x14ac:dyDescent="0.25">
      <c r="B1060" s="3">
        <f t="shared" si="407"/>
        <v>5210</v>
      </c>
      <c r="C1060" s="14">
        <f t="shared" si="408"/>
        <v>86.833333333333329</v>
      </c>
      <c r="D1060" s="11">
        <f t="shared" si="409"/>
        <v>1000.6284120492979</v>
      </c>
      <c r="E1060" s="11">
        <f t="shared" si="410"/>
        <v>994.26027723401421</v>
      </c>
      <c r="F1060" s="11">
        <f t="shared" si="411"/>
        <v>998.2341018651307</v>
      </c>
      <c r="G1060" s="11">
        <f t="shared" si="412"/>
        <v>997.34134477644022</v>
      </c>
      <c r="H1060" s="24">
        <f t="shared" si="395"/>
        <v>994.26027723401421</v>
      </c>
      <c r="I1060" s="24">
        <f t="shared" si="397"/>
        <v>159.20337038209311</v>
      </c>
      <c r="J1060" s="14">
        <f t="shared" si="398"/>
        <v>2073.1131198903786</v>
      </c>
      <c r="K1060" s="24">
        <f t="shared" si="396"/>
        <v>650</v>
      </c>
      <c r="L1060" s="12">
        <f t="shared" si="399"/>
        <v>0.15223215853157793</v>
      </c>
      <c r="M1060" s="3">
        <f t="shared" si="400"/>
        <v>0.7</v>
      </c>
      <c r="N1060" s="24">
        <f t="shared" si="415"/>
        <v>998.2341018651307</v>
      </c>
      <c r="O1060" s="24">
        <f t="shared" si="401"/>
        <v>59.857754604180968</v>
      </c>
      <c r="P1060" s="24">
        <f t="shared" si="402"/>
        <v>783.11379461587137</v>
      </c>
      <c r="Q1060" s="24">
        <f t="shared" si="413"/>
        <v>650</v>
      </c>
      <c r="R1060" s="12">
        <f t="shared" si="403"/>
        <v>0.14663715264893204</v>
      </c>
      <c r="S1060" s="3">
        <f t="shared" si="414"/>
        <v>0.7</v>
      </c>
      <c r="T1060" s="24">
        <f t="shared" si="416"/>
        <v>997.34134477644022</v>
      </c>
      <c r="U1060" s="24">
        <f t="shared" si="404"/>
        <v>82.176681821442799</v>
      </c>
      <c r="V1060" s="14">
        <f t="shared" si="405"/>
        <v>1073.9801457945962</v>
      </c>
      <c r="W1060" s="24">
        <f t="shared" si="417"/>
        <v>650</v>
      </c>
      <c r="X1060" s="12">
        <f t="shared" si="406"/>
        <v>0.14784357001237206</v>
      </c>
      <c r="Y1060" s="3">
        <f t="shared" si="418"/>
        <v>0.7</v>
      </c>
    </row>
    <row r="1061" spans="2:25" x14ac:dyDescent="0.25">
      <c r="B1061" s="3">
        <f t="shared" si="407"/>
        <v>5215</v>
      </c>
      <c r="C1061" s="14">
        <f t="shared" si="408"/>
        <v>86.916666666666671</v>
      </c>
      <c r="D1061" s="11">
        <f t="shared" si="409"/>
        <v>1000.7719289149228</v>
      </c>
      <c r="E1061" s="11">
        <f t="shared" si="410"/>
        <v>994.41250939254576</v>
      </c>
      <c r="F1061" s="11">
        <f t="shared" si="411"/>
        <v>998.38073901777966</v>
      </c>
      <c r="G1061" s="11">
        <f t="shared" si="412"/>
        <v>997.48918834645258</v>
      </c>
      <c r="H1061" s="24">
        <f t="shared" si="395"/>
        <v>994.41250939254576</v>
      </c>
      <c r="I1061" s="24">
        <f t="shared" si="397"/>
        <v>158.98548805942596</v>
      </c>
      <c r="J1061" s="14">
        <f t="shared" si="398"/>
        <v>2070.9988621016746</v>
      </c>
      <c r="K1061" s="24">
        <f t="shared" si="396"/>
        <v>650</v>
      </c>
      <c r="L1061" s="12">
        <f t="shared" si="399"/>
        <v>0.15207311893092132</v>
      </c>
      <c r="M1061" s="3">
        <f t="shared" si="400"/>
        <v>0.7</v>
      </c>
      <c r="N1061" s="24">
        <f t="shared" si="415"/>
        <v>998.38073901777966</v>
      </c>
      <c r="O1061" s="24">
        <f t="shared" si="401"/>
        <v>59.779747428578389</v>
      </c>
      <c r="P1061" s="24">
        <f t="shared" si="402"/>
        <v>782.36077454646909</v>
      </c>
      <c r="Q1061" s="24">
        <f t="shared" si="413"/>
        <v>650</v>
      </c>
      <c r="R1061" s="12">
        <f t="shared" si="403"/>
        <v>0.14649259323990577</v>
      </c>
      <c r="S1061" s="3">
        <f t="shared" si="414"/>
        <v>0.7</v>
      </c>
      <c r="T1061" s="24">
        <f t="shared" si="416"/>
        <v>997.48918834645258</v>
      </c>
      <c r="U1061" s="24">
        <f t="shared" si="404"/>
        <v>82.068514211755428</v>
      </c>
      <c r="V1061" s="14">
        <f t="shared" si="405"/>
        <v>1072.9350457457533</v>
      </c>
      <c r="W1061" s="24">
        <f t="shared" si="417"/>
        <v>650</v>
      </c>
      <c r="X1061" s="12">
        <f t="shared" si="406"/>
        <v>0.14769609589489571</v>
      </c>
      <c r="Y1061" s="3">
        <f t="shared" si="418"/>
        <v>0.7</v>
      </c>
    </row>
    <row r="1062" spans="2:25" x14ac:dyDescent="0.25">
      <c r="B1062" s="3">
        <f t="shared" si="407"/>
        <v>5220</v>
      </c>
      <c r="C1062" s="14">
        <f t="shared" si="408"/>
        <v>87</v>
      </c>
      <c r="D1062" s="11">
        <f t="shared" si="409"/>
        <v>1000.9153084438132</v>
      </c>
      <c r="E1062" s="11">
        <f t="shared" si="410"/>
        <v>994.56458251147671</v>
      </c>
      <c r="F1062" s="11">
        <f t="shared" si="411"/>
        <v>998.5272316110196</v>
      </c>
      <c r="G1062" s="11">
        <f t="shared" si="412"/>
        <v>997.63688444234742</v>
      </c>
      <c r="H1062" s="24">
        <f t="shared" si="395"/>
        <v>994.56458251147671</v>
      </c>
      <c r="I1062" s="24">
        <f t="shared" si="397"/>
        <v>158.76814830841113</v>
      </c>
      <c r="J1062" s="14">
        <f t="shared" si="398"/>
        <v>2068.8891373485098</v>
      </c>
      <c r="K1062" s="24">
        <f t="shared" si="396"/>
        <v>650</v>
      </c>
      <c r="L1062" s="12">
        <f t="shared" si="399"/>
        <v>0.15191442545978623</v>
      </c>
      <c r="M1062" s="3">
        <f t="shared" si="400"/>
        <v>0.7</v>
      </c>
      <c r="N1062" s="24">
        <f t="shared" si="415"/>
        <v>998.5272316110196</v>
      </c>
      <c r="O1062" s="24">
        <f t="shared" si="401"/>
        <v>59.701920819838961</v>
      </c>
      <c r="P1062" s="24">
        <f t="shared" si="402"/>
        <v>781.60922145601728</v>
      </c>
      <c r="Q1062" s="24">
        <f t="shared" si="413"/>
        <v>650</v>
      </c>
      <c r="R1062" s="12">
        <f t="shared" si="403"/>
        <v>0.14634832042587456</v>
      </c>
      <c r="S1062" s="3">
        <f t="shared" si="414"/>
        <v>0.7</v>
      </c>
      <c r="T1062" s="24">
        <f t="shared" si="416"/>
        <v>997.63688444234742</v>
      </c>
      <c r="U1062" s="24">
        <f t="shared" si="404"/>
        <v>81.960600036643427</v>
      </c>
      <c r="V1062" s="14">
        <f t="shared" si="405"/>
        <v>1071.8920130140687</v>
      </c>
      <c r="W1062" s="24">
        <f t="shared" si="417"/>
        <v>650</v>
      </c>
      <c r="X1062" s="12">
        <f t="shared" si="406"/>
        <v>0.14754891854357879</v>
      </c>
      <c r="Y1062" s="3">
        <f t="shared" si="418"/>
        <v>0.7</v>
      </c>
    </row>
    <row r="1063" spans="2:25" x14ac:dyDescent="0.25">
      <c r="B1063" s="3">
        <f t="shared" si="407"/>
        <v>5225</v>
      </c>
      <c r="C1063" s="14">
        <f t="shared" si="408"/>
        <v>87.083333333333329</v>
      </c>
      <c r="D1063" s="11">
        <f t="shared" si="409"/>
        <v>1001.0585508985632</v>
      </c>
      <c r="E1063" s="11">
        <f t="shared" si="410"/>
        <v>994.71649693693655</v>
      </c>
      <c r="F1063" s="11">
        <f t="shared" si="411"/>
        <v>998.67357993144549</v>
      </c>
      <c r="G1063" s="11">
        <f t="shared" si="412"/>
        <v>997.78443336089106</v>
      </c>
      <c r="H1063" s="24">
        <f t="shared" si="395"/>
        <v>994.71649693693655</v>
      </c>
      <c r="I1063" s="24">
        <f t="shared" si="397"/>
        <v>158.55134904066688</v>
      </c>
      <c r="J1063" s="14">
        <f t="shared" si="398"/>
        <v>2066.7839290850779</v>
      </c>
      <c r="K1063" s="24">
        <f t="shared" si="396"/>
        <v>650</v>
      </c>
      <c r="L1063" s="12">
        <f t="shared" si="399"/>
        <v>0.15175607684741971</v>
      </c>
      <c r="M1063" s="3">
        <f t="shared" si="400"/>
        <v>0.7</v>
      </c>
      <c r="N1063" s="24">
        <f t="shared" si="415"/>
        <v>998.67357993144549</v>
      </c>
      <c r="O1063" s="24">
        <f t="shared" si="401"/>
        <v>59.624274177943448</v>
      </c>
      <c r="P1063" s="24">
        <f t="shared" si="402"/>
        <v>780.85913102121299</v>
      </c>
      <c r="Q1063" s="24">
        <f t="shared" si="413"/>
        <v>650</v>
      </c>
      <c r="R1063" s="12">
        <f t="shared" si="403"/>
        <v>0.14620433335041333</v>
      </c>
      <c r="S1063" s="3">
        <f t="shared" si="414"/>
        <v>0.7</v>
      </c>
      <c r="T1063" s="24">
        <f t="shared" si="416"/>
        <v>997.78443336089106</v>
      </c>
      <c r="U1063" s="24">
        <f t="shared" si="404"/>
        <v>81.852938441804213</v>
      </c>
      <c r="V1063" s="14">
        <f t="shared" si="405"/>
        <v>1070.8510413926108</v>
      </c>
      <c r="W1063" s="24">
        <f t="shared" si="417"/>
        <v>650</v>
      </c>
      <c r="X1063" s="12">
        <f t="shared" si="406"/>
        <v>0.14740203705546587</v>
      </c>
      <c r="Y1063" s="3">
        <f t="shared" si="418"/>
        <v>0.7</v>
      </c>
    </row>
    <row r="1064" spans="2:25" x14ac:dyDescent="0.25">
      <c r="B1064" s="3">
        <f t="shared" si="407"/>
        <v>5230</v>
      </c>
      <c r="C1064" s="14">
        <f t="shared" si="408"/>
        <v>87.166666666666671</v>
      </c>
      <c r="D1064" s="11">
        <f t="shared" si="409"/>
        <v>1001.2016565410148</v>
      </c>
      <c r="E1064" s="11">
        <f t="shared" si="410"/>
        <v>994.86825301378394</v>
      </c>
      <c r="F1064" s="11">
        <f t="shared" si="411"/>
        <v>998.81978426479589</v>
      </c>
      <c r="G1064" s="11">
        <f t="shared" si="412"/>
        <v>997.93183539794654</v>
      </c>
      <c r="H1064" s="24">
        <f t="shared" si="395"/>
        <v>994.86825301378394</v>
      </c>
      <c r="I1064" s="24">
        <f t="shared" si="397"/>
        <v>158.33508818077178</v>
      </c>
      <c r="J1064" s="14">
        <f t="shared" si="398"/>
        <v>2064.6832208769656</v>
      </c>
      <c r="K1064" s="24">
        <f t="shared" si="396"/>
        <v>650</v>
      </c>
      <c r="L1064" s="12">
        <f t="shared" si="399"/>
        <v>0.15159807183154914</v>
      </c>
      <c r="M1064" s="3">
        <f t="shared" si="400"/>
        <v>0.7</v>
      </c>
      <c r="N1064" s="24">
        <f t="shared" si="415"/>
        <v>998.81978426479589</v>
      </c>
      <c r="O1064" s="24">
        <f t="shared" si="401"/>
        <v>59.546806905473204</v>
      </c>
      <c r="P1064" s="24">
        <f t="shared" si="402"/>
        <v>780.11049893617553</v>
      </c>
      <c r="Q1064" s="24">
        <f t="shared" si="413"/>
        <v>650</v>
      </c>
      <c r="R1064" s="12">
        <f t="shared" si="403"/>
        <v>0.1460606311605801</v>
      </c>
      <c r="S1064" s="3">
        <f t="shared" si="414"/>
        <v>0.7</v>
      </c>
      <c r="T1064" s="24">
        <f t="shared" si="416"/>
        <v>997.93183539794654</v>
      </c>
      <c r="U1064" s="24">
        <f t="shared" si="404"/>
        <v>81.745528576706761</v>
      </c>
      <c r="V1064" s="14">
        <f t="shared" si="405"/>
        <v>1069.8121246994303</v>
      </c>
      <c r="W1064" s="24">
        <f t="shared" si="417"/>
        <v>650</v>
      </c>
      <c r="X1064" s="12">
        <f t="shared" si="406"/>
        <v>0.14725545053127842</v>
      </c>
      <c r="Y1064" s="3">
        <f t="shared" si="418"/>
        <v>0.7</v>
      </c>
    </row>
    <row r="1065" spans="2:25" x14ac:dyDescent="0.25">
      <c r="B1065" s="3">
        <f t="shared" si="407"/>
        <v>5235</v>
      </c>
      <c r="C1065" s="14">
        <f t="shared" si="408"/>
        <v>87.25</v>
      </c>
      <c r="D1065" s="11">
        <f t="shared" si="409"/>
        <v>1001.34462563226</v>
      </c>
      <c r="E1065" s="11">
        <f t="shared" si="410"/>
        <v>995.01985108561553</v>
      </c>
      <c r="F1065" s="11">
        <f t="shared" si="411"/>
        <v>998.96584489595648</v>
      </c>
      <c r="G1065" s="11">
        <f t="shared" si="412"/>
        <v>998.07909084847779</v>
      </c>
      <c r="H1065" s="24">
        <f t="shared" si="395"/>
        <v>995.01985108561553</v>
      </c>
      <c r="I1065" s="24">
        <f t="shared" si="397"/>
        <v>158.11936366611121</v>
      </c>
      <c r="J1065" s="14">
        <f t="shared" si="398"/>
        <v>2062.5869963990835</v>
      </c>
      <c r="K1065" s="24">
        <f t="shared" si="396"/>
        <v>650</v>
      </c>
      <c r="L1065" s="12">
        <f t="shared" si="399"/>
        <v>0.15144040915823045</v>
      </c>
      <c r="M1065" s="3">
        <f t="shared" si="400"/>
        <v>0.7</v>
      </c>
      <c r="N1065" s="24">
        <f t="shared" si="415"/>
        <v>998.96584489595648</v>
      </c>
      <c r="O1065" s="24">
        <f t="shared" si="401"/>
        <v>59.469518407587429</v>
      </c>
      <c r="P1065" s="24">
        <f t="shared" si="402"/>
        <v>779.36332091155566</v>
      </c>
      <c r="Q1065" s="24">
        <f t="shared" si="413"/>
        <v>650</v>
      </c>
      <c r="R1065" s="12">
        <f t="shared" si="403"/>
        <v>0.14591721300675692</v>
      </c>
      <c r="S1065" s="3">
        <f t="shared" si="414"/>
        <v>0.7</v>
      </c>
      <c r="T1065" s="24">
        <f t="shared" si="416"/>
        <v>998.07909084847779</v>
      </c>
      <c r="U1065" s="24">
        <f t="shared" si="404"/>
        <v>81.638369594554661</v>
      </c>
      <c r="V1065" s="14">
        <f t="shared" si="405"/>
        <v>1068.7752567775767</v>
      </c>
      <c r="W1065" s="24">
        <f t="shared" si="417"/>
        <v>650</v>
      </c>
      <c r="X1065" s="12">
        <f t="shared" si="406"/>
        <v>0.14710915807541225</v>
      </c>
      <c r="Y1065" s="3">
        <f t="shared" si="418"/>
        <v>0.7</v>
      </c>
    </row>
    <row r="1066" spans="2:25" x14ac:dyDescent="0.25">
      <c r="B1066" s="3">
        <f t="shared" si="407"/>
        <v>5240</v>
      </c>
      <c r="C1066" s="14">
        <f t="shared" si="408"/>
        <v>87.333333333333329</v>
      </c>
      <c r="D1066" s="11">
        <f t="shared" si="409"/>
        <v>1001.4874584326444</v>
      </c>
      <c r="E1066" s="11">
        <f t="shared" si="410"/>
        <v>995.17129149477375</v>
      </c>
      <c r="F1066" s="11">
        <f t="shared" si="411"/>
        <v>999.11176210896326</v>
      </c>
      <c r="G1066" s="11">
        <f t="shared" si="412"/>
        <v>998.2262000065532</v>
      </c>
      <c r="H1066" s="24">
        <f t="shared" si="395"/>
        <v>995.17129149477375</v>
      </c>
      <c r="I1066" s="24">
        <f t="shared" si="397"/>
        <v>157.90417344676655</v>
      </c>
      <c r="J1066" s="14">
        <f t="shared" si="398"/>
        <v>2060.495239435063</v>
      </c>
      <c r="K1066" s="24">
        <f t="shared" si="396"/>
        <v>650</v>
      </c>
      <c r="L1066" s="12">
        <f t="shared" si="399"/>
        <v>0.1512830875817997</v>
      </c>
      <c r="M1066" s="3">
        <f t="shared" si="400"/>
        <v>0.7</v>
      </c>
      <c r="N1066" s="24">
        <f t="shared" si="415"/>
        <v>999.11176210896326</v>
      </c>
      <c r="O1066" s="24">
        <f t="shared" si="401"/>
        <v>59.392408092028859</v>
      </c>
      <c r="P1066" s="24">
        <f t="shared" si="402"/>
        <v>778.61759267534876</v>
      </c>
      <c r="Q1066" s="24">
        <f t="shared" si="413"/>
        <v>650</v>
      </c>
      <c r="R1066" s="12">
        <f t="shared" si="403"/>
        <v>0.14577407804279249</v>
      </c>
      <c r="S1066" s="3">
        <f t="shared" si="414"/>
        <v>0.7</v>
      </c>
      <c r="T1066" s="24">
        <f t="shared" si="416"/>
        <v>998.2262000065532</v>
      </c>
      <c r="U1066" s="24">
        <f t="shared" si="404"/>
        <v>81.53146065228043</v>
      </c>
      <c r="V1066" s="14">
        <f t="shared" si="405"/>
        <v>1067.7404314950229</v>
      </c>
      <c r="W1066" s="24">
        <f t="shared" si="417"/>
        <v>650</v>
      </c>
      <c r="X1066" s="12">
        <f t="shared" si="406"/>
        <v>0.14696315879592703</v>
      </c>
      <c r="Y1066" s="3">
        <f t="shared" si="418"/>
        <v>0.7</v>
      </c>
    </row>
    <row r="1067" spans="2:25" x14ac:dyDescent="0.25">
      <c r="B1067" s="3">
        <f t="shared" si="407"/>
        <v>5245</v>
      </c>
      <c r="C1067" s="14">
        <f t="shared" si="408"/>
        <v>87.416666666666671</v>
      </c>
      <c r="D1067" s="11">
        <f t="shared" si="409"/>
        <v>1001.6301552017701</v>
      </c>
      <c r="E1067" s="11">
        <f t="shared" si="410"/>
        <v>995.32257458235551</v>
      </c>
      <c r="F1067" s="11">
        <f t="shared" si="411"/>
        <v>999.25753618700605</v>
      </c>
      <c r="G1067" s="11">
        <f t="shared" si="412"/>
        <v>998.37316316534907</v>
      </c>
      <c r="H1067" s="24">
        <f t="shared" si="395"/>
        <v>995.32257458235551</v>
      </c>
      <c r="I1067" s="24">
        <f t="shared" si="397"/>
        <v>157.6895154853645</v>
      </c>
      <c r="J1067" s="14">
        <f t="shared" si="398"/>
        <v>2058.4079338754727</v>
      </c>
      <c r="K1067" s="24">
        <f t="shared" si="396"/>
        <v>650</v>
      </c>
      <c r="L1067" s="12">
        <f t="shared" si="399"/>
        <v>0.15112610586474093</v>
      </c>
      <c r="M1067" s="3">
        <f t="shared" si="400"/>
        <v>0.7</v>
      </c>
      <c r="N1067" s="24">
        <f t="shared" si="415"/>
        <v>999.25753618700605</v>
      </c>
      <c r="O1067" s="24">
        <f t="shared" si="401"/>
        <v>59.315475369101023</v>
      </c>
      <c r="P1067" s="24">
        <f t="shared" si="402"/>
        <v>777.87330997243021</v>
      </c>
      <c r="Q1067" s="24">
        <f t="shared" si="413"/>
        <v>650</v>
      </c>
      <c r="R1067" s="12">
        <f t="shared" si="403"/>
        <v>0.14563122542591719</v>
      </c>
      <c r="S1067" s="3">
        <f t="shared" si="414"/>
        <v>0.7</v>
      </c>
      <c r="T1067" s="24">
        <f t="shared" si="416"/>
        <v>998.37316316534907</v>
      </c>
      <c r="U1067" s="24">
        <f t="shared" si="404"/>
        <v>81.424800910525619</v>
      </c>
      <c r="V1067" s="14">
        <f t="shared" si="405"/>
        <v>1066.7076427446248</v>
      </c>
      <c r="W1067" s="24">
        <f t="shared" si="417"/>
        <v>650</v>
      </c>
      <c r="X1067" s="12">
        <f t="shared" si="406"/>
        <v>0.14681745180453862</v>
      </c>
      <c r="Y1067" s="3">
        <f t="shared" si="418"/>
        <v>0.7</v>
      </c>
    </row>
    <row r="1068" spans="2:25" x14ac:dyDescent="0.25">
      <c r="B1068" s="3">
        <f t="shared" si="407"/>
        <v>5250</v>
      </c>
      <c r="C1068" s="14">
        <f t="shared" si="408"/>
        <v>87.5</v>
      </c>
      <c r="D1068" s="11">
        <f t="shared" si="409"/>
        <v>1001.7727161984972</v>
      </c>
      <c r="E1068" s="11">
        <f t="shared" si="410"/>
        <v>995.47370068822022</v>
      </c>
      <c r="F1068" s="11">
        <f t="shared" si="411"/>
        <v>999.40316741243203</v>
      </c>
      <c r="G1068" s="11">
        <f t="shared" si="412"/>
        <v>998.51998061715358</v>
      </c>
      <c r="H1068" s="24">
        <f t="shared" si="395"/>
        <v>995.47370068822022</v>
      </c>
      <c r="I1068" s="24">
        <f t="shared" si="397"/>
        <v>157.47538775692362</v>
      </c>
      <c r="J1068" s="14">
        <f t="shared" si="398"/>
        <v>2056.3250637162705</v>
      </c>
      <c r="K1068" s="24">
        <f t="shared" si="396"/>
        <v>650</v>
      </c>
      <c r="L1068" s="12">
        <f t="shared" si="399"/>
        <v>0.15096946277757023</v>
      </c>
      <c r="M1068" s="3">
        <f t="shared" si="400"/>
        <v>0.7</v>
      </c>
      <c r="N1068" s="24">
        <f t="shared" si="415"/>
        <v>999.40316741243203</v>
      </c>
      <c r="O1068" s="24">
        <f t="shared" si="401"/>
        <v>59.238719651628458</v>
      </c>
      <c r="P1068" s="24">
        <f t="shared" si="402"/>
        <v>777.13046856385779</v>
      </c>
      <c r="Q1068" s="24">
        <f t="shared" si="413"/>
        <v>650</v>
      </c>
      <c r="R1068" s="12">
        <f t="shared" si="403"/>
        <v>0.14548865431661503</v>
      </c>
      <c r="S1068" s="3">
        <f t="shared" si="414"/>
        <v>0.7</v>
      </c>
      <c r="T1068" s="24">
        <f t="shared" si="416"/>
        <v>998.51998061715358</v>
      </c>
      <c r="U1068" s="24">
        <f t="shared" si="404"/>
        <v>81.318389533589652</v>
      </c>
      <c r="V1068" s="14">
        <f t="shared" si="405"/>
        <v>1065.6768844432895</v>
      </c>
      <c r="W1068" s="24">
        <f t="shared" si="417"/>
        <v>650</v>
      </c>
      <c r="X1068" s="12">
        <f t="shared" si="406"/>
        <v>0.14667203621650624</v>
      </c>
      <c r="Y1068" s="3">
        <f t="shared" si="418"/>
        <v>0.7</v>
      </c>
    </row>
    <row r="1069" spans="2:25" x14ac:dyDescent="0.25">
      <c r="B1069" s="3">
        <f t="shared" si="407"/>
        <v>5255</v>
      </c>
      <c r="C1069" s="14">
        <f t="shared" si="408"/>
        <v>87.583333333333329</v>
      </c>
      <c r="D1069" s="11">
        <f t="shared" si="409"/>
        <v>1001.9151416809483</v>
      </c>
      <c r="E1069" s="11">
        <f t="shared" si="410"/>
        <v>995.62467015099776</v>
      </c>
      <c r="F1069" s="11">
        <f t="shared" si="411"/>
        <v>999.54865606674866</v>
      </c>
      <c r="G1069" s="11">
        <f t="shared" si="412"/>
        <v>998.66665265337008</v>
      </c>
      <c r="H1069" s="24">
        <f t="shared" si="395"/>
        <v>995.62467015099776</v>
      </c>
      <c r="I1069" s="24">
        <f t="shared" si="397"/>
        <v>157.26178824876342</v>
      </c>
      <c r="J1069" s="14">
        <f t="shared" si="398"/>
        <v>2054.2466130578509</v>
      </c>
      <c r="K1069" s="24">
        <f t="shared" si="396"/>
        <v>650</v>
      </c>
      <c r="L1069" s="12">
        <f t="shared" si="399"/>
        <v>0.15081315709876456</v>
      </c>
      <c r="M1069" s="3">
        <f t="shared" si="400"/>
        <v>0.7</v>
      </c>
      <c r="N1069" s="24">
        <f t="shared" si="415"/>
        <v>999.54865606674866</v>
      </c>
      <c r="O1069" s="24">
        <f t="shared" si="401"/>
        <v>59.162140354990811</v>
      </c>
      <c r="P1069" s="24">
        <f t="shared" si="402"/>
        <v>776.38906422813079</v>
      </c>
      <c r="Q1069" s="24">
        <f t="shared" si="413"/>
        <v>650</v>
      </c>
      <c r="R1069" s="12">
        <f t="shared" si="403"/>
        <v>0.14534636387884833</v>
      </c>
      <c r="S1069" s="3">
        <f t="shared" si="414"/>
        <v>0.7</v>
      </c>
      <c r="T1069" s="24">
        <f t="shared" si="416"/>
        <v>998.66665265337008</v>
      </c>
      <c r="U1069" s="24">
        <f t="shared" si="404"/>
        <v>81.212225689455408</v>
      </c>
      <c r="V1069" s="14">
        <f t="shared" si="405"/>
        <v>1064.6481505329427</v>
      </c>
      <c r="W1069" s="24">
        <f t="shared" si="417"/>
        <v>650</v>
      </c>
      <c r="X1069" s="12">
        <f t="shared" si="406"/>
        <v>0.14652691115075933</v>
      </c>
      <c r="Y1069" s="3">
        <f t="shared" si="418"/>
        <v>0.7</v>
      </c>
    </row>
    <row r="1070" spans="2:25" x14ac:dyDescent="0.25">
      <c r="B1070" s="3">
        <f t="shared" si="407"/>
        <v>5260</v>
      </c>
      <c r="C1070" s="14">
        <f t="shared" si="408"/>
        <v>87.666666666666671</v>
      </c>
      <c r="D1070" s="11">
        <f t="shared" si="409"/>
        <v>1002.0574319065109</v>
      </c>
      <c r="E1070" s="11">
        <f t="shared" si="410"/>
        <v>995.77548330809657</v>
      </c>
      <c r="F1070" s="11">
        <f t="shared" si="411"/>
        <v>999.69400243062751</v>
      </c>
      <c r="G1070" s="11">
        <f t="shared" si="412"/>
        <v>998.81317956452085</v>
      </c>
      <c r="H1070" s="24">
        <f t="shared" si="395"/>
        <v>995.77548330809657</v>
      </c>
      <c r="I1070" s="24">
        <f t="shared" si="397"/>
        <v>157.04871496035935</v>
      </c>
      <c r="J1070" s="14">
        <f t="shared" si="398"/>
        <v>2052.1725661040596</v>
      </c>
      <c r="K1070" s="24">
        <f t="shared" si="396"/>
        <v>650</v>
      </c>
      <c r="L1070" s="12">
        <f t="shared" si="399"/>
        <v>0.15065718761468472</v>
      </c>
      <c r="M1070" s="3">
        <f t="shared" si="400"/>
        <v>0.7</v>
      </c>
      <c r="N1070" s="24">
        <f t="shared" si="415"/>
        <v>999.69400243062751</v>
      </c>
      <c r="O1070" s="24">
        <f t="shared" si="401"/>
        <v>59.085736897085894</v>
      </c>
      <c r="P1070" s="24">
        <f t="shared" si="402"/>
        <v>775.6490927599699</v>
      </c>
      <c r="Q1070" s="24">
        <f t="shared" si="413"/>
        <v>650</v>
      </c>
      <c r="R1070" s="12">
        <f t="shared" si="403"/>
        <v>0.14520435327983935</v>
      </c>
      <c r="S1070" s="3">
        <f t="shared" si="414"/>
        <v>0.7</v>
      </c>
      <c r="T1070" s="24">
        <f t="shared" si="416"/>
        <v>998.81317956452085</v>
      </c>
      <c r="U1070" s="24">
        <f t="shared" si="404"/>
        <v>81.106308549752271</v>
      </c>
      <c r="V1070" s="14">
        <f t="shared" si="405"/>
        <v>1063.6214349796778</v>
      </c>
      <c r="W1070" s="24">
        <f t="shared" si="417"/>
        <v>650</v>
      </c>
      <c r="X1070" s="12">
        <f t="shared" si="406"/>
        <v>0.14638207572978412</v>
      </c>
      <c r="Y1070" s="3">
        <f t="shared" si="418"/>
        <v>0.7</v>
      </c>
    </row>
    <row r="1071" spans="2:25" x14ac:dyDescent="0.25">
      <c r="B1071" s="3">
        <f t="shared" si="407"/>
        <v>5265</v>
      </c>
      <c r="C1071" s="14">
        <f t="shared" si="408"/>
        <v>87.75</v>
      </c>
      <c r="D1071" s="11">
        <f t="shared" si="409"/>
        <v>1002.1995871318393</v>
      </c>
      <c r="E1071" s="11">
        <f t="shared" si="410"/>
        <v>995.92614049571125</v>
      </c>
      <c r="F1071" s="11">
        <f t="shared" si="411"/>
        <v>999.83920678390734</v>
      </c>
      <c r="G1071" s="11">
        <f t="shared" si="412"/>
        <v>998.95956164025063</v>
      </c>
      <c r="H1071" s="24">
        <f t="shared" si="395"/>
        <v>995.92614049571125</v>
      </c>
      <c r="I1071" s="24">
        <f t="shared" si="397"/>
        <v>156.83616590320071</v>
      </c>
      <c r="J1071" s="14">
        <f t="shared" si="398"/>
        <v>2050.1029071606017</v>
      </c>
      <c r="K1071" s="24">
        <f t="shared" si="396"/>
        <v>650</v>
      </c>
      <c r="L1071" s="12">
        <f t="shared" si="399"/>
        <v>0.15050155311945709</v>
      </c>
      <c r="M1071" s="3">
        <f t="shared" si="400"/>
        <v>0.7</v>
      </c>
      <c r="N1071" s="24">
        <f t="shared" si="415"/>
        <v>999.83920678390734</v>
      </c>
      <c r="O1071" s="24">
        <f t="shared" si="401"/>
        <v>59.009508698298418</v>
      </c>
      <c r="P1071" s="24">
        <f t="shared" si="402"/>
        <v>774.91054997062645</v>
      </c>
      <c r="Q1071" s="24">
        <f t="shared" si="413"/>
        <v>650</v>
      </c>
      <c r="R1071" s="12">
        <f t="shared" si="403"/>
        <v>0.14506262169011841</v>
      </c>
      <c r="S1071" s="3">
        <f t="shared" si="414"/>
        <v>0.7</v>
      </c>
      <c r="T1071" s="24">
        <f t="shared" si="416"/>
        <v>998.95956164025063</v>
      </c>
      <c r="U1071" s="24">
        <f t="shared" si="404"/>
        <v>81.000637289716337</v>
      </c>
      <c r="V1071" s="14">
        <f t="shared" si="405"/>
        <v>1062.5967317738509</v>
      </c>
      <c r="W1071" s="24">
        <f t="shared" si="417"/>
        <v>650</v>
      </c>
      <c r="X1071" s="12">
        <f t="shared" si="406"/>
        <v>0.14623752907963064</v>
      </c>
      <c r="Y1071" s="3">
        <f t="shared" si="418"/>
        <v>0.7</v>
      </c>
    </row>
    <row r="1072" spans="2:25" x14ac:dyDescent="0.25">
      <c r="B1072" s="3">
        <f t="shared" si="407"/>
        <v>5270</v>
      </c>
      <c r="C1072" s="14">
        <f t="shared" si="408"/>
        <v>87.833333333333329</v>
      </c>
      <c r="D1072" s="11">
        <f t="shared" si="409"/>
        <v>1002.3416076128578</v>
      </c>
      <c r="E1072" s="11">
        <f t="shared" si="410"/>
        <v>996.07664204883076</v>
      </c>
      <c r="F1072" s="11">
        <f t="shared" si="411"/>
        <v>999.9842694055975</v>
      </c>
      <c r="G1072" s="11">
        <f t="shared" si="412"/>
        <v>999.10579916933023</v>
      </c>
      <c r="H1072" s="24">
        <f t="shared" si="395"/>
        <v>996.07664204883076</v>
      </c>
      <c r="I1072" s="24">
        <f t="shared" si="397"/>
        <v>156.62413910067698</v>
      </c>
      <c r="J1072" s="14">
        <f t="shared" si="398"/>
        <v>2048.0376206334167</v>
      </c>
      <c r="K1072" s="24">
        <f t="shared" si="396"/>
        <v>650</v>
      </c>
      <c r="L1072" s="12">
        <f t="shared" si="399"/>
        <v>0.15034625241485497</v>
      </c>
      <c r="M1072" s="3">
        <f t="shared" si="400"/>
        <v>0.7</v>
      </c>
      <c r="N1072" s="24">
        <f t="shared" si="415"/>
        <v>999.9842694055975</v>
      </c>
      <c r="O1072" s="24">
        <f t="shared" si="401"/>
        <v>58.933455181508521</v>
      </c>
      <c r="P1072" s="24">
        <f t="shared" si="402"/>
        <v>774.17343168763114</v>
      </c>
      <c r="Q1072" s="24">
        <f t="shared" si="413"/>
        <v>650</v>
      </c>
      <c r="R1072" s="12">
        <f t="shared" si="403"/>
        <v>0.14492116828348181</v>
      </c>
      <c r="S1072" s="3">
        <f t="shared" si="414"/>
        <v>0.7</v>
      </c>
      <c r="T1072" s="24">
        <f t="shared" si="416"/>
        <v>999.10579916933023</v>
      </c>
      <c r="U1072" s="24">
        <f t="shared" si="404"/>
        <v>80.895211088190422</v>
      </c>
      <c r="V1072" s="14">
        <f t="shared" si="405"/>
        <v>1061.5740349298496</v>
      </c>
      <c r="W1072" s="24">
        <f t="shared" si="417"/>
        <v>650</v>
      </c>
      <c r="X1072" s="12">
        <f t="shared" si="406"/>
        <v>0.14609327032988309</v>
      </c>
      <c r="Y1072" s="3">
        <f t="shared" si="418"/>
        <v>0.7</v>
      </c>
    </row>
    <row r="1073" spans="2:25" x14ac:dyDescent="0.25">
      <c r="B1073" s="3">
        <f t="shared" si="407"/>
        <v>5275</v>
      </c>
      <c r="C1073" s="14">
        <f t="shared" si="408"/>
        <v>87.916666666666671</v>
      </c>
      <c r="D1073" s="11">
        <f t="shared" si="409"/>
        <v>1002.4834936047645</v>
      </c>
      <c r="E1073" s="11">
        <f t="shared" si="410"/>
        <v>996.22698830124557</v>
      </c>
      <c r="F1073" s="11">
        <f t="shared" si="411"/>
        <v>1000.129190573881</v>
      </c>
      <c r="G1073" s="11">
        <f t="shared" si="412"/>
        <v>999.25189243966008</v>
      </c>
      <c r="H1073" s="24">
        <f t="shared" si="395"/>
        <v>996.22698830124557</v>
      </c>
      <c r="I1073" s="24">
        <f t="shared" si="397"/>
        <v>156.41263258797267</v>
      </c>
      <c r="J1073" s="14">
        <f t="shared" si="398"/>
        <v>2045.9766910285009</v>
      </c>
      <c r="K1073" s="24">
        <f t="shared" si="396"/>
        <v>650</v>
      </c>
      <c r="L1073" s="12">
        <f t="shared" si="399"/>
        <v>0.15019128431027934</v>
      </c>
      <c r="M1073" s="3">
        <f t="shared" si="400"/>
        <v>0.7</v>
      </c>
      <c r="N1073" s="24">
        <f t="shared" si="415"/>
        <v>1000.129190573881</v>
      </c>
      <c r="O1073" s="24">
        <f t="shared" si="401"/>
        <v>58.857575772086079</v>
      </c>
      <c r="P1073" s="24">
        <f t="shared" si="402"/>
        <v>773.43773375523949</v>
      </c>
      <c r="Q1073" s="24">
        <f t="shared" si="413"/>
        <v>650</v>
      </c>
      <c r="R1073" s="12">
        <f t="shared" si="403"/>
        <v>0.14477999223706825</v>
      </c>
      <c r="S1073" s="3">
        <f t="shared" si="414"/>
        <v>0.7</v>
      </c>
      <c r="T1073" s="24">
        <f t="shared" si="416"/>
        <v>999.25189243966008</v>
      </c>
      <c r="U1073" s="24">
        <f t="shared" si="404"/>
        <v>80.790029127609841</v>
      </c>
      <c r="V1073" s="14">
        <f t="shared" si="405"/>
        <v>1060.5533384860344</v>
      </c>
      <c r="W1073" s="24">
        <f t="shared" si="417"/>
        <v>650</v>
      </c>
      <c r="X1073" s="12">
        <f t="shared" si="406"/>
        <v>0.14594929861365066</v>
      </c>
      <c r="Y1073" s="3">
        <f t="shared" si="418"/>
        <v>0.7</v>
      </c>
    </row>
    <row r="1074" spans="2:25" x14ac:dyDescent="0.25">
      <c r="B1074" s="3">
        <f t="shared" si="407"/>
        <v>5280</v>
      </c>
      <c r="C1074" s="14">
        <f t="shared" si="408"/>
        <v>88</v>
      </c>
      <c r="D1074" s="11">
        <f t="shared" si="409"/>
        <v>1002.6252453620325</v>
      </c>
      <c r="E1074" s="11">
        <f t="shared" si="410"/>
        <v>996.37717958555584</v>
      </c>
      <c r="F1074" s="11">
        <f t="shared" si="411"/>
        <v>1000.2739705661181</v>
      </c>
      <c r="G1074" s="11">
        <f t="shared" si="412"/>
        <v>999.39784173827377</v>
      </c>
      <c r="H1074" s="24">
        <f t="shared" si="395"/>
        <v>996.37717958555584</v>
      </c>
      <c r="I1074" s="24">
        <f t="shared" si="397"/>
        <v>156.20164441191662</v>
      </c>
      <c r="J1074" s="14">
        <f t="shared" si="398"/>
        <v>2043.920102949487</v>
      </c>
      <c r="K1074" s="24">
        <f t="shared" si="396"/>
        <v>650</v>
      </c>
      <c r="L1074" s="12">
        <f t="shared" si="399"/>
        <v>0.15003664762258365</v>
      </c>
      <c r="M1074" s="3">
        <f t="shared" si="400"/>
        <v>0.7</v>
      </c>
      <c r="N1074" s="24">
        <f t="shared" si="415"/>
        <v>1000.2739705661181</v>
      </c>
      <c r="O1074" s="24">
        <f t="shared" si="401"/>
        <v>58.781869897859451</v>
      </c>
      <c r="P1074" s="24">
        <f t="shared" si="402"/>
        <v>772.70345203377269</v>
      </c>
      <c r="Q1074" s="24">
        <f t="shared" si="413"/>
        <v>650</v>
      </c>
      <c r="R1074" s="12">
        <f t="shared" si="403"/>
        <v>0.14463909273123873</v>
      </c>
      <c r="S1074" s="3">
        <f t="shared" si="414"/>
        <v>0.7</v>
      </c>
      <c r="T1074" s="24">
        <f t="shared" si="416"/>
        <v>999.39784173827377</v>
      </c>
      <c r="U1074" s="24">
        <f t="shared" si="404"/>
        <v>80.685090593968312</v>
      </c>
      <c r="V1074" s="14">
        <f t="shared" si="405"/>
        <v>1059.5346365046612</v>
      </c>
      <c r="W1074" s="24">
        <f t="shared" si="417"/>
        <v>650</v>
      </c>
      <c r="X1074" s="12">
        <f t="shared" si="406"/>
        <v>0.14580561306755319</v>
      </c>
      <c r="Y1074" s="3">
        <f t="shared" si="418"/>
        <v>0.7</v>
      </c>
    </row>
    <row r="1075" spans="2:25" x14ac:dyDescent="0.25">
      <c r="B1075" s="3">
        <f t="shared" si="407"/>
        <v>5285</v>
      </c>
      <c r="C1075" s="14">
        <f t="shared" si="408"/>
        <v>88.083333333333329</v>
      </c>
      <c r="D1075" s="11">
        <f t="shared" si="409"/>
        <v>1002.7668631384136</v>
      </c>
      <c r="E1075" s="11">
        <f t="shared" si="410"/>
        <v>996.52721623317836</v>
      </c>
      <c r="F1075" s="11">
        <f t="shared" si="411"/>
        <v>1000.4186096588494</v>
      </c>
      <c r="G1075" s="11">
        <f t="shared" si="412"/>
        <v>999.54364735134129</v>
      </c>
      <c r="H1075" s="24">
        <f t="shared" si="395"/>
        <v>996.52721623317836</v>
      </c>
      <c r="I1075" s="24">
        <f t="shared" si="397"/>
        <v>155.99117263087976</v>
      </c>
      <c r="J1075" s="14">
        <f t="shared" si="398"/>
        <v>2041.8678410978571</v>
      </c>
      <c r="K1075" s="24">
        <f t="shared" si="396"/>
        <v>650</v>
      </c>
      <c r="L1075" s="12">
        <f t="shared" si="399"/>
        <v>0.14988234117608112</v>
      </c>
      <c r="M1075" s="3">
        <f t="shared" si="400"/>
        <v>0.7</v>
      </c>
      <c r="N1075" s="24">
        <f t="shared" si="415"/>
        <v>1000.4186096588494</v>
      </c>
      <c r="O1075" s="24">
        <f t="shared" si="401"/>
        <v>58.706336989104102</v>
      </c>
      <c r="P1075" s="24">
        <f t="shared" si="402"/>
        <v>771.97058239977321</v>
      </c>
      <c r="Q1075" s="24">
        <f t="shared" si="413"/>
        <v>650</v>
      </c>
      <c r="R1075" s="12">
        <f t="shared" si="403"/>
        <v>0.14449846894960175</v>
      </c>
      <c r="S1075" s="3">
        <f t="shared" si="414"/>
        <v>0.7</v>
      </c>
      <c r="T1075" s="24">
        <f t="shared" si="416"/>
        <v>999.54364735134129</v>
      </c>
      <c r="U1075" s="24">
        <f t="shared" si="404"/>
        <v>80.580394676806577</v>
      </c>
      <c r="V1075" s="14">
        <f t="shared" si="405"/>
        <v>1058.5179230718036</v>
      </c>
      <c r="W1075" s="24">
        <f t="shared" si="417"/>
        <v>650</v>
      </c>
      <c r="X1075" s="12">
        <f t="shared" si="406"/>
        <v>0.14566221283170977</v>
      </c>
      <c r="Y1075" s="3">
        <f t="shared" si="418"/>
        <v>0.7</v>
      </c>
    </row>
    <row r="1076" spans="2:25" x14ac:dyDescent="0.25">
      <c r="B1076" s="3">
        <f t="shared" si="407"/>
        <v>5290</v>
      </c>
      <c r="C1076" s="14">
        <f t="shared" si="408"/>
        <v>88.166666666666671</v>
      </c>
      <c r="D1076" s="11">
        <f t="shared" si="409"/>
        <v>1002.9083471869405</v>
      </c>
      <c r="E1076" s="11">
        <f t="shared" si="410"/>
        <v>996.67709857435443</v>
      </c>
      <c r="F1076" s="11">
        <f t="shared" si="411"/>
        <v>1000.563108127799</v>
      </c>
      <c r="G1076" s="11">
        <f t="shared" si="412"/>
        <v>999.68930956417296</v>
      </c>
      <c r="H1076" s="24">
        <f t="shared" si="395"/>
        <v>996.67709857435443</v>
      </c>
      <c r="I1076" s="24">
        <f t="shared" si="397"/>
        <v>155.78121531465285</v>
      </c>
      <c r="J1076" s="14">
        <f t="shared" si="398"/>
        <v>2039.8198902706936</v>
      </c>
      <c r="K1076" s="24">
        <f t="shared" si="396"/>
        <v>650</v>
      </c>
      <c r="L1076" s="12">
        <f t="shared" si="399"/>
        <v>0.14972836380238339</v>
      </c>
      <c r="M1076" s="3">
        <f t="shared" si="400"/>
        <v>0.7</v>
      </c>
      <c r="N1076" s="24">
        <f t="shared" si="415"/>
        <v>1000.563108127799</v>
      </c>
      <c r="O1076" s="24">
        <f t="shared" si="401"/>
        <v>58.630976478539765</v>
      </c>
      <c r="P1076" s="24">
        <f t="shared" si="402"/>
        <v>771.23912074600435</v>
      </c>
      <c r="Q1076" s="24">
        <f t="shared" si="413"/>
        <v>650</v>
      </c>
      <c r="R1076" s="12">
        <f t="shared" si="403"/>
        <v>0.14435812007901253</v>
      </c>
      <c r="S1076" s="3">
        <f t="shared" si="414"/>
        <v>0.7</v>
      </c>
      <c r="T1076" s="24">
        <f t="shared" si="416"/>
        <v>999.68930956417296</v>
      </c>
      <c r="U1076" s="24">
        <f t="shared" si="404"/>
        <v>80.475940569189675</v>
      </c>
      <c r="V1076" s="14">
        <f t="shared" si="405"/>
        <v>1057.5031922971982</v>
      </c>
      <c r="W1076" s="24">
        <f t="shared" si="417"/>
        <v>650</v>
      </c>
      <c r="X1076" s="12">
        <f t="shared" si="406"/>
        <v>0.14551909704971608</v>
      </c>
      <c r="Y1076" s="3">
        <f t="shared" si="418"/>
        <v>0.7</v>
      </c>
    </row>
    <row r="1077" spans="2:25" x14ac:dyDescent="0.25">
      <c r="B1077" s="3">
        <f t="shared" si="407"/>
        <v>5295</v>
      </c>
      <c r="C1077" s="14">
        <f t="shared" si="408"/>
        <v>88.25</v>
      </c>
      <c r="D1077" s="11">
        <f t="shared" si="409"/>
        <v>1003.0496977599302</v>
      </c>
      <c r="E1077" s="11">
        <f t="shared" si="410"/>
        <v>996.82682693815684</v>
      </c>
      <c r="F1077" s="11">
        <f t="shared" si="411"/>
        <v>1000.707466247878</v>
      </c>
      <c r="G1077" s="11">
        <f t="shared" si="412"/>
        <v>999.83482866122267</v>
      </c>
      <c r="H1077" s="24">
        <f t="shared" ref="H1077:H1140" si="419">H1076+L1076</f>
        <v>996.82682693815684</v>
      </c>
      <c r="I1077" s="24">
        <f t="shared" si="397"/>
        <v>155.57177054433282</v>
      </c>
      <c r="J1077" s="14">
        <f t="shared" si="398"/>
        <v>2037.7762353596722</v>
      </c>
      <c r="K1077" s="24">
        <f t="shared" ref="K1077:K1140" si="420">IF(H1077&lt;600,425+0.773*H1077-1.69/1000*H1077^2+2.22/1000^2*H1077^3,IF(H1077&lt;735,666+13002/(738-H1077),IF(H1077&lt;900,545+17820/(H1077-731),650)))</f>
        <v>650</v>
      </c>
      <c r="L1077" s="12">
        <f t="shared" si="399"/>
        <v>0.14957471434032363</v>
      </c>
      <c r="M1077" s="3">
        <f t="shared" si="400"/>
        <v>0.7</v>
      </c>
      <c r="N1077" s="24">
        <f t="shared" si="415"/>
        <v>1000.707466247878</v>
      </c>
      <c r="O1077" s="24">
        <f t="shared" si="401"/>
        <v>58.555787801304859</v>
      </c>
      <c r="P1077" s="24">
        <f t="shared" si="402"/>
        <v>770.50906298083009</v>
      </c>
      <c r="Q1077" s="24">
        <f t="shared" si="413"/>
        <v>650</v>
      </c>
      <c r="R1077" s="12">
        <f t="shared" si="403"/>
        <v>0.14421804530946092</v>
      </c>
      <c r="S1077" s="3">
        <f t="shared" si="414"/>
        <v>0.7</v>
      </c>
      <c r="T1077" s="24">
        <f t="shared" si="416"/>
        <v>999.83482866122267</v>
      </c>
      <c r="U1077" s="24">
        <f t="shared" si="404"/>
        <v>80.371727467687037</v>
      </c>
      <c r="V1077" s="14">
        <f t="shared" si="405"/>
        <v>1056.4904383138182</v>
      </c>
      <c r="W1077" s="24">
        <f t="shared" si="417"/>
        <v>650</v>
      </c>
      <c r="X1077" s="12">
        <f t="shared" si="406"/>
        <v>0.14537626486858729</v>
      </c>
      <c r="Y1077" s="3">
        <f t="shared" si="418"/>
        <v>0.7</v>
      </c>
    </row>
    <row r="1078" spans="2:25" x14ac:dyDescent="0.25">
      <c r="B1078" s="3">
        <f t="shared" si="407"/>
        <v>5300</v>
      </c>
      <c r="C1078" s="14">
        <f t="shared" si="408"/>
        <v>88.333333333333329</v>
      </c>
      <c r="D1078" s="11">
        <f t="shared" si="409"/>
        <v>1003.190915108986</v>
      </c>
      <c r="E1078" s="11">
        <f t="shared" si="410"/>
        <v>996.9764016524972</v>
      </c>
      <c r="F1078" s="11">
        <f t="shared" si="411"/>
        <v>1000.8516842931874</v>
      </c>
      <c r="G1078" s="11">
        <f t="shared" si="412"/>
        <v>999.98020492609123</v>
      </c>
      <c r="H1078" s="24">
        <f t="shared" si="419"/>
        <v>996.9764016524972</v>
      </c>
      <c r="I1078" s="24">
        <f t="shared" si="397"/>
        <v>155.36283641222042</v>
      </c>
      <c r="J1078" s="14">
        <f t="shared" si="398"/>
        <v>2035.7368613510239</v>
      </c>
      <c r="K1078" s="24">
        <f t="shared" si="420"/>
        <v>650</v>
      </c>
      <c r="L1078" s="12">
        <f t="shared" si="399"/>
        <v>0.14942139163594748</v>
      </c>
      <c r="M1078" s="3">
        <f t="shared" si="400"/>
        <v>0.7</v>
      </c>
      <c r="N1078" s="24">
        <f t="shared" si="415"/>
        <v>1000.8516842931874</v>
      </c>
      <c r="O1078" s="24">
        <f t="shared" si="401"/>
        <v>58.48077039496502</v>
      </c>
      <c r="P1078" s="24">
        <f t="shared" si="402"/>
        <v>769.78040502943634</v>
      </c>
      <c r="Q1078" s="24">
        <f t="shared" si="413"/>
        <v>650</v>
      </c>
      <c r="R1078" s="12">
        <f t="shared" si="403"/>
        <v>0.14407824383428516</v>
      </c>
      <c r="S1078" s="3">
        <f t="shared" si="414"/>
        <v>0.7</v>
      </c>
      <c r="T1078" s="24">
        <f t="shared" si="416"/>
        <v>999.98020492609123</v>
      </c>
      <c r="U1078" s="24">
        <f t="shared" si="404"/>
        <v>80.267754572369654</v>
      </c>
      <c r="V1078" s="14">
        <f t="shared" si="405"/>
        <v>1055.4796552784348</v>
      </c>
      <c r="W1078" s="24">
        <f t="shared" si="417"/>
        <v>650</v>
      </c>
      <c r="X1078" s="12">
        <f t="shared" si="406"/>
        <v>0.14523371543882951</v>
      </c>
      <c r="Y1078" s="3">
        <f t="shared" si="418"/>
        <v>0.7</v>
      </c>
    </row>
    <row r="1079" spans="2:25" x14ac:dyDescent="0.25">
      <c r="B1079" s="3">
        <f t="shared" si="407"/>
        <v>5305</v>
      </c>
      <c r="C1079" s="14">
        <f t="shared" si="408"/>
        <v>88.416666666666671</v>
      </c>
      <c r="D1079" s="11">
        <f t="shared" si="409"/>
        <v>1003.3319994850003</v>
      </c>
      <c r="E1079" s="11">
        <f t="shared" si="410"/>
        <v>997.1258230441332</v>
      </c>
      <c r="F1079" s="11">
        <f t="shared" si="411"/>
        <v>1000.9957625370217</v>
      </c>
      <c r="G1079" s="11">
        <f t="shared" si="412"/>
        <v>1000.1254386415301</v>
      </c>
      <c r="H1079" s="24">
        <f t="shared" si="419"/>
        <v>997.1258230441332</v>
      </c>
      <c r="I1079" s="24">
        <f t="shared" si="397"/>
        <v>155.15441102167813</v>
      </c>
      <c r="J1079" s="14">
        <f t="shared" si="398"/>
        <v>2033.7017533229362</v>
      </c>
      <c r="K1079" s="24">
        <f t="shared" si="420"/>
        <v>650</v>
      </c>
      <c r="L1079" s="12">
        <f t="shared" si="399"/>
        <v>0.14926839454232563</v>
      </c>
      <c r="M1079" s="3">
        <f t="shared" si="400"/>
        <v>0.7</v>
      </c>
      <c r="N1079" s="24">
        <f t="shared" si="415"/>
        <v>1000.9957625370217</v>
      </c>
      <c r="O1079" s="24">
        <f t="shared" si="401"/>
        <v>58.405923699464779</v>
      </c>
      <c r="P1079" s="24">
        <f t="shared" si="402"/>
        <v>769.05314283195094</v>
      </c>
      <c r="Q1079" s="24">
        <f t="shared" si="413"/>
        <v>650</v>
      </c>
      <c r="R1079" s="12">
        <f t="shared" si="403"/>
        <v>0.14393871484983647</v>
      </c>
      <c r="S1079" s="3">
        <f t="shared" si="414"/>
        <v>0.7</v>
      </c>
      <c r="T1079" s="24">
        <f t="shared" si="416"/>
        <v>1000.1254386415301</v>
      </c>
      <c r="U1079" s="24">
        <f t="shared" si="404"/>
        <v>80.164021086756065</v>
      </c>
      <c r="V1079" s="14">
        <f t="shared" si="405"/>
        <v>1054.4708373705137</v>
      </c>
      <c r="W1079" s="24">
        <f t="shared" si="417"/>
        <v>650</v>
      </c>
      <c r="X1079" s="12">
        <f t="shared" si="406"/>
        <v>0.14509144791429168</v>
      </c>
      <c r="Y1079" s="3">
        <f t="shared" si="418"/>
        <v>0.7</v>
      </c>
    </row>
    <row r="1080" spans="2:25" x14ac:dyDescent="0.25">
      <c r="B1080" s="3">
        <f t="shared" si="407"/>
        <v>5310</v>
      </c>
      <c r="C1080" s="14">
        <f t="shared" si="408"/>
        <v>88.5</v>
      </c>
      <c r="D1080" s="11">
        <f t="shared" si="409"/>
        <v>1003.4729511381578</v>
      </c>
      <c r="E1080" s="11">
        <f t="shared" si="410"/>
        <v>997.27509143867553</v>
      </c>
      <c r="F1080" s="11">
        <f t="shared" si="411"/>
        <v>1001.1397012518715</v>
      </c>
      <c r="G1080" s="11">
        <f t="shared" si="412"/>
        <v>1000.2705300894444</v>
      </c>
      <c r="H1080" s="24">
        <f t="shared" si="419"/>
        <v>997.27509143867553</v>
      </c>
      <c r="I1080" s="24">
        <f t="shared" si="397"/>
        <v>154.94649248705628</v>
      </c>
      <c r="J1080" s="14">
        <f t="shared" si="398"/>
        <v>2031.6708964454381</v>
      </c>
      <c r="K1080" s="24">
        <f t="shared" si="420"/>
        <v>650</v>
      </c>
      <c r="L1080" s="12">
        <f t="shared" si="399"/>
        <v>0.14911572191954139</v>
      </c>
      <c r="M1080" s="3">
        <f t="shared" si="400"/>
        <v>0.7</v>
      </c>
      <c r="N1080" s="24">
        <f t="shared" si="415"/>
        <v>1001.1397012518715</v>
      </c>
      <c r="O1080" s="24">
        <f t="shared" si="401"/>
        <v>58.331247157155985</v>
      </c>
      <c r="P1080" s="24">
        <f t="shared" si="402"/>
        <v>768.32727234487743</v>
      </c>
      <c r="Q1080" s="24">
        <f t="shared" si="413"/>
        <v>650</v>
      </c>
      <c r="R1080" s="12">
        <f t="shared" si="403"/>
        <v>0.14379945755573351</v>
      </c>
      <c r="S1080" s="3">
        <f t="shared" si="414"/>
        <v>0.7</v>
      </c>
      <c r="T1080" s="24">
        <f t="shared" si="416"/>
        <v>1000.2705300894444</v>
      </c>
      <c r="U1080" s="24">
        <f t="shared" si="404"/>
        <v>80.060526217835104</v>
      </c>
      <c r="V1080" s="14">
        <f t="shared" si="405"/>
        <v>1053.4639787931831</v>
      </c>
      <c r="W1080" s="24">
        <f t="shared" si="417"/>
        <v>650</v>
      </c>
      <c r="X1080" s="12">
        <f t="shared" si="406"/>
        <v>0.14494946145229251</v>
      </c>
      <c r="Y1080" s="3">
        <f t="shared" si="418"/>
        <v>0.7</v>
      </c>
    </row>
    <row r="1081" spans="2:25" x14ac:dyDescent="0.25">
      <c r="B1081" s="3">
        <f t="shared" si="407"/>
        <v>5315</v>
      </c>
      <c r="C1081" s="14">
        <f t="shared" si="408"/>
        <v>88.583333333333329</v>
      </c>
      <c r="D1081" s="11">
        <f t="shared" si="409"/>
        <v>1003.6137703179377</v>
      </c>
      <c r="E1081" s="11">
        <f t="shared" si="410"/>
        <v>997.42420716059507</v>
      </c>
      <c r="F1081" s="11">
        <f t="shared" si="411"/>
        <v>1001.2835007094272</v>
      </c>
      <c r="G1081" s="11">
        <f t="shared" si="412"/>
        <v>1000.4154795508966</v>
      </c>
      <c r="H1081" s="24">
        <f t="shared" si="419"/>
        <v>997.42420716059507</v>
      </c>
      <c r="I1081" s="24">
        <f t="shared" si="397"/>
        <v>154.73907893356511</v>
      </c>
      <c r="J1081" s="14">
        <f t="shared" si="398"/>
        <v>2029.6442759794313</v>
      </c>
      <c r="K1081" s="24">
        <f t="shared" si="420"/>
        <v>650</v>
      </c>
      <c r="L1081" s="12">
        <f t="shared" si="399"/>
        <v>0.14896337263461554</v>
      </c>
      <c r="M1081" s="3">
        <f t="shared" si="400"/>
        <v>0.7</v>
      </c>
      <c r="N1081" s="24">
        <f t="shared" si="415"/>
        <v>1001.2835007094272</v>
      </c>
      <c r="O1081" s="24">
        <f t="shared" si="401"/>
        <v>58.25674021276086</v>
      </c>
      <c r="P1081" s="24">
        <f t="shared" si="402"/>
        <v>767.60278954020418</v>
      </c>
      <c r="Q1081" s="24">
        <f t="shared" si="413"/>
        <v>650</v>
      </c>
      <c r="R1081" s="12">
        <f t="shared" si="403"/>
        <v>0.14366047115470079</v>
      </c>
      <c r="S1081" s="3">
        <f t="shared" si="414"/>
        <v>0.7</v>
      </c>
      <c r="T1081" s="24">
        <f t="shared" si="416"/>
        <v>1000.4154795508966</v>
      </c>
      <c r="U1081" s="24">
        <f t="shared" si="404"/>
        <v>79.957269176026102</v>
      </c>
      <c r="V1081" s="14">
        <f t="shared" si="405"/>
        <v>1052.4590737724777</v>
      </c>
      <c r="W1081" s="24">
        <f t="shared" si="417"/>
        <v>650</v>
      </c>
      <c r="X1081" s="12">
        <f t="shared" si="406"/>
        <v>0.14480775521351849</v>
      </c>
      <c r="Y1081" s="3">
        <f t="shared" si="418"/>
        <v>0.7</v>
      </c>
    </row>
    <row r="1082" spans="2:25" x14ac:dyDescent="0.25">
      <c r="B1082" s="3">
        <f t="shared" si="407"/>
        <v>5320</v>
      </c>
      <c r="C1082" s="14">
        <f t="shared" si="408"/>
        <v>88.666666666666671</v>
      </c>
      <c r="D1082" s="11">
        <f t="shared" si="409"/>
        <v>1003.7544572731159</v>
      </c>
      <c r="E1082" s="11">
        <f t="shared" si="410"/>
        <v>997.5731705332297</v>
      </c>
      <c r="F1082" s="11">
        <f t="shared" si="411"/>
        <v>1001.4271611805819</v>
      </c>
      <c r="G1082" s="11">
        <f t="shared" si="412"/>
        <v>1000.5602873061101</v>
      </c>
      <c r="H1082" s="24">
        <f t="shared" si="419"/>
        <v>997.5731705332297</v>
      </c>
      <c r="I1082" s="24">
        <f t="shared" si="397"/>
        <v>154.53216849715545</v>
      </c>
      <c r="J1082" s="14">
        <f t="shared" si="398"/>
        <v>2027.6218772748293</v>
      </c>
      <c r="K1082" s="24">
        <f t="shared" si="420"/>
        <v>650</v>
      </c>
      <c r="L1082" s="12">
        <f t="shared" si="399"/>
        <v>0.14881134556137157</v>
      </c>
      <c r="M1082" s="3">
        <f t="shared" si="400"/>
        <v>0.7</v>
      </c>
      <c r="N1082" s="24">
        <f t="shared" si="415"/>
        <v>1001.4271611805819</v>
      </c>
      <c r="O1082" s="24">
        <f t="shared" si="401"/>
        <v>58.182402313349257</v>
      </c>
      <c r="P1082" s="24">
        <f t="shared" si="402"/>
        <v>766.87969040559767</v>
      </c>
      <c r="Q1082" s="24">
        <f t="shared" si="413"/>
        <v>650</v>
      </c>
      <c r="R1082" s="12">
        <f t="shared" si="403"/>
        <v>0.14352175485259852</v>
      </c>
      <c r="S1082" s="3">
        <f t="shared" si="414"/>
        <v>0.7</v>
      </c>
      <c r="T1082" s="24">
        <f t="shared" si="416"/>
        <v>1000.5602873061101</v>
      </c>
      <c r="U1082" s="24">
        <f t="shared" si="404"/>
        <v>79.854249175144787</v>
      </c>
      <c r="V1082" s="14">
        <f t="shared" si="405"/>
        <v>1051.4561165570885</v>
      </c>
      <c r="W1082" s="24">
        <f t="shared" si="417"/>
        <v>650</v>
      </c>
      <c r="X1082" s="12">
        <f t="shared" si="406"/>
        <v>0.14466632836198751</v>
      </c>
      <c r="Y1082" s="3">
        <f t="shared" si="418"/>
        <v>0.7</v>
      </c>
    </row>
    <row r="1083" spans="2:25" x14ac:dyDescent="0.25">
      <c r="B1083" s="3">
        <f t="shared" si="407"/>
        <v>5325</v>
      </c>
      <c r="C1083" s="14">
        <f t="shared" si="408"/>
        <v>88.75</v>
      </c>
      <c r="D1083" s="11">
        <f t="shared" si="409"/>
        <v>1003.8950122517693</v>
      </c>
      <c r="E1083" s="11">
        <f t="shared" si="410"/>
        <v>997.7219818787911</v>
      </c>
      <c r="F1083" s="11">
        <f t="shared" si="411"/>
        <v>1001.5706829354345</v>
      </c>
      <c r="G1083" s="11">
        <f t="shared" si="412"/>
        <v>1000.7049536344721</v>
      </c>
      <c r="H1083" s="24">
        <f t="shared" si="419"/>
        <v>997.7219818787911</v>
      </c>
      <c r="I1083" s="24">
        <f t="shared" si="397"/>
        <v>154.32575932445616</v>
      </c>
      <c r="J1083" s="14">
        <f t="shared" si="398"/>
        <v>2025.603685770576</v>
      </c>
      <c r="K1083" s="24">
        <f t="shared" si="420"/>
        <v>650</v>
      </c>
      <c r="L1083" s="12">
        <f t="shared" si="399"/>
        <v>0.14865963958043246</v>
      </c>
      <c r="M1083" s="3">
        <f t="shared" si="400"/>
        <v>0.7</v>
      </c>
      <c r="N1083" s="24">
        <f t="shared" si="415"/>
        <v>1001.5706829354345</v>
      </c>
      <c r="O1083" s="24">
        <f t="shared" si="401"/>
        <v>58.108232908369928</v>
      </c>
      <c r="P1083" s="24">
        <f t="shared" si="402"/>
        <v>766.15797094477125</v>
      </c>
      <c r="Q1083" s="24">
        <f t="shared" si="413"/>
        <v>650</v>
      </c>
      <c r="R1083" s="12">
        <f t="shared" si="403"/>
        <v>0.1433833078584921</v>
      </c>
      <c r="S1083" s="3">
        <f t="shared" si="414"/>
        <v>0.7</v>
      </c>
      <c r="T1083" s="24">
        <f t="shared" si="416"/>
        <v>1000.7049536344721</v>
      </c>
      <c r="U1083" s="24">
        <f t="shared" si="404"/>
        <v>79.751465432431701</v>
      </c>
      <c r="V1083" s="14">
        <f t="shared" si="405"/>
        <v>1050.4551014191165</v>
      </c>
      <c r="W1083" s="24">
        <f t="shared" si="417"/>
        <v>650</v>
      </c>
      <c r="X1083" s="12">
        <f t="shared" si="406"/>
        <v>0.14452518006514908</v>
      </c>
      <c r="Y1083" s="3">
        <f t="shared" si="418"/>
        <v>0.7</v>
      </c>
    </row>
    <row r="1084" spans="2:25" x14ac:dyDescent="0.25">
      <c r="B1084" s="3">
        <f t="shared" si="407"/>
        <v>5330</v>
      </c>
      <c r="C1084" s="14">
        <f t="shared" si="408"/>
        <v>88.833333333333329</v>
      </c>
      <c r="D1084" s="11">
        <f t="shared" si="409"/>
        <v>1004.0354355012762</v>
      </c>
      <c r="E1084" s="11">
        <f t="shared" si="410"/>
        <v>997.87064151837149</v>
      </c>
      <c r="F1084" s="11">
        <f t="shared" si="411"/>
        <v>1001.714066243293</v>
      </c>
      <c r="G1084" s="11">
        <f t="shared" si="412"/>
        <v>1000.8494788145372</v>
      </c>
      <c r="H1084" s="24">
        <f t="shared" si="419"/>
        <v>997.87064151837149</v>
      </c>
      <c r="I1084" s="24">
        <f t="shared" si="397"/>
        <v>154.1198495726178</v>
      </c>
      <c r="J1084" s="14">
        <f t="shared" si="398"/>
        <v>2023.589686992942</v>
      </c>
      <c r="K1084" s="24">
        <f t="shared" si="420"/>
        <v>650</v>
      </c>
      <c r="L1084" s="12">
        <f t="shared" si="399"/>
        <v>0.148508253579094</v>
      </c>
      <c r="M1084" s="3">
        <f t="shared" si="400"/>
        <v>0.7</v>
      </c>
      <c r="N1084" s="24">
        <f t="shared" si="415"/>
        <v>1001.714066243293</v>
      </c>
      <c r="O1084" s="24">
        <f t="shared" si="401"/>
        <v>58.034231449579465</v>
      </c>
      <c r="P1084" s="24">
        <f t="shared" si="402"/>
        <v>765.43762717593393</v>
      </c>
      <c r="Q1084" s="24">
        <f t="shared" si="413"/>
        <v>650</v>
      </c>
      <c r="R1084" s="12">
        <f t="shared" si="403"/>
        <v>0.14324512938436995</v>
      </c>
      <c r="S1084" s="3">
        <f t="shared" si="414"/>
        <v>0.7</v>
      </c>
      <c r="T1084" s="24">
        <f t="shared" si="416"/>
        <v>1000.8494788145372</v>
      </c>
      <c r="U1084" s="24">
        <f t="shared" si="404"/>
        <v>79.648917168475464</v>
      </c>
      <c r="V1084" s="14">
        <f t="shared" si="405"/>
        <v>1049.4560226525427</v>
      </c>
      <c r="W1084" s="24">
        <f t="shared" si="417"/>
        <v>650</v>
      </c>
      <c r="X1084" s="12">
        <f t="shared" si="406"/>
        <v>0.14438430949367864</v>
      </c>
      <c r="Y1084" s="3">
        <f t="shared" si="418"/>
        <v>0.7</v>
      </c>
    </row>
    <row r="1085" spans="2:25" x14ac:dyDescent="0.25">
      <c r="B1085" s="3">
        <f t="shared" si="407"/>
        <v>5335</v>
      </c>
      <c r="C1085" s="14">
        <f t="shared" si="408"/>
        <v>88.916666666666671</v>
      </c>
      <c r="D1085" s="11">
        <f t="shared" si="409"/>
        <v>1004.1757272683202</v>
      </c>
      <c r="E1085" s="11">
        <f t="shared" si="410"/>
        <v>998.01914977195054</v>
      </c>
      <c r="F1085" s="11">
        <f t="shared" si="411"/>
        <v>1001.8573113726774</v>
      </c>
      <c r="G1085" s="11">
        <f t="shared" si="412"/>
        <v>1000.9938631240309</v>
      </c>
      <c r="H1085" s="24">
        <f t="shared" si="419"/>
        <v>998.01914977195054</v>
      </c>
      <c r="I1085" s="24">
        <f t="shared" si="397"/>
        <v>153.9144374092416</v>
      </c>
      <c r="J1085" s="14">
        <f t="shared" si="398"/>
        <v>2021.5798665546315</v>
      </c>
      <c r="K1085" s="24">
        <f t="shared" si="420"/>
        <v>650</v>
      </c>
      <c r="L1085" s="12">
        <f t="shared" si="399"/>
        <v>0.14835718645125895</v>
      </c>
      <c r="M1085" s="3">
        <f t="shared" si="400"/>
        <v>0.7</v>
      </c>
      <c r="N1085" s="24">
        <f t="shared" si="415"/>
        <v>1001.8573113726774</v>
      </c>
      <c r="O1085" s="24">
        <f t="shared" si="401"/>
        <v>57.960397391070728</v>
      </c>
      <c r="P1085" s="24">
        <f t="shared" si="402"/>
        <v>764.71865513351611</v>
      </c>
      <c r="Q1085" s="24">
        <f t="shared" si="413"/>
        <v>650</v>
      </c>
      <c r="R1085" s="12">
        <f t="shared" si="403"/>
        <v>0.14310721864544865</v>
      </c>
      <c r="S1085" s="3">
        <f t="shared" si="414"/>
        <v>0.7</v>
      </c>
      <c r="T1085" s="24">
        <f t="shared" si="416"/>
        <v>1000.9938631240309</v>
      </c>
      <c r="U1085" s="24">
        <f t="shared" si="404"/>
        <v>79.546603607232669</v>
      </c>
      <c r="V1085" s="14">
        <f t="shared" si="405"/>
        <v>1048.4588745744295</v>
      </c>
      <c r="W1085" s="24">
        <f t="shared" si="417"/>
        <v>650</v>
      </c>
      <c r="X1085" s="12">
        <f t="shared" si="406"/>
        <v>0.14424371582163398</v>
      </c>
      <c r="Y1085" s="3">
        <f t="shared" si="418"/>
        <v>0.7</v>
      </c>
    </row>
    <row r="1086" spans="2:25" x14ac:dyDescent="0.25">
      <c r="B1086" s="3">
        <f t="shared" si="407"/>
        <v>5340</v>
      </c>
      <c r="C1086" s="14">
        <f t="shared" si="408"/>
        <v>89</v>
      </c>
      <c r="D1086" s="11">
        <f t="shared" si="409"/>
        <v>1004.3158877988935</v>
      </c>
      <c r="E1086" s="11">
        <f t="shared" si="410"/>
        <v>998.16750695840176</v>
      </c>
      <c r="F1086" s="11">
        <f t="shared" si="411"/>
        <v>1002.0004185913228</v>
      </c>
      <c r="G1086" s="11">
        <f t="shared" si="412"/>
        <v>1001.1381068398525</v>
      </c>
      <c r="H1086" s="24">
        <f t="shared" si="419"/>
        <v>998.16750695840176</v>
      </c>
      <c r="I1086" s="24">
        <f t="shared" si="397"/>
        <v>153.7095210122942</v>
      </c>
      <c r="J1086" s="14">
        <f t="shared" si="398"/>
        <v>2019.5742101543569</v>
      </c>
      <c r="K1086" s="24">
        <f t="shared" si="420"/>
        <v>650</v>
      </c>
      <c r="L1086" s="12">
        <f t="shared" si="399"/>
        <v>0.14820643709740225</v>
      </c>
      <c r="M1086" s="3">
        <f t="shared" si="400"/>
        <v>0.7</v>
      </c>
      <c r="N1086" s="24">
        <f t="shared" si="415"/>
        <v>1002.0004185913228</v>
      </c>
      <c r="O1086" s="24">
        <f t="shared" si="401"/>
        <v>57.886730189267155</v>
      </c>
      <c r="P1086" s="24">
        <f t="shared" si="402"/>
        <v>764.00105086719998</v>
      </c>
      <c r="Q1086" s="24">
        <f t="shared" si="413"/>
        <v>650</v>
      </c>
      <c r="R1086" s="12">
        <f t="shared" si="403"/>
        <v>0.14296957486000325</v>
      </c>
      <c r="S1086" s="3">
        <f t="shared" si="414"/>
        <v>0.7</v>
      </c>
      <c r="T1086" s="24">
        <f t="shared" si="416"/>
        <v>1001.1381068398525</v>
      </c>
      <c r="U1086" s="24">
        <f t="shared" si="404"/>
        <v>79.444523976025039</v>
      </c>
      <c r="V1086" s="14">
        <f t="shared" si="405"/>
        <v>1047.4636515243205</v>
      </c>
      <c r="W1086" s="24">
        <f t="shared" si="417"/>
        <v>650</v>
      </c>
      <c r="X1086" s="12">
        <f t="shared" si="406"/>
        <v>0.14410339822637791</v>
      </c>
      <c r="Y1086" s="3">
        <f t="shared" si="418"/>
        <v>0.7</v>
      </c>
    </row>
    <row r="1087" spans="2:25" x14ac:dyDescent="0.25">
      <c r="B1087" s="3">
        <f t="shared" si="407"/>
        <v>5345</v>
      </c>
      <c r="C1087" s="14">
        <f t="shared" si="408"/>
        <v>89.083333333333329</v>
      </c>
      <c r="D1087" s="11">
        <f t="shared" si="409"/>
        <v>1004.4559173382975</v>
      </c>
      <c r="E1087" s="11">
        <f t="shared" si="410"/>
        <v>998.31571339549919</v>
      </c>
      <c r="F1087" s="11">
        <f t="shared" si="411"/>
        <v>1002.1433881661828</v>
      </c>
      <c r="G1087" s="11">
        <f t="shared" si="412"/>
        <v>1001.282210238079</v>
      </c>
      <c r="H1087" s="24">
        <f t="shared" si="419"/>
        <v>998.31571339549919</v>
      </c>
      <c r="I1087" s="24">
        <f t="shared" si="397"/>
        <v>153.505098569957</v>
      </c>
      <c r="J1087" s="14">
        <f t="shared" si="398"/>
        <v>2017.5727035748621</v>
      </c>
      <c r="K1087" s="24">
        <f t="shared" si="420"/>
        <v>650</v>
      </c>
      <c r="L1087" s="12">
        <f t="shared" si="399"/>
        <v>0.14805600442442587</v>
      </c>
      <c r="M1087" s="3">
        <f t="shared" si="400"/>
        <v>0.7</v>
      </c>
      <c r="N1087" s="24">
        <f t="shared" si="415"/>
        <v>1002.1433881661828</v>
      </c>
      <c r="O1087" s="24">
        <f t="shared" si="401"/>
        <v>57.813229302865921</v>
      </c>
      <c r="P1087" s="24">
        <f t="shared" si="402"/>
        <v>763.28481044164835</v>
      </c>
      <c r="Q1087" s="24">
        <f t="shared" si="413"/>
        <v>650</v>
      </c>
      <c r="R1087" s="12">
        <f t="shared" si="403"/>
        <v>0.14283219724931029</v>
      </c>
      <c r="S1087" s="3">
        <f t="shared" si="414"/>
        <v>0.7</v>
      </c>
      <c r="T1087" s="24">
        <f t="shared" si="416"/>
        <v>1001.282210238079</v>
      </c>
      <c r="U1087" s="24">
        <f t="shared" si="404"/>
        <v>79.342677505462689</v>
      </c>
      <c r="V1087" s="14">
        <f t="shared" si="405"/>
        <v>1046.4703478639099</v>
      </c>
      <c r="W1087" s="24">
        <f t="shared" si="417"/>
        <v>650</v>
      </c>
      <c r="X1087" s="12">
        <f t="shared" si="406"/>
        <v>0.14396335588852618</v>
      </c>
      <c r="Y1087" s="3">
        <f t="shared" si="418"/>
        <v>0.7</v>
      </c>
    </row>
    <row r="1088" spans="2:25" x14ac:dyDescent="0.25">
      <c r="B1088" s="3">
        <f t="shared" si="407"/>
        <v>5350</v>
      </c>
      <c r="C1088" s="14">
        <f t="shared" si="408"/>
        <v>89.166666666666671</v>
      </c>
      <c r="D1088" s="11">
        <f t="shared" si="409"/>
        <v>1004.5958161311473</v>
      </c>
      <c r="E1088" s="11">
        <f t="shared" si="410"/>
        <v>998.46376939992365</v>
      </c>
      <c r="F1088" s="11">
        <f t="shared" si="411"/>
        <v>1002.2862203634321</v>
      </c>
      <c r="G1088" s="11">
        <f t="shared" si="412"/>
        <v>1001.4261735939675</v>
      </c>
      <c r="H1088" s="24">
        <f t="shared" si="419"/>
        <v>998.46376939992365</v>
      </c>
      <c r="I1088" s="24">
        <f t="shared" si="397"/>
        <v>153.30116828059204</v>
      </c>
      <c r="J1088" s="14">
        <f t="shared" si="398"/>
        <v>2015.5753326833089</v>
      </c>
      <c r="K1088" s="24">
        <f t="shared" si="420"/>
        <v>650</v>
      </c>
      <c r="L1088" s="12">
        <f t="shared" si="399"/>
        <v>0.147905887345683</v>
      </c>
      <c r="M1088" s="3">
        <f t="shared" si="400"/>
        <v>0.7</v>
      </c>
      <c r="N1088" s="24">
        <f t="shared" si="415"/>
        <v>1002.2862203634321</v>
      </c>
      <c r="O1088" s="24">
        <f t="shared" si="401"/>
        <v>57.73989419288057</v>
      </c>
      <c r="P1088" s="24">
        <f t="shared" si="402"/>
        <v>762.56992993700862</v>
      </c>
      <c r="Q1088" s="24">
        <f t="shared" si="413"/>
        <v>650</v>
      </c>
      <c r="R1088" s="12">
        <f t="shared" si="403"/>
        <v>0.14269508503774278</v>
      </c>
      <c r="S1088" s="3">
        <f t="shared" si="414"/>
        <v>0.7</v>
      </c>
      <c r="T1088" s="24">
        <f t="shared" si="416"/>
        <v>1001.4261735939675</v>
      </c>
      <c r="U1088" s="24">
        <f t="shared" si="404"/>
        <v>79.241063429495284</v>
      </c>
      <c r="V1088" s="14">
        <f t="shared" si="405"/>
        <v>1045.4789579772564</v>
      </c>
      <c r="W1088" s="24">
        <f t="shared" si="417"/>
        <v>650</v>
      </c>
      <c r="X1088" s="12">
        <f t="shared" si="406"/>
        <v>0.14382358799198161</v>
      </c>
      <c r="Y1088" s="3">
        <f t="shared" si="418"/>
        <v>0.7</v>
      </c>
    </row>
    <row r="1089" spans="2:25" x14ac:dyDescent="0.25">
      <c r="B1089" s="3">
        <f t="shared" si="407"/>
        <v>5355</v>
      </c>
      <c r="C1089" s="14">
        <f t="shared" si="408"/>
        <v>89.25</v>
      </c>
      <c r="D1089" s="11">
        <f t="shared" si="409"/>
        <v>1004.7355844213727</v>
      </c>
      <c r="E1089" s="11">
        <f t="shared" si="410"/>
        <v>998.61167528726935</v>
      </c>
      <c r="F1089" s="11">
        <f t="shared" si="411"/>
        <v>1002.4289154484699</v>
      </c>
      <c r="G1089" s="11">
        <f t="shared" si="412"/>
        <v>1001.5699971819595</v>
      </c>
      <c r="H1089" s="24">
        <f t="shared" si="419"/>
        <v>998.61167528726935</v>
      </c>
      <c r="I1089" s="24">
        <f t="shared" si="397"/>
        <v>153.09772835258286</v>
      </c>
      <c r="J1089" s="14">
        <f t="shared" si="398"/>
        <v>2013.5820834290112</v>
      </c>
      <c r="K1089" s="24">
        <f t="shared" si="420"/>
        <v>650</v>
      </c>
      <c r="L1089" s="12">
        <f t="shared" si="399"/>
        <v>0.14775608478081248</v>
      </c>
      <c r="M1089" s="3">
        <f t="shared" si="400"/>
        <v>0.7</v>
      </c>
      <c r="N1089" s="24">
        <f t="shared" si="415"/>
        <v>1002.4289154484699</v>
      </c>
      <c r="O1089" s="24">
        <f t="shared" si="401"/>
        <v>57.666724322569962</v>
      </c>
      <c r="P1089" s="24">
        <f t="shared" si="402"/>
        <v>761.85640544819557</v>
      </c>
      <c r="Q1089" s="24">
        <f t="shared" si="413"/>
        <v>650</v>
      </c>
      <c r="R1089" s="12">
        <f t="shared" si="403"/>
        <v>0.14255823745263319</v>
      </c>
      <c r="S1089" s="3">
        <f t="shared" si="414"/>
        <v>0.7</v>
      </c>
      <c r="T1089" s="24">
        <f t="shared" si="416"/>
        <v>1001.5699971819595</v>
      </c>
      <c r="U1089" s="24">
        <f t="shared" si="404"/>
        <v>79.139680985329619</v>
      </c>
      <c r="V1089" s="14">
        <f t="shared" si="405"/>
        <v>1044.4894762704928</v>
      </c>
      <c r="W1089" s="24">
        <f t="shared" si="417"/>
        <v>650</v>
      </c>
      <c r="X1089" s="12">
        <f t="shared" si="406"/>
        <v>0.14368409372388613</v>
      </c>
      <c r="Y1089" s="3">
        <f t="shared" si="418"/>
        <v>0.7</v>
      </c>
    </row>
    <row r="1090" spans="2:25" x14ac:dyDescent="0.25">
      <c r="B1090" s="3">
        <f t="shared" si="407"/>
        <v>5360</v>
      </c>
      <c r="C1090" s="14">
        <f t="shared" si="408"/>
        <v>89.333333333333329</v>
      </c>
      <c r="D1090" s="11">
        <f t="shared" si="409"/>
        <v>1004.875222452222</v>
      </c>
      <c r="E1090" s="11">
        <f t="shared" si="410"/>
        <v>998.75943137205013</v>
      </c>
      <c r="F1090" s="11">
        <f t="shared" si="411"/>
        <v>1002.5714736859225</v>
      </c>
      <c r="G1090" s="11">
        <f t="shared" si="412"/>
        <v>1001.7136812756834</v>
      </c>
      <c r="H1090" s="24">
        <f t="shared" si="419"/>
        <v>998.75943137205013</v>
      </c>
      <c r="I1090" s="24">
        <f t="shared" si="397"/>
        <v>152.89477700429757</v>
      </c>
      <c r="J1090" s="14">
        <f t="shared" si="398"/>
        <v>2011.5929418439184</v>
      </c>
      <c r="K1090" s="24">
        <f t="shared" si="420"/>
        <v>650</v>
      </c>
      <c r="L1090" s="12">
        <f t="shared" si="399"/>
        <v>0.14760659565576945</v>
      </c>
      <c r="M1090" s="3">
        <f t="shared" si="400"/>
        <v>0.7</v>
      </c>
      <c r="N1090" s="24">
        <f t="shared" si="415"/>
        <v>1002.5714736859225</v>
      </c>
      <c r="O1090" s="24">
        <f t="shared" si="401"/>
        <v>57.593719157489431</v>
      </c>
      <c r="P1090" s="24">
        <f t="shared" si="402"/>
        <v>761.14423308574442</v>
      </c>
      <c r="Q1090" s="24">
        <f t="shared" si="413"/>
        <v>650</v>
      </c>
      <c r="R1090" s="12">
        <f t="shared" si="403"/>
        <v>0.14242165372443061</v>
      </c>
      <c r="S1090" s="3">
        <f t="shared" si="414"/>
        <v>0.7</v>
      </c>
      <c r="T1090" s="24">
        <f t="shared" si="416"/>
        <v>1001.7136812756834</v>
      </c>
      <c r="U1090" s="24">
        <f t="shared" si="404"/>
        <v>79.038529413466563</v>
      </c>
      <c r="V1090" s="14">
        <f t="shared" si="405"/>
        <v>1043.5018971718443</v>
      </c>
      <c r="W1090" s="24">
        <f t="shared" si="417"/>
        <v>650</v>
      </c>
      <c r="X1090" s="12">
        <f t="shared" si="406"/>
        <v>0.14354487227462798</v>
      </c>
      <c r="Y1090" s="3">
        <f t="shared" si="418"/>
        <v>0.7</v>
      </c>
    </row>
    <row r="1091" spans="2:25" x14ac:dyDescent="0.25">
      <c r="B1091" s="3">
        <f t="shared" si="407"/>
        <v>5365</v>
      </c>
      <c r="C1091" s="14">
        <f t="shared" si="408"/>
        <v>89.416666666666671</v>
      </c>
      <c r="D1091" s="11">
        <f t="shared" si="409"/>
        <v>1005.0147304662644</v>
      </c>
      <c r="E1091" s="11">
        <f t="shared" si="410"/>
        <v>998.90703796770595</v>
      </c>
      <c r="F1091" s="11">
        <f t="shared" si="411"/>
        <v>1002.7138953396469</v>
      </c>
      <c r="G1091" s="11">
        <f t="shared" si="412"/>
        <v>1001.857226147958</v>
      </c>
      <c r="H1091" s="24">
        <f t="shared" si="419"/>
        <v>998.90703796770595</v>
      </c>
      <c r="I1091" s="24">
        <f t="shared" si="397"/>
        <v>152.69231246396089</v>
      </c>
      <c r="J1091" s="14">
        <f t="shared" si="398"/>
        <v>2009.6078940403872</v>
      </c>
      <c r="K1091" s="24">
        <f t="shared" si="420"/>
        <v>650</v>
      </c>
      <c r="L1091" s="12">
        <f t="shared" si="399"/>
        <v>0.14745741890266451</v>
      </c>
      <c r="M1091" s="3">
        <f t="shared" si="400"/>
        <v>0.7</v>
      </c>
      <c r="N1091" s="24">
        <f t="shared" si="415"/>
        <v>1002.7138953396469</v>
      </c>
      <c r="O1091" s="24">
        <f t="shared" si="401"/>
        <v>57.520878165436784</v>
      </c>
      <c r="P1091" s="24">
        <f t="shared" si="402"/>
        <v>760.43340897453118</v>
      </c>
      <c r="Q1091" s="24">
        <f t="shared" si="413"/>
        <v>650</v>
      </c>
      <c r="R1091" s="12">
        <f t="shared" si="403"/>
        <v>0.1422853330864689</v>
      </c>
      <c r="S1091" s="3">
        <f t="shared" si="414"/>
        <v>0.7</v>
      </c>
      <c r="T1091" s="24">
        <f t="shared" si="416"/>
        <v>1001.857226147958</v>
      </c>
      <c r="U1091" s="24">
        <f t="shared" si="404"/>
        <v>78.937607957658429</v>
      </c>
      <c r="V1091" s="14">
        <f t="shared" si="405"/>
        <v>1042.5162151314553</v>
      </c>
      <c r="W1091" s="24">
        <f t="shared" si="417"/>
        <v>650</v>
      </c>
      <c r="X1091" s="12">
        <f t="shared" si="406"/>
        <v>0.14340592283781417</v>
      </c>
      <c r="Y1091" s="3">
        <f t="shared" si="418"/>
        <v>0.7</v>
      </c>
    </row>
    <row r="1092" spans="2:25" x14ac:dyDescent="0.25">
      <c r="B1092" s="3">
        <f t="shared" si="407"/>
        <v>5370</v>
      </c>
      <c r="C1092" s="14">
        <f t="shared" si="408"/>
        <v>89.5</v>
      </c>
      <c r="D1092" s="11">
        <f t="shared" si="409"/>
        <v>1005.1541087053909</v>
      </c>
      <c r="E1092" s="11">
        <f t="shared" si="410"/>
        <v>999.05449538660866</v>
      </c>
      <c r="F1092" s="11">
        <f t="shared" si="411"/>
        <v>1002.8561806727333</v>
      </c>
      <c r="G1092" s="11">
        <f t="shared" si="412"/>
        <v>1002.0006320707959</v>
      </c>
      <c r="H1092" s="24">
        <f t="shared" si="419"/>
        <v>999.05449538660866</v>
      </c>
      <c r="I1092" s="24">
        <f t="shared" si="397"/>
        <v>152.49033296955474</v>
      </c>
      <c r="J1092" s="14">
        <f t="shared" si="398"/>
        <v>2007.626926211007</v>
      </c>
      <c r="K1092" s="24">
        <f t="shared" si="420"/>
        <v>650</v>
      </c>
      <c r="L1092" s="12">
        <f t="shared" si="399"/>
        <v>0.14730855345974508</v>
      </c>
      <c r="M1092" s="3">
        <f t="shared" si="400"/>
        <v>0.7</v>
      </c>
      <c r="N1092" s="24">
        <f t="shared" si="415"/>
        <v>1002.8561806727333</v>
      </c>
      <c r="O1092" s="24">
        <f t="shared" si="401"/>
        <v>57.448200816438089</v>
      </c>
      <c r="P1092" s="24">
        <f t="shared" si="402"/>
        <v>759.72392925468398</v>
      </c>
      <c r="Q1092" s="24">
        <f t="shared" si="413"/>
        <v>650</v>
      </c>
      <c r="R1092" s="12">
        <f t="shared" si="403"/>
        <v>0.14214927477512268</v>
      </c>
      <c r="S1092" s="3">
        <f t="shared" si="414"/>
        <v>0.7</v>
      </c>
      <c r="T1092" s="24">
        <f t="shared" si="416"/>
        <v>1002.0006320707959</v>
      </c>
      <c r="U1092" s="24">
        <f t="shared" si="404"/>
        <v>78.836915864874868</v>
      </c>
      <c r="V1092" s="14">
        <f t="shared" si="405"/>
        <v>1041.532424620962</v>
      </c>
      <c r="W1092" s="24">
        <f t="shared" si="417"/>
        <v>650</v>
      </c>
      <c r="X1092" s="12">
        <f t="shared" si="406"/>
        <v>0.14326724461021129</v>
      </c>
      <c r="Y1092" s="3">
        <f t="shared" si="418"/>
        <v>0.7</v>
      </c>
    </row>
    <row r="1093" spans="2:25" x14ac:dyDescent="0.25">
      <c r="B1093" s="3">
        <f t="shared" si="407"/>
        <v>5375</v>
      </c>
      <c r="C1093" s="14">
        <f t="shared" si="408"/>
        <v>89.583333333333329</v>
      </c>
      <c r="D1093" s="11">
        <f t="shared" si="409"/>
        <v>1005.2933574108196</v>
      </c>
      <c r="E1093" s="11">
        <f t="shared" si="410"/>
        <v>999.20180394006843</v>
      </c>
      <c r="F1093" s="11">
        <f t="shared" si="411"/>
        <v>1002.9983299475084</v>
      </c>
      <c r="G1093" s="11">
        <f t="shared" si="412"/>
        <v>1002.1438993154061</v>
      </c>
      <c r="H1093" s="24">
        <f t="shared" si="419"/>
        <v>999.20180394006843</v>
      </c>
      <c r="I1093" s="24">
        <f t="shared" si="397"/>
        <v>152.28883676877842</v>
      </c>
      <c r="J1093" s="14">
        <f t="shared" si="398"/>
        <v>2005.6500246282508</v>
      </c>
      <c r="K1093" s="24">
        <f t="shared" si="420"/>
        <v>650</v>
      </c>
      <c r="L1093" s="12">
        <f t="shared" si="399"/>
        <v>0.14715999827136894</v>
      </c>
      <c r="M1093" s="3">
        <f t="shared" si="400"/>
        <v>0.7</v>
      </c>
      <c r="N1093" s="24">
        <f t="shared" si="415"/>
        <v>1002.9983299475084</v>
      </c>
      <c r="O1093" s="24">
        <f t="shared" si="401"/>
        <v>57.37568658277894</v>
      </c>
      <c r="P1093" s="24">
        <f t="shared" si="402"/>
        <v>759.01579008131171</v>
      </c>
      <c r="Q1093" s="24">
        <f t="shared" si="413"/>
        <v>650</v>
      </c>
      <c r="R1093" s="12">
        <f t="shared" si="403"/>
        <v>0.14201347802976549</v>
      </c>
      <c r="S1093" s="3">
        <f t="shared" si="414"/>
        <v>0.7</v>
      </c>
      <c r="T1093" s="24">
        <f t="shared" si="416"/>
        <v>1002.1438993154061</v>
      </c>
      <c r="U1093" s="24">
        <f t="shared" si="404"/>
        <v>78.736452385336975</v>
      </c>
      <c r="V1093" s="14">
        <f t="shared" si="405"/>
        <v>1040.5505201341914</v>
      </c>
      <c r="W1093" s="24">
        <f t="shared" si="417"/>
        <v>650</v>
      </c>
      <c r="X1093" s="12">
        <f t="shared" si="406"/>
        <v>0.14312883679183941</v>
      </c>
      <c r="Y1093" s="3">
        <f t="shared" si="418"/>
        <v>0.7</v>
      </c>
    </row>
    <row r="1094" spans="2:25" x14ac:dyDescent="0.25">
      <c r="B1094" s="3">
        <f t="shared" si="407"/>
        <v>5380</v>
      </c>
      <c r="C1094" s="14">
        <f t="shared" si="408"/>
        <v>89.666666666666671</v>
      </c>
      <c r="D1094" s="11">
        <f t="shared" si="409"/>
        <v>1005.4324768230953</v>
      </c>
      <c r="E1094" s="11">
        <f t="shared" si="410"/>
        <v>999.34896393833981</v>
      </c>
      <c r="F1094" s="11">
        <f t="shared" si="411"/>
        <v>1003.1403434255382</v>
      </c>
      <c r="G1094" s="11">
        <f t="shared" si="412"/>
        <v>1002.2870281521979</v>
      </c>
      <c r="H1094" s="24">
        <f t="shared" si="419"/>
        <v>999.34896393833981</v>
      </c>
      <c r="I1094" s="24">
        <f t="shared" si="397"/>
        <v>152.08782211888661</v>
      </c>
      <c r="J1094" s="14">
        <f t="shared" si="398"/>
        <v>2003.6771756422081</v>
      </c>
      <c r="K1094" s="24">
        <f t="shared" si="420"/>
        <v>650</v>
      </c>
      <c r="L1094" s="12">
        <f t="shared" si="399"/>
        <v>0.14701175228783853</v>
      </c>
      <c r="M1094" s="3">
        <f t="shared" si="400"/>
        <v>0.7</v>
      </c>
      <c r="N1094" s="24">
        <f t="shared" si="415"/>
        <v>1003.1403434255382</v>
      </c>
      <c r="O1094" s="24">
        <f t="shared" si="401"/>
        <v>57.303334938927719</v>
      </c>
      <c r="P1094" s="24">
        <f t="shared" si="402"/>
        <v>758.30898762378661</v>
      </c>
      <c r="Q1094" s="24">
        <f t="shared" si="413"/>
        <v>650</v>
      </c>
      <c r="R1094" s="12">
        <f t="shared" si="403"/>
        <v>0.14187794209263183</v>
      </c>
      <c r="S1094" s="3">
        <f t="shared" si="414"/>
        <v>0.7</v>
      </c>
      <c r="T1094" s="24">
        <f t="shared" si="416"/>
        <v>1002.2870281521979</v>
      </c>
      <c r="U1094" s="24">
        <f t="shared" si="404"/>
        <v>78.636216772434864</v>
      </c>
      <c r="V1094" s="14">
        <f t="shared" si="405"/>
        <v>1039.5704961861518</v>
      </c>
      <c r="W1094" s="24">
        <f t="shared" si="417"/>
        <v>650</v>
      </c>
      <c r="X1094" s="12">
        <f t="shared" si="406"/>
        <v>0.14299069858583241</v>
      </c>
      <c r="Y1094" s="3">
        <f t="shared" si="418"/>
        <v>0.7</v>
      </c>
    </row>
    <row r="1095" spans="2:25" x14ac:dyDescent="0.25">
      <c r="B1095" s="3">
        <f t="shared" si="407"/>
        <v>5385</v>
      </c>
      <c r="C1095" s="14">
        <f t="shared" si="408"/>
        <v>89.75</v>
      </c>
      <c r="D1095" s="11">
        <f t="shared" si="409"/>
        <v>1005.5714671820945</v>
      </c>
      <c r="E1095" s="11">
        <f t="shared" si="410"/>
        <v>999.49597569062769</v>
      </c>
      <c r="F1095" s="11">
        <f t="shared" si="411"/>
        <v>1003.2822213676308</v>
      </c>
      <c r="G1095" s="11">
        <f t="shared" si="412"/>
        <v>1002.4300188507837</v>
      </c>
      <c r="H1095" s="24">
        <f t="shared" si="419"/>
        <v>999.49597569062769</v>
      </c>
      <c r="I1095" s="24">
        <f t="shared" si="397"/>
        <v>151.88728728666945</v>
      </c>
      <c r="J1095" s="14">
        <f t="shared" si="398"/>
        <v>2001.708365681031</v>
      </c>
      <c r="K1095" s="24">
        <f t="shared" si="420"/>
        <v>650</v>
      </c>
      <c r="L1095" s="12">
        <f t="shared" si="399"/>
        <v>0.14686381446542998</v>
      </c>
      <c r="M1095" s="3">
        <f t="shared" si="400"/>
        <v>0.7</v>
      </c>
      <c r="N1095" s="24">
        <f t="shared" si="415"/>
        <v>1003.2822213676308</v>
      </c>
      <c r="O1095" s="24">
        <f t="shared" si="401"/>
        <v>57.231145361592439</v>
      </c>
      <c r="P1095" s="24">
        <f t="shared" si="402"/>
        <v>757.60351806648112</v>
      </c>
      <c r="Q1095" s="24">
        <f t="shared" si="413"/>
        <v>650</v>
      </c>
      <c r="R1095" s="12">
        <f t="shared" si="403"/>
        <v>0.14174266620895501</v>
      </c>
      <c r="S1095" s="3">
        <f t="shared" si="414"/>
        <v>0.7</v>
      </c>
      <c r="T1095" s="24">
        <f t="shared" si="416"/>
        <v>1002.4300188507837</v>
      </c>
      <c r="U1095" s="24">
        <f t="shared" si="404"/>
        <v>78.536208282770303</v>
      </c>
      <c r="V1095" s="14">
        <f t="shared" si="405"/>
        <v>1038.5923473134606</v>
      </c>
      <c r="W1095" s="24">
        <f t="shared" si="417"/>
        <v>650</v>
      </c>
      <c r="X1095" s="12">
        <f t="shared" si="406"/>
        <v>0.14285282919849809</v>
      </c>
      <c r="Y1095" s="3">
        <f t="shared" si="418"/>
        <v>0.7</v>
      </c>
    </row>
    <row r="1096" spans="2:25" x14ac:dyDescent="0.25">
      <c r="B1096" s="3">
        <f t="shared" si="407"/>
        <v>5390</v>
      </c>
      <c r="C1096" s="14">
        <f t="shared" si="408"/>
        <v>89.833333333333329</v>
      </c>
      <c r="D1096" s="11">
        <f t="shared" si="409"/>
        <v>1005.710328727026</v>
      </c>
      <c r="E1096" s="11">
        <f t="shared" si="410"/>
        <v>999.64283950509309</v>
      </c>
      <c r="F1096" s="11">
        <f t="shared" si="411"/>
        <v>1003.4239640338398</v>
      </c>
      <c r="G1096" s="11">
        <f t="shared" si="412"/>
        <v>1002.5728716799822</v>
      </c>
      <c r="H1096" s="24">
        <f t="shared" si="419"/>
        <v>999.64283950509309</v>
      </c>
      <c r="I1096" s="24">
        <f t="shared" si="397"/>
        <v>151.68723054832185</v>
      </c>
      <c r="J1096" s="14">
        <f t="shared" si="398"/>
        <v>1999.7435812499643</v>
      </c>
      <c r="K1096" s="24">
        <f t="shared" si="420"/>
        <v>650</v>
      </c>
      <c r="L1096" s="12">
        <f t="shared" si="399"/>
        <v>0.14671618376631806</v>
      </c>
      <c r="M1096" s="3">
        <f t="shared" si="400"/>
        <v>0.7</v>
      </c>
      <c r="N1096" s="24">
        <f t="shared" si="415"/>
        <v>1003.4239640338398</v>
      </c>
      <c r="O1096" s="24">
        <f t="shared" si="401"/>
        <v>57.159117329655373</v>
      </c>
      <c r="P1096" s="24">
        <f t="shared" si="402"/>
        <v>756.89937760859311</v>
      </c>
      <c r="Q1096" s="24">
        <f t="shared" si="413"/>
        <v>650</v>
      </c>
      <c r="R1096" s="12">
        <f t="shared" si="403"/>
        <v>0.14160764962692557</v>
      </c>
      <c r="S1096" s="3">
        <f t="shared" si="414"/>
        <v>0.7</v>
      </c>
      <c r="T1096" s="24">
        <f t="shared" si="416"/>
        <v>1002.5728716799822</v>
      </c>
      <c r="U1096" s="24">
        <f t="shared" si="404"/>
        <v>78.436426176094187</v>
      </c>
      <c r="V1096" s="14">
        <f t="shared" si="405"/>
        <v>1037.6160680742075</v>
      </c>
      <c r="W1096" s="24">
        <f t="shared" si="417"/>
        <v>650</v>
      </c>
      <c r="X1096" s="12">
        <f t="shared" si="406"/>
        <v>0.14271522783929277</v>
      </c>
      <c r="Y1096" s="3">
        <f t="shared" si="418"/>
        <v>0.7</v>
      </c>
    </row>
    <row r="1097" spans="2:25" x14ac:dyDescent="0.25">
      <c r="B1097" s="3">
        <f t="shared" si="407"/>
        <v>5395</v>
      </c>
      <c r="C1097" s="14">
        <f t="shared" si="408"/>
        <v>89.916666666666671</v>
      </c>
      <c r="D1097" s="11">
        <f t="shared" si="409"/>
        <v>1005.8490616964347</v>
      </c>
      <c r="E1097" s="11">
        <f t="shared" si="410"/>
        <v>999.78955568885942</v>
      </c>
      <c r="F1097" s="11">
        <f t="shared" si="411"/>
        <v>1003.5655716834667</v>
      </c>
      <c r="G1097" s="11">
        <f t="shared" si="412"/>
        <v>1002.7155869078215</v>
      </c>
      <c r="H1097" s="24">
        <f t="shared" si="419"/>
        <v>999.78955568885942</v>
      </c>
      <c r="I1097" s="24">
        <f t="shared" si="397"/>
        <v>151.48765018938093</v>
      </c>
      <c r="J1097" s="14">
        <f t="shared" si="398"/>
        <v>1997.7828089296406</v>
      </c>
      <c r="K1097" s="24">
        <f t="shared" si="420"/>
        <v>650</v>
      </c>
      <c r="L1097" s="12">
        <f t="shared" si="399"/>
        <v>0.14656885915845574</v>
      </c>
      <c r="M1097" s="3">
        <f t="shared" si="400"/>
        <v>0.7</v>
      </c>
      <c r="N1097" s="24">
        <f t="shared" si="415"/>
        <v>1003.5655716834667</v>
      </c>
      <c r="O1097" s="24">
        <f t="shared" si="401"/>
        <v>57.087250324198635</v>
      </c>
      <c r="P1097" s="24">
        <f t="shared" si="402"/>
        <v>756.19656246337127</v>
      </c>
      <c r="Q1097" s="24">
        <f t="shared" si="413"/>
        <v>650</v>
      </c>
      <c r="R1097" s="12">
        <f t="shared" si="403"/>
        <v>0.1414728915975608</v>
      </c>
      <c r="S1097" s="3">
        <f t="shared" si="414"/>
        <v>0.7</v>
      </c>
      <c r="T1097" s="24">
        <f t="shared" si="416"/>
        <v>1002.7155869078215</v>
      </c>
      <c r="U1097" s="24">
        <f t="shared" si="404"/>
        <v>78.336869715329271</v>
      </c>
      <c r="V1097" s="14">
        <f t="shared" si="405"/>
        <v>1036.6416530476461</v>
      </c>
      <c r="W1097" s="24">
        <f t="shared" si="417"/>
        <v>650</v>
      </c>
      <c r="X1097" s="12">
        <f t="shared" si="406"/>
        <v>0.14257789372078464</v>
      </c>
      <c r="Y1097" s="3">
        <f t="shared" si="418"/>
        <v>0.7</v>
      </c>
    </row>
    <row r="1098" spans="2:25" x14ac:dyDescent="0.25">
      <c r="B1098" s="3">
        <f t="shared" si="407"/>
        <v>5400</v>
      </c>
      <c r="C1098" s="14">
        <f t="shared" si="408"/>
        <v>90</v>
      </c>
      <c r="D1098" s="11">
        <f t="shared" si="409"/>
        <v>1005.987666328203</v>
      </c>
      <c r="E1098" s="11">
        <f t="shared" si="410"/>
        <v>999.93612454801792</v>
      </c>
      <c r="F1098" s="11">
        <f t="shared" si="411"/>
        <v>1003.7070445750643</v>
      </c>
      <c r="G1098" s="11">
        <f t="shared" si="412"/>
        <v>1002.8581648015423</v>
      </c>
      <c r="H1098" s="24">
        <f t="shared" si="419"/>
        <v>999.93612454801792</v>
      </c>
      <c r="I1098" s="24">
        <f t="shared" si="397"/>
        <v>151.28854450462654</v>
      </c>
      <c r="J1098" s="14">
        <f t="shared" si="398"/>
        <v>1995.8260353763906</v>
      </c>
      <c r="K1098" s="24">
        <f t="shared" si="420"/>
        <v>650</v>
      </c>
      <c r="L1098" s="12">
        <f t="shared" si="399"/>
        <v>0.14642183961558852</v>
      </c>
      <c r="M1098" s="3">
        <f t="shared" si="400"/>
        <v>0.7</v>
      </c>
      <c r="N1098" s="24">
        <f t="shared" si="415"/>
        <v>1003.7070445750643</v>
      </c>
      <c r="O1098" s="24">
        <f t="shared" si="401"/>
        <v>57.01554382846723</v>
      </c>
      <c r="P1098" s="24">
        <f t="shared" si="402"/>
        <v>755.49506885906385</v>
      </c>
      <c r="Q1098" s="24">
        <f t="shared" si="413"/>
        <v>650</v>
      </c>
      <c r="R1098" s="12">
        <f t="shared" si="403"/>
        <v>0.14133839137486351</v>
      </c>
      <c r="S1098" s="3">
        <f t="shared" si="414"/>
        <v>0.7</v>
      </c>
      <c r="T1098" s="24">
        <f t="shared" si="416"/>
        <v>1002.8581648015423</v>
      </c>
      <c r="U1098" s="24">
        <f t="shared" si="404"/>
        <v>78.237538166516174</v>
      </c>
      <c r="V1098" s="14">
        <f t="shared" si="405"/>
        <v>1035.66909683425</v>
      </c>
      <c r="W1098" s="24">
        <f t="shared" si="417"/>
        <v>650</v>
      </c>
      <c r="X1098" s="12">
        <f t="shared" si="406"/>
        <v>0.1424408260586541</v>
      </c>
      <c r="Y1098" s="3">
        <f t="shared" si="418"/>
        <v>0.7</v>
      </c>
    </row>
    <row r="1099" spans="2:25" x14ac:dyDescent="0.25">
      <c r="B1099" s="3">
        <f t="shared" si="407"/>
        <v>5405</v>
      </c>
      <c r="C1099" s="14">
        <f t="shared" si="408"/>
        <v>90.083333333333329</v>
      </c>
      <c r="D1099" s="11">
        <f t="shared" si="409"/>
        <v>1006.1261428595539</v>
      </c>
      <c r="E1099" s="11">
        <f t="shared" si="410"/>
        <v>1000.0825463876336</v>
      </c>
      <c r="F1099" s="11">
        <f t="shared" si="411"/>
        <v>1003.8483829664392</v>
      </c>
      <c r="G1099" s="11">
        <f t="shared" si="412"/>
        <v>1003.000605627601</v>
      </c>
      <c r="H1099" s="24">
        <f t="shared" si="419"/>
        <v>1000.0825463876336</v>
      </c>
      <c r="I1099" s="24">
        <f t="shared" si="397"/>
        <v>151.08991179800739</v>
      </c>
      <c r="J1099" s="14">
        <f t="shared" si="398"/>
        <v>1993.8732473208086</v>
      </c>
      <c r="K1099" s="24">
        <f t="shared" si="420"/>
        <v>650</v>
      </c>
      <c r="L1099" s="12">
        <f t="shared" si="399"/>
        <v>0.14627512411715149</v>
      </c>
      <c r="M1099" s="3">
        <f t="shared" si="400"/>
        <v>0.7</v>
      </c>
      <c r="N1099" s="24">
        <f t="shared" si="415"/>
        <v>1003.8483829664392</v>
      </c>
      <c r="O1099" s="24">
        <f t="shared" si="401"/>
        <v>56.943997327866214</v>
      </c>
      <c r="P1099" s="24">
        <f t="shared" si="402"/>
        <v>754.79489303787273</v>
      </c>
      <c r="Q1099" s="24">
        <f t="shared" si="413"/>
        <v>650</v>
      </c>
      <c r="R1099" s="12">
        <f t="shared" si="403"/>
        <v>0.14120414821563956</v>
      </c>
      <c r="S1099" s="3">
        <f t="shared" si="414"/>
        <v>0.7</v>
      </c>
      <c r="T1099" s="24">
        <f t="shared" si="416"/>
        <v>1003.000605627601</v>
      </c>
      <c r="U1099" s="24">
        <f t="shared" si="404"/>
        <v>78.138430798821901</v>
      </c>
      <c r="V1099" s="14">
        <f t="shared" si="405"/>
        <v>1034.698394055501</v>
      </c>
      <c r="W1099" s="24">
        <f t="shared" si="417"/>
        <v>650</v>
      </c>
      <c r="X1099" s="12">
        <f t="shared" si="406"/>
        <v>0.14230402407166781</v>
      </c>
      <c r="Y1099" s="3">
        <f t="shared" si="418"/>
        <v>0.7</v>
      </c>
    </row>
    <row r="1100" spans="2:25" x14ac:dyDescent="0.25">
      <c r="B1100" s="3">
        <f t="shared" si="407"/>
        <v>5410</v>
      </c>
      <c r="C1100" s="14">
        <f t="shared" si="408"/>
        <v>90.166666666666671</v>
      </c>
      <c r="D1100" s="11">
        <f t="shared" si="409"/>
        <v>1006.2644915270536</v>
      </c>
      <c r="E1100" s="11">
        <f t="shared" si="410"/>
        <v>1000.2288215117507</v>
      </c>
      <c r="F1100" s="11">
        <f t="shared" si="411"/>
        <v>1003.9895871146548</v>
      </c>
      <c r="G1100" s="11">
        <f t="shared" si="412"/>
        <v>1003.1429096516727</v>
      </c>
      <c r="H1100" s="24">
        <f t="shared" si="419"/>
        <v>1000.2288215117507</v>
      </c>
      <c r="I1100" s="24">
        <f t="shared" si="397"/>
        <v>150.89175038257281</v>
      </c>
      <c r="J1100" s="14">
        <f t="shared" si="398"/>
        <v>1991.9244315672483</v>
      </c>
      <c r="K1100" s="24">
        <f t="shared" si="420"/>
        <v>650</v>
      </c>
      <c r="L1100" s="12">
        <f t="shared" si="399"/>
        <v>0.14612871164823038</v>
      </c>
      <c r="M1100" s="3">
        <f t="shared" si="400"/>
        <v>0.7</v>
      </c>
      <c r="N1100" s="24">
        <f t="shared" si="415"/>
        <v>1003.9895871146548</v>
      </c>
      <c r="O1100" s="24">
        <f t="shared" si="401"/>
        <v>56.872610309969218</v>
      </c>
      <c r="P1100" s="24">
        <f t="shared" si="402"/>
        <v>754.09603125659316</v>
      </c>
      <c r="Q1100" s="24">
        <f t="shared" si="413"/>
        <v>650</v>
      </c>
      <c r="R1100" s="12">
        <f t="shared" si="403"/>
        <v>0.14107016137961048</v>
      </c>
      <c r="S1100" s="3">
        <f t="shared" si="414"/>
        <v>0.7</v>
      </c>
      <c r="T1100" s="24">
        <f t="shared" si="416"/>
        <v>1003.1429096516727</v>
      </c>
      <c r="U1100" s="24">
        <f t="shared" si="404"/>
        <v>78.039546884522792</v>
      </c>
      <c r="V1100" s="14">
        <f t="shared" si="405"/>
        <v>1033.7295393538498</v>
      </c>
      <c r="W1100" s="24">
        <f t="shared" si="417"/>
        <v>650</v>
      </c>
      <c r="X1100" s="12">
        <f t="shared" si="406"/>
        <v>0.14216748698167139</v>
      </c>
      <c r="Y1100" s="3">
        <f t="shared" si="418"/>
        <v>0.7</v>
      </c>
    </row>
    <row r="1101" spans="2:25" x14ac:dyDescent="0.25">
      <c r="B1101" s="3">
        <f t="shared" si="407"/>
        <v>5415</v>
      </c>
      <c r="C1101" s="14">
        <f t="shared" si="408"/>
        <v>90.25</v>
      </c>
      <c r="D1101" s="11">
        <f t="shared" si="409"/>
        <v>1006.402712566613</v>
      </c>
      <c r="E1101" s="11">
        <f t="shared" si="410"/>
        <v>1000.3749502233989</v>
      </c>
      <c r="F1101" s="11">
        <f t="shared" si="411"/>
        <v>1004.1306572760344</v>
      </c>
      <c r="G1101" s="11">
        <f t="shared" si="412"/>
        <v>1003.2850771386543</v>
      </c>
      <c r="H1101" s="24">
        <f t="shared" si="419"/>
        <v>1000.3749502233989</v>
      </c>
      <c r="I1101" s="24">
        <f t="shared" si="397"/>
        <v>150.69405858035338</v>
      </c>
      <c r="J1101" s="14">
        <f t="shared" si="398"/>
        <v>1989.9795749928358</v>
      </c>
      <c r="K1101" s="24">
        <f t="shared" si="420"/>
        <v>650</v>
      </c>
      <c r="L1101" s="12">
        <f t="shared" si="399"/>
        <v>0.14598260119948611</v>
      </c>
      <c r="M1101" s="3">
        <f t="shared" si="400"/>
        <v>0.7</v>
      </c>
      <c r="N1101" s="24">
        <f t="shared" si="415"/>
        <v>1004.1306572760344</v>
      </c>
      <c r="O1101" s="24">
        <f t="shared" si="401"/>
        <v>56.801382264464451</v>
      </c>
      <c r="P1101" s="24">
        <f t="shared" si="402"/>
        <v>753.3984797862837</v>
      </c>
      <c r="Q1101" s="24">
        <f t="shared" si="413"/>
        <v>650</v>
      </c>
      <c r="R1101" s="12">
        <f t="shared" si="403"/>
        <v>0.14093643012934692</v>
      </c>
      <c r="S1101" s="3">
        <f t="shared" si="414"/>
        <v>0.7</v>
      </c>
      <c r="T1101" s="24">
        <f t="shared" si="416"/>
        <v>1003.2850771386543</v>
      </c>
      <c r="U1101" s="24">
        <f t="shared" si="404"/>
        <v>77.940885698967577</v>
      </c>
      <c r="V1101" s="14">
        <f t="shared" si="405"/>
        <v>1032.7625273926196</v>
      </c>
      <c r="W1101" s="24">
        <f t="shared" si="417"/>
        <v>650</v>
      </c>
      <c r="X1101" s="12">
        <f t="shared" si="406"/>
        <v>0.14203121401357249</v>
      </c>
      <c r="Y1101" s="3">
        <f t="shared" si="418"/>
        <v>0.7</v>
      </c>
    </row>
    <row r="1102" spans="2:25" x14ac:dyDescent="0.25">
      <c r="B1102" s="3">
        <f t="shared" si="407"/>
        <v>5420</v>
      </c>
      <c r="C1102" s="14">
        <f t="shared" si="408"/>
        <v>90.333333333333329</v>
      </c>
      <c r="D1102" s="11">
        <f t="shared" si="409"/>
        <v>1006.5408062134912</v>
      </c>
      <c r="E1102" s="11">
        <f t="shared" si="410"/>
        <v>1000.5209328245984</v>
      </c>
      <c r="F1102" s="11">
        <f t="shared" si="411"/>
        <v>1004.2715937061638</v>
      </c>
      <c r="G1102" s="11">
        <f t="shared" si="412"/>
        <v>1003.4271083526679</v>
      </c>
      <c r="H1102" s="24">
        <f t="shared" si="419"/>
        <v>1000.5209328245984</v>
      </c>
      <c r="I1102" s="24">
        <f t="shared" si="397"/>
        <v>150.49683472232118</v>
      </c>
      <c r="J1102" s="14">
        <f t="shared" si="398"/>
        <v>1988.0386645471381</v>
      </c>
      <c r="K1102" s="24">
        <f t="shared" si="420"/>
        <v>650</v>
      </c>
      <c r="L1102" s="12">
        <f t="shared" si="399"/>
        <v>0.14583679176712935</v>
      </c>
      <c r="M1102" s="3">
        <f t="shared" si="400"/>
        <v>0.7</v>
      </c>
      <c r="N1102" s="24">
        <f t="shared" si="415"/>
        <v>1004.2715937061638</v>
      </c>
      <c r="O1102" s="24">
        <f t="shared" si="401"/>
        <v>56.730312683185957</v>
      </c>
      <c r="P1102" s="24">
        <f t="shared" si="402"/>
        <v>752.70223491211129</v>
      </c>
      <c r="Q1102" s="24">
        <f t="shared" si="413"/>
        <v>650</v>
      </c>
      <c r="R1102" s="12">
        <f t="shared" si="403"/>
        <v>0.14080295373024687</v>
      </c>
      <c r="S1102" s="3">
        <f t="shared" si="414"/>
        <v>0.7</v>
      </c>
      <c r="T1102" s="24">
        <f t="shared" si="416"/>
        <v>1003.4271083526679</v>
      </c>
      <c r="U1102" s="24">
        <f t="shared" si="404"/>
        <v>77.842446520583053</v>
      </c>
      <c r="V1102" s="14">
        <f t="shared" si="405"/>
        <v>1031.7973528558114</v>
      </c>
      <c r="W1102" s="24">
        <f t="shared" si="417"/>
        <v>650</v>
      </c>
      <c r="X1102" s="12">
        <f t="shared" si="406"/>
        <v>0.14189520439531642</v>
      </c>
      <c r="Y1102" s="3">
        <f t="shared" si="418"/>
        <v>0.7</v>
      </c>
    </row>
    <row r="1103" spans="2:25" x14ac:dyDescent="0.25">
      <c r="B1103" s="3">
        <f t="shared" si="407"/>
        <v>5425</v>
      </c>
      <c r="C1103" s="14">
        <f t="shared" si="408"/>
        <v>90.416666666666671</v>
      </c>
      <c r="D1103" s="11">
        <f t="shared" si="409"/>
        <v>1006.6787727022974</v>
      </c>
      <c r="E1103" s="11">
        <f t="shared" si="410"/>
        <v>1000.6667696163655</v>
      </c>
      <c r="F1103" s="11">
        <f t="shared" si="411"/>
        <v>1004.4123966598941</v>
      </c>
      <c r="G1103" s="11">
        <f t="shared" si="412"/>
        <v>1003.5690035570632</v>
      </c>
      <c r="H1103" s="24">
        <f t="shared" si="419"/>
        <v>1000.6667696163655</v>
      </c>
      <c r="I1103" s="24">
        <f t="shared" si="397"/>
        <v>150.30007714829594</v>
      </c>
      <c r="J1103" s="14">
        <f t="shared" si="398"/>
        <v>1986.1016872510409</v>
      </c>
      <c r="K1103" s="24">
        <f t="shared" si="420"/>
        <v>650</v>
      </c>
      <c r="L1103" s="12">
        <f t="shared" si="399"/>
        <v>0.14569128235283782</v>
      </c>
      <c r="M1103" s="3">
        <f t="shared" si="400"/>
        <v>0.7</v>
      </c>
      <c r="N1103" s="24">
        <f t="shared" si="415"/>
        <v>1004.4123966598941</v>
      </c>
      <c r="O1103" s="24">
        <f t="shared" si="401"/>
        <v>56.659401060082359</v>
      </c>
      <c r="P1103" s="24">
        <f t="shared" si="402"/>
        <v>752.0072929336427</v>
      </c>
      <c r="Q1103" s="24">
        <f t="shared" si="413"/>
        <v>650</v>
      </c>
      <c r="R1103" s="12">
        <f t="shared" si="403"/>
        <v>0.14066973145058109</v>
      </c>
      <c r="S1103" s="3">
        <f t="shared" si="414"/>
        <v>0.7</v>
      </c>
      <c r="T1103" s="24">
        <f t="shared" si="416"/>
        <v>1003.5690035570632</v>
      </c>
      <c r="U1103" s="24">
        <f t="shared" si="404"/>
        <v>77.744228630854195</v>
      </c>
      <c r="V1103" s="14">
        <f t="shared" si="405"/>
        <v>1030.8340104482209</v>
      </c>
      <c r="W1103" s="24">
        <f t="shared" si="417"/>
        <v>650</v>
      </c>
      <c r="X1103" s="12">
        <f t="shared" si="406"/>
        <v>0.14175945735789874</v>
      </c>
      <c r="Y1103" s="3">
        <f t="shared" si="418"/>
        <v>0.7</v>
      </c>
    </row>
    <row r="1104" spans="2:25" x14ac:dyDescent="0.25">
      <c r="B1104" s="3">
        <f t="shared" si="407"/>
        <v>5430</v>
      </c>
      <c r="C1104" s="14">
        <f t="shared" si="408"/>
        <v>90.5</v>
      </c>
      <c r="D1104" s="11">
        <f t="shared" si="409"/>
        <v>1006.8166122669928</v>
      </c>
      <c r="E1104" s="11">
        <f t="shared" si="410"/>
        <v>1000.8124608987183</v>
      </c>
      <c r="F1104" s="11">
        <f t="shared" si="411"/>
        <v>1004.5530663913446</v>
      </c>
      <c r="G1104" s="11">
        <f t="shared" si="412"/>
        <v>1003.7107630144211</v>
      </c>
      <c r="H1104" s="24">
        <f t="shared" si="419"/>
        <v>1000.8124608987183</v>
      </c>
      <c r="I1104" s="24">
        <f t="shared" si="397"/>
        <v>150.10378420686266</v>
      </c>
      <c r="J1104" s="14">
        <f t="shared" si="398"/>
        <v>1984.1686301959726</v>
      </c>
      <c r="K1104" s="24">
        <f t="shared" si="420"/>
        <v>650</v>
      </c>
      <c r="L1104" s="12">
        <f t="shared" si="399"/>
        <v>0.14554607196369759</v>
      </c>
      <c r="M1104" s="3">
        <f t="shared" si="400"/>
        <v>0.7</v>
      </c>
      <c r="N1104" s="24">
        <f t="shared" si="415"/>
        <v>1004.5530663913446</v>
      </c>
      <c r="O1104" s="24">
        <f t="shared" si="401"/>
        <v>56.588646891205485</v>
      </c>
      <c r="P1104" s="24">
        <f t="shared" si="402"/>
        <v>751.31365016389361</v>
      </c>
      <c r="Q1104" s="24">
        <f t="shared" si="413"/>
        <v>650</v>
      </c>
      <c r="R1104" s="12">
        <f t="shared" si="403"/>
        <v>0.14053676256132572</v>
      </c>
      <c r="S1104" s="3">
        <f t="shared" si="414"/>
        <v>0.7</v>
      </c>
      <c r="T1104" s="24">
        <f t="shared" si="416"/>
        <v>1003.7107630144211</v>
      </c>
      <c r="U1104" s="24">
        <f t="shared" si="404"/>
        <v>77.646231314292891</v>
      </c>
      <c r="V1104" s="14">
        <f t="shared" si="405"/>
        <v>1029.8724948949739</v>
      </c>
      <c r="W1104" s="24">
        <f t="shared" si="417"/>
        <v>650</v>
      </c>
      <c r="X1104" s="12">
        <f t="shared" si="406"/>
        <v>0.14162397213530184</v>
      </c>
      <c r="Y1104" s="3">
        <f t="shared" si="418"/>
        <v>0.7</v>
      </c>
    </row>
    <row r="1105" spans="2:25" x14ac:dyDescent="0.25">
      <c r="B1105" s="3">
        <f t="shared" si="407"/>
        <v>5435</v>
      </c>
      <c r="C1105" s="14">
        <f t="shared" si="408"/>
        <v>90.583333333333329</v>
      </c>
      <c r="D1105" s="11">
        <f t="shared" si="409"/>
        <v>1006.9543251408938</v>
      </c>
      <c r="E1105" s="11">
        <f t="shared" si="410"/>
        <v>1000.958006970682</v>
      </c>
      <c r="F1105" s="11">
        <f t="shared" si="411"/>
        <v>1004.6936031539059</v>
      </c>
      <c r="G1105" s="11">
        <f t="shared" si="412"/>
        <v>1003.8523869865564</v>
      </c>
      <c r="H1105" s="24">
        <f t="shared" si="419"/>
        <v>1000.958006970682</v>
      </c>
      <c r="I1105" s="24">
        <f t="shared" si="397"/>
        <v>149.90795425529484</v>
      </c>
      <c r="J1105" s="14">
        <f t="shared" si="398"/>
        <v>1982.2394805437102</v>
      </c>
      <c r="K1105" s="24">
        <f t="shared" si="420"/>
        <v>650</v>
      </c>
      <c r="L1105" s="12">
        <f t="shared" si="399"/>
        <v>0.14540115961218461</v>
      </c>
      <c r="M1105" s="3">
        <f t="shared" si="400"/>
        <v>0.7</v>
      </c>
      <c r="N1105" s="24">
        <f t="shared" si="415"/>
        <v>1004.6936031539059</v>
      </c>
      <c r="O1105" s="24">
        <f t="shared" si="401"/>
        <v>56.518049674699</v>
      </c>
      <c r="P1105" s="24">
        <f t="shared" si="402"/>
        <v>750.621302930551</v>
      </c>
      <c r="Q1105" s="24">
        <f t="shared" si="413"/>
        <v>650</v>
      </c>
      <c r="R1105" s="12">
        <f t="shared" si="403"/>
        <v>0.14040404633637282</v>
      </c>
      <c r="S1105" s="3">
        <f t="shared" si="414"/>
        <v>0.7</v>
      </c>
      <c r="T1105" s="24">
        <f t="shared" si="416"/>
        <v>1003.8523869865564</v>
      </c>
      <c r="U1105" s="24">
        <f t="shared" si="404"/>
        <v>77.548453858435096</v>
      </c>
      <c r="V1105" s="14">
        <f t="shared" si="405"/>
        <v>1028.9128009417186</v>
      </c>
      <c r="W1105" s="24">
        <f t="shared" si="417"/>
        <v>650</v>
      </c>
      <c r="X1105" s="12">
        <f t="shared" si="406"/>
        <v>0.14148874796451899</v>
      </c>
      <c r="Y1105" s="3">
        <f t="shared" si="418"/>
        <v>0.7</v>
      </c>
    </row>
    <row r="1106" spans="2:25" x14ac:dyDescent="0.25">
      <c r="B1106" s="3">
        <f t="shared" si="407"/>
        <v>5440</v>
      </c>
      <c r="C1106" s="14">
        <f t="shared" si="408"/>
        <v>90.666666666666671</v>
      </c>
      <c r="D1106" s="11">
        <f t="shared" si="409"/>
        <v>1007.0919115566745</v>
      </c>
      <c r="E1106" s="11">
        <f t="shared" si="410"/>
        <v>1001.1034081302943</v>
      </c>
      <c r="F1106" s="11">
        <f t="shared" si="411"/>
        <v>1004.8340072002422</v>
      </c>
      <c r="G1106" s="11">
        <f t="shared" si="412"/>
        <v>1003.993875734521</v>
      </c>
      <c r="H1106" s="24">
        <f t="shared" si="419"/>
        <v>1001.1034081302943</v>
      </c>
      <c r="I1106" s="24">
        <f t="shared" ref="I1106:I1169" si="421">AlphaC*(D1106-H1106)</f>
        <v>149.7125856595062</v>
      </c>
      <c r="J1106" s="14">
        <f t="shared" ref="J1106:J1169" si="422">Phi*EpsilonF*Botzman/10^8*M1106*((D1106+273)^4-(H1106+273)^4)</f>
        <v>1980.3142255254888</v>
      </c>
      <c r="K1106" s="24">
        <f t="shared" si="420"/>
        <v>650</v>
      </c>
      <c r="L1106" s="12">
        <f t="shared" ref="L1106:L1169" si="423">ksh*MassivSS/(K1106*RhoA)*DeltaT*(I1106+J1106)</f>
        <v>0.14525654431610066</v>
      </c>
      <c r="M1106" s="3">
        <f t="shared" ref="M1106:M1169" si="424">IF(H1106&lt;=500,IF(Galva=Oui,0.35,0.7),0.7)</f>
        <v>0.7</v>
      </c>
      <c r="N1106" s="24">
        <f t="shared" si="415"/>
        <v>1004.8340072002422</v>
      </c>
      <c r="O1106" s="24">
        <f t="shared" ref="O1106:O1169" si="425">AlphaC*(D1106-N1106)</f>
        <v>56.447608910806935</v>
      </c>
      <c r="P1106" s="24">
        <f t="shared" ref="P1106:P1169" si="426">Phi*EpsilonF*Botzman/10^8*S1106*((D1106+273)^4-(N1106+273)^4)</f>
        <v>749.93024757475087</v>
      </c>
      <c r="Q1106" s="24">
        <f t="shared" si="413"/>
        <v>650</v>
      </c>
      <c r="R1106" s="12">
        <f t="shared" ref="R1106:R1169" si="427">ksh*MassivW/(Q1106*RhoA)*DeltaT*(O1106+P1106)</f>
        <v>0.14027158205231938</v>
      </c>
      <c r="S1106" s="3">
        <f t="shared" si="414"/>
        <v>0.7</v>
      </c>
      <c r="T1106" s="24">
        <f t="shared" si="416"/>
        <v>1003.993875734521</v>
      </c>
      <c r="U1106" s="24">
        <f t="shared" ref="U1106:U1169" si="428">AlphaC*(D1106-T1106)</f>
        <v>77.450895553837995</v>
      </c>
      <c r="V1106" s="14">
        <f t="shared" ref="V1106:V1169" si="429">Phi*EpsilonF*Botzman/10^8*Y1106*((D1106+273)^4-(T1106+273)^4)</f>
        <v>1027.9549233546468</v>
      </c>
      <c r="W1106" s="24">
        <f t="shared" si="417"/>
        <v>650</v>
      </c>
      <c r="X1106" s="12">
        <f t="shared" ref="X1106:X1169" si="430">ksh*MassivSI/(W1106*RhoA)*DeltaT*(U1106+V1106)</f>
        <v>0.14135378408555696</v>
      </c>
      <c r="Y1106" s="3">
        <f t="shared" si="418"/>
        <v>0.7</v>
      </c>
    </row>
    <row r="1107" spans="2:25" x14ac:dyDescent="0.25">
      <c r="B1107" s="3">
        <f t="shared" ref="B1107:B1170" si="431">B1106+DeltaT</f>
        <v>5445</v>
      </c>
      <c r="C1107" s="14">
        <f t="shared" ref="C1107:C1170" si="432">B1107/60</f>
        <v>90.75</v>
      </c>
      <c r="D1107" s="11">
        <f t="shared" ref="D1107:D1170" si="433">20+345*LOG(8*C1107+1,10)</f>
        <v>1007.229371746368</v>
      </c>
      <c r="E1107" s="11">
        <f t="shared" ref="E1107:E1170" si="434">H1107</f>
        <v>1001.2486646746104</v>
      </c>
      <c r="F1107" s="11">
        <f t="shared" ref="F1107:F1170" si="435">N1107</f>
        <v>1004.9742787822945</v>
      </c>
      <c r="G1107" s="11">
        <f t="shared" ref="G1107:G1170" si="436">T1107</f>
        <v>1004.1352295186066</v>
      </c>
      <c r="H1107" s="24">
        <f t="shared" si="419"/>
        <v>1001.2486646746104</v>
      </c>
      <c r="I1107" s="24">
        <f t="shared" si="421"/>
        <v>149.51767679393981</v>
      </c>
      <c r="J1107" s="14">
        <f t="shared" si="422"/>
        <v>1978.3928524408764</v>
      </c>
      <c r="K1107" s="24">
        <f t="shared" si="420"/>
        <v>650</v>
      </c>
      <c r="L1107" s="12">
        <f t="shared" si="423"/>
        <v>0.14511222509848928</v>
      </c>
      <c r="M1107" s="3">
        <f t="shared" si="424"/>
        <v>0.7</v>
      </c>
      <c r="N1107" s="24">
        <f t="shared" si="415"/>
        <v>1004.9742787822945</v>
      </c>
      <c r="O1107" s="24">
        <f t="shared" si="425"/>
        <v>56.377324101836734</v>
      </c>
      <c r="P1107" s="24">
        <f t="shared" si="426"/>
        <v>749.24048045200936</v>
      </c>
      <c r="Q1107" s="24">
        <f t="shared" ref="Q1107:Q1170" si="437">IF(N1107&lt;600,425+0.773*N1107-1.69/1000*N1107^2+2.22/1000^2*N1107^3,IF(N1107&lt;735,666+13002/(738-N1107),IF(N1107&lt;900,545+17820/(N1107-731),650)))</f>
        <v>650</v>
      </c>
      <c r="R1107" s="12">
        <f t="shared" si="427"/>
        <v>0.14013936898862267</v>
      </c>
      <c r="S1107" s="3">
        <f t="shared" ref="S1107:S1170" si="438">IF(N1107&lt;=500,IF(Galva=Oui,0.35,0.7),0.7)</f>
        <v>0.7</v>
      </c>
      <c r="T1107" s="24">
        <f t="shared" si="416"/>
        <v>1004.1352295186066</v>
      </c>
      <c r="U1107" s="24">
        <f t="shared" si="428"/>
        <v>77.353555694034526</v>
      </c>
      <c r="V1107" s="14">
        <f t="shared" si="429"/>
        <v>1026.9988569201239</v>
      </c>
      <c r="W1107" s="24">
        <f t="shared" si="417"/>
        <v>650</v>
      </c>
      <c r="X1107" s="12">
        <f t="shared" si="430"/>
        <v>0.14121907974138256</v>
      </c>
      <c r="Y1107" s="3">
        <f t="shared" si="418"/>
        <v>0.7</v>
      </c>
    </row>
    <row r="1108" spans="2:25" x14ac:dyDescent="0.25">
      <c r="B1108" s="3">
        <f t="shared" si="431"/>
        <v>5450</v>
      </c>
      <c r="C1108" s="14">
        <f t="shared" si="432"/>
        <v>90.833333333333329</v>
      </c>
      <c r="D1108" s="11">
        <f t="shared" si="433"/>
        <v>1007.3667059413694</v>
      </c>
      <c r="E1108" s="11">
        <f t="shared" si="434"/>
        <v>1001.3937768997089</v>
      </c>
      <c r="F1108" s="11">
        <f t="shared" si="435"/>
        <v>1005.1144181512831</v>
      </c>
      <c r="G1108" s="11">
        <f t="shared" si="436"/>
        <v>1004.276448598348</v>
      </c>
      <c r="H1108" s="24">
        <f t="shared" si="419"/>
        <v>1001.3937768997089</v>
      </c>
      <c r="I1108" s="24">
        <f t="shared" si="421"/>
        <v>149.32322604151409</v>
      </c>
      <c r="J1108" s="14">
        <f t="shared" si="422"/>
        <v>1976.4753486574064</v>
      </c>
      <c r="K1108" s="24">
        <f t="shared" si="420"/>
        <v>650</v>
      </c>
      <c r="L1108" s="12">
        <f t="shared" si="423"/>
        <v>0.14496820098760674</v>
      </c>
      <c r="M1108" s="3">
        <f t="shared" si="424"/>
        <v>0.7</v>
      </c>
      <c r="N1108" s="24">
        <f t="shared" ref="N1108:N1171" si="439">N1107+R1107</f>
        <v>1005.1144181512831</v>
      </c>
      <c r="O1108" s="24">
        <f t="shared" si="425"/>
        <v>56.307194752159262</v>
      </c>
      <c r="P1108" s="24">
        <f t="shared" si="426"/>
        <v>748.55199793098245</v>
      </c>
      <c r="Q1108" s="24">
        <f t="shared" si="437"/>
        <v>650</v>
      </c>
      <c r="R1108" s="12">
        <f t="shared" si="427"/>
        <v>0.14000740642738477</v>
      </c>
      <c r="S1108" s="3">
        <f t="shared" si="438"/>
        <v>0.7</v>
      </c>
      <c r="T1108" s="24">
        <f t="shared" ref="T1108:T1171" si="440">T1107+X1107</f>
        <v>1004.276448598348</v>
      </c>
      <c r="U1108" s="24">
        <f t="shared" si="428"/>
        <v>77.256433575536221</v>
      </c>
      <c r="V1108" s="14">
        <f t="shared" si="429"/>
        <v>1026.0445964443027</v>
      </c>
      <c r="W1108" s="24">
        <f t="shared" ref="W1108:W1171" si="441">IF(T1108&lt;600,425+0.773*T1108-1.69/1000*T1108^2+2.22/1000^2*T1108^3,IF(T1108&lt;735,666+13002/(738-T1108),IF(T1108&lt;900,545+17820/(T1108-731),650)))</f>
        <v>650</v>
      </c>
      <c r="X1108" s="12">
        <f t="shared" si="430"/>
        <v>0.14108463417787406</v>
      </c>
      <c r="Y1108" s="3">
        <f t="shared" ref="Y1108:Y1171" si="442">IF(T1108&lt;=500,IF(Galva=Oui,0.35,0.7),0.7)</f>
        <v>0.7</v>
      </c>
    </row>
    <row r="1109" spans="2:25" x14ac:dyDescent="0.25">
      <c r="B1109" s="3">
        <f t="shared" si="431"/>
        <v>5455</v>
      </c>
      <c r="C1109" s="14">
        <f t="shared" si="432"/>
        <v>90.916666666666671</v>
      </c>
      <c r="D1109" s="11">
        <f t="shared" si="433"/>
        <v>1007.5039143724384</v>
      </c>
      <c r="E1109" s="11">
        <f t="shared" si="434"/>
        <v>1001.5387451006965</v>
      </c>
      <c r="F1109" s="11">
        <f t="shared" si="435"/>
        <v>1005.2544255577104</v>
      </c>
      <c r="G1109" s="11">
        <f t="shared" si="436"/>
        <v>1004.4175332325259</v>
      </c>
      <c r="H1109" s="24">
        <f t="shared" si="419"/>
        <v>1001.5387451006965</v>
      </c>
      <c r="I1109" s="24">
        <f t="shared" si="421"/>
        <v>149.12923179354891</v>
      </c>
      <c r="J1109" s="14">
        <f t="shared" si="422"/>
        <v>1974.5617016103452</v>
      </c>
      <c r="K1109" s="24">
        <f t="shared" si="420"/>
        <v>650</v>
      </c>
      <c r="L1109" s="12">
        <f t="shared" si="423"/>
        <v>0.14482447101690127</v>
      </c>
      <c r="M1109" s="3">
        <f t="shared" si="424"/>
        <v>0.7</v>
      </c>
      <c r="N1109" s="24">
        <f t="shared" si="439"/>
        <v>1005.2544255577104</v>
      </c>
      <c r="O1109" s="24">
        <f t="shared" si="425"/>
        <v>56.237220368200269</v>
      </c>
      <c r="P1109" s="24">
        <f t="shared" si="426"/>
        <v>747.86479639466666</v>
      </c>
      <c r="Q1109" s="24">
        <f t="shared" si="437"/>
        <v>650</v>
      </c>
      <c r="R1109" s="12">
        <f t="shared" si="427"/>
        <v>0.13987569365355965</v>
      </c>
      <c r="S1109" s="3">
        <f t="shared" si="438"/>
        <v>0.7</v>
      </c>
      <c r="T1109" s="24">
        <f t="shared" si="440"/>
        <v>1004.4175332325259</v>
      </c>
      <c r="U1109" s="24">
        <f t="shared" si="428"/>
        <v>77.159528497813312</v>
      </c>
      <c r="V1109" s="14">
        <f t="shared" si="429"/>
        <v>1025.092136753859</v>
      </c>
      <c r="W1109" s="24">
        <f t="shared" si="441"/>
        <v>650</v>
      </c>
      <c r="X1109" s="12">
        <f t="shared" si="430"/>
        <v>0.14095044664391224</v>
      </c>
      <c r="Y1109" s="3">
        <f t="shared" si="442"/>
        <v>0.7</v>
      </c>
    </row>
    <row r="1110" spans="2:25" x14ac:dyDescent="0.25">
      <c r="B1110" s="3">
        <f t="shared" si="431"/>
        <v>5460</v>
      </c>
      <c r="C1110" s="14">
        <f t="shared" si="432"/>
        <v>91</v>
      </c>
      <c r="D1110" s="11">
        <f t="shared" si="433"/>
        <v>1007.6409972697011</v>
      </c>
      <c r="E1110" s="11">
        <f t="shared" si="434"/>
        <v>1001.6835695717134</v>
      </c>
      <c r="F1110" s="11">
        <f t="shared" si="435"/>
        <v>1005.394301251364</v>
      </c>
      <c r="G1110" s="11">
        <f t="shared" si="436"/>
        <v>1004.5584836791699</v>
      </c>
      <c r="H1110" s="24">
        <f t="shared" si="419"/>
        <v>1001.6835695717134</v>
      </c>
      <c r="I1110" s="24">
        <f t="shared" si="421"/>
        <v>148.93569244969171</v>
      </c>
      <c r="J1110" s="14">
        <f t="shared" si="422"/>
        <v>1972.6518988011214</v>
      </c>
      <c r="K1110" s="24">
        <f t="shared" si="420"/>
        <v>650</v>
      </c>
      <c r="L1110" s="12">
        <f t="shared" si="423"/>
        <v>0.144681034224901</v>
      </c>
      <c r="M1110" s="3">
        <f t="shared" si="424"/>
        <v>0.7</v>
      </c>
      <c r="N1110" s="24">
        <f t="shared" si="439"/>
        <v>1005.394301251364</v>
      </c>
      <c r="O1110" s="24">
        <f t="shared" si="425"/>
        <v>56.167400458426187</v>
      </c>
      <c r="P1110" s="24">
        <f t="shared" si="426"/>
        <v>747.17887223923719</v>
      </c>
      <c r="Q1110" s="24">
        <f t="shared" si="437"/>
        <v>650</v>
      </c>
      <c r="R1110" s="12">
        <f t="shared" si="427"/>
        <v>0.13974422995474881</v>
      </c>
      <c r="S1110" s="3">
        <f t="shared" si="438"/>
        <v>0.7</v>
      </c>
      <c r="T1110" s="24">
        <f t="shared" si="440"/>
        <v>1004.5584836791699</v>
      </c>
      <c r="U1110" s="24">
        <f t="shared" si="428"/>
        <v>77.062839763280522</v>
      </c>
      <c r="V1110" s="14">
        <f t="shared" si="429"/>
        <v>1024.1414726950231</v>
      </c>
      <c r="W1110" s="24">
        <f t="shared" si="441"/>
        <v>650</v>
      </c>
      <c r="X1110" s="12">
        <f t="shared" si="430"/>
        <v>0.14081651639125495</v>
      </c>
      <c r="Y1110" s="3">
        <f t="shared" si="442"/>
        <v>0.7</v>
      </c>
    </row>
    <row r="1111" spans="2:25" x14ac:dyDescent="0.25">
      <c r="B1111" s="3">
        <f t="shared" si="431"/>
        <v>5465</v>
      </c>
      <c r="C1111" s="14">
        <f t="shared" si="432"/>
        <v>91.083333333333329</v>
      </c>
      <c r="D1111" s="11">
        <f t="shared" si="433"/>
        <v>1007.7779548626527</v>
      </c>
      <c r="E1111" s="11">
        <f t="shared" si="434"/>
        <v>1001.8282506059383</v>
      </c>
      <c r="F1111" s="11">
        <f t="shared" si="435"/>
        <v>1005.5340454813188</v>
      </c>
      <c r="G1111" s="11">
        <f t="shared" si="436"/>
        <v>1004.6993001955611</v>
      </c>
      <c r="H1111" s="24">
        <f t="shared" si="419"/>
        <v>1001.8282506059383</v>
      </c>
      <c r="I1111" s="24">
        <f t="shared" si="421"/>
        <v>148.74260641786066</v>
      </c>
      <c r="J1111" s="14">
        <f t="shared" si="422"/>
        <v>1970.7459277977152</v>
      </c>
      <c r="K1111" s="24">
        <f t="shared" si="420"/>
        <v>650</v>
      </c>
      <c r="L1111" s="12">
        <f t="shared" si="423"/>
        <v>0.14453788965523648</v>
      </c>
      <c r="M1111" s="3">
        <f t="shared" si="424"/>
        <v>0.7</v>
      </c>
      <c r="N1111" s="24">
        <f t="shared" si="439"/>
        <v>1005.5340454813188</v>
      </c>
      <c r="O1111" s="24">
        <f t="shared" si="425"/>
        <v>56.097734533346966</v>
      </c>
      <c r="P1111" s="24">
        <f t="shared" si="426"/>
        <v>746.49422187495838</v>
      </c>
      <c r="Q1111" s="24">
        <f t="shared" si="437"/>
        <v>650</v>
      </c>
      <c r="R1111" s="12">
        <f t="shared" si="427"/>
        <v>0.13961301462136003</v>
      </c>
      <c r="S1111" s="3">
        <f t="shared" si="438"/>
        <v>0.7</v>
      </c>
      <c r="T1111" s="24">
        <f t="shared" si="440"/>
        <v>1004.6993001955611</v>
      </c>
      <c r="U1111" s="24">
        <f t="shared" si="428"/>
        <v>76.966366677288534</v>
      </c>
      <c r="V1111" s="14">
        <f t="shared" si="429"/>
        <v>1023.1925991343551</v>
      </c>
      <c r="W1111" s="24">
        <f t="shared" si="441"/>
        <v>650</v>
      </c>
      <c r="X1111" s="12">
        <f t="shared" si="430"/>
        <v>0.14068284267463524</v>
      </c>
      <c r="Y1111" s="3">
        <f t="shared" si="442"/>
        <v>0.7</v>
      </c>
    </row>
    <row r="1112" spans="2:25" x14ac:dyDescent="0.25">
      <c r="B1112" s="3">
        <f t="shared" si="431"/>
        <v>5470</v>
      </c>
      <c r="C1112" s="14">
        <f t="shared" si="432"/>
        <v>91.166666666666671</v>
      </c>
      <c r="D1112" s="11">
        <f t="shared" si="433"/>
        <v>1007.9147873801597</v>
      </c>
      <c r="E1112" s="11">
        <f t="shared" si="434"/>
        <v>1001.9727884955935</v>
      </c>
      <c r="F1112" s="11">
        <f t="shared" si="435"/>
        <v>1005.6736584959401</v>
      </c>
      <c r="G1112" s="11">
        <f t="shared" si="436"/>
        <v>1004.8399830382358</v>
      </c>
      <c r="H1112" s="24">
        <f t="shared" si="419"/>
        <v>1001.9727884955935</v>
      </c>
      <c r="I1112" s="24">
        <f t="shared" si="421"/>
        <v>148.5499721141565</v>
      </c>
      <c r="J1112" s="14">
        <f t="shared" si="422"/>
        <v>1968.8437762331639</v>
      </c>
      <c r="K1112" s="24">
        <f t="shared" si="420"/>
        <v>650</v>
      </c>
      <c r="L1112" s="12">
        <f t="shared" si="423"/>
        <v>0.14439503635653284</v>
      </c>
      <c r="M1112" s="3">
        <f t="shared" si="424"/>
        <v>0.7</v>
      </c>
      <c r="N1112" s="24">
        <f t="shared" si="439"/>
        <v>1005.6736584959401</v>
      </c>
      <c r="O1112" s="24">
        <f t="shared" si="425"/>
        <v>56.028222105490499</v>
      </c>
      <c r="P1112" s="24">
        <f t="shared" si="426"/>
        <v>745.81084172536987</v>
      </c>
      <c r="Q1112" s="24">
        <f t="shared" si="437"/>
        <v>650</v>
      </c>
      <c r="R1112" s="12">
        <f t="shared" si="427"/>
        <v>0.13948204694646138</v>
      </c>
      <c r="S1112" s="3">
        <f t="shared" si="438"/>
        <v>0.7</v>
      </c>
      <c r="T1112" s="24">
        <f t="shared" si="440"/>
        <v>1004.8399830382358</v>
      </c>
      <c r="U1112" s="24">
        <f t="shared" si="428"/>
        <v>76.870108548098415</v>
      </c>
      <c r="V1112" s="14">
        <f t="shared" si="429"/>
        <v>1022.2455109578135</v>
      </c>
      <c r="W1112" s="24">
        <f t="shared" si="441"/>
        <v>650</v>
      </c>
      <c r="X1112" s="12">
        <f t="shared" si="430"/>
        <v>0.1405494247516389</v>
      </c>
      <c r="Y1112" s="3">
        <f t="shared" si="442"/>
        <v>0.7</v>
      </c>
    </row>
    <row r="1113" spans="2:25" x14ac:dyDescent="0.25">
      <c r="B1113" s="3">
        <f t="shared" si="431"/>
        <v>5475</v>
      </c>
      <c r="C1113" s="14">
        <f t="shared" si="432"/>
        <v>91.25</v>
      </c>
      <c r="D1113" s="11">
        <f t="shared" si="433"/>
        <v>1008.0514950504617</v>
      </c>
      <c r="E1113" s="11">
        <f t="shared" si="434"/>
        <v>1002.11718353195</v>
      </c>
      <c r="F1113" s="11">
        <f t="shared" si="435"/>
        <v>1005.8131405428866</v>
      </c>
      <c r="G1113" s="11">
        <f t="shared" si="436"/>
        <v>1004.9805324629874</v>
      </c>
      <c r="H1113" s="24">
        <f t="shared" si="419"/>
        <v>1002.11718353195</v>
      </c>
      <c r="I1113" s="24">
        <f t="shared" si="421"/>
        <v>148.35778796279158</v>
      </c>
      <c r="J1113" s="14">
        <f t="shared" si="422"/>
        <v>1966.9454318052346</v>
      </c>
      <c r="K1113" s="24">
        <f t="shared" si="420"/>
        <v>650</v>
      </c>
      <c r="L1113" s="12">
        <f t="shared" si="423"/>
        <v>0.14425247338238259</v>
      </c>
      <c r="M1113" s="3">
        <f t="shared" si="424"/>
        <v>0.7</v>
      </c>
      <c r="N1113" s="24">
        <f t="shared" si="439"/>
        <v>1005.8131405428866</v>
      </c>
      <c r="O1113" s="24">
        <f t="shared" si="425"/>
        <v>55.958862689377042</v>
      </c>
      <c r="P1113" s="24">
        <f t="shared" si="426"/>
        <v>745.12872822715053</v>
      </c>
      <c r="Q1113" s="24">
        <f t="shared" si="437"/>
        <v>650</v>
      </c>
      <c r="R1113" s="12">
        <f t="shared" si="427"/>
        <v>0.13935132622575319</v>
      </c>
      <c r="S1113" s="3">
        <f t="shared" si="438"/>
        <v>0.7</v>
      </c>
      <c r="T1113" s="24">
        <f t="shared" si="440"/>
        <v>1004.9805324629874</v>
      </c>
      <c r="U1113" s="24">
        <f t="shared" si="428"/>
        <v>76.774064686856036</v>
      </c>
      <c r="V1113" s="14">
        <f t="shared" si="429"/>
        <v>1021.3002030709506</v>
      </c>
      <c r="W1113" s="24">
        <f t="shared" si="441"/>
        <v>650</v>
      </c>
      <c r="X1113" s="12">
        <f t="shared" si="430"/>
        <v>0.14041626188272605</v>
      </c>
      <c r="Y1113" s="3">
        <f t="shared" si="442"/>
        <v>0.7</v>
      </c>
    </row>
    <row r="1114" spans="2:25" x14ac:dyDescent="0.25">
      <c r="B1114" s="3">
        <f t="shared" si="431"/>
        <v>5480</v>
      </c>
      <c r="C1114" s="14">
        <f t="shared" si="432"/>
        <v>91.333333333333329</v>
      </c>
      <c r="D1114" s="11">
        <f t="shared" si="433"/>
        <v>1008.1880781011747</v>
      </c>
      <c r="E1114" s="11">
        <f t="shared" si="434"/>
        <v>1002.2614360053324</v>
      </c>
      <c r="F1114" s="11">
        <f t="shared" si="435"/>
        <v>1005.9524918691124</v>
      </c>
      <c r="G1114" s="11">
        <f t="shared" si="436"/>
        <v>1005.1209487248701</v>
      </c>
      <c r="H1114" s="24">
        <f t="shared" si="419"/>
        <v>1002.2614360053324</v>
      </c>
      <c r="I1114" s="24">
        <f t="shared" si="421"/>
        <v>148.16605239605849</v>
      </c>
      <c r="J1114" s="14">
        <f t="shared" si="422"/>
        <v>1965.0508822762483</v>
      </c>
      <c r="K1114" s="24">
        <f t="shared" si="420"/>
        <v>650</v>
      </c>
      <c r="L1114" s="12">
        <f t="shared" si="423"/>
        <v>0.14411019979133147</v>
      </c>
      <c r="M1114" s="3">
        <f t="shared" si="424"/>
        <v>0.7</v>
      </c>
      <c r="N1114" s="24">
        <f t="shared" si="439"/>
        <v>1005.9524918691124</v>
      </c>
      <c r="O1114" s="24">
        <f t="shared" si="425"/>
        <v>55.889655801559002</v>
      </c>
      <c r="P1114" s="24">
        <f t="shared" si="426"/>
        <v>744.44787783116567</v>
      </c>
      <c r="Q1114" s="24">
        <f t="shared" si="437"/>
        <v>650</v>
      </c>
      <c r="R1114" s="12">
        <f t="shared" si="427"/>
        <v>0.13922085175775695</v>
      </c>
      <c r="S1114" s="3">
        <f t="shared" si="438"/>
        <v>0.7</v>
      </c>
      <c r="T1114" s="24">
        <f t="shared" si="440"/>
        <v>1005.1209487248701</v>
      </c>
      <c r="U1114" s="24">
        <f t="shared" si="428"/>
        <v>76.678234407614809</v>
      </c>
      <c r="V1114" s="14">
        <f t="shared" si="429"/>
        <v>1020.3566703991054</v>
      </c>
      <c r="W1114" s="24">
        <f t="shared" si="441"/>
        <v>650</v>
      </c>
      <c r="X1114" s="12">
        <f t="shared" si="430"/>
        <v>0.14028335333125896</v>
      </c>
      <c r="Y1114" s="3">
        <f t="shared" si="442"/>
        <v>0.7</v>
      </c>
    </row>
    <row r="1115" spans="2:25" x14ac:dyDescent="0.25">
      <c r="B1115" s="3">
        <f t="shared" si="431"/>
        <v>5485</v>
      </c>
      <c r="C1115" s="14">
        <f t="shared" si="432"/>
        <v>91.416666666666671</v>
      </c>
      <c r="D1115" s="11">
        <f t="shared" si="433"/>
        <v>1008.3245367592925</v>
      </c>
      <c r="E1115" s="11">
        <f t="shared" si="434"/>
        <v>1002.4055462051238</v>
      </c>
      <c r="F1115" s="11">
        <f t="shared" si="435"/>
        <v>1006.0917127208701</v>
      </c>
      <c r="G1115" s="11">
        <f t="shared" si="436"/>
        <v>1005.2612320782014</v>
      </c>
      <c r="H1115" s="24">
        <f t="shared" si="419"/>
        <v>1002.4055462051238</v>
      </c>
      <c r="I1115" s="24">
        <f t="shared" si="421"/>
        <v>147.9747638542193</v>
      </c>
      <c r="J1115" s="14">
        <f t="shared" si="422"/>
        <v>1963.1601154718012</v>
      </c>
      <c r="K1115" s="24">
        <f t="shared" si="420"/>
        <v>650</v>
      </c>
      <c r="L1115" s="12">
        <f t="shared" si="423"/>
        <v>0.14396821464678386</v>
      </c>
      <c r="M1115" s="3">
        <f t="shared" si="424"/>
        <v>0.7</v>
      </c>
      <c r="N1115" s="24">
        <f t="shared" si="439"/>
        <v>1006.0917127208701</v>
      </c>
      <c r="O1115" s="24">
        <f t="shared" si="425"/>
        <v>55.820600960561251</v>
      </c>
      <c r="P1115" s="24">
        <f t="shared" si="426"/>
        <v>743.7682870011098</v>
      </c>
      <c r="Q1115" s="24">
        <f t="shared" si="437"/>
        <v>650</v>
      </c>
      <c r="R1115" s="12">
        <f t="shared" si="427"/>
        <v>0.13909062284356902</v>
      </c>
      <c r="S1115" s="3">
        <f t="shared" si="438"/>
        <v>0.7</v>
      </c>
      <c r="T1115" s="24">
        <f t="shared" si="440"/>
        <v>1005.2612320782014</v>
      </c>
      <c r="U1115" s="24">
        <f t="shared" si="428"/>
        <v>76.582617027278843</v>
      </c>
      <c r="V1115" s="14">
        <f t="shared" si="429"/>
        <v>1019.4149078873065</v>
      </c>
      <c r="W1115" s="24">
        <f t="shared" si="441"/>
        <v>650</v>
      </c>
      <c r="X1115" s="12">
        <f t="shared" si="430"/>
        <v>0.14015069836348223</v>
      </c>
      <c r="Y1115" s="3">
        <f t="shared" si="442"/>
        <v>0.7</v>
      </c>
    </row>
    <row r="1116" spans="2:25" x14ac:dyDescent="0.25">
      <c r="B1116" s="3">
        <f t="shared" si="431"/>
        <v>5490</v>
      </c>
      <c r="C1116" s="14">
        <f t="shared" si="432"/>
        <v>91.5</v>
      </c>
      <c r="D1116" s="11">
        <f t="shared" si="433"/>
        <v>1008.4608712511891</v>
      </c>
      <c r="E1116" s="11">
        <f t="shared" si="434"/>
        <v>1002.5495144197705</v>
      </c>
      <c r="F1116" s="11">
        <f t="shared" si="435"/>
        <v>1006.2308033437137</v>
      </c>
      <c r="G1116" s="11">
        <f t="shared" si="436"/>
        <v>1005.4013827765649</v>
      </c>
      <c r="H1116" s="24">
        <f t="shared" si="419"/>
        <v>1002.5495144197705</v>
      </c>
      <c r="I1116" s="24">
        <f t="shared" si="421"/>
        <v>147.78392078546574</v>
      </c>
      <c r="J1116" s="14">
        <f t="shared" si="422"/>
        <v>1961.2731192803194</v>
      </c>
      <c r="K1116" s="24">
        <f t="shared" si="420"/>
        <v>650</v>
      </c>
      <c r="L1116" s="12">
        <f t="shared" si="423"/>
        <v>0.14382651701696944</v>
      </c>
      <c r="M1116" s="3">
        <f t="shared" si="424"/>
        <v>0.7</v>
      </c>
      <c r="N1116" s="24">
        <f t="shared" si="439"/>
        <v>1006.2308033437137</v>
      </c>
      <c r="O1116" s="24">
        <f t="shared" si="425"/>
        <v>55.751697686886814</v>
      </c>
      <c r="P1116" s="24">
        <f t="shared" si="426"/>
        <v>743.08995221368161</v>
      </c>
      <c r="Q1116" s="24">
        <f t="shared" si="437"/>
        <v>650</v>
      </c>
      <c r="R1116" s="12">
        <f t="shared" si="427"/>
        <v>0.13896063878689191</v>
      </c>
      <c r="S1116" s="3">
        <f t="shared" si="438"/>
        <v>0.7</v>
      </c>
      <c r="T1116" s="24">
        <f t="shared" si="440"/>
        <v>1005.4013827765649</v>
      </c>
      <c r="U1116" s="24">
        <f t="shared" si="428"/>
        <v>76.487211865605786</v>
      </c>
      <c r="V1116" s="14">
        <f t="shared" si="429"/>
        <v>1018.474910499149</v>
      </c>
      <c r="W1116" s="24">
        <f t="shared" si="441"/>
        <v>650</v>
      </c>
      <c r="X1116" s="12">
        <f t="shared" si="430"/>
        <v>0.14001829624837947</v>
      </c>
      <c r="Y1116" s="3">
        <f t="shared" si="442"/>
        <v>0.7</v>
      </c>
    </row>
    <row r="1117" spans="2:25" x14ac:dyDescent="0.25">
      <c r="B1117" s="3">
        <f t="shared" si="431"/>
        <v>5495</v>
      </c>
      <c r="C1117" s="14">
        <f t="shared" si="432"/>
        <v>91.583333333333329</v>
      </c>
      <c r="D1117" s="11">
        <f t="shared" si="433"/>
        <v>1008.5970818026213</v>
      </c>
      <c r="E1117" s="11">
        <f t="shared" si="434"/>
        <v>1002.6933409367874</v>
      </c>
      <c r="F1117" s="11">
        <f t="shared" si="435"/>
        <v>1006.3697639825006</v>
      </c>
      <c r="G1117" s="11">
        <f t="shared" si="436"/>
        <v>1005.5414010728133</v>
      </c>
      <c r="H1117" s="24">
        <f t="shared" si="419"/>
        <v>1002.6933409367874</v>
      </c>
      <c r="I1117" s="24">
        <f t="shared" si="421"/>
        <v>147.59352164584811</v>
      </c>
      <c r="J1117" s="14">
        <f t="shared" si="422"/>
        <v>1959.3898816529227</v>
      </c>
      <c r="K1117" s="24">
        <f t="shared" si="420"/>
        <v>650</v>
      </c>
      <c r="L1117" s="12">
        <f t="shared" si="423"/>
        <v>0.1436851059749292</v>
      </c>
      <c r="M1117" s="3">
        <f t="shared" si="424"/>
        <v>0.7</v>
      </c>
      <c r="N1117" s="24">
        <f t="shared" si="439"/>
        <v>1006.3697639825006</v>
      </c>
      <c r="O1117" s="24">
        <f t="shared" si="425"/>
        <v>55.68294550301971</v>
      </c>
      <c r="P1117" s="24">
        <f t="shared" si="426"/>
        <v>742.41286995955249</v>
      </c>
      <c r="Q1117" s="24">
        <f t="shared" si="437"/>
        <v>650</v>
      </c>
      <c r="R1117" s="12">
        <f t="shared" si="427"/>
        <v>0.13883089889420339</v>
      </c>
      <c r="S1117" s="3">
        <f t="shared" si="438"/>
        <v>0.7</v>
      </c>
      <c r="T1117" s="24">
        <f t="shared" si="440"/>
        <v>1005.5414010728133</v>
      </c>
      <c r="U1117" s="24">
        <f t="shared" si="428"/>
        <v>76.392018245201143</v>
      </c>
      <c r="V1117" s="14">
        <f t="shared" si="429"/>
        <v>1017.5366732183634</v>
      </c>
      <c r="W1117" s="24">
        <f t="shared" si="441"/>
        <v>650</v>
      </c>
      <c r="X1117" s="12">
        <f t="shared" si="430"/>
        <v>0.13988614625787332</v>
      </c>
      <c r="Y1117" s="3">
        <f t="shared" si="442"/>
        <v>0.7</v>
      </c>
    </row>
    <row r="1118" spans="2:25" x14ac:dyDescent="0.25">
      <c r="B1118" s="3">
        <f t="shared" si="431"/>
        <v>5500</v>
      </c>
      <c r="C1118" s="14">
        <f t="shared" si="432"/>
        <v>91.666666666666671</v>
      </c>
      <c r="D1118" s="11">
        <f t="shared" si="433"/>
        <v>1008.7331686387313</v>
      </c>
      <c r="E1118" s="11">
        <f t="shared" si="434"/>
        <v>1002.8370260427623</v>
      </c>
      <c r="F1118" s="11">
        <f t="shared" si="435"/>
        <v>1006.5085948813947</v>
      </c>
      <c r="G1118" s="11">
        <f t="shared" si="436"/>
        <v>1005.6812872190711</v>
      </c>
      <c r="H1118" s="24">
        <f t="shared" si="419"/>
        <v>1002.8370260427623</v>
      </c>
      <c r="I1118" s="24">
        <f t="shared" si="421"/>
        <v>147.40356489922419</v>
      </c>
      <c r="J1118" s="14">
        <f t="shared" si="422"/>
        <v>1957.5103906026302</v>
      </c>
      <c r="K1118" s="24">
        <f t="shared" si="420"/>
        <v>650</v>
      </c>
      <c r="L1118" s="12">
        <f t="shared" si="423"/>
        <v>0.14354398059845783</v>
      </c>
      <c r="M1118" s="3">
        <f t="shared" si="424"/>
        <v>0.7</v>
      </c>
      <c r="N1118" s="24">
        <f t="shared" si="439"/>
        <v>1006.5085948813947</v>
      </c>
      <c r="O1118" s="24">
        <f t="shared" si="425"/>
        <v>55.614343933413579</v>
      </c>
      <c r="P1118" s="24">
        <f t="shared" si="426"/>
        <v>741.73703674208775</v>
      </c>
      <c r="Q1118" s="24">
        <f t="shared" si="437"/>
        <v>650</v>
      </c>
      <c r="R1118" s="12">
        <f t="shared" si="427"/>
        <v>0.13870140247453194</v>
      </c>
      <c r="S1118" s="3">
        <f t="shared" si="438"/>
        <v>0.7</v>
      </c>
      <c r="T1118" s="24">
        <f t="shared" si="440"/>
        <v>1005.6812872190711</v>
      </c>
      <c r="U1118" s="24">
        <f t="shared" si="428"/>
        <v>76.297035491504062</v>
      </c>
      <c r="V1118" s="14">
        <f t="shared" si="429"/>
        <v>1016.6001910474979</v>
      </c>
      <c r="W1118" s="24">
        <f t="shared" si="441"/>
        <v>650</v>
      </c>
      <c r="X1118" s="12">
        <f t="shared" si="430"/>
        <v>0.13975424766665512</v>
      </c>
      <c r="Y1118" s="3">
        <f t="shared" si="442"/>
        <v>0.7</v>
      </c>
    </row>
    <row r="1119" spans="2:25" x14ac:dyDescent="0.25">
      <c r="B1119" s="3">
        <f t="shared" si="431"/>
        <v>5505</v>
      </c>
      <c r="C1119" s="14">
        <f t="shared" si="432"/>
        <v>91.75</v>
      </c>
      <c r="D1119" s="11">
        <f t="shared" si="433"/>
        <v>1008.8691319840472</v>
      </c>
      <c r="E1119" s="11">
        <f t="shared" si="434"/>
        <v>1002.9805700233608</v>
      </c>
      <c r="F1119" s="11">
        <f t="shared" si="435"/>
        <v>1006.6472962838693</v>
      </c>
      <c r="G1119" s="11">
        <f t="shared" si="436"/>
        <v>1005.8210414667378</v>
      </c>
      <c r="H1119" s="24">
        <f t="shared" si="419"/>
        <v>1002.9805700233608</v>
      </c>
      <c r="I1119" s="24">
        <f t="shared" si="421"/>
        <v>147.21404901715971</v>
      </c>
      <c r="J1119" s="14">
        <f t="shared" si="422"/>
        <v>1955.6346342031786</v>
      </c>
      <c r="K1119" s="24">
        <f t="shared" si="420"/>
        <v>650</v>
      </c>
      <c r="L1119" s="12">
        <f t="shared" si="423"/>
        <v>0.14340313997001616</v>
      </c>
      <c r="M1119" s="3">
        <f t="shared" si="424"/>
        <v>0.7</v>
      </c>
      <c r="N1119" s="24">
        <f t="shared" si="439"/>
        <v>1006.6472962838693</v>
      </c>
      <c r="O1119" s="24">
        <f t="shared" si="425"/>
        <v>55.545892504446215</v>
      </c>
      <c r="P1119" s="24">
        <f t="shared" si="426"/>
        <v>741.06244907785026</v>
      </c>
      <c r="Q1119" s="24">
        <f t="shared" si="437"/>
        <v>650</v>
      </c>
      <c r="R1119" s="12">
        <f t="shared" si="427"/>
        <v>0.13857214883953653</v>
      </c>
      <c r="S1119" s="3">
        <f t="shared" si="438"/>
        <v>0.7</v>
      </c>
      <c r="T1119" s="24">
        <f t="shared" si="440"/>
        <v>1005.8210414667378</v>
      </c>
      <c r="U1119" s="24">
        <f t="shared" si="428"/>
        <v>76.202262932733333</v>
      </c>
      <c r="V1119" s="14">
        <f t="shared" si="429"/>
        <v>1015.6654590083064</v>
      </c>
      <c r="W1119" s="24">
        <f t="shared" si="441"/>
        <v>650</v>
      </c>
      <c r="X1119" s="12">
        <f t="shared" si="430"/>
        <v>0.13962259975222749</v>
      </c>
      <c r="Y1119" s="3">
        <f t="shared" si="442"/>
        <v>0.7</v>
      </c>
    </row>
    <row r="1120" spans="2:25" x14ac:dyDescent="0.25">
      <c r="B1120" s="3">
        <f t="shared" si="431"/>
        <v>5510</v>
      </c>
      <c r="C1120" s="14">
        <f t="shared" si="432"/>
        <v>91.833333333333329</v>
      </c>
      <c r="D1120" s="11">
        <f t="shared" si="433"/>
        <v>1009.0049720624874</v>
      </c>
      <c r="E1120" s="11">
        <f t="shared" si="434"/>
        <v>1003.1239731633308</v>
      </c>
      <c r="F1120" s="11">
        <f t="shared" si="435"/>
        <v>1006.7858684327089</v>
      </c>
      <c r="G1120" s="11">
        <f t="shared" si="436"/>
        <v>1005.96066406649</v>
      </c>
      <c r="H1120" s="24">
        <f t="shared" si="419"/>
        <v>1003.1239731633308</v>
      </c>
      <c r="I1120" s="24">
        <f t="shared" si="421"/>
        <v>147.02497247891415</v>
      </c>
      <c r="J1120" s="14">
        <f t="shared" si="422"/>
        <v>1953.762600589409</v>
      </c>
      <c r="K1120" s="24">
        <f t="shared" si="420"/>
        <v>650</v>
      </c>
      <c r="L1120" s="12">
        <f t="shared" si="423"/>
        <v>0.14326258317675683</v>
      </c>
      <c r="M1120" s="3">
        <f t="shared" si="424"/>
        <v>0.7</v>
      </c>
      <c r="N1120" s="24">
        <f t="shared" si="439"/>
        <v>1006.7858684327089</v>
      </c>
      <c r="O1120" s="24">
        <f t="shared" si="425"/>
        <v>55.477590744462191</v>
      </c>
      <c r="P1120" s="24">
        <f t="shared" si="426"/>
        <v>740.38910349634875</v>
      </c>
      <c r="Q1120" s="24">
        <f t="shared" si="437"/>
        <v>650</v>
      </c>
      <c r="R1120" s="12">
        <f t="shared" si="427"/>
        <v>0.13844313730347022</v>
      </c>
      <c r="S1120" s="3">
        <f t="shared" si="438"/>
        <v>0.7</v>
      </c>
      <c r="T1120" s="24">
        <f t="shared" si="440"/>
        <v>1005.96066406649</v>
      </c>
      <c r="U1120" s="24">
        <f t="shared" si="428"/>
        <v>76.107699899932868</v>
      </c>
      <c r="V1120" s="14">
        <f t="shared" si="429"/>
        <v>1014.7324721413413</v>
      </c>
      <c r="W1120" s="24">
        <f t="shared" si="441"/>
        <v>650</v>
      </c>
      <c r="X1120" s="12">
        <f t="shared" si="430"/>
        <v>0.1394912017948583</v>
      </c>
      <c r="Y1120" s="3">
        <f t="shared" si="442"/>
        <v>0.7</v>
      </c>
    </row>
    <row r="1121" spans="2:25" x14ac:dyDescent="0.25">
      <c r="B1121" s="3">
        <f t="shared" si="431"/>
        <v>5515</v>
      </c>
      <c r="C1121" s="14">
        <f t="shared" si="432"/>
        <v>91.916666666666671</v>
      </c>
      <c r="D1121" s="11">
        <f t="shared" si="433"/>
        <v>1009.1406890973615</v>
      </c>
      <c r="E1121" s="11">
        <f t="shared" si="434"/>
        <v>1003.2672357465076</v>
      </c>
      <c r="F1121" s="11">
        <f t="shared" si="435"/>
        <v>1006.9243115700124</v>
      </c>
      <c r="G1121" s="11">
        <f t="shared" si="436"/>
        <v>1006.1001552682849</v>
      </c>
      <c r="H1121" s="24">
        <f t="shared" si="419"/>
        <v>1003.2672357465076</v>
      </c>
      <c r="I1121" s="24">
        <f t="shared" si="421"/>
        <v>146.83633377134697</v>
      </c>
      <c r="J1121" s="14">
        <f t="shared" si="422"/>
        <v>1951.894277956201</v>
      </c>
      <c r="K1121" s="24">
        <f t="shared" si="420"/>
        <v>650</v>
      </c>
      <c r="L1121" s="12">
        <f t="shared" si="423"/>
        <v>0.14312230931044498</v>
      </c>
      <c r="M1121" s="3">
        <f t="shared" si="424"/>
        <v>0.7</v>
      </c>
      <c r="N1121" s="24">
        <f t="shared" si="439"/>
        <v>1006.9243115700124</v>
      </c>
      <c r="O1121" s="24">
        <f t="shared" si="425"/>
        <v>55.409438183727389</v>
      </c>
      <c r="P1121" s="24">
        <f t="shared" si="426"/>
        <v>739.71699654013457</v>
      </c>
      <c r="Q1121" s="24">
        <f t="shared" si="437"/>
        <v>650</v>
      </c>
      <c r="R1121" s="12">
        <f t="shared" si="427"/>
        <v>0.13831436718318904</v>
      </c>
      <c r="S1121" s="3">
        <f t="shared" si="438"/>
        <v>0.7</v>
      </c>
      <c r="T1121" s="24">
        <f t="shared" si="440"/>
        <v>1006.1001552682849</v>
      </c>
      <c r="U1121" s="24">
        <f t="shared" si="428"/>
        <v>76.013345726914849</v>
      </c>
      <c r="V1121" s="14">
        <f t="shared" si="429"/>
        <v>1013.8012255063022</v>
      </c>
      <c r="W1121" s="24">
        <f t="shared" si="441"/>
        <v>650</v>
      </c>
      <c r="X1121" s="12">
        <f t="shared" si="430"/>
        <v>0.13936005307761776</v>
      </c>
      <c r="Y1121" s="3">
        <f t="shared" si="442"/>
        <v>0.7</v>
      </c>
    </row>
    <row r="1122" spans="2:25" x14ac:dyDescent="0.25">
      <c r="B1122" s="3">
        <f t="shared" si="431"/>
        <v>5520</v>
      </c>
      <c r="C1122" s="14">
        <f t="shared" si="432"/>
        <v>92</v>
      </c>
      <c r="D1122" s="11">
        <f t="shared" si="433"/>
        <v>1009.2762833113726</v>
      </c>
      <c r="E1122" s="11">
        <f t="shared" si="434"/>
        <v>1003.4103580558181</v>
      </c>
      <c r="F1122" s="11">
        <f t="shared" si="435"/>
        <v>1007.0626259371955</v>
      </c>
      <c r="G1122" s="11">
        <f t="shared" si="436"/>
        <v>1006.2395153213625</v>
      </c>
      <c r="H1122" s="24">
        <f t="shared" si="419"/>
        <v>1003.4103580558181</v>
      </c>
      <c r="I1122" s="24">
        <f t="shared" si="421"/>
        <v>146.64813138886359</v>
      </c>
      <c r="J1122" s="14">
        <f t="shared" si="422"/>
        <v>1950.0296545579508</v>
      </c>
      <c r="K1122" s="24">
        <f t="shared" si="420"/>
        <v>650</v>
      </c>
      <c r="L1122" s="12">
        <f t="shared" si="423"/>
        <v>0.14298231746741907</v>
      </c>
      <c r="M1122" s="3">
        <f t="shared" si="424"/>
        <v>0.7</v>
      </c>
      <c r="N1122" s="24">
        <f t="shared" si="439"/>
        <v>1007.0626259371955</v>
      </c>
      <c r="O1122" s="24">
        <f t="shared" si="425"/>
        <v>55.341434354426156</v>
      </c>
      <c r="P1122" s="24">
        <f t="shared" si="426"/>
        <v>739.04612476464695</v>
      </c>
      <c r="Q1122" s="24">
        <f t="shared" si="437"/>
        <v>650</v>
      </c>
      <c r="R1122" s="12">
        <f t="shared" si="427"/>
        <v>0.13818583779812468</v>
      </c>
      <c r="S1122" s="3">
        <f t="shared" si="438"/>
        <v>0.7</v>
      </c>
      <c r="T1122" s="24">
        <f t="shared" si="440"/>
        <v>1006.2395153213625</v>
      </c>
      <c r="U1122" s="24">
        <f t="shared" si="428"/>
        <v>75.919199750251209</v>
      </c>
      <c r="V1122" s="14">
        <f t="shared" si="429"/>
        <v>1012.8717141815516</v>
      </c>
      <c r="W1122" s="24">
        <f t="shared" si="441"/>
        <v>650</v>
      </c>
      <c r="X1122" s="12">
        <f t="shared" si="430"/>
        <v>0.13922915288631554</v>
      </c>
      <c r="Y1122" s="3">
        <f t="shared" si="442"/>
        <v>0.7</v>
      </c>
    </row>
    <row r="1123" spans="2:25" x14ac:dyDescent="0.25">
      <c r="B1123" s="3">
        <f t="shared" si="431"/>
        <v>5525</v>
      </c>
      <c r="C1123" s="14">
        <f t="shared" si="432"/>
        <v>92.083333333333329</v>
      </c>
      <c r="D1123" s="11">
        <f t="shared" si="433"/>
        <v>1009.4117549266202</v>
      </c>
      <c r="E1123" s="11">
        <f t="shared" si="434"/>
        <v>1003.5533403732854</v>
      </c>
      <c r="F1123" s="11">
        <f t="shared" si="435"/>
        <v>1007.2008117749937</v>
      </c>
      <c r="G1123" s="11">
        <f t="shared" si="436"/>
        <v>1006.3787444742488</v>
      </c>
      <c r="H1123" s="24">
        <f t="shared" si="419"/>
        <v>1003.5533403732854</v>
      </c>
      <c r="I1123" s="24">
        <f t="shared" si="421"/>
        <v>146.46036383336991</v>
      </c>
      <c r="J1123" s="14">
        <f t="shared" si="422"/>
        <v>1948.1687187083371</v>
      </c>
      <c r="K1123" s="24">
        <f t="shared" si="420"/>
        <v>650</v>
      </c>
      <c r="L1123" s="12">
        <f t="shared" si="423"/>
        <v>0.14284260674857185</v>
      </c>
      <c r="M1123" s="3">
        <f t="shared" si="424"/>
        <v>0.7</v>
      </c>
      <c r="N1123" s="24">
        <f t="shared" si="439"/>
        <v>1007.2008117749937</v>
      </c>
      <c r="O1123" s="24">
        <f t="shared" si="425"/>
        <v>55.273578790664146</v>
      </c>
      <c r="P1123" s="24">
        <f t="shared" si="426"/>
        <v>738.37648473842546</v>
      </c>
      <c r="Q1123" s="24">
        <f t="shared" si="437"/>
        <v>650</v>
      </c>
      <c r="R1123" s="12">
        <f t="shared" si="427"/>
        <v>0.13805754847032189</v>
      </c>
      <c r="S1123" s="3">
        <f t="shared" si="438"/>
        <v>0.7</v>
      </c>
      <c r="T1123" s="24">
        <f t="shared" si="440"/>
        <v>1006.3787444742488</v>
      </c>
      <c r="U1123" s="24">
        <f t="shared" si="428"/>
        <v>75.825261309284997</v>
      </c>
      <c r="V1123" s="14">
        <f t="shared" si="429"/>
        <v>1011.9439332643861</v>
      </c>
      <c r="W1123" s="24">
        <f t="shared" si="441"/>
        <v>650</v>
      </c>
      <c r="X1123" s="12">
        <f t="shared" si="430"/>
        <v>0.13909850050953684</v>
      </c>
      <c r="Y1123" s="3">
        <f t="shared" si="442"/>
        <v>0.7</v>
      </c>
    </row>
    <row r="1124" spans="2:25" x14ac:dyDescent="0.25">
      <c r="B1124" s="3">
        <f t="shared" si="431"/>
        <v>5530</v>
      </c>
      <c r="C1124" s="14">
        <f t="shared" si="432"/>
        <v>92.166666666666671</v>
      </c>
      <c r="D1124" s="11">
        <f t="shared" si="433"/>
        <v>1009.5471041646018</v>
      </c>
      <c r="E1124" s="11">
        <f t="shared" si="434"/>
        <v>1003.696182980034</v>
      </c>
      <c r="F1124" s="11">
        <f t="shared" si="435"/>
        <v>1007.338869323464</v>
      </c>
      <c r="G1124" s="11">
        <f t="shared" si="436"/>
        <v>1006.5178429747584</v>
      </c>
      <c r="H1124" s="24">
        <f t="shared" si="419"/>
        <v>1003.696182980034</v>
      </c>
      <c r="I1124" s="24">
        <f t="shared" si="421"/>
        <v>146.27302961419559</v>
      </c>
      <c r="J1124" s="14">
        <f t="shared" si="422"/>
        <v>1946.311458779333</v>
      </c>
      <c r="K1124" s="24">
        <f t="shared" si="420"/>
        <v>650</v>
      </c>
      <c r="L1124" s="12">
        <f t="shared" si="423"/>
        <v>0.14270317625927764</v>
      </c>
      <c r="M1124" s="3">
        <f t="shared" si="424"/>
        <v>0.7</v>
      </c>
      <c r="N1124" s="24">
        <f t="shared" si="439"/>
        <v>1007.338869323464</v>
      </c>
      <c r="O1124" s="24">
        <f t="shared" si="425"/>
        <v>55.205871028445586</v>
      </c>
      <c r="P1124" s="24">
        <f t="shared" si="426"/>
        <v>737.70807304251014</v>
      </c>
      <c r="Q1124" s="24">
        <f t="shared" si="437"/>
        <v>650</v>
      </c>
      <c r="R1124" s="12">
        <f t="shared" si="427"/>
        <v>0.13792949852433012</v>
      </c>
      <c r="S1124" s="3">
        <f t="shared" si="438"/>
        <v>0.7</v>
      </c>
      <c r="T1124" s="24">
        <f t="shared" si="440"/>
        <v>1006.5178429747584</v>
      </c>
      <c r="U1124" s="24">
        <f t="shared" si="428"/>
        <v>75.731529746084902</v>
      </c>
      <c r="V1124" s="14">
        <f t="shared" si="429"/>
        <v>1011.0178778706103</v>
      </c>
      <c r="W1124" s="24">
        <f t="shared" si="441"/>
        <v>650</v>
      </c>
      <c r="X1124" s="12">
        <f t="shared" si="430"/>
        <v>0.13896809523858217</v>
      </c>
      <c r="Y1124" s="3">
        <f t="shared" si="442"/>
        <v>0.7</v>
      </c>
    </row>
    <row r="1125" spans="2:25" x14ac:dyDescent="0.25">
      <c r="B1125" s="3">
        <f t="shared" si="431"/>
        <v>5535</v>
      </c>
      <c r="C1125" s="14">
        <f t="shared" si="432"/>
        <v>92.25</v>
      </c>
      <c r="D1125" s="11">
        <f t="shared" si="433"/>
        <v>1009.6823312462149</v>
      </c>
      <c r="E1125" s="11">
        <f t="shared" si="434"/>
        <v>1003.8388861562933</v>
      </c>
      <c r="F1125" s="11">
        <f t="shared" si="435"/>
        <v>1007.4767988219884</v>
      </c>
      <c r="G1125" s="11">
        <f t="shared" si="436"/>
        <v>1006.656811069997</v>
      </c>
      <c r="H1125" s="24">
        <f t="shared" si="419"/>
        <v>1003.8388861562933</v>
      </c>
      <c r="I1125" s="24">
        <f t="shared" si="421"/>
        <v>146.08612724804004</v>
      </c>
      <c r="J1125" s="14">
        <f t="shared" si="422"/>
        <v>1944.4578632007415</v>
      </c>
      <c r="K1125" s="24">
        <f t="shared" si="420"/>
        <v>650</v>
      </c>
      <c r="L1125" s="12">
        <f t="shared" si="423"/>
        <v>0.14256402510935706</v>
      </c>
      <c r="M1125" s="3">
        <f t="shared" si="424"/>
        <v>0.7</v>
      </c>
      <c r="N1125" s="24">
        <f t="shared" si="439"/>
        <v>1007.4767988219884</v>
      </c>
      <c r="O1125" s="24">
        <f t="shared" si="425"/>
        <v>55.1383106056619</v>
      </c>
      <c r="P1125" s="24">
        <f t="shared" si="426"/>
        <v>737.0408862705375</v>
      </c>
      <c r="Q1125" s="24">
        <f t="shared" si="437"/>
        <v>650</v>
      </c>
      <c r="R1125" s="12">
        <f t="shared" si="427"/>
        <v>0.13780168728721834</v>
      </c>
      <c r="S1125" s="3">
        <f t="shared" si="438"/>
        <v>0.7</v>
      </c>
      <c r="T1125" s="24">
        <f t="shared" si="440"/>
        <v>1006.656811069997</v>
      </c>
      <c r="U1125" s="24">
        <f t="shared" si="428"/>
        <v>75.638004405445258</v>
      </c>
      <c r="V1125" s="14">
        <f t="shared" si="429"/>
        <v>1010.093543134381</v>
      </c>
      <c r="W1125" s="24">
        <f t="shared" si="441"/>
        <v>650</v>
      </c>
      <c r="X1125" s="12">
        <f t="shared" si="430"/>
        <v>0.13883793636744732</v>
      </c>
      <c r="Y1125" s="3">
        <f t="shared" si="442"/>
        <v>0.7</v>
      </c>
    </row>
    <row r="1126" spans="2:25" x14ac:dyDescent="0.25">
      <c r="B1126" s="3">
        <f t="shared" si="431"/>
        <v>5540</v>
      </c>
      <c r="C1126" s="14">
        <f t="shared" si="432"/>
        <v>92.333333333333329</v>
      </c>
      <c r="D1126" s="11">
        <f t="shared" si="433"/>
        <v>1009.8174363917592</v>
      </c>
      <c r="E1126" s="11">
        <f t="shared" si="434"/>
        <v>1003.9814501814026</v>
      </c>
      <c r="F1126" s="11">
        <f t="shared" si="435"/>
        <v>1007.6146005092756</v>
      </c>
      <c r="G1126" s="11">
        <f t="shared" si="436"/>
        <v>1006.7956490063644</v>
      </c>
      <c r="H1126" s="24">
        <f t="shared" si="419"/>
        <v>1003.9814501814026</v>
      </c>
      <c r="I1126" s="24">
        <f t="shared" si="421"/>
        <v>145.89965525891557</v>
      </c>
      <c r="J1126" s="14">
        <f t="shared" si="422"/>
        <v>1942.6079204603893</v>
      </c>
      <c r="K1126" s="24">
        <f t="shared" si="420"/>
        <v>650</v>
      </c>
      <c r="L1126" s="12">
        <f t="shared" si="423"/>
        <v>0.14242515241308634</v>
      </c>
      <c r="M1126" s="3">
        <f t="shared" si="424"/>
        <v>0.7</v>
      </c>
      <c r="N1126" s="24">
        <f t="shared" si="439"/>
        <v>1007.6146005092756</v>
      </c>
      <c r="O1126" s="24">
        <f t="shared" si="425"/>
        <v>55.070897062088875</v>
      </c>
      <c r="P1126" s="24">
        <f t="shared" si="426"/>
        <v>736.3749210292259</v>
      </c>
      <c r="Q1126" s="24">
        <f t="shared" si="437"/>
        <v>650</v>
      </c>
      <c r="R1126" s="12">
        <f t="shared" si="427"/>
        <v>0.1376741140886589</v>
      </c>
      <c r="S1126" s="3">
        <f t="shared" si="438"/>
        <v>0.7</v>
      </c>
      <c r="T1126" s="24">
        <f t="shared" si="440"/>
        <v>1006.7956490063644</v>
      </c>
      <c r="U1126" s="24">
        <f t="shared" si="428"/>
        <v>75.544684634868986</v>
      </c>
      <c r="V1126" s="14">
        <f t="shared" si="429"/>
        <v>1009.1709242088285</v>
      </c>
      <c r="W1126" s="24">
        <f t="shared" si="441"/>
        <v>650</v>
      </c>
      <c r="X1126" s="12">
        <f t="shared" si="430"/>
        <v>0.13870802319290065</v>
      </c>
      <c r="Y1126" s="3">
        <f t="shared" si="442"/>
        <v>0.7</v>
      </c>
    </row>
    <row r="1127" spans="2:25" x14ac:dyDescent="0.25">
      <c r="B1127" s="3">
        <f t="shared" si="431"/>
        <v>5545</v>
      </c>
      <c r="C1127" s="14">
        <f t="shared" si="432"/>
        <v>92.416666666666671</v>
      </c>
      <c r="D1127" s="11">
        <f t="shared" si="433"/>
        <v>1009.9524198209398</v>
      </c>
      <c r="E1127" s="11">
        <f t="shared" si="434"/>
        <v>1004.1238753338157</v>
      </c>
      <c r="F1127" s="11">
        <f t="shared" si="435"/>
        <v>1007.7522746233643</v>
      </c>
      <c r="G1127" s="11">
        <f t="shared" si="436"/>
        <v>1006.9343570295573</v>
      </c>
      <c r="H1127" s="24">
        <f t="shared" si="419"/>
        <v>1004.1238753338157</v>
      </c>
      <c r="I1127" s="24">
        <f t="shared" si="421"/>
        <v>145.71361217810193</v>
      </c>
      <c r="J1127" s="14">
        <f t="shared" si="422"/>
        <v>1940.7616191025561</v>
      </c>
      <c r="K1127" s="24">
        <f t="shared" si="420"/>
        <v>650</v>
      </c>
      <c r="L1127" s="12">
        <f t="shared" si="423"/>
        <v>0.1422865572890871</v>
      </c>
      <c r="M1127" s="3">
        <f t="shared" si="424"/>
        <v>0.7</v>
      </c>
      <c r="N1127" s="24">
        <f t="shared" si="439"/>
        <v>1007.7522746233643</v>
      </c>
      <c r="O1127" s="24">
        <f t="shared" si="425"/>
        <v>55.003629939386656</v>
      </c>
      <c r="P1127" s="24">
        <f t="shared" si="426"/>
        <v>735.71017393746411</v>
      </c>
      <c r="Q1127" s="24">
        <f t="shared" si="437"/>
        <v>650</v>
      </c>
      <c r="R1127" s="12">
        <f t="shared" si="427"/>
        <v>0.137546778260769</v>
      </c>
      <c r="S1127" s="3">
        <f t="shared" si="438"/>
        <v>0.7</v>
      </c>
      <c r="T1127" s="24">
        <f t="shared" si="440"/>
        <v>1006.9343570295573</v>
      </c>
      <c r="U1127" s="24">
        <f t="shared" si="428"/>
        <v>75.451569784561912</v>
      </c>
      <c r="V1127" s="14">
        <f t="shared" si="429"/>
        <v>1008.2500162648543</v>
      </c>
      <c r="W1127" s="24">
        <f t="shared" si="441"/>
        <v>650</v>
      </c>
      <c r="X1127" s="12">
        <f t="shared" si="430"/>
        <v>0.13857835501432872</v>
      </c>
      <c r="Y1127" s="3">
        <f t="shared" si="442"/>
        <v>0.7</v>
      </c>
    </row>
    <row r="1128" spans="2:25" x14ac:dyDescent="0.25">
      <c r="B1128" s="3">
        <f t="shared" si="431"/>
        <v>5550</v>
      </c>
      <c r="C1128" s="14">
        <f t="shared" si="432"/>
        <v>92.5</v>
      </c>
      <c r="D1128" s="11">
        <f t="shared" si="433"/>
        <v>1010.0872817528682</v>
      </c>
      <c r="E1128" s="11">
        <f t="shared" si="434"/>
        <v>1004.2661618911048</v>
      </c>
      <c r="F1128" s="11">
        <f t="shared" si="435"/>
        <v>1007.8898214016251</v>
      </c>
      <c r="G1128" s="11">
        <f t="shared" si="436"/>
        <v>1007.0729353845717</v>
      </c>
      <c r="H1128" s="24">
        <f t="shared" si="419"/>
        <v>1004.2661618911048</v>
      </c>
      <c r="I1128" s="24">
        <f t="shared" si="421"/>
        <v>145.52799654408375</v>
      </c>
      <c r="J1128" s="14">
        <f t="shared" si="422"/>
        <v>1938.9189477285761</v>
      </c>
      <c r="K1128" s="24">
        <f t="shared" si="420"/>
        <v>650</v>
      </c>
      <c r="L1128" s="12">
        <f t="shared" si="423"/>
        <v>0.14214823886036312</v>
      </c>
      <c r="M1128" s="3">
        <f t="shared" si="424"/>
        <v>0.7</v>
      </c>
      <c r="N1128" s="24">
        <f t="shared" si="439"/>
        <v>1007.8898214016251</v>
      </c>
      <c r="O1128" s="24">
        <f t="shared" si="425"/>
        <v>54.936508781077009</v>
      </c>
      <c r="P1128" s="24">
        <f t="shared" si="426"/>
        <v>735.04664162739653</v>
      </c>
      <c r="Q1128" s="24">
        <f t="shared" si="437"/>
        <v>650</v>
      </c>
      <c r="R1128" s="12">
        <f t="shared" si="427"/>
        <v>0.13741967913829561</v>
      </c>
      <c r="S1128" s="3">
        <f t="shared" si="438"/>
        <v>0.7</v>
      </c>
      <c r="T1128" s="24">
        <f t="shared" si="440"/>
        <v>1007.0729353845717</v>
      </c>
      <c r="U1128" s="24">
        <f t="shared" si="428"/>
        <v>75.35865920741287</v>
      </c>
      <c r="V1128" s="14">
        <f t="shared" si="429"/>
        <v>1007.3308144922163</v>
      </c>
      <c r="W1128" s="24">
        <f t="shared" si="441"/>
        <v>650</v>
      </c>
      <c r="X1128" s="12">
        <f t="shared" si="430"/>
        <v>0.13844893113387241</v>
      </c>
      <c r="Y1128" s="3">
        <f t="shared" si="442"/>
        <v>0.7</v>
      </c>
    </row>
    <row r="1129" spans="2:25" x14ac:dyDescent="0.25">
      <c r="B1129" s="3">
        <f t="shared" si="431"/>
        <v>5555</v>
      </c>
      <c r="C1129" s="14">
        <f t="shared" si="432"/>
        <v>92.583333333333329</v>
      </c>
      <c r="D1129" s="11">
        <f t="shared" si="433"/>
        <v>1010.2220224060643</v>
      </c>
      <c r="E1129" s="11">
        <f t="shared" si="434"/>
        <v>1004.4083101299652</v>
      </c>
      <c r="F1129" s="11">
        <f t="shared" si="435"/>
        <v>1008.0272410807634</v>
      </c>
      <c r="G1129" s="11">
        <f t="shared" si="436"/>
        <v>1007.2113843157056</v>
      </c>
      <c r="H1129" s="24">
        <f t="shared" si="419"/>
        <v>1004.4083101299652</v>
      </c>
      <c r="I1129" s="24">
        <f t="shared" si="421"/>
        <v>145.3428069024767</v>
      </c>
      <c r="J1129" s="14">
        <f t="shared" si="422"/>
        <v>1937.0798949950747</v>
      </c>
      <c r="K1129" s="24">
        <f t="shared" si="420"/>
        <v>650</v>
      </c>
      <c r="L1129" s="12">
        <f t="shared" si="423"/>
        <v>0.14201019625417505</v>
      </c>
      <c r="M1129" s="3">
        <f t="shared" si="424"/>
        <v>0.7</v>
      </c>
      <c r="N1129" s="24">
        <f t="shared" si="439"/>
        <v>1008.0272410807634</v>
      </c>
      <c r="O1129" s="24">
        <f t="shared" si="425"/>
        <v>54.869533132523429</v>
      </c>
      <c r="P1129" s="24">
        <f t="shared" si="426"/>
        <v>734.38432074283457</v>
      </c>
      <c r="Q1129" s="24">
        <f t="shared" si="437"/>
        <v>650</v>
      </c>
      <c r="R1129" s="12">
        <f t="shared" si="427"/>
        <v>0.13729281605833552</v>
      </c>
      <c r="S1129" s="3">
        <f t="shared" si="438"/>
        <v>0.7</v>
      </c>
      <c r="T1129" s="24">
        <f t="shared" si="440"/>
        <v>1007.2113843157056</v>
      </c>
      <c r="U1129" s="24">
        <f t="shared" si="428"/>
        <v>75.265952258968127</v>
      </c>
      <c r="V1129" s="14">
        <f t="shared" si="429"/>
        <v>1006.4133140985214</v>
      </c>
      <c r="W1129" s="24">
        <f t="shared" si="441"/>
        <v>650</v>
      </c>
      <c r="X1129" s="12">
        <f t="shared" si="430"/>
        <v>0.13831975085629486</v>
      </c>
      <c r="Y1129" s="3">
        <f t="shared" si="442"/>
        <v>0.7</v>
      </c>
    </row>
    <row r="1130" spans="2:25" x14ac:dyDescent="0.25">
      <c r="B1130" s="3">
        <f t="shared" si="431"/>
        <v>5560</v>
      </c>
      <c r="C1130" s="14">
        <f t="shared" si="432"/>
        <v>92.666666666666671</v>
      </c>
      <c r="D1130" s="11">
        <f t="shared" si="433"/>
        <v>1010.3566419984595</v>
      </c>
      <c r="E1130" s="11">
        <f t="shared" si="434"/>
        <v>1004.5503203262194</v>
      </c>
      <c r="F1130" s="11">
        <f t="shared" si="435"/>
        <v>1008.1645338968217</v>
      </c>
      <c r="G1130" s="11">
        <f t="shared" si="436"/>
        <v>1007.3497040665619</v>
      </c>
      <c r="H1130" s="24">
        <f t="shared" si="419"/>
        <v>1004.5503203262194</v>
      </c>
      <c r="I1130" s="24">
        <f t="shared" si="421"/>
        <v>145.15804180600185</v>
      </c>
      <c r="J1130" s="14">
        <f t="shared" si="422"/>
        <v>1935.2444496148594</v>
      </c>
      <c r="K1130" s="24">
        <f t="shared" si="420"/>
        <v>650</v>
      </c>
      <c r="L1130" s="12">
        <f t="shared" si="423"/>
        <v>0.14187242860209937</v>
      </c>
      <c r="M1130" s="3">
        <f t="shared" si="424"/>
        <v>0.7</v>
      </c>
      <c r="N1130" s="24">
        <f t="shared" si="439"/>
        <v>1008.1645338968217</v>
      </c>
      <c r="O1130" s="24">
        <f t="shared" si="425"/>
        <v>54.802702540945347</v>
      </c>
      <c r="P1130" s="24">
        <f t="shared" si="426"/>
        <v>733.72320794045777</v>
      </c>
      <c r="Q1130" s="24">
        <f t="shared" si="437"/>
        <v>650</v>
      </c>
      <c r="R1130" s="12">
        <f t="shared" si="427"/>
        <v>0.13716618836054678</v>
      </c>
      <c r="S1130" s="3">
        <f t="shared" si="438"/>
        <v>0.7</v>
      </c>
      <c r="T1130" s="24">
        <f t="shared" si="440"/>
        <v>1007.3497040665619</v>
      </c>
      <c r="U1130" s="24">
        <f t="shared" si="428"/>
        <v>75.173448297439904</v>
      </c>
      <c r="V1130" s="14">
        <f t="shared" si="429"/>
        <v>1005.4975103094386</v>
      </c>
      <c r="W1130" s="24">
        <f t="shared" si="441"/>
        <v>650</v>
      </c>
      <c r="X1130" s="12">
        <f t="shared" si="430"/>
        <v>0.13819081348900977</v>
      </c>
      <c r="Y1130" s="3">
        <f t="shared" si="442"/>
        <v>0.7</v>
      </c>
    </row>
    <row r="1131" spans="2:25" x14ac:dyDescent="0.25">
      <c r="B1131" s="3">
        <f t="shared" si="431"/>
        <v>5565</v>
      </c>
      <c r="C1131" s="14">
        <f t="shared" si="432"/>
        <v>92.75</v>
      </c>
      <c r="D1131" s="11">
        <f t="shared" si="433"/>
        <v>1010.4911407473984</v>
      </c>
      <c r="E1131" s="11">
        <f t="shared" si="434"/>
        <v>1004.6921927548216</v>
      </c>
      <c r="F1131" s="11">
        <f t="shared" si="435"/>
        <v>1008.3017000851822</v>
      </c>
      <c r="G1131" s="11">
        <f t="shared" si="436"/>
        <v>1007.4878948800509</v>
      </c>
      <c r="H1131" s="24">
        <f t="shared" si="419"/>
        <v>1004.6921927548216</v>
      </c>
      <c r="I1131" s="24">
        <f t="shared" si="421"/>
        <v>144.97369981442034</v>
      </c>
      <c r="J1131" s="14">
        <f t="shared" si="422"/>
        <v>1933.4126003554272</v>
      </c>
      <c r="K1131" s="24">
        <f t="shared" si="420"/>
        <v>650</v>
      </c>
      <c r="L1131" s="12">
        <f t="shared" si="423"/>
        <v>0.14173493503992221</v>
      </c>
      <c r="M1131" s="3">
        <f t="shared" si="424"/>
        <v>0.7</v>
      </c>
      <c r="N1131" s="24">
        <f t="shared" si="439"/>
        <v>1008.3017000851822</v>
      </c>
      <c r="O1131" s="24">
        <f t="shared" si="425"/>
        <v>54.736016555403921</v>
      </c>
      <c r="P1131" s="24">
        <f t="shared" si="426"/>
        <v>733.06329988927109</v>
      </c>
      <c r="Q1131" s="24">
        <f t="shared" si="437"/>
        <v>650</v>
      </c>
      <c r="R1131" s="12">
        <f t="shared" si="427"/>
        <v>0.13703979538705188</v>
      </c>
      <c r="S1131" s="3">
        <f t="shared" si="438"/>
        <v>0.7</v>
      </c>
      <c r="T1131" s="24">
        <f t="shared" si="440"/>
        <v>1007.4878948800509</v>
      </c>
      <c r="U1131" s="24">
        <f t="shared" si="428"/>
        <v>75.081146683686484</v>
      </c>
      <c r="V1131" s="14">
        <f t="shared" si="429"/>
        <v>1004.5833983689897</v>
      </c>
      <c r="W1131" s="24">
        <f t="shared" si="441"/>
        <v>650</v>
      </c>
      <c r="X1131" s="12">
        <f t="shared" si="430"/>
        <v>0.13806211834211615</v>
      </c>
      <c r="Y1131" s="3">
        <f t="shared" si="442"/>
        <v>0.7</v>
      </c>
    </row>
    <row r="1132" spans="2:25" x14ac:dyDescent="0.25">
      <c r="B1132" s="3">
        <f t="shared" si="431"/>
        <v>5570</v>
      </c>
      <c r="C1132" s="14">
        <f t="shared" si="432"/>
        <v>92.833333333333329</v>
      </c>
      <c r="D1132" s="11">
        <f t="shared" si="433"/>
        <v>1010.6255188696402</v>
      </c>
      <c r="E1132" s="11">
        <f t="shared" si="434"/>
        <v>1004.8339276898615</v>
      </c>
      <c r="F1132" s="11">
        <f t="shared" si="435"/>
        <v>1008.4387398805693</v>
      </c>
      <c r="G1132" s="11">
        <f t="shared" si="436"/>
        <v>1007.625956998393</v>
      </c>
      <c r="H1132" s="24">
        <f t="shared" si="419"/>
        <v>1004.8339276898615</v>
      </c>
      <c r="I1132" s="24">
        <f t="shared" si="421"/>
        <v>144.78977949446801</v>
      </c>
      <c r="J1132" s="14">
        <f t="shared" si="422"/>
        <v>1931.5843360389465</v>
      </c>
      <c r="K1132" s="24">
        <f t="shared" si="420"/>
        <v>650</v>
      </c>
      <c r="L1132" s="12">
        <f t="shared" si="423"/>
        <v>0.14159771470763374</v>
      </c>
      <c r="M1132" s="3">
        <f t="shared" si="424"/>
        <v>0.7</v>
      </c>
      <c r="N1132" s="24">
        <f t="shared" si="439"/>
        <v>1008.4387398805693</v>
      </c>
      <c r="O1132" s="24">
        <f t="shared" si="425"/>
        <v>54.669474726773615</v>
      </c>
      <c r="P1132" s="24">
        <f t="shared" si="426"/>
        <v>732.40459327076053</v>
      </c>
      <c r="Q1132" s="24">
        <f t="shared" si="437"/>
        <v>650</v>
      </c>
      <c r="R1132" s="12">
        <f t="shared" si="427"/>
        <v>0.13691363648245994</v>
      </c>
      <c r="S1132" s="3">
        <f t="shared" si="438"/>
        <v>0.7</v>
      </c>
      <c r="T1132" s="24">
        <f t="shared" si="440"/>
        <v>1007.625956998393</v>
      </c>
      <c r="U1132" s="24">
        <f t="shared" si="428"/>
        <v>74.989046781180946</v>
      </c>
      <c r="V1132" s="14">
        <f t="shared" si="429"/>
        <v>1003.6709735389096</v>
      </c>
      <c r="W1132" s="24">
        <f t="shared" si="441"/>
        <v>650</v>
      </c>
      <c r="X1132" s="12">
        <f t="shared" si="430"/>
        <v>0.13793366472831239</v>
      </c>
      <c r="Y1132" s="3">
        <f t="shared" si="442"/>
        <v>0.7</v>
      </c>
    </row>
    <row r="1133" spans="2:25" x14ac:dyDescent="0.25">
      <c r="B1133" s="3">
        <f t="shared" si="431"/>
        <v>5575</v>
      </c>
      <c r="C1133" s="14">
        <f t="shared" si="432"/>
        <v>92.916666666666671</v>
      </c>
      <c r="D1133" s="11">
        <f t="shared" si="433"/>
        <v>1010.7597765813623</v>
      </c>
      <c r="E1133" s="11">
        <f t="shared" si="434"/>
        <v>1004.9755254045691</v>
      </c>
      <c r="F1133" s="11">
        <f t="shared" si="435"/>
        <v>1008.5756535170517</v>
      </c>
      <c r="G1133" s="11">
        <f t="shared" si="436"/>
        <v>1007.7638906631213</v>
      </c>
      <c r="H1133" s="24">
        <f t="shared" si="419"/>
        <v>1004.9755254045691</v>
      </c>
      <c r="I1133" s="24">
        <f t="shared" si="421"/>
        <v>144.60627941982978</v>
      </c>
      <c r="J1133" s="14">
        <f t="shared" si="422"/>
        <v>1929.7596455417329</v>
      </c>
      <c r="K1133" s="24">
        <f t="shared" si="420"/>
        <v>650</v>
      </c>
      <c r="L1133" s="12">
        <f t="shared" si="423"/>
        <v>0.14146076674939037</v>
      </c>
      <c r="M1133" s="3">
        <f t="shared" si="424"/>
        <v>0.7</v>
      </c>
      <c r="N1133" s="24">
        <f t="shared" si="439"/>
        <v>1008.5756535170517</v>
      </c>
      <c r="O1133" s="24">
        <f t="shared" si="425"/>
        <v>54.603076607764933</v>
      </c>
      <c r="P1133" s="24">
        <f t="shared" si="426"/>
        <v>731.74708477831098</v>
      </c>
      <c r="Q1133" s="24">
        <f t="shared" si="437"/>
        <v>650</v>
      </c>
      <c r="R1133" s="12">
        <f t="shared" si="427"/>
        <v>0.13678771099376913</v>
      </c>
      <c r="S1133" s="3">
        <f t="shared" si="438"/>
        <v>0.7</v>
      </c>
      <c r="T1133" s="24">
        <f t="shared" si="440"/>
        <v>1007.7638906631213</v>
      </c>
      <c r="U1133" s="24">
        <f t="shared" si="428"/>
        <v>74.897147956025378</v>
      </c>
      <c r="V1133" s="14">
        <f t="shared" si="429"/>
        <v>1002.7602310988208</v>
      </c>
      <c r="W1133" s="24">
        <f t="shared" si="441"/>
        <v>650</v>
      </c>
      <c r="X1133" s="12">
        <f t="shared" si="430"/>
        <v>0.13780545196292043</v>
      </c>
      <c r="Y1133" s="3">
        <f t="shared" si="442"/>
        <v>0.7</v>
      </c>
    </row>
    <row r="1134" spans="2:25" x14ac:dyDescent="0.25">
      <c r="B1134" s="3">
        <f t="shared" si="431"/>
        <v>5580</v>
      </c>
      <c r="C1134" s="14">
        <f t="shared" si="432"/>
        <v>93</v>
      </c>
      <c r="D1134" s="11">
        <f t="shared" si="433"/>
        <v>1010.893914098161</v>
      </c>
      <c r="E1134" s="11">
        <f t="shared" si="434"/>
        <v>1005.1169861713186</v>
      </c>
      <c r="F1134" s="11">
        <f t="shared" si="435"/>
        <v>1008.7124412280455</v>
      </c>
      <c r="G1134" s="11">
        <f t="shared" si="436"/>
        <v>1007.9016961150842</v>
      </c>
      <c r="H1134" s="24">
        <f t="shared" si="419"/>
        <v>1005.1169861713186</v>
      </c>
      <c r="I1134" s="24">
        <f t="shared" si="421"/>
        <v>144.42319817106011</v>
      </c>
      <c r="J1134" s="14">
        <f t="shared" si="422"/>
        <v>1927.9385177937061</v>
      </c>
      <c r="K1134" s="24">
        <f t="shared" si="420"/>
        <v>650</v>
      </c>
      <c r="L1134" s="12">
        <f t="shared" si="423"/>
        <v>0.14132409031347268</v>
      </c>
      <c r="M1134" s="3">
        <f t="shared" si="424"/>
        <v>0.7</v>
      </c>
      <c r="N1134" s="24">
        <f t="shared" si="439"/>
        <v>1008.7124412280455</v>
      </c>
      <c r="O1134" s="24">
        <f t="shared" si="425"/>
        <v>54.536821752887477</v>
      </c>
      <c r="P1134" s="24">
        <f t="shared" si="426"/>
        <v>731.09077111794306</v>
      </c>
      <c r="Q1134" s="24">
        <f t="shared" si="437"/>
        <v>650</v>
      </c>
      <c r="R1134" s="12">
        <f t="shared" si="427"/>
        <v>0.13666201827048877</v>
      </c>
      <c r="S1134" s="3">
        <f t="shared" si="438"/>
        <v>0.7</v>
      </c>
      <c r="T1134" s="24">
        <f t="shared" si="440"/>
        <v>1007.9016961150842</v>
      </c>
      <c r="U1134" s="24">
        <f t="shared" si="428"/>
        <v>74.805449576919614</v>
      </c>
      <c r="V1134" s="14">
        <f t="shared" si="429"/>
        <v>1001.8511663463109</v>
      </c>
      <c r="W1134" s="24">
        <f t="shared" si="441"/>
        <v>650</v>
      </c>
      <c r="X1134" s="12">
        <f t="shared" si="430"/>
        <v>0.13767747936389174</v>
      </c>
      <c r="Y1134" s="3">
        <f t="shared" si="442"/>
        <v>0.7</v>
      </c>
    </row>
    <row r="1135" spans="2:25" x14ac:dyDescent="0.25">
      <c r="B1135" s="3">
        <f t="shared" si="431"/>
        <v>5585</v>
      </c>
      <c r="C1135" s="14">
        <f t="shared" si="432"/>
        <v>93.083333333333329</v>
      </c>
      <c r="D1135" s="11">
        <f t="shared" si="433"/>
        <v>1011.0279316350535</v>
      </c>
      <c r="E1135" s="11">
        <f t="shared" si="434"/>
        <v>1005.258310261632</v>
      </c>
      <c r="F1135" s="11">
        <f t="shared" si="435"/>
        <v>1008.849103246316</v>
      </c>
      <c r="G1135" s="11">
        <f t="shared" si="436"/>
        <v>1008.0393735944481</v>
      </c>
      <c r="H1135" s="24">
        <f t="shared" si="419"/>
        <v>1005.258310261632</v>
      </c>
      <c r="I1135" s="24">
        <f t="shared" si="421"/>
        <v>144.24053433553752</v>
      </c>
      <c r="J1135" s="14">
        <f t="shared" si="422"/>
        <v>1926.1209417778102</v>
      </c>
      <c r="K1135" s="24">
        <f t="shared" si="420"/>
        <v>650</v>
      </c>
      <c r="L1135" s="12">
        <f t="shared" si="423"/>
        <v>0.14118768455224251</v>
      </c>
      <c r="M1135" s="3">
        <f t="shared" si="424"/>
        <v>0.7</v>
      </c>
      <c r="N1135" s="24">
        <f t="shared" si="439"/>
        <v>1008.849103246316</v>
      </c>
      <c r="O1135" s="24">
        <f t="shared" si="425"/>
        <v>54.47070971843857</v>
      </c>
      <c r="P1135" s="24">
        <f t="shared" si="426"/>
        <v>730.43564900720867</v>
      </c>
      <c r="Q1135" s="24">
        <f t="shared" si="437"/>
        <v>650</v>
      </c>
      <c r="R1135" s="12">
        <f t="shared" si="427"/>
        <v>0.13653655766444492</v>
      </c>
      <c r="S1135" s="3">
        <f t="shared" si="438"/>
        <v>0.7</v>
      </c>
      <c r="T1135" s="24">
        <f t="shared" si="440"/>
        <v>1008.0393735944481</v>
      </c>
      <c r="U1135" s="24">
        <f t="shared" si="428"/>
        <v>74.713951015135649</v>
      </c>
      <c r="V1135" s="14">
        <f t="shared" si="429"/>
        <v>1000.9437745959835</v>
      </c>
      <c r="W1135" s="24">
        <f t="shared" si="441"/>
        <v>650</v>
      </c>
      <c r="X1135" s="12">
        <f t="shared" si="430"/>
        <v>0.13754974625168251</v>
      </c>
      <c r="Y1135" s="3">
        <f t="shared" si="442"/>
        <v>0.7</v>
      </c>
    </row>
    <row r="1136" spans="2:25" x14ac:dyDescent="0.25">
      <c r="B1136" s="3">
        <f t="shared" si="431"/>
        <v>5590</v>
      </c>
      <c r="C1136" s="14">
        <f t="shared" si="432"/>
        <v>93.166666666666671</v>
      </c>
      <c r="D1136" s="11">
        <f t="shared" si="433"/>
        <v>1011.1618294064818</v>
      </c>
      <c r="E1136" s="11">
        <f t="shared" si="434"/>
        <v>1005.3994979461843</v>
      </c>
      <c r="F1136" s="11">
        <f t="shared" si="435"/>
        <v>1008.9856398039805</v>
      </c>
      <c r="G1136" s="11">
        <f t="shared" si="436"/>
        <v>1008.1769233406998</v>
      </c>
      <c r="H1136" s="24">
        <f t="shared" si="419"/>
        <v>1005.3994979461843</v>
      </c>
      <c r="I1136" s="24">
        <f t="shared" si="421"/>
        <v>144.05828650743899</v>
      </c>
      <c r="J1136" s="14">
        <f t="shared" si="422"/>
        <v>1924.3069065303609</v>
      </c>
      <c r="K1136" s="24">
        <f t="shared" si="420"/>
        <v>650</v>
      </c>
      <c r="L1136" s="12">
        <f t="shared" si="423"/>
        <v>0.14105154862216496</v>
      </c>
      <c r="M1136" s="3">
        <f t="shared" si="424"/>
        <v>0.7</v>
      </c>
      <c r="N1136" s="24">
        <f t="shared" si="439"/>
        <v>1008.9856398039805</v>
      </c>
      <c r="O1136" s="24">
        <f t="shared" si="425"/>
        <v>54.404740062534529</v>
      </c>
      <c r="P1136" s="24">
        <f t="shared" si="426"/>
        <v>729.78171517658586</v>
      </c>
      <c r="Q1136" s="24">
        <f t="shared" si="437"/>
        <v>650</v>
      </c>
      <c r="R1136" s="12">
        <f t="shared" si="427"/>
        <v>0.13641132853002869</v>
      </c>
      <c r="S1136" s="3">
        <f t="shared" si="438"/>
        <v>0.7</v>
      </c>
      <c r="T1136" s="24">
        <f t="shared" si="440"/>
        <v>1008.1769233406998</v>
      </c>
      <c r="U1136" s="24">
        <f t="shared" si="428"/>
        <v>74.622651644551752</v>
      </c>
      <c r="V1136" s="14">
        <f t="shared" si="429"/>
        <v>1000.0380511811045</v>
      </c>
      <c r="W1136" s="24">
        <f t="shared" si="441"/>
        <v>650</v>
      </c>
      <c r="X1136" s="12">
        <f t="shared" si="430"/>
        <v>0.1374222519494688</v>
      </c>
      <c r="Y1136" s="3">
        <f t="shared" si="442"/>
        <v>0.7</v>
      </c>
    </row>
    <row r="1137" spans="2:25" x14ac:dyDescent="0.25">
      <c r="B1137" s="3">
        <f t="shared" si="431"/>
        <v>5595</v>
      </c>
      <c r="C1137" s="14">
        <f t="shared" si="432"/>
        <v>93.25</v>
      </c>
      <c r="D1137" s="11">
        <f t="shared" si="433"/>
        <v>1011.2956076263125</v>
      </c>
      <c r="E1137" s="11">
        <f t="shared" si="434"/>
        <v>1005.5405494948064</v>
      </c>
      <c r="F1137" s="11">
        <f t="shared" si="435"/>
        <v>1009.1220511325105</v>
      </c>
      <c r="G1137" s="11">
        <f t="shared" si="436"/>
        <v>1008.3143455926493</v>
      </c>
      <c r="H1137" s="24">
        <f t="shared" si="419"/>
        <v>1005.5405494948064</v>
      </c>
      <c r="I1137" s="24">
        <f t="shared" si="421"/>
        <v>143.87645328765188</v>
      </c>
      <c r="J1137" s="14">
        <f t="shared" si="422"/>
        <v>1922.496401139244</v>
      </c>
      <c r="K1137" s="24">
        <f t="shared" si="420"/>
        <v>650</v>
      </c>
      <c r="L1137" s="12">
        <f t="shared" si="423"/>
        <v>0.1409156816836796</v>
      </c>
      <c r="M1137" s="3">
        <f t="shared" si="424"/>
        <v>0.7</v>
      </c>
      <c r="N1137" s="24">
        <f t="shared" si="439"/>
        <v>1009.1220511325105</v>
      </c>
      <c r="O1137" s="24">
        <f t="shared" si="425"/>
        <v>54.338912345050971</v>
      </c>
      <c r="P1137" s="24">
        <f t="shared" si="426"/>
        <v>729.12896636794801</v>
      </c>
      <c r="Q1137" s="24">
        <f t="shared" si="437"/>
        <v>650</v>
      </c>
      <c r="R1137" s="12">
        <f t="shared" si="427"/>
        <v>0.13628633022391942</v>
      </c>
      <c r="S1137" s="3">
        <f t="shared" si="438"/>
        <v>0.7</v>
      </c>
      <c r="T1137" s="24">
        <f t="shared" si="440"/>
        <v>1008.3143455926493</v>
      </c>
      <c r="U1137" s="24">
        <f t="shared" si="428"/>
        <v>74.531550841581407</v>
      </c>
      <c r="V1137" s="14">
        <f t="shared" si="429"/>
        <v>999.13399145154847</v>
      </c>
      <c r="W1137" s="24">
        <f t="shared" si="441"/>
        <v>650</v>
      </c>
      <c r="X1137" s="12">
        <f t="shared" si="430"/>
        <v>0.13729499578287463</v>
      </c>
      <c r="Y1137" s="3">
        <f t="shared" si="442"/>
        <v>0.7</v>
      </c>
    </row>
    <row r="1138" spans="2:25" x14ac:dyDescent="0.25">
      <c r="B1138" s="3">
        <f t="shared" si="431"/>
        <v>5600</v>
      </c>
      <c r="C1138" s="14">
        <f t="shared" si="432"/>
        <v>93.333333333333329</v>
      </c>
      <c r="D1138" s="11">
        <f t="shared" si="433"/>
        <v>1011.4292665078403</v>
      </c>
      <c r="E1138" s="11">
        <f t="shared" si="434"/>
        <v>1005.6814651764901</v>
      </c>
      <c r="F1138" s="11">
        <f t="shared" si="435"/>
        <v>1009.2583374627344</v>
      </c>
      <c r="G1138" s="11">
        <f t="shared" si="436"/>
        <v>1008.4516405884322</v>
      </c>
      <c r="H1138" s="24">
        <f t="shared" si="419"/>
        <v>1005.6814651764901</v>
      </c>
      <c r="I1138" s="24">
        <f t="shared" si="421"/>
        <v>143.69503328375686</v>
      </c>
      <c r="J1138" s="14">
        <f t="shared" si="422"/>
        <v>1920.6894147445541</v>
      </c>
      <c r="K1138" s="24">
        <f t="shared" si="420"/>
        <v>650</v>
      </c>
      <c r="L1138" s="12">
        <f t="shared" si="423"/>
        <v>0.14078008290124278</v>
      </c>
      <c r="M1138" s="3">
        <f t="shared" si="424"/>
        <v>0.7</v>
      </c>
      <c r="N1138" s="24">
        <f t="shared" si="439"/>
        <v>1009.2583374627344</v>
      </c>
      <c r="O1138" s="24">
        <f t="shared" si="425"/>
        <v>54.2732261276484</v>
      </c>
      <c r="P1138" s="24">
        <f t="shared" si="426"/>
        <v>728.47739933533921</v>
      </c>
      <c r="Q1138" s="24">
        <f t="shared" si="437"/>
        <v>650</v>
      </c>
      <c r="R1138" s="12">
        <f t="shared" si="427"/>
        <v>0.13616156210522412</v>
      </c>
      <c r="S1138" s="3">
        <f t="shared" si="438"/>
        <v>0.7</v>
      </c>
      <c r="T1138" s="24">
        <f t="shared" si="440"/>
        <v>1008.4516405884322</v>
      </c>
      <c r="U1138" s="24">
        <f t="shared" si="428"/>
        <v>74.440647985204578</v>
      </c>
      <c r="V1138" s="14">
        <f t="shared" si="429"/>
        <v>998.23159077503897</v>
      </c>
      <c r="W1138" s="24">
        <f t="shared" si="441"/>
        <v>650</v>
      </c>
      <c r="X1138" s="12">
        <f t="shared" si="430"/>
        <v>0.13716797708013459</v>
      </c>
      <c r="Y1138" s="3">
        <f t="shared" si="442"/>
        <v>0.7</v>
      </c>
    </row>
    <row r="1139" spans="2:25" x14ac:dyDescent="0.25">
      <c r="B1139" s="3">
        <f t="shared" si="431"/>
        <v>5605</v>
      </c>
      <c r="C1139" s="14">
        <f t="shared" si="432"/>
        <v>93.416666666666671</v>
      </c>
      <c r="D1139" s="11">
        <f t="shared" si="433"/>
        <v>1011.5628062637894</v>
      </c>
      <c r="E1139" s="11">
        <f t="shared" si="434"/>
        <v>1005.8222452593913</v>
      </c>
      <c r="F1139" s="11">
        <f t="shared" si="435"/>
        <v>1009.3944990248397</v>
      </c>
      <c r="G1139" s="11">
        <f t="shared" si="436"/>
        <v>1008.5888085655123</v>
      </c>
      <c r="H1139" s="24">
        <f t="shared" si="419"/>
        <v>1005.8222452593913</v>
      </c>
      <c r="I1139" s="24">
        <f t="shared" si="421"/>
        <v>143.51402510995399</v>
      </c>
      <c r="J1139" s="14">
        <f t="shared" si="422"/>
        <v>1918.8859365380729</v>
      </c>
      <c r="K1139" s="24">
        <f t="shared" si="420"/>
        <v>650</v>
      </c>
      <c r="L1139" s="12">
        <f t="shared" si="423"/>
        <v>0.14064475144328706</v>
      </c>
      <c r="M1139" s="3">
        <f t="shared" si="424"/>
        <v>0.7</v>
      </c>
      <c r="N1139" s="24">
        <f t="shared" si="439"/>
        <v>1009.3944990248397</v>
      </c>
      <c r="O1139" s="24">
        <f t="shared" si="425"/>
        <v>54.207680973743777</v>
      </c>
      <c r="P1139" s="24">
        <f t="shared" si="426"/>
        <v>727.82701084472217</v>
      </c>
      <c r="Q1139" s="24">
        <f t="shared" si="437"/>
        <v>650</v>
      </c>
      <c r="R1139" s="12">
        <f t="shared" si="427"/>
        <v>0.13603702353542851</v>
      </c>
      <c r="S1139" s="3">
        <f t="shared" si="438"/>
        <v>0.7</v>
      </c>
      <c r="T1139" s="24">
        <f t="shared" si="440"/>
        <v>1008.5888085655123</v>
      </c>
      <c r="U1139" s="24">
        <f t="shared" si="428"/>
        <v>74.34994245692792</v>
      </c>
      <c r="V1139" s="14">
        <f t="shared" si="429"/>
        <v>997.33084453658637</v>
      </c>
      <c r="W1139" s="24">
        <f t="shared" si="441"/>
        <v>650</v>
      </c>
      <c r="X1139" s="12">
        <f t="shared" si="430"/>
        <v>0.13704119517201699</v>
      </c>
      <c r="Y1139" s="3">
        <f t="shared" si="442"/>
        <v>0.7</v>
      </c>
    </row>
    <row r="1140" spans="2:25" x14ac:dyDescent="0.25">
      <c r="B1140" s="3">
        <f t="shared" si="431"/>
        <v>5610</v>
      </c>
      <c r="C1140" s="14">
        <f t="shared" si="432"/>
        <v>93.5</v>
      </c>
      <c r="D1140" s="11">
        <f t="shared" si="433"/>
        <v>1011.6962271063159</v>
      </c>
      <c r="E1140" s="11">
        <f t="shared" si="434"/>
        <v>1005.9628900108345</v>
      </c>
      <c r="F1140" s="11">
        <f t="shared" si="435"/>
        <v>1009.5305360483751</v>
      </c>
      <c r="G1140" s="11">
        <f t="shared" si="436"/>
        <v>1008.7258497606844</v>
      </c>
      <c r="H1140" s="24">
        <f t="shared" si="419"/>
        <v>1005.9628900108345</v>
      </c>
      <c r="I1140" s="24">
        <f t="shared" si="421"/>
        <v>143.33342738703436</v>
      </c>
      <c r="J1140" s="14">
        <f t="shared" si="422"/>
        <v>1917.0859557624535</v>
      </c>
      <c r="K1140" s="24">
        <f t="shared" si="420"/>
        <v>650</v>
      </c>
      <c r="L1140" s="12">
        <f t="shared" si="423"/>
        <v>0.14050968648216361</v>
      </c>
      <c r="M1140" s="3">
        <f t="shared" si="424"/>
        <v>0.7</v>
      </c>
      <c r="N1140" s="24">
        <f t="shared" si="439"/>
        <v>1009.5305360483751</v>
      </c>
      <c r="O1140" s="24">
        <f t="shared" si="425"/>
        <v>54.142276448519056</v>
      </c>
      <c r="P1140" s="24">
        <f t="shared" si="426"/>
        <v>727.17779767407524</v>
      </c>
      <c r="Q1140" s="24">
        <f t="shared" si="437"/>
        <v>650</v>
      </c>
      <c r="R1140" s="12">
        <f t="shared" si="427"/>
        <v>0.13591271387841564</v>
      </c>
      <c r="S1140" s="3">
        <f t="shared" si="438"/>
        <v>0.7</v>
      </c>
      <c r="T1140" s="24">
        <f t="shared" si="440"/>
        <v>1008.7258497606844</v>
      </c>
      <c r="U1140" s="24">
        <f t="shared" si="428"/>
        <v>74.25943364078762</v>
      </c>
      <c r="V1140" s="14">
        <f t="shared" si="429"/>
        <v>996.43174813852659</v>
      </c>
      <c r="W1140" s="24">
        <f t="shared" si="441"/>
        <v>650</v>
      </c>
      <c r="X1140" s="12">
        <f t="shared" si="430"/>
        <v>0.13691464939182915</v>
      </c>
      <c r="Y1140" s="3">
        <f t="shared" si="442"/>
        <v>0.7</v>
      </c>
    </row>
    <row r="1141" spans="2:25" x14ac:dyDescent="0.25">
      <c r="B1141" s="3">
        <f t="shared" si="431"/>
        <v>5615</v>
      </c>
      <c r="C1141" s="14">
        <f t="shared" si="432"/>
        <v>93.583333333333329</v>
      </c>
      <c r="D1141" s="11">
        <f t="shared" si="433"/>
        <v>1011.8295292470094</v>
      </c>
      <c r="E1141" s="11">
        <f t="shared" si="434"/>
        <v>1006.1033996973166</v>
      </c>
      <c r="F1141" s="11">
        <f t="shared" si="435"/>
        <v>1009.6664487622535</v>
      </c>
      <c r="G1141" s="11">
        <f t="shared" si="436"/>
        <v>1008.8627644100762</v>
      </c>
      <c r="H1141" s="24">
        <f t="shared" ref="H1141:H1204" si="443">H1140+L1140</f>
        <v>1006.1033996973166</v>
      </c>
      <c r="I1141" s="24">
        <f t="shared" si="421"/>
        <v>143.15323874232035</v>
      </c>
      <c r="J1141" s="14">
        <f t="shared" si="422"/>
        <v>1915.2894617109698</v>
      </c>
      <c r="K1141" s="24">
        <f t="shared" ref="K1141:K1204" si="444">IF(H1141&lt;600,425+0.773*H1141-1.69/1000*H1141^2+2.22/1000^2*H1141^3,IF(H1141&lt;735,666+13002/(738-H1141),IF(H1141&lt;900,545+17820/(H1141-731),650)))</f>
        <v>650</v>
      </c>
      <c r="L1141" s="12">
        <f t="shared" si="423"/>
        <v>0.14037488719412114</v>
      </c>
      <c r="M1141" s="3">
        <f t="shared" si="424"/>
        <v>0.7</v>
      </c>
      <c r="N1141" s="24">
        <f t="shared" si="439"/>
        <v>1009.6664487622535</v>
      </c>
      <c r="O1141" s="24">
        <f t="shared" si="425"/>
        <v>54.077012118898438</v>
      </c>
      <c r="P1141" s="24">
        <f t="shared" si="426"/>
        <v>726.52975661308176</v>
      </c>
      <c r="Q1141" s="24">
        <f t="shared" si="437"/>
        <v>650</v>
      </c>
      <c r="R1141" s="12">
        <f t="shared" si="427"/>
        <v>0.13578863250040762</v>
      </c>
      <c r="S1141" s="3">
        <f t="shared" si="438"/>
        <v>0.7</v>
      </c>
      <c r="T1141" s="24">
        <f t="shared" si="440"/>
        <v>1008.8627644100762</v>
      </c>
      <c r="U1141" s="24">
        <f t="shared" si="428"/>
        <v>74.169120923329501</v>
      </c>
      <c r="V1141" s="14">
        <f t="shared" si="429"/>
        <v>995.53429700042443</v>
      </c>
      <c r="W1141" s="24">
        <f t="shared" si="441"/>
        <v>650</v>
      </c>
      <c r="X1141" s="12">
        <f t="shared" si="430"/>
        <v>0.13678833907540233</v>
      </c>
      <c r="Y1141" s="3">
        <f t="shared" si="442"/>
        <v>0.7</v>
      </c>
    </row>
    <row r="1142" spans="2:25" x14ac:dyDescent="0.25">
      <c r="B1142" s="3">
        <f t="shared" si="431"/>
        <v>5620</v>
      </c>
      <c r="C1142" s="14">
        <f t="shared" si="432"/>
        <v>93.666666666666671</v>
      </c>
      <c r="D1142" s="11">
        <f t="shared" si="433"/>
        <v>1011.9627128968958</v>
      </c>
      <c r="E1142" s="11">
        <f t="shared" si="434"/>
        <v>1006.2437745845107</v>
      </c>
      <c r="F1142" s="11">
        <f t="shared" si="435"/>
        <v>1009.8022373947539</v>
      </c>
      <c r="G1142" s="11">
        <f t="shared" si="436"/>
        <v>1008.9995527491517</v>
      </c>
      <c r="H1142" s="24">
        <f t="shared" si="443"/>
        <v>1006.2437745845107</v>
      </c>
      <c r="I1142" s="24">
        <f t="shared" si="421"/>
        <v>142.97345780962871</v>
      </c>
      <c r="J1142" s="14">
        <f t="shared" si="422"/>
        <v>1913.4964437271667</v>
      </c>
      <c r="K1142" s="24">
        <f t="shared" si="444"/>
        <v>650</v>
      </c>
      <c r="L1142" s="12">
        <f t="shared" si="423"/>
        <v>0.1402403527592794</v>
      </c>
      <c r="M1142" s="3">
        <f t="shared" si="424"/>
        <v>0.7</v>
      </c>
      <c r="N1142" s="24">
        <f t="shared" si="439"/>
        <v>1009.8022373947539</v>
      </c>
      <c r="O1142" s="24">
        <f t="shared" si="425"/>
        <v>54.011887553548377</v>
      </c>
      <c r="P1142" s="24">
        <f t="shared" si="426"/>
        <v>725.88288446328613</v>
      </c>
      <c r="Q1142" s="24">
        <f t="shared" si="437"/>
        <v>650</v>
      </c>
      <c r="R1142" s="12">
        <f t="shared" si="427"/>
        <v>0.13566477876999292</v>
      </c>
      <c r="S1142" s="3">
        <f t="shared" si="438"/>
        <v>0.7</v>
      </c>
      <c r="T1142" s="24">
        <f t="shared" si="440"/>
        <v>1008.9995527491517</v>
      </c>
      <c r="U1142" s="24">
        <f t="shared" si="428"/>
        <v>74.07900369360334</v>
      </c>
      <c r="V1142" s="14">
        <f t="shared" si="429"/>
        <v>994.63848655876325</v>
      </c>
      <c r="W1142" s="24">
        <f t="shared" si="441"/>
        <v>650</v>
      </c>
      <c r="X1142" s="12">
        <f t="shared" si="430"/>
        <v>0.13666226356105152</v>
      </c>
      <c r="Y1142" s="3">
        <f t="shared" si="442"/>
        <v>0.7</v>
      </c>
    </row>
    <row r="1143" spans="2:25" x14ac:dyDescent="0.25">
      <c r="B1143" s="3">
        <f t="shared" si="431"/>
        <v>5625</v>
      </c>
      <c r="C1143" s="14">
        <f t="shared" si="432"/>
        <v>93.75</v>
      </c>
      <c r="D1143" s="11">
        <f t="shared" si="433"/>
        <v>1012.0957782664379</v>
      </c>
      <c r="E1143" s="11">
        <f t="shared" si="434"/>
        <v>1006.38401493727</v>
      </c>
      <c r="F1143" s="11">
        <f t="shared" si="435"/>
        <v>1009.9379021735239</v>
      </c>
      <c r="G1143" s="11">
        <f t="shared" si="436"/>
        <v>1009.1362150127128</v>
      </c>
      <c r="H1143" s="24">
        <f t="shared" si="443"/>
        <v>1006.38401493727</v>
      </c>
      <c r="I1143" s="24">
        <f t="shared" si="421"/>
        <v>142.79408322919949</v>
      </c>
      <c r="J1143" s="14">
        <f t="shared" si="422"/>
        <v>1911.706891204105</v>
      </c>
      <c r="K1143" s="24">
        <f t="shared" si="444"/>
        <v>650</v>
      </c>
      <c r="L1143" s="12">
        <f t="shared" si="423"/>
        <v>0.14010608236157288</v>
      </c>
      <c r="M1143" s="3">
        <f t="shared" si="424"/>
        <v>0.7</v>
      </c>
      <c r="N1143" s="24">
        <f t="shared" si="439"/>
        <v>1009.9379021735239</v>
      </c>
      <c r="O1143" s="24">
        <f t="shared" si="425"/>
        <v>53.946902322851997</v>
      </c>
      <c r="P1143" s="24">
        <f t="shared" si="426"/>
        <v>725.23717803735633</v>
      </c>
      <c r="Q1143" s="24">
        <f t="shared" si="437"/>
        <v>650</v>
      </c>
      <c r="R1143" s="12">
        <f t="shared" si="427"/>
        <v>0.13554115205799364</v>
      </c>
      <c r="S1143" s="3">
        <f t="shared" si="438"/>
        <v>0.7</v>
      </c>
      <c r="T1143" s="24">
        <f t="shared" si="440"/>
        <v>1009.1362150127128</v>
      </c>
      <c r="U1143" s="24">
        <f t="shared" si="428"/>
        <v>73.98908134312876</v>
      </c>
      <c r="V1143" s="14">
        <f t="shared" si="429"/>
        <v>993.74431226694492</v>
      </c>
      <c r="W1143" s="24">
        <f t="shared" si="441"/>
        <v>650</v>
      </c>
      <c r="X1143" s="12">
        <f t="shared" si="430"/>
        <v>0.13653642218957099</v>
      </c>
      <c r="Y1143" s="3">
        <f t="shared" si="442"/>
        <v>0.7</v>
      </c>
    </row>
    <row r="1144" spans="2:25" x14ac:dyDescent="0.25">
      <c r="B1144" s="3">
        <f t="shared" si="431"/>
        <v>5630</v>
      </c>
      <c r="C1144" s="14">
        <f t="shared" si="432"/>
        <v>93.833333333333329</v>
      </c>
      <c r="D1144" s="11">
        <f t="shared" si="433"/>
        <v>1012.2287255655392</v>
      </c>
      <c r="E1144" s="11">
        <f t="shared" si="434"/>
        <v>1006.5241210196316</v>
      </c>
      <c r="F1144" s="11">
        <f t="shared" si="435"/>
        <v>1010.0734433255818</v>
      </c>
      <c r="G1144" s="11">
        <f t="shared" si="436"/>
        <v>1009.2727514349024</v>
      </c>
      <c r="H1144" s="24">
        <f t="shared" si="443"/>
        <v>1006.5241210196316</v>
      </c>
      <c r="I1144" s="24">
        <f t="shared" si="421"/>
        <v>142.61511364769035</v>
      </c>
      <c r="J1144" s="14">
        <f t="shared" si="422"/>
        <v>1909.9207935849229</v>
      </c>
      <c r="K1144" s="24">
        <f t="shared" si="444"/>
        <v>650</v>
      </c>
      <c r="L1144" s="12">
        <f t="shared" si="423"/>
        <v>0.13997207518878871</v>
      </c>
      <c r="M1144" s="3">
        <f t="shared" si="424"/>
        <v>0.7</v>
      </c>
      <c r="N1144" s="24">
        <f t="shared" si="439"/>
        <v>1010.0734433255818</v>
      </c>
      <c r="O1144" s="24">
        <f t="shared" si="425"/>
        <v>53.882055998934675</v>
      </c>
      <c r="P1144" s="24">
        <f t="shared" si="426"/>
        <v>724.59263416073213</v>
      </c>
      <c r="Q1144" s="24">
        <f t="shared" si="437"/>
        <v>650</v>
      </c>
      <c r="R1144" s="12">
        <f t="shared" si="427"/>
        <v>0.13541775173775661</v>
      </c>
      <c r="S1144" s="3">
        <f t="shared" si="438"/>
        <v>0.7</v>
      </c>
      <c r="T1144" s="24">
        <f t="shared" si="440"/>
        <v>1009.2727514349024</v>
      </c>
      <c r="U1144" s="24">
        <f t="shared" si="428"/>
        <v>73.899353265920809</v>
      </c>
      <c r="V1144" s="14">
        <f t="shared" si="429"/>
        <v>992.8517695960071</v>
      </c>
      <c r="W1144" s="24">
        <f t="shared" si="441"/>
        <v>650</v>
      </c>
      <c r="X1144" s="12">
        <f t="shared" si="430"/>
        <v>0.13641081430432928</v>
      </c>
      <c r="Y1144" s="3">
        <f t="shared" si="442"/>
        <v>0.7</v>
      </c>
    </row>
    <row r="1145" spans="2:25" x14ac:dyDescent="0.25">
      <c r="B1145" s="3">
        <f t="shared" si="431"/>
        <v>5635</v>
      </c>
      <c r="C1145" s="14">
        <f t="shared" si="432"/>
        <v>93.916666666666671</v>
      </c>
      <c r="D1145" s="11">
        <f t="shared" si="433"/>
        <v>1012.3615550035444</v>
      </c>
      <c r="E1145" s="11">
        <f t="shared" si="434"/>
        <v>1006.6640930948204</v>
      </c>
      <c r="F1145" s="11">
        <f t="shared" si="435"/>
        <v>1010.2088610773196</v>
      </c>
      <c r="G1145" s="11">
        <f t="shared" si="436"/>
        <v>1009.4091622492067</v>
      </c>
      <c r="H1145" s="24">
        <f t="shared" si="443"/>
        <v>1006.6640930948204</v>
      </c>
      <c r="I1145" s="24">
        <f t="shared" si="421"/>
        <v>142.43654771809986</v>
      </c>
      <c r="J1145" s="14">
        <f t="shared" si="422"/>
        <v>1908.1381403613052</v>
      </c>
      <c r="K1145" s="24">
        <f t="shared" si="444"/>
        <v>650</v>
      </c>
      <c r="L1145" s="12">
        <f t="shared" si="423"/>
        <v>0.13983833043245716</v>
      </c>
      <c r="M1145" s="3">
        <f t="shared" si="424"/>
        <v>0.7</v>
      </c>
      <c r="N1145" s="24">
        <f t="shared" si="439"/>
        <v>1010.2088610773196</v>
      </c>
      <c r="O1145" s="24">
        <f t="shared" si="425"/>
        <v>53.817348155618561</v>
      </c>
      <c r="P1145" s="24">
        <f t="shared" si="426"/>
        <v>723.94924966947303</v>
      </c>
      <c r="Q1145" s="24">
        <f t="shared" si="437"/>
        <v>650</v>
      </c>
      <c r="R1145" s="12">
        <f t="shared" si="427"/>
        <v>0.13529457718477114</v>
      </c>
      <c r="S1145" s="3">
        <f t="shared" si="438"/>
        <v>0.7</v>
      </c>
      <c r="T1145" s="24">
        <f t="shared" si="440"/>
        <v>1009.4091622492067</v>
      </c>
      <c r="U1145" s="24">
        <f t="shared" si="428"/>
        <v>73.809818858441645</v>
      </c>
      <c r="V1145" s="14">
        <f t="shared" si="429"/>
        <v>991.96085403307279</v>
      </c>
      <c r="W1145" s="24">
        <f t="shared" si="441"/>
        <v>650</v>
      </c>
      <c r="X1145" s="12">
        <f t="shared" si="430"/>
        <v>0.13628543925106484</v>
      </c>
      <c r="Y1145" s="3">
        <f t="shared" si="442"/>
        <v>0.7</v>
      </c>
    </row>
    <row r="1146" spans="2:25" x14ac:dyDescent="0.25">
      <c r="B1146" s="3">
        <f t="shared" si="431"/>
        <v>5640</v>
      </c>
      <c r="C1146" s="14">
        <f t="shared" si="432"/>
        <v>94</v>
      </c>
      <c r="D1146" s="11">
        <f t="shared" si="433"/>
        <v>1012.4942667892416</v>
      </c>
      <c r="E1146" s="11">
        <f t="shared" si="434"/>
        <v>1006.8039314252528</v>
      </c>
      <c r="F1146" s="11">
        <f t="shared" si="435"/>
        <v>1010.3441556545044</v>
      </c>
      <c r="G1146" s="11">
        <f t="shared" si="436"/>
        <v>1009.5454476884578</v>
      </c>
      <c r="H1146" s="24">
        <f t="shared" si="443"/>
        <v>1006.8039314252528</v>
      </c>
      <c r="I1146" s="24">
        <f t="shared" si="421"/>
        <v>142.25838409971914</v>
      </c>
      <c r="J1146" s="14">
        <f t="shared" si="422"/>
        <v>1906.3589210737355</v>
      </c>
      <c r="K1146" s="24">
        <f t="shared" si="444"/>
        <v>650</v>
      </c>
      <c r="L1146" s="12">
        <f t="shared" si="423"/>
        <v>0.13970484728786539</v>
      </c>
      <c r="M1146" s="3">
        <f t="shared" si="424"/>
        <v>0.7</v>
      </c>
      <c r="N1146" s="24">
        <f t="shared" si="439"/>
        <v>1010.3441556545044</v>
      </c>
      <c r="O1146" s="24">
        <f t="shared" si="425"/>
        <v>53.752778368428267</v>
      </c>
      <c r="P1146" s="24">
        <f t="shared" si="426"/>
        <v>723.30702141153824</v>
      </c>
      <c r="Q1146" s="24">
        <f t="shared" si="437"/>
        <v>650</v>
      </c>
      <c r="R1146" s="12">
        <f t="shared" si="427"/>
        <v>0.13517162777689271</v>
      </c>
      <c r="S1146" s="3">
        <f t="shared" si="438"/>
        <v>0.7</v>
      </c>
      <c r="T1146" s="24">
        <f t="shared" si="440"/>
        <v>1009.5454476884578</v>
      </c>
      <c r="U1146" s="24">
        <f t="shared" si="428"/>
        <v>73.720477519594851</v>
      </c>
      <c r="V1146" s="14">
        <f t="shared" si="429"/>
        <v>991.07156108237746</v>
      </c>
      <c r="W1146" s="24">
        <f t="shared" si="441"/>
        <v>650</v>
      </c>
      <c r="X1146" s="12">
        <f t="shared" si="430"/>
        <v>0.13616029637801638</v>
      </c>
      <c r="Y1146" s="3">
        <f t="shared" si="442"/>
        <v>0.7</v>
      </c>
    </row>
    <row r="1147" spans="2:25" x14ac:dyDescent="0.25">
      <c r="B1147" s="3">
        <f t="shared" si="431"/>
        <v>5645</v>
      </c>
      <c r="C1147" s="14">
        <f t="shared" si="432"/>
        <v>94.083333333333329</v>
      </c>
      <c r="D1147" s="11">
        <f t="shared" si="433"/>
        <v>1012.6268611308654</v>
      </c>
      <c r="E1147" s="11">
        <f t="shared" si="434"/>
        <v>1006.9436362725406</v>
      </c>
      <c r="F1147" s="11">
        <f t="shared" si="435"/>
        <v>1010.4793272822814</v>
      </c>
      <c r="G1147" s="11">
        <f t="shared" si="436"/>
        <v>1009.6816079848358</v>
      </c>
      <c r="H1147" s="24">
        <f t="shared" si="443"/>
        <v>1006.9436362725406</v>
      </c>
      <c r="I1147" s="24">
        <f t="shared" si="421"/>
        <v>142.0806214581205</v>
      </c>
      <c r="J1147" s="14">
        <f t="shared" si="422"/>
        <v>1904.5831253110889</v>
      </c>
      <c r="K1147" s="24">
        <f t="shared" si="444"/>
        <v>650</v>
      </c>
      <c r="L1147" s="12">
        <f t="shared" si="423"/>
        <v>0.13957162495402892</v>
      </c>
      <c r="M1147" s="3">
        <f t="shared" si="424"/>
        <v>0.7</v>
      </c>
      <c r="N1147" s="24">
        <f t="shared" si="439"/>
        <v>1010.4793272822814</v>
      </c>
      <c r="O1147" s="24">
        <f t="shared" si="425"/>
        <v>53.688346214602234</v>
      </c>
      <c r="P1147" s="24">
        <f t="shared" si="426"/>
        <v>722.66594624659183</v>
      </c>
      <c r="Q1147" s="24">
        <f t="shared" si="437"/>
        <v>650</v>
      </c>
      <c r="R1147" s="12">
        <f t="shared" si="427"/>
        <v>0.13504890289431098</v>
      </c>
      <c r="S1147" s="3">
        <f t="shared" si="438"/>
        <v>0.7</v>
      </c>
      <c r="T1147" s="24">
        <f t="shared" si="440"/>
        <v>1009.6816079848358</v>
      </c>
      <c r="U1147" s="24">
        <f t="shared" si="428"/>
        <v>73.631328650742489</v>
      </c>
      <c r="V1147" s="14">
        <f t="shared" si="429"/>
        <v>990.18388626501689</v>
      </c>
      <c r="W1147" s="24">
        <f t="shared" si="441"/>
        <v>650</v>
      </c>
      <c r="X1147" s="12">
        <f t="shared" si="430"/>
        <v>0.13603538503589324</v>
      </c>
      <c r="Y1147" s="3">
        <f t="shared" si="442"/>
        <v>0.7</v>
      </c>
    </row>
    <row r="1148" spans="2:25" x14ac:dyDescent="0.25">
      <c r="B1148" s="3">
        <f t="shared" si="431"/>
        <v>5650</v>
      </c>
      <c r="C1148" s="14">
        <f t="shared" si="432"/>
        <v>94.166666666666671</v>
      </c>
      <c r="D1148" s="11">
        <f t="shared" si="433"/>
        <v>1012.7593382360977</v>
      </c>
      <c r="E1148" s="11">
        <f t="shared" si="434"/>
        <v>1007.0832078974946</v>
      </c>
      <c r="F1148" s="11">
        <f t="shared" si="435"/>
        <v>1010.6143761851756</v>
      </c>
      <c r="G1148" s="11">
        <f t="shared" si="436"/>
        <v>1009.8176433698717</v>
      </c>
      <c r="H1148" s="24">
        <f t="shared" si="443"/>
        <v>1007.0832078974946</v>
      </c>
      <c r="I1148" s="24">
        <f t="shared" si="421"/>
        <v>141.9032584650779</v>
      </c>
      <c r="J1148" s="14">
        <f t="shared" si="422"/>
        <v>1902.8107427098566</v>
      </c>
      <c r="K1148" s="24">
        <f t="shared" si="444"/>
        <v>650</v>
      </c>
      <c r="L1148" s="12">
        <f t="shared" si="423"/>
        <v>0.13943866263363336</v>
      </c>
      <c r="M1148" s="3">
        <f t="shared" si="424"/>
        <v>0.7</v>
      </c>
      <c r="N1148" s="24">
        <f t="shared" si="439"/>
        <v>1010.6143761851756</v>
      </c>
      <c r="O1148" s="24">
        <f t="shared" si="425"/>
        <v>53.624051273052942</v>
      </c>
      <c r="P1148" s="24">
        <f t="shared" si="426"/>
        <v>722.02602104532571</v>
      </c>
      <c r="Q1148" s="24">
        <f t="shared" si="437"/>
        <v>650</v>
      </c>
      <c r="R1148" s="12">
        <f t="shared" si="427"/>
        <v>0.13492640191942515</v>
      </c>
      <c r="S1148" s="3">
        <f t="shared" si="438"/>
        <v>0.7</v>
      </c>
      <c r="T1148" s="24">
        <f t="shared" si="440"/>
        <v>1009.8176433698717</v>
      </c>
      <c r="U1148" s="24">
        <f t="shared" si="428"/>
        <v>73.542371655651095</v>
      </c>
      <c r="V1148" s="14">
        <f t="shared" si="429"/>
        <v>989.29782511846315</v>
      </c>
      <c r="W1148" s="24">
        <f t="shared" si="441"/>
        <v>650</v>
      </c>
      <c r="X1148" s="12">
        <f t="shared" si="430"/>
        <v>0.13591070457780619</v>
      </c>
      <c r="Y1148" s="3">
        <f t="shared" si="442"/>
        <v>0.7</v>
      </c>
    </row>
    <row r="1149" spans="2:25" x14ac:dyDescent="0.25">
      <c r="B1149" s="3">
        <f t="shared" si="431"/>
        <v>5655</v>
      </c>
      <c r="C1149" s="14">
        <f t="shared" si="432"/>
        <v>94.25</v>
      </c>
      <c r="D1149" s="11">
        <f t="shared" si="433"/>
        <v>1012.8916983120698</v>
      </c>
      <c r="E1149" s="11">
        <f t="shared" si="434"/>
        <v>1007.2226465601283</v>
      </c>
      <c r="F1149" s="11">
        <f t="shared" si="435"/>
        <v>1010.749302587095</v>
      </c>
      <c r="G1149" s="11">
        <f t="shared" si="436"/>
        <v>1009.9535540744495</v>
      </c>
      <c r="H1149" s="24">
        <f t="shared" si="443"/>
        <v>1007.2226465601283</v>
      </c>
      <c r="I1149" s="24">
        <f t="shared" si="421"/>
        <v>141.72629379853845</v>
      </c>
      <c r="J1149" s="14">
        <f t="shared" si="422"/>
        <v>1901.0417629540689</v>
      </c>
      <c r="K1149" s="24">
        <f t="shared" si="444"/>
        <v>650</v>
      </c>
      <c r="L1149" s="12">
        <f t="shared" si="423"/>
        <v>0.13930595953302721</v>
      </c>
      <c r="M1149" s="3">
        <f t="shared" si="424"/>
        <v>0.7</v>
      </c>
      <c r="N1149" s="24">
        <f t="shared" si="439"/>
        <v>1010.749302587095</v>
      </c>
      <c r="O1149" s="24">
        <f t="shared" si="425"/>
        <v>53.559893124369751</v>
      </c>
      <c r="P1149" s="24">
        <f t="shared" si="426"/>
        <v>721.38724269007844</v>
      </c>
      <c r="Q1149" s="24">
        <f t="shared" si="437"/>
        <v>650</v>
      </c>
      <c r="R1149" s="12">
        <f t="shared" si="427"/>
        <v>0.13480412423695207</v>
      </c>
      <c r="S1149" s="3">
        <f t="shared" si="438"/>
        <v>0.7</v>
      </c>
      <c r="T1149" s="24">
        <f t="shared" si="440"/>
        <v>1009.9535540744495</v>
      </c>
      <c r="U1149" s="24">
        <f t="shared" si="428"/>
        <v>73.453605940508737</v>
      </c>
      <c r="V1149" s="14">
        <f t="shared" si="429"/>
        <v>988.41337319673846</v>
      </c>
      <c r="W1149" s="24">
        <f t="shared" si="441"/>
        <v>650</v>
      </c>
      <c r="X1149" s="12">
        <f t="shared" si="430"/>
        <v>0.13578625435929204</v>
      </c>
      <c r="Y1149" s="3">
        <f t="shared" si="442"/>
        <v>0.7</v>
      </c>
    </row>
    <row r="1150" spans="2:25" x14ac:dyDescent="0.25">
      <c r="B1150" s="3">
        <f t="shared" si="431"/>
        <v>5660</v>
      </c>
      <c r="C1150" s="14">
        <f t="shared" si="432"/>
        <v>94.333333333333329</v>
      </c>
      <c r="D1150" s="11">
        <f t="shared" si="433"/>
        <v>1013.0239415653649</v>
      </c>
      <c r="E1150" s="11">
        <f t="shared" si="434"/>
        <v>1007.3619525196613</v>
      </c>
      <c r="F1150" s="11">
        <f t="shared" si="435"/>
        <v>1010.884106711332</v>
      </c>
      <c r="G1150" s="11">
        <f t="shared" si="436"/>
        <v>1010.0893403288088</v>
      </c>
      <c r="H1150" s="24">
        <f t="shared" si="443"/>
        <v>1007.3619525196613</v>
      </c>
      <c r="I1150" s="24">
        <f t="shared" si="421"/>
        <v>141.54972614259123</v>
      </c>
      <c r="J1150" s="14">
        <f t="shared" si="422"/>
        <v>1899.2761757755277</v>
      </c>
      <c r="K1150" s="24">
        <f t="shared" si="444"/>
        <v>650</v>
      </c>
      <c r="L1150" s="12">
        <f t="shared" si="423"/>
        <v>0.13917351486223567</v>
      </c>
      <c r="M1150" s="3">
        <f t="shared" si="424"/>
        <v>0.7</v>
      </c>
      <c r="N1150" s="24">
        <f t="shared" si="439"/>
        <v>1010.884106711332</v>
      </c>
      <c r="O1150" s="24">
        <f t="shared" si="425"/>
        <v>53.495871350821744</v>
      </c>
      <c r="P1150" s="24">
        <f t="shared" si="426"/>
        <v>720.74960807448758</v>
      </c>
      <c r="Q1150" s="24">
        <f t="shared" si="437"/>
        <v>650</v>
      </c>
      <c r="R1150" s="12">
        <f t="shared" si="427"/>
        <v>0.13468206923386633</v>
      </c>
      <c r="S1150" s="3">
        <f t="shared" si="438"/>
        <v>0.7</v>
      </c>
      <c r="T1150" s="24">
        <f t="shared" si="440"/>
        <v>1010.0893403288088</v>
      </c>
      <c r="U1150" s="24">
        <f t="shared" si="428"/>
        <v>73.365030913902274</v>
      </c>
      <c r="V1150" s="14">
        <f t="shared" si="429"/>
        <v>987.53052607074494</v>
      </c>
      <c r="W1150" s="24">
        <f t="shared" si="441"/>
        <v>650</v>
      </c>
      <c r="X1150" s="12">
        <f t="shared" si="430"/>
        <v>0.13566203373835289</v>
      </c>
      <c r="Y1150" s="3">
        <f t="shared" si="442"/>
        <v>0.7</v>
      </c>
    </row>
    <row r="1151" spans="2:25" x14ac:dyDescent="0.25">
      <c r="B1151" s="3">
        <f t="shared" si="431"/>
        <v>5665</v>
      </c>
      <c r="C1151" s="14">
        <f t="shared" si="432"/>
        <v>94.416666666666671</v>
      </c>
      <c r="D1151" s="11">
        <f t="shared" si="433"/>
        <v>1013.1560682020194</v>
      </c>
      <c r="E1151" s="11">
        <f t="shared" si="434"/>
        <v>1007.5011260345235</v>
      </c>
      <c r="F1151" s="11">
        <f t="shared" si="435"/>
        <v>1011.018788780566</v>
      </c>
      <c r="G1151" s="11">
        <f t="shared" si="436"/>
        <v>1010.2250023625471</v>
      </c>
      <c r="H1151" s="24">
        <f t="shared" si="443"/>
        <v>1007.5011260345235</v>
      </c>
      <c r="I1151" s="24">
        <f t="shared" si="421"/>
        <v>141.37355418739617</v>
      </c>
      <c r="J1151" s="14">
        <f t="shared" si="422"/>
        <v>1897.5139709520033</v>
      </c>
      <c r="K1151" s="24">
        <f t="shared" si="444"/>
        <v>650</v>
      </c>
      <c r="L1151" s="12">
        <f t="shared" si="423"/>
        <v>0.13904132783483261</v>
      </c>
      <c r="M1151" s="3">
        <f t="shared" si="424"/>
        <v>0.7</v>
      </c>
      <c r="N1151" s="24">
        <f t="shared" si="439"/>
        <v>1011.018788780566</v>
      </c>
      <c r="O1151" s="24">
        <f t="shared" si="425"/>
        <v>53.431985536334992</v>
      </c>
      <c r="P1151" s="24">
        <f t="shared" si="426"/>
        <v>720.11311410356643</v>
      </c>
      <c r="Q1151" s="24">
        <f t="shared" si="437"/>
        <v>650</v>
      </c>
      <c r="R1151" s="12">
        <f t="shared" si="427"/>
        <v>0.13456023629940952</v>
      </c>
      <c r="S1151" s="3">
        <f t="shared" si="438"/>
        <v>0.7</v>
      </c>
      <c r="T1151" s="24">
        <f t="shared" si="440"/>
        <v>1010.2250023625471</v>
      </c>
      <c r="U1151" s="24">
        <f t="shared" si="428"/>
        <v>73.276645986805988</v>
      </c>
      <c r="V1151" s="14">
        <f t="shared" si="429"/>
        <v>986.64927932721832</v>
      </c>
      <c r="W1151" s="24">
        <f t="shared" si="441"/>
        <v>650</v>
      </c>
      <c r="X1151" s="12">
        <f t="shared" si="430"/>
        <v>0.13553804207532089</v>
      </c>
      <c r="Y1151" s="3">
        <f t="shared" si="442"/>
        <v>0.7</v>
      </c>
    </row>
    <row r="1152" spans="2:25" x14ac:dyDescent="0.25">
      <c r="B1152" s="3">
        <f t="shared" si="431"/>
        <v>5670</v>
      </c>
      <c r="C1152" s="14">
        <f t="shared" si="432"/>
        <v>94.5</v>
      </c>
      <c r="D1152" s="11">
        <f t="shared" si="433"/>
        <v>1013.288078427525</v>
      </c>
      <c r="E1152" s="11">
        <f t="shared" si="434"/>
        <v>1007.6401673623584</v>
      </c>
      <c r="F1152" s="11">
        <f t="shared" si="435"/>
        <v>1011.1533490168654</v>
      </c>
      <c r="G1152" s="11">
        <f t="shared" si="436"/>
        <v>1010.3605404046224</v>
      </c>
      <c r="H1152" s="24">
        <f t="shared" si="443"/>
        <v>1007.6401673623584</v>
      </c>
      <c r="I1152" s="24">
        <f t="shared" si="421"/>
        <v>141.1977766291642</v>
      </c>
      <c r="J1152" s="14">
        <f t="shared" si="422"/>
        <v>1895.755138308069</v>
      </c>
      <c r="K1152" s="24">
        <f t="shared" si="444"/>
        <v>650</v>
      </c>
      <c r="L1152" s="12">
        <f t="shared" si="423"/>
        <v>0.13890939766799637</v>
      </c>
      <c r="M1152" s="3">
        <f t="shared" si="424"/>
        <v>0.7</v>
      </c>
      <c r="N1152" s="24">
        <f t="shared" si="439"/>
        <v>1011.1533490168654</v>
      </c>
      <c r="O1152" s="24">
        <f t="shared" si="425"/>
        <v>53.368235266489705</v>
      </c>
      <c r="P1152" s="24">
        <f t="shared" si="426"/>
        <v>719.47775769321981</v>
      </c>
      <c r="Q1152" s="24">
        <f t="shared" si="437"/>
        <v>650</v>
      </c>
      <c r="R1152" s="12">
        <f t="shared" si="427"/>
        <v>0.13443862482500563</v>
      </c>
      <c r="S1152" s="3">
        <f t="shared" si="438"/>
        <v>0.7</v>
      </c>
      <c r="T1152" s="24">
        <f t="shared" si="440"/>
        <v>1010.3605404046224</v>
      </c>
      <c r="U1152" s="24">
        <f t="shared" si="428"/>
        <v>73.188450572564534</v>
      </c>
      <c r="V1152" s="14">
        <f t="shared" si="429"/>
        <v>985.76962856942509</v>
      </c>
      <c r="W1152" s="24">
        <f t="shared" si="441"/>
        <v>650</v>
      </c>
      <c r="X1152" s="12">
        <f t="shared" si="430"/>
        <v>0.13541427873294504</v>
      </c>
      <c r="Y1152" s="3">
        <f t="shared" si="442"/>
        <v>0.7</v>
      </c>
    </row>
    <row r="1153" spans="2:25" x14ac:dyDescent="0.25">
      <c r="B1153" s="3">
        <f t="shared" si="431"/>
        <v>5675</v>
      </c>
      <c r="C1153" s="14">
        <f t="shared" si="432"/>
        <v>94.583333333333329</v>
      </c>
      <c r="D1153" s="11">
        <f t="shared" si="433"/>
        <v>1013.4199724468314</v>
      </c>
      <c r="E1153" s="11">
        <f t="shared" si="434"/>
        <v>1007.7790767600264</v>
      </c>
      <c r="F1153" s="11">
        <f t="shared" si="435"/>
        <v>1011.2877876416903</v>
      </c>
      <c r="G1153" s="11">
        <f t="shared" si="436"/>
        <v>1010.4959546833553</v>
      </c>
      <c r="H1153" s="24">
        <f t="shared" si="443"/>
        <v>1007.7790767600264</v>
      </c>
      <c r="I1153" s="24">
        <f t="shared" si="421"/>
        <v>141.02239217012311</v>
      </c>
      <c r="J1153" s="14">
        <f t="shared" si="422"/>
        <v>1893.9996677146742</v>
      </c>
      <c r="K1153" s="24">
        <f t="shared" si="444"/>
        <v>650</v>
      </c>
      <c r="L1153" s="12">
        <f t="shared" si="423"/>
        <v>0.13877772358247811</v>
      </c>
      <c r="M1153" s="3">
        <f t="shared" si="424"/>
        <v>0.7</v>
      </c>
      <c r="N1153" s="24">
        <f t="shared" si="439"/>
        <v>1011.2877876416903</v>
      </c>
      <c r="O1153" s="24">
        <f t="shared" si="425"/>
        <v>53.304620128525926</v>
      </c>
      <c r="P1153" s="24">
        <f t="shared" si="426"/>
        <v>718.84353577111608</v>
      </c>
      <c r="Q1153" s="24">
        <f t="shared" si="437"/>
        <v>650</v>
      </c>
      <c r="R1153" s="12">
        <f t="shared" si="427"/>
        <v>0.13431723420441363</v>
      </c>
      <c r="S1153" s="3">
        <f t="shared" si="438"/>
        <v>0.7</v>
      </c>
      <c r="T1153" s="24">
        <f t="shared" si="440"/>
        <v>1010.4959546833553</v>
      </c>
      <c r="U1153" s="24">
        <f t="shared" si="428"/>
        <v>73.100444086901462</v>
      </c>
      <c r="V1153" s="14">
        <f t="shared" si="429"/>
        <v>984.89156941733734</v>
      </c>
      <c r="W1153" s="24">
        <f t="shared" si="441"/>
        <v>650</v>
      </c>
      <c r="X1153" s="12">
        <f t="shared" si="430"/>
        <v>0.13529074307641489</v>
      </c>
      <c r="Y1153" s="3">
        <f t="shared" si="442"/>
        <v>0.7</v>
      </c>
    </row>
    <row r="1154" spans="2:25" x14ac:dyDescent="0.25">
      <c r="B1154" s="3">
        <f t="shared" si="431"/>
        <v>5680</v>
      </c>
      <c r="C1154" s="14">
        <f t="shared" si="432"/>
        <v>94.666666666666671</v>
      </c>
      <c r="D1154" s="11">
        <f t="shared" si="433"/>
        <v>1013.5517504643466</v>
      </c>
      <c r="E1154" s="11">
        <f t="shared" si="434"/>
        <v>1007.9178544836089</v>
      </c>
      <c r="F1154" s="11">
        <f t="shared" si="435"/>
        <v>1011.4221048758948</v>
      </c>
      <c r="G1154" s="11">
        <f t="shared" si="436"/>
        <v>1010.6312454264317</v>
      </c>
      <c r="H1154" s="24">
        <f t="shared" si="443"/>
        <v>1007.9178544836089</v>
      </c>
      <c r="I1154" s="24">
        <f t="shared" si="421"/>
        <v>140.84739951844085</v>
      </c>
      <c r="J1154" s="14">
        <f t="shared" si="422"/>
        <v>1892.2475490879424</v>
      </c>
      <c r="K1154" s="24">
        <f t="shared" si="444"/>
        <v>650</v>
      </c>
      <c r="L1154" s="12">
        <f t="shared" si="423"/>
        <v>0.13864630480251483</v>
      </c>
      <c r="M1154" s="3">
        <f t="shared" si="424"/>
        <v>0.7</v>
      </c>
      <c r="N1154" s="24">
        <f t="shared" si="439"/>
        <v>1011.4221048758948</v>
      </c>
      <c r="O1154" s="24">
        <f t="shared" si="425"/>
        <v>53.241139711295205</v>
      </c>
      <c r="P1154" s="24">
        <f t="shared" si="426"/>
        <v>718.21044527552442</v>
      </c>
      <c r="Q1154" s="24">
        <f t="shared" si="437"/>
        <v>650</v>
      </c>
      <c r="R1154" s="12">
        <f t="shared" si="427"/>
        <v>0.13419606383351695</v>
      </c>
      <c r="S1154" s="3">
        <f t="shared" si="438"/>
        <v>0.7</v>
      </c>
      <c r="T1154" s="24">
        <f t="shared" si="440"/>
        <v>1010.6312454264317</v>
      </c>
      <c r="U1154" s="24">
        <f t="shared" si="428"/>
        <v>73.012625947870902</v>
      </c>
      <c r="V1154" s="14">
        <f t="shared" si="429"/>
        <v>984.01509750643106</v>
      </c>
      <c r="W1154" s="24">
        <f t="shared" si="441"/>
        <v>650</v>
      </c>
      <c r="X1154" s="12">
        <f t="shared" si="430"/>
        <v>0.13516743447320051</v>
      </c>
      <c r="Y1154" s="3">
        <f t="shared" si="442"/>
        <v>0.7</v>
      </c>
    </row>
    <row r="1155" spans="2:25" x14ac:dyDescent="0.25">
      <c r="B1155" s="3">
        <f t="shared" si="431"/>
        <v>5685</v>
      </c>
      <c r="C1155" s="14">
        <f t="shared" si="432"/>
        <v>94.75</v>
      </c>
      <c r="D1155" s="11">
        <f t="shared" si="433"/>
        <v>1013.6834126839407</v>
      </c>
      <c r="E1155" s="11">
        <f t="shared" si="434"/>
        <v>1008.0565007884114</v>
      </c>
      <c r="F1155" s="11">
        <f t="shared" si="435"/>
        <v>1011.5563009397283</v>
      </c>
      <c r="G1155" s="11">
        <f t="shared" si="436"/>
        <v>1010.7664128609049</v>
      </c>
      <c r="H1155" s="24">
        <f t="shared" si="443"/>
        <v>1008.0565007884114</v>
      </c>
      <c r="I1155" s="24">
        <f t="shared" si="421"/>
        <v>140.67279738823117</v>
      </c>
      <c r="J1155" s="14">
        <f t="shared" si="422"/>
        <v>1890.4987723899083</v>
      </c>
      <c r="K1155" s="24">
        <f t="shared" si="444"/>
        <v>650</v>
      </c>
      <c r="L1155" s="12">
        <f t="shared" si="423"/>
        <v>0.13851514055587982</v>
      </c>
      <c r="M1155" s="3">
        <f t="shared" si="424"/>
        <v>0.7</v>
      </c>
      <c r="N1155" s="24">
        <f t="shared" si="439"/>
        <v>1011.5563009397283</v>
      </c>
      <c r="O1155" s="24">
        <f t="shared" si="425"/>
        <v>53.177793605308921</v>
      </c>
      <c r="P1155" s="24">
        <f t="shared" si="426"/>
        <v>717.57848315603201</v>
      </c>
      <c r="Q1155" s="24">
        <f t="shared" si="437"/>
        <v>650</v>
      </c>
      <c r="R1155" s="12">
        <f t="shared" si="427"/>
        <v>0.13407511311045647</v>
      </c>
      <c r="S1155" s="3">
        <f t="shared" si="438"/>
        <v>0.7</v>
      </c>
      <c r="T1155" s="24">
        <f t="shared" si="440"/>
        <v>1010.7664128609049</v>
      </c>
      <c r="U1155" s="24">
        <f t="shared" si="428"/>
        <v>72.924995575894513</v>
      </c>
      <c r="V1155" s="14">
        <f t="shared" si="429"/>
        <v>983.14020848859707</v>
      </c>
      <c r="W1155" s="24">
        <f t="shared" si="441"/>
        <v>650</v>
      </c>
      <c r="X1155" s="12">
        <f t="shared" si="430"/>
        <v>0.13504435229317385</v>
      </c>
      <c r="Y1155" s="3">
        <f t="shared" si="442"/>
        <v>0.7</v>
      </c>
    </row>
    <row r="1156" spans="2:25" x14ac:dyDescent="0.25">
      <c r="B1156" s="3">
        <f t="shared" si="431"/>
        <v>5690</v>
      </c>
      <c r="C1156" s="14">
        <f t="shared" si="432"/>
        <v>94.833333333333329</v>
      </c>
      <c r="D1156" s="11">
        <f t="shared" si="433"/>
        <v>1013.8149593089458</v>
      </c>
      <c r="E1156" s="11">
        <f t="shared" si="434"/>
        <v>1008.1950159289673</v>
      </c>
      <c r="F1156" s="11">
        <f t="shared" si="435"/>
        <v>1011.6903760528388</v>
      </c>
      <c r="G1156" s="11">
        <f t="shared" si="436"/>
        <v>1010.9014572131981</v>
      </c>
      <c r="H1156" s="24">
        <f t="shared" si="443"/>
        <v>1008.1950159289673</v>
      </c>
      <c r="I1156" s="24">
        <f t="shared" si="421"/>
        <v>140.49858449946271</v>
      </c>
      <c r="J1156" s="14">
        <f t="shared" si="422"/>
        <v>1888.7533276272966</v>
      </c>
      <c r="K1156" s="24">
        <f t="shared" si="444"/>
        <v>650</v>
      </c>
      <c r="L1156" s="12">
        <f t="shared" si="423"/>
        <v>0.1383842300737933</v>
      </c>
      <c r="M1156" s="3">
        <f t="shared" si="424"/>
        <v>0.7</v>
      </c>
      <c r="N1156" s="24">
        <f t="shared" si="439"/>
        <v>1011.6903760528388</v>
      </c>
      <c r="O1156" s="24">
        <f t="shared" si="425"/>
        <v>53.114581402675753</v>
      </c>
      <c r="P1156" s="24">
        <f t="shared" si="426"/>
        <v>716.94764637300113</v>
      </c>
      <c r="Q1156" s="24">
        <f t="shared" si="437"/>
        <v>650</v>
      </c>
      <c r="R1156" s="12">
        <f t="shared" si="427"/>
        <v>0.13395438143552532</v>
      </c>
      <c r="S1156" s="3">
        <f t="shared" si="438"/>
        <v>0.7</v>
      </c>
      <c r="T1156" s="24">
        <f t="shared" si="440"/>
        <v>1010.9014572131981</v>
      </c>
      <c r="U1156" s="24">
        <f t="shared" si="428"/>
        <v>72.837552393693272</v>
      </c>
      <c r="V1156" s="14">
        <f t="shared" si="429"/>
        <v>982.26689803155932</v>
      </c>
      <c r="W1156" s="24">
        <f t="shared" si="441"/>
        <v>650</v>
      </c>
      <c r="X1156" s="12">
        <f t="shared" si="430"/>
        <v>0.13492149590852548</v>
      </c>
      <c r="Y1156" s="3">
        <f t="shared" si="442"/>
        <v>0.7</v>
      </c>
    </row>
    <row r="1157" spans="2:25" x14ac:dyDescent="0.25">
      <c r="B1157" s="3">
        <f t="shared" si="431"/>
        <v>5695</v>
      </c>
      <c r="C1157" s="14">
        <f t="shared" si="432"/>
        <v>94.916666666666671</v>
      </c>
      <c r="D1157" s="11">
        <f t="shared" si="433"/>
        <v>1013.9463905421601</v>
      </c>
      <c r="E1157" s="11">
        <f t="shared" si="434"/>
        <v>1008.3334001590412</v>
      </c>
      <c r="F1157" s="11">
        <f t="shared" si="435"/>
        <v>1011.8243304342743</v>
      </c>
      <c r="G1157" s="11">
        <f t="shared" si="436"/>
        <v>1011.0363787091067</v>
      </c>
      <c r="H1157" s="24">
        <f t="shared" si="443"/>
        <v>1008.3334001590412</v>
      </c>
      <c r="I1157" s="24">
        <f t="shared" si="421"/>
        <v>140.32475957797317</v>
      </c>
      <c r="J1157" s="14">
        <f t="shared" si="422"/>
        <v>1887.0112048517547</v>
      </c>
      <c r="K1157" s="24">
        <f t="shared" si="444"/>
        <v>650</v>
      </c>
      <c r="L1157" s="12">
        <f t="shared" si="423"/>
        <v>0.13825357259093921</v>
      </c>
      <c r="M1157" s="3">
        <f t="shared" si="424"/>
        <v>0.7</v>
      </c>
      <c r="N1157" s="24">
        <f t="shared" si="439"/>
        <v>1011.8243304342743</v>
      </c>
      <c r="O1157" s="24">
        <f t="shared" si="425"/>
        <v>53.051502697144315</v>
      </c>
      <c r="P1157" s="24">
        <f t="shared" si="426"/>
        <v>716.31793189844132</v>
      </c>
      <c r="Q1157" s="24">
        <f t="shared" si="437"/>
        <v>650</v>
      </c>
      <c r="R1157" s="12">
        <f t="shared" si="427"/>
        <v>0.13383386821132792</v>
      </c>
      <c r="S1157" s="3">
        <f t="shared" si="438"/>
        <v>0.7</v>
      </c>
      <c r="T1157" s="24">
        <f t="shared" si="440"/>
        <v>1011.0363787091067</v>
      </c>
      <c r="U1157" s="24">
        <f t="shared" si="428"/>
        <v>72.750295826335787</v>
      </c>
      <c r="V1157" s="14">
        <f t="shared" si="429"/>
        <v>981.39516181953422</v>
      </c>
      <c r="W1157" s="24">
        <f t="shared" si="441"/>
        <v>650</v>
      </c>
      <c r="X1157" s="12">
        <f t="shared" si="430"/>
        <v>0.13479886469385507</v>
      </c>
      <c r="Y1157" s="3">
        <f t="shared" si="442"/>
        <v>0.7</v>
      </c>
    </row>
    <row r="1158" spans="2:25" x14ac:dyDescent="0.25">
      <c r="B1158" s="3">
        <f t="shared" si="431"/>
        <v>5700</v>
      </c>
      <c r="C1158" s="14">
        <f t="shared" si="432"/>
        <v>95</v>
      </c>
      <c r="D1158" s="11">
        <f t="shared" si="433"/>
        <v>1014.0777065858476</v>
      </c>
      <c r="E1158" s="11">
        <f t="shared" si="434"/>
        <v>1008.471653731632</v>
      </c>
      <c r="F1158" s="11">
        <f t="shared" si="435"/>
        <v>1011.9581643024857</v>
      </c>
      <c r="G1158" s="11">
        <f t="shared" si="436"/>
        <v>1011.1711775738005</v>
      </c>
      <c r="H1158" s="24">
        <f t="shared" si="443"/>
        <v>1008.471653731632</v>
      </c>
      <c r="I1158" s="24">
        <f t="shared" si="421"/>
        <v>140.15132135538977</v>
      </c>
      <c r="J1158" s="14">
        <f t="shared" si="422"/>
        <v>1885.2723941593094</v>
      </c>
      <c r="K1158" s="24">
        <f t="shared" si="444"/>
        <v>650</v>
      </c>
      <c r="L1158" s="12">
        <f t="shared" si="423"/>
        <v>0.13812316734542271</v>
      </c>
      <c r="M1158" s="3">
        <f t="shared" si="424"/>
        <v>0.7</v>
      </c>
      <c r="N1158" s="24">
        <f t="shared" si="439"/>
        <v>1011.9581643024857</v>
      </c>
      <c r="O1158" s="24">
        <f t="shared" si="425"/>
        <v>52.988557084049148</v>
      </c>
      <c r="P1158" s="24">
        <f t="shared" si="426"/>
        <v>715.68933671455591</v>
      </c>
      <c r="Q1158" s="24">
        <f t="shared" si="437"/>
        <v>650</v>
      </c>
      <c r="R1158" s="12">
        <f t="shared" si="427"/>
        <v>0.13371357284251786</v>
      </c>
      <c r="S1158" s="3">
        <f t="shared" si="438"/>
        <v>0.7</v>
      </c>
      <c r="T1158" s="24">
        <f t="shared" si="440"/>
        <v>1011.1711775738005</v>
      </c>
      <c r="U1158" s="24">
        <f t="shared" si="428"/>
        <v>72.663225301178613</v>
      </c>
      <c r="V1158" s="14">
        <f t="shared" si="429"/>
        <v>980.52499555199017</v>
      </c>
      <c r="W1158" s="24">
        <f t="shared" si="441"/>
        <v>650</v>
      </c>
      <c r="X1158" s="12">
        <f t="shared" si="430"/>
        <v>0.13467645802600539</v>
      </c>
      <c r="Y1158" s="3">
        <f t="shared" si="442"/>
        <v>0.7</v>
      </c>
    </row>
    <row r="1159" spans="2:25" x14ac:dyDescent="0.25">
      <c r="B1159" s="3">
        <f t="shared" si="431"/>
        <v>5705</v>
      </c>
      <c r="C1159" s="14">
        <f t="shared" si="432"/>
        <v>95.083333333333329</v>
      </c>
      <c r="D1159" s="11">
        <f t="shared" si="433"/>
        <v>1014.2089076417412</v>
      </c>
      <c r="E1159" s="11">
        <f t="shared" si="434"/>
        <v>1008.6097768989774</v>
      </c>
      <c r="F1159" s="11">
        <f t="shared" si="435"/>
        <v>1012.0918778753282</v>
      </c>
      <c r="G1159" s="11">
        <f t="shared" si="436"/>
        <v>1011.3058540318265</v>
      </c>
      <c r="H1159" s="24">
        <f t="shared" si="443"/>
        <v>1008.6097768989774</v>
      </c>
      <c r="I1159" s="24">
        <f t="shared" si="421"/>
        <v>139.97826856909512</v>
      </c>
      <c r="J1159" s="14">
        <f t="shared" si="422"/>
        <v>1883.5368856899804</v>
      </c>
      <c r="K1159" s="24">
        <f t="shared" si="444"/>
        <v>650</v>
      </c>
      <c r="L1159" s="12">
        <f t="shared" si="423"/>
        <v>0.13799301357874161</v>
      </c>
      <c r="M1159" s="3">
        <f t="shared" si="424"/>
        <v>0.7</v>
      </c>
      <c r="N1159" s="24">
        <f t="shared" si="439"/>
        <v>1012.0918778753282</v>
      </c>
      <c r="O1159" s="24">
        <f t="shared" si="425"/>
        <v>52.925744160324939</v>
      </c>
      <c r="P1159" s="24">
        <f t="shared" si="426"/>
        <v>715.06185781473062</v>
      </c>
      <c r="Q1159" s="24">
        <f t="shared" si="437"/>
        <v>650</v>
      </c>
      <c r="R1159" s="12">
        <f t="shared" si="427"/>
        <v>0.13359349473597229</v>
      </c>
      <c r="S1159" s="3">
        <f t="shared" si="438"/>
        <v>0.7</v>
      </c>
      <c r="T1159" s="24">
        <f t="shared" si="440"/>
        <v>1011.3058540318265</v>
      </c>
      <c r="U1159" s="24">
        <f t="shared" si="428"/>
        <v>72.576340247869098</v>
      </c>
      <c r="V1159" s="14">
        <f t="shared" si="429"/>
        <v>979.65639494428706</v>
      </c>
      <c r="W1159" s="24">
        <f t="shared" si="441"/>
        <v>650</v>
      </c>
      <c r="X1159" s="12">
        <f t="shared" si="430"/>
        <v>0.13455427528414415</v>
      </c>
      <c r="Y1159" s="3">
        <f t="shared" si="442"/>
        <v>0.7</v>
      </c>
    </row>
    <row r="1160" spans="2:25" x14ac:dyDescent="0.25">
      <c r="B1160" s="3">
        <f t="shared" si="431"/>
        <v>5710</v>
      </c>
      <c r="C1160" s="14">
        <f t="shared" si="432"/>
        <v>95.166666666666671</v>
      </c>
      <c r="D1160" s="11">
        <f t="shared" si="433"/>
        <v>1014.3399939110446</v>
      </c>
      <c r="E1160" s="11">
        <f t="shared" si="434"/>
        <v>1008.7477699125561</v>
      </c>
      <c r="F1160" s="11">
        <f t="shared" si="435"/>
        <v>1012.2254713700642</v>
      </c>
      <c r="G1160" s="11">
        <f t="shared" si="436"/>
        <v>1011.4404083071106</v>
      </c>
      <c r="H1160" s="24">
        <f t="shared" si="443"/>
        <v>1008.7477699125561</v>
      </c>
      <c r="I1160" s="24">
        <f t="shared" si="421"/>
        <v>139.80559996221302</v>
      </c>
      <c r="J1160" s="14">
        <f t="shared" si="422"/>
        <v>1881.804669627644</v>
      </c>
      <c r="K1160" s="24">
        <f t="shared" si="444"/>
        <v>650</v>
      </c>
      <c r="L1160" s="12">
        <f t="shared" si="423"/>
        <v>0.13786311053577593</v>
      </c>
      <c r="M1160" s="3">
        <f t="shared" si="424"/>
        <v>0.7</v>
      </c>
      <c r="N1160" s="24">
        <f t="shared" si="439"/>
        <v>1012.2254713700642</v>
      </c>
      <c r="O1160" s="24">
        <f t="shared" si="425"/>
        <v>52.863063524512199</v>
      </c>
      <c r="P1160" s="24">
        <f t="shared" si="426"/>
        <v>714.4354922032619</v>
      </c>
      <c r="Q1160" s="24">
        <f t="shared" si="437"/>
        <v>650</v>
      </c>
      <c r="R1160" s="12">
        <f t="shared" si="427"/>
        <v>0.1334736333007456</v>
      </c>
      <c r="S1160" s="3">
        <f t="shared" si="438"/>
        <v>0.7</v>
      </c>
      <c r="T1160" s="24">
        <f t="shared" si="440"/>
        <v>1011.4404083071106</v>
      </c>
      <c r="U1160" s="24">
        <f t="shared" si="428"/>
        <v>72.48964009835106</v>
      </c>
      <c r="V1160" s="14">
        <f t="shared" si="429"/>
        <v>978.78935572790863</v>
      </c>
      <c r="W1160" s="24">
        <f t="shared" si="441"/>
        <v>650</v>
      </c>
      <c r="X1160" s="12">
        <f t="shared" si="430"/>
        <v>0.13443231584979456</v>
      </c>
      <c r="Y1160" s="3">
        <f t="shared" si="442"/>
        <v>0.7</v>
      </c>
    </row>
    <row r="1161" spans="2:25" x14ac:dyDescent="0.25">
      <c r="B1161" s="3">
        <f t="shared" si="431"/>
        <v>5715</v>
      </c>
      <c r="C1161" s="14">
        <f t="shared" si="432"/>
        <v>95.25</v>
      </c>
      <c r="D1161" s="11">
        <f t="shared" si="433"/>
        <v>1014.4709655944337</v>
      </c>
      <c r="E1161" s="11">
        <f t="shared" si="434"/>
        <v>1008.8856330230919</v>
      </c>
      <c r="F1161" s="11">
        <f t="shared" si="435"/>
        <v>1012.3589450033649</v>
      </c>
      <c r="G1161" s="11">
        <f t="shared" si="436"/>
        <v>1011.5748406229604</v>
      </c>
      <c r="H1161" s="24">
        <f t="shared" si="443"/>
        <v>1008.8856330230919</v>
      </c>
      <c r="I1161" s="24">
        <f t="shared" si="421"/>
        <v>139.63331428354309</v>
      </c>
      <c r="J1161" s="14">
        <f t="shared" si="422"/>
        <v>1880.0757361995097</v>
      </c>
      <c r="K1161" s="24">
        <f t="shared" si="444"/>
        <v>650</v>
      </c>
      <c r="L1161" s="12">
        <f t="shared" si="423"/>
        <v>0.13773345746474791</v>
      </c>
      <c r="M1161" s="3">
        <f t="shared" si="424"/>
        <v>0.7</v>
      </c>
      <c r="N1161" s="24">
        <f t="shared" si="439"/>
        <v>1012.3589450033649</v>
      </c>
      <c r="O1161" s="24">
        <f t="shared" si="425"/>
        <v>52.80051477672032</v>
      </c>
      <c r="P1161" s="24">
        <f t="shared" si="426"/>
        <v>713.81023689502763</v>
      </c>
      <c r="Q1161" s="24">
        <f t="shared" si="437"/>
        <v>650</v>
      </c>
      <c r="R1161" s="12">
        <f t="shared" si="427"/>
        <v>0.13335398794800579</v>
      </c>
      <c r="S1161" s="3">
        <f t="shared" si="438"/>
        <v>0.7</v>
      </c>
      <c r="T1161" s="24">
        <f t="shared" si="440"/>
        <v>1011.5748406229604</v>
      </c>
      <c r="U1161" s="24">
        <f t="shared" si="428"/>
        <v>72.403124286830689</v>
      </c>
      <c r="V1161" s="14">
        <f t="shared" si="429"/>
        <v>977.92387364957153</v>
      </c>
      <c r="W1161" s="24">
        <f t="shared" si="441"/>
        <v>650</v>
      </c>
      <c r="X1161" s="12">
        <f t="shared" si="430"/>
        <v>0.13431057910671707</v>
      </c>
      <c r="Y1161" s="3">
        <f t="shared" si="442"/>
        <v>0.7</v>
      </c>
    </row>
    <row r="1162" spans="2:25" x14ac:dyDescent="0.25">
      <c r="B1162" s="3">
        <f t="shared" si="431"/>
        <v>5720</v>
      </c>
      <c r="C1162" s="14">
        <f t="shared" si="432"/>
        <v>95.333333333333329</v>
      </c>
      <c r="D1162" s="11">
        <f t="shared" si="433"/>
        <v>1014.6018228920585</v>
      </c>
      <c r="E1162" s="11">
        <f t="shared" si="434"/>
        <v>1009.0233664805567</v>
      </c>
      <c r="F1162" s="11">
        <f t="shared" si="435"/>
        <v>1012.4922989913129</v>
      </c>
      <c r="G1162" s="11">
        <f t="shared" si="436"/>
        <v>1011.7091512020671</v>
      </c>
      <c r="H1162" s="24">
        <f t="shared" si="443"/>
        <v>1009.0233664805567</v>
      </c>
      <c r="I1162" s="24">
        <f t="shared" si="421"/>
        <v>139.46141028754653</v>
      </c>
      <c r="J1162" s="14">
        <f t="shared" si="422"/>
        <v>1878.3500756759461</v>
      </c>
      <c r="K1162" s="24">
        <f t="shared" si="444"/>
        <v>650</v>
      </c>
      <c r="L1162" s="12">
        <f t="shared" si="423"/>
        <v>0.13760405361720909</v>
      </c>
      <c r="M1162" s="3">
        <f t="shared" si="424"/>
        <v>0.7</v>
      </c>
      <c r="N1162" s="24">
        <f t="shared" si="439"/>
        <v>1012.4922989913129</v>
      </c>
      <c r="O1162" s="24">
        <f t="shared" si="425"/>
        <v>52.73809751864178</v>
      </c>
      <c r="P1162" s="24">
        <f t="shared" si="426"/>
        <v>713.18608891581653</v>
      </c>
      <c r="Q1162" s="24">
        <f t="shared" si="437"/>
        <v>650</v>
      </c>
      <c r="R1162" s="12">
        <f t="shared" si="427"/>
        <v>0.13323455809109419</v>
      </c>
      <c r="S1162" s="3">
        <f t="shared" si="438"/>
        <v>0.7</v>
      </c>
      <c r="T1162" s="24">
        <f t="shared" si="440"/>
        <v>1011.7091512020671</v>
      </c>
      <c r="U1162" s="24">
        <f t="shared" si="428"/>
        <v>72.316792249785067</v>
      </c>
      <c r="V1162" s="14">
        <f t="shared" si="429"/>
        <v>977.05994447192245</v>
      </c>
      <c r="W1162" s="24">
        <f t="shared" si="441"/>
        <v>650</v>
      </c>
      <c r="X1162" s="12">
        <f t="shared" si="430"/>
        <v>0.13418906444099957</v>
      </c>
      <c r="Y1162" s="3">
        <f t="shared" si="442"/>
        <v>0.7</v>
      </c>
    </row>
    <row r="1163" spans="2:25" x14ac:dyDescent="0.25">
      <c r="B1163" s="3">
        <f t="shared" si="431"/>
        <v>5725</v>
      </c>
      <c r="C1163" s="14">
        <f t="shared" si="432"/>
        <v>95.416666666666671</v>
      </c>
      <c r="D1163" s="11">
        <f t="shared" si="433"/>
        <v>1014.7325660035452</v>
      </c>
      <c r="E1163" s="11">
        <f t="shared" si="434"/>
        <v>1009.1609705341739</v>
      </c>
      <c r="F1163" s="11">
        <f t="shared" si="435"/>
        <v>1012.6255335494039</v>
      </c>
      <c r="G1163" s="11">
        <f t="shared" si="436"/>
        <v>1011.8433402665081</v>
      </c>
      <c r="H1163" s="24">
        <f t="shared" si="443"/>
        <v>1009.1609705341739</v>
      </c>
      <c r="I1163" s="24">
        <f t="shared" si="421"/>
        <v>139.28988673428364</v>
      </c>
      <c r="J1163" s="14">
        <f t="shared" si="422"/>
        <v>1876.6276783701512</v>
      </c>
      <c r="K1163" s="24">
        <f t="shared" si="444"/>
        <v>650</v>
      </c>
      <c r="L1163" s="12">
        <f t="shared" si="423"/>
        <v>0.13747489824801359</v>
      </c>
      <c r="M1163" s="3">
        <f t="shared" si="424"/>
        <v>0.7</v>
      </c>
      <c r="N1163" s="24">
        <f t="shared" si="439"/>
        <v>1012.6255335494039</v>
      </c>
      <c r="O1163" s="24">
        <f t="shared" si="425"/>
        <v>52.675811353532254</v>
      </c>
      <c r="P1163" s="24">
        <f t="shared" si="426"/>
        <v>712.56304530217335</v>
      </c>
      <c r="Q1163" s="24">
        <f t="shared" si="437"/>
        <v>650</v>
      </c>
      <c r="R1163" s="12">
        <f t="shared" si="427"/>
        <v>0.13311534314549514</v>
      </c>
      <c r="S1163" s="3">
        <f t="shared" si="438"/>
        <v>0.7</v>
      </c>
      <c r="T1163" s="24">
        <f t="shared" si="440"/>
        <v>1011.8433402665081</v>
      </c>
      <c r="U1163" s="24">
        <f t="shared" si="428"/>
        <v>72.230643425928065</v>
      </c>
      <c r="V1163" s="14">
        <f t="shared" si="429"/>
        <v>976.19756397268577</v>
      </c>
      <c r="W1163" s="24">
        <f t="shared" si="441"/>
        <v>650</v>
      </c>
      <c r="X1163" s="12">
        <f t="shared" si="430"/>
        <v>0.13406777124094404</v>
      </c>
      <c r="Y1163" s="3">
        <f t="shared" si="442"/>
        <v>0.7</v>
      </c>
    </row>
    <row r="1164" spans="2:25" x14ac:dyDescent="0.25">
      <c r="B1164" s="3">
        <f t="shared" si="431"/>
        <v>5730</v>
      </c>
      <c r="C1164" s="14">
        <f t="shared" si="432"/>
        <v>95.5</v>
      </c>
      <c r="D1164" s="11">
        <f t="shared" si="433"/>
        <v>1014.8631951279979</v>
      </c>
      <c r="E1164" s="11">
        <f t="shared" si="434"/>
        <v>1009.2984454324219</v>
      </c>
      <c r="F1164" s="11">
        <f t="shared" si="435"/>
        <v>1012.7586488925494</v>
      </c>
      <c r="G1164" s="11">
        <f t="shared" si="436"/>
        <v>1011.977408037749</v>
      </c>
      <c r="H1164" s="24">
        <f t="shared" si="443"/>
        <v>1009.2984454324219</v>
      </c>
      <c r="I1164" s="24">
        <f t="shared" si="421"/>
        <v>139.11874238939959</v>
      </c>
      <c r="J1164" s="14">
        <f t="shared" si="422"/>
        <v>1874.9085346377071</v>
      </c>
      <c r="K1164" s="24">
        <f t="shared" si="444"/>
        <v>650</v>
      </c>
      <c r="L1164" s="12">
        <f t="shared" si="423"/>
        <v>0.13734599061528674</v>
      </c>
      <c r="M1164" s="3">
        <f t="shared" si="424"/>
        <v>0.7</v>
      </c>
      <c r="N1164" s="24">
        <f t="shared" si="439"/>
        <v>1012.7586488925494</v>
      </c>
      <c r="O1164" s="24">
        <f t="shared" si="425"/>
        <v>52.613655886210609</v>
      </c>
      <c r="P1164" s="24">
        <f t="shared" si="426"/>
        <v>711.94110310085568</v>
      </c>
      <c r="Q1164" s="24">
        <f t="shared" si="437"/>
        <v>650</v>
      </c>
      <c r="R1164" s="12">
        <f t="shared" si="427"/>
        <v>0.1329963425287414</v>
      </c>
      <c r="S1164" s="3">
        <f t="shared" si="438"/>
        <v>0.7</v>
      </c>
      <c r="T1164" s="24">
        <f t="shared" si="440"/>
        <v>1011.977408037749</v>
      </c>
      <c r="U1164" s="24">
        <f t="shared" si="428"/>
        <v>72.144677256221712</v>
      </c>
      <c r="V1164" s="14">
        <f t="shared" si="429"/>
        <v>975.33672794545782</v>
      </c>
      <c r="W1164" s="24">
        <f t="shared" si="441"/>
        <v>650</v>
      </c>
      <c r="X1164" s="12">
        <f t="shared" si="430"/>
        <v>0.13394669889716959</v>
      </c>
      <c r="Y1164" s="3">
        <f t="shared" si="442"/>
        <v>0.7</v>
      </c>
    </row>
    <row r="1165" spans="2:25" x14ac:dyDescent="0.25">
      <c r="B1165" s="3">
        <f t="shared" si="431"/>
        <v>5735</v>
      </c>
      <c r="C1165" s="14">
        <f t="shared" si="432"/>
        <v>95.583333333333329</v>
      </c>
      <c r="D1165" s="11">
        <f t="shared" si="433"/>
        <v>1014.9937104640003</v>
      </c>
      <c r="E1165" s="11">
        <f t="shared" si="434"/>
        <v>1009.4357914230371</v>
      </c>
      <c r="F1165" s="11">
        <f t="shared" si="435"/>
        <v>1012.8916452350782</v>
      </c>
      <c r="G1165" s="11">
        <f t="shared" si="436"/>
        <v>1012.1113547366461</v>
      </c>
      <c r="H1165" s="24">
        <f t="shared" si="443"/>
        <v>1009.4357914230371</v>
      </c>
      <c r="I1165" s="24">
        <f t="shared" si="421"/>
        <v>138.94797602407891</v>
      </c>
      <c r="J1165" s="14">
        <f t="shared" si="422"/>
        <v>1873.1926348766183</v>
      </c>
      <c r="K1165" s="24">
        <f t="shared" si="444"/>
        <v>650</v>
      </c>
      <c r="L1165" s="12">
        <f t="shared" si="423"/>
        <v>0.13721732998042457</v>
      </c>
      <c r="M1165" s="3">
        <f t="shared" si="424"/>
        <v>0.7</v>
      </c>
      <c r="N1165" s="24">
        <f t="shared" si="439"/>
        <v>1012.8916452350782</v>
      </c>
      <c r="O1165" s="24">
        <f t="shared" si="425"/>
        <v>52.551630723053222</v>
      </c>
      <c r="P1165" s="24">
        <f t="shared" si="426"/>
        <v>711.32025936972616</v>
      </c>
      <c r="Q1165" s="24">
        <f t="shared" si="437"/>
        <v>650</v>
      </c>
      <c r="R1165" s="12">
        <f t="shared" si="427"/>
        <v>0.13287755566056844</v>
      </c>
      <c r="S1165" s="3">
        <f t="shared" si="438"/>
        <v>0.7</v>
      </c>
      <c r="T1165" s="24">
        <f t="shared" si="440"/>
        <v>1012.1113547366461</v>
      </c>
      <c r="U1165" s="24">
        <f t="shared" si="428"/>
        <v>72.058893183853456</v>
      </c>
      <c r="V1165" s="14">
        <f t="shared" si="429"/>
        <v>974.47743219897075</v>
      </c>
      <c r="W1165" s="24">
        <f t="shared" si="441"/>
        <v>650</v>
      </c>
      <c r="X1165" s="12">
        <f t="shared" si="430"/>
        <v>0.13382584680251533</v>
      </c>
      <c r="Y1165" s="3">
        <f t="shared" si="442"/>
        <v>0.7</v>
      </c>
    </row>
    <row r="1166" spans="2:25" x14ac:dyDescent="0.25">
      <c r="B1166" s="3">
        <f t="shared" si="431"/>
        <v>5740</v>
      </c>
      <c r="C1166" s="14">
        <f t="shared" si="432"/>
        <v>95.666666666666671</v>
      </c>
      <c r="D1166" s="11">
        <f t="shared" si="433"/>
        <v>1015.1241122096176</v>
      </c>
      <c r="E1166" s="11">
        <f t="shared" si="434"/>
        <v>1009.5730087530176</v>
      </c>
      <c r="F1166" s="11">
        <f t="shared" si="435"/>
        <v>1013.0245227907387</v>
      </c>
      <c r="G1166" s="11">
        <f t="shared" si="436"/>
        <v>1012.2451805834487</v>
      </c>
      <c r="H1166" s="24">
        <f t="shared" si="443"/>
        <v>1009.5730087530176</v>
      </c>
      <c r="I1166" s="24">
        <f t="shared" si="421"/>
        <v>138.77758641500009</v>
      </c>
      <c r="J1166" s="14">
        <f t="shared" si="422"/>
        <v>1871.479969526614</v>
      </c>
      <c r="K1166" s="24">
        <f t="shared" si="444"/>
        <v>650</v>
      </c>
      <c r="L1166" s="12">
        <f t="shared" si="423"/>
        <v>0.13708891560804326</v>
      </c>
      <c r="M1166" s="3">
        <f t="shared" si="424"/>
        <v>0.7</v>
      </c>
      <c r="N1166" s="24">
        <f t="shared" si="439"/>
        <v>1013.0245227907387</v>
      </c>
      <c r="O1166" s="24">
        <f t="shared" si="425"/>
        <v>52.489735471971244</v>
      </c>
      <c r="P1166" s="24">
        <f t="shared" si="426"/>
        <v>710.70051117695721</v>
      </c>
      <c r="Q1166" s="24">
        <f t="shared" si="437"/>
        <v>650</v>
      </c>
      <c r="R1166" s="12">
        <f t="shared" si="427"/>
        <v>0.13275898196277214</v>
      </c>
      <c r="S1166" s="3">
        <f t="shared" si="438"/>
        <v>0.7</v>
      </c>
      <c r="T1166" s="24">
        <f t="shared" si="440"/>
        <v>1012.2451805834487</v>
      </c>
      <c r="U1166" s="24">
        <f t="shared" si="428"/>
        <v>71.973290654221955</v>
      </c>
      <c r="V1166" s="14">
        <f t="shared" si="429"/>
        <v>973.61967255734442</v>
      </c>
      <c r="W1166" s="24">
        <f t="shared" si="441"/>
        <v>650</v>
      </c>
      <c r="X1166" s="12">
        <f t="shared" si="430"/>
        <v>0.13370521435207089</v>
      </c>
      <c r="Y1166" s="3">
        <f t="shared" si="442"/>
        <v>0.7</v>
      </c>
    </row>
    <row r="1167" spans="2:25" x14ac:dyDescent="0.25">
      <c r="B1167" s="3">
        <f t="shared" si="431"/>
        <v>5745</v>
      </c>
      <c r="C1167" s="14">
        <f t="shared" si="432"/>
        <v>95.75</v>
      </c>
      <c r="D1167" s="11">
        <f t="shared" si="433"/>
        <v>1015.2544005623984</v>
      </c>
      <c r="E1167" s="11">
        <f t="shared" si="434"/>
        <v>1009.7100976686256</v>
      </c>
      <c r="F1167" s="11">
        <f t="shared" si="435"/>
        <v>1013.1572817727015</v>
      </c>
      <c r="G1167" s="11">
        <f t="shared" si="436"/>
        <v>1012.3788857978008</v>
      </c>
      <c r="H1167" s="24">
        <f t="shared" si="443"/>
        <v>1009.7100976686256</v>
      </c>
      <c r="I1167" s="24">
        <f t="shared" si="421"/>
        <v>138.60757234431844</v>
      </c>
      <c r="J1167" s="14">
        <f t="shared" si="422"/>
        <v>1869.7705290690712</v>
      </c>
      <c r="K1167" s="24">
        <f t="shared" si="444"/>
        <v>650</v>
      </c>
      <c r="L1167" s="12">
        <f t="shared" si="423"/>
        <v>0.13696074676597256</v>
      </c>
      <c r="M1167" s="3">
        <f t="shared" si="424"/>
        <v>0.7</v>
      </c>
      <c r="N1167" s="24">
        <f t="shared" si="439"/>
        <v>1013.1572817727015</v>
      </c>
      <c r="O1167" s="24">
        <f t="shared" si="425"/>
        <v>52.427969742421965</v>
      </c>
      <c r="P1167" s="24">
        <f t="shared" si="426"/>
        <v>710.08185560120603</v>
      </c>
      <c r="Q1167" s="24">
        <f t="shared" si="437"/>
        <v>650</v>
      </c>
      <c r="R1167" s="12">
        <f t="shared" si="427"/>
        <v>0.13264062085924111</v>
      </c>
      <c r="S1167" s="3">
        <f t="shared" si="438"/>
        <v>0.7</v>
      </c>
      <c r="T1167" s="24">
        <f t="shared" si="440"/>
        <v>1012.3788857978008</v>
      </c>
      <c r="U1167" s="24">
        <f t="shared" si="428"/>
        <v>71.887869114939917</v>
      </c>
      <c r="V1167" s="14">
        <f t="shared" si="429"/>
        <v>972.76344485989227</v>
      </c>
      <c r="W1167" s="24">
        <f t="shared" si="441"/>
        <v>650</v>
      </c>
      <c r="X1167" s="12">
        <f t="shared" si="430"/>
        <v>0.13358480094315192</v>
      </c>
      <c r="Y1167" s="3">
        <f t="shared" si="442"/>
        <v>0.7</v>
      </c>
    </row>
    <row r="1168" spans="2:25" x14ac:dyDescent="0.25">
      <c r="B1168" s="3">
        <f t="shared" si="431"/>
        <v>5750</v>
      </c>
      <c r="C1168" s="14">
        <f t="shared" si="432"/>
        <v>95.833333333333329</v>
      </c>
      <c r="D1168" s="11">
        <f t="shared" si="433"/>
        <v>1015.384575719376</v>
      </c>
      <c r="E1168" s="11">
        <f t="shared" si="434"/>
        <v>1009.8470584153916</v>
      </c>
      <c r="F1168" s="11">
        <f t="shared" si="435"/>
        <v>1013.2899223935607</v>
      </c>
      <c r="G1168" s="11">
        <f t="shared" si="436"/>
        <v>1012.5124705987439</v>
      </c>
      <c r="H1168" s="24">
        <f t="shared" si="443"/>
        <v>1009.8470584153916</v>
      </c>
      <c r="I1168" s="24">
        <f t="shared" si="421"/>
        <v>138.43793259960933</v>
      </c>
      <c r="J1168" s="14">
        <f t="shared" si="422"/>
        <v>1868.064304026607</v>
      </c>
      <c r="K1168" s="24">
        <f t="shared" si="444"/>
        <v>650</v>
      </c>
      <c r="L1168" s="12">
        <f t="shared" si="423"/>
        <v>0.13683282272522423</v>
      </c>
      <c r="M1168" s="3">
        <f t="shared" si="424"/>
        <v>0.7</v>
      </c>
      <c r="N1168" s="24">
        <f t="shared" si="439"/>
        <v>1013.2899223935607</v>
      </c>
      <c r="O1168" s="24">
        <f t="shared" si="425"/>
        <v>52.366333145383237</v>
      </c>
      <c r="P1168" s="24">
        <f t="shared" si="426"/>
        <v>709.46428973155605</v>
      </c>
      <c r="Q1168" s="24">
        <f t="shared" si="437"/>
        <v>650</v>
      </c>
      <c r="R1168" s="12">
        <f t="shared" si="427"/>
        <v>0.13252247177594226</v>
      </c>
      <c r="S1168" s="3">
        <f t="shared" si="438"/>
        <v>0.7</v>
      </c>
      <c r="T1168" s="24">
        <f t="shared" si="440"/>
        <v>1012.5124705987439</v>
      </c>
      <c r="U1168" s="24">
        <f t="shared" si="428"/>
        <v>71.802628015802838</v>
      </c>
      <c r="V1168" s="14">
        <f t="shared" si="429"/>
        <v>971.90874496090862</v>
      </c>
      <c r="W1168" s="24">
        <f t="shared" si="441"/>
        <v>650</v>
      </c>
      <c r="X1168" s="12">
        <f t="shared" si="430"/>
        <v>0.13346460597526882</v>
      </c>
      <c r="Y1168" s="3">
        <f t="shared" si="442"/>
        <v>0.7</v>
      </c>
    </row>
    <row r="1169" spans="2:25" x14ac:dyDescent="0.25">
      <c r="B1169" s="3">
        <f t="shared" si="431"/>
        <v>5755</v>
      </c>
      <c r="C1169" s="14">
        <f t="shared" si="432"/>
        <v>95.916666666666671</v>
      </c>
      <c r="D1169" s="11">
        <f t="shared" si="433"/>
        <v>1015.5146378770714</v>
      </c>
      <c r="E1169" s="11">
        <f t="shared" si="434"/>
        <v>1009.9838912381168</v>
      </c>
      <c r="F1169" s="11">
        <f t="shared" si="435"/>
        <v>1013.4224448653366</v>
      </c>
      <c r="G1169" s="11">
        <f t="shared" si="436"/>
        <v>1012.6459352047192</v>
      </c>
      <c r="H1169" s="24">
        <f t="shared" si="443"/>
        <v>1009.9838912381168</v>
      </c>
      <c r="I1169" s="24">
        <f t="shared" si="421"/>
        <v>138.26866597386527</v>
      </c>
      <c r="J1169" s="14">
        <f t="shared" si="422"/>
        <v>1866.3612849629819</v>
      </c>
      <c r="K1169" s="24">
        <f t="shared" si="444"/>
        <v>650</v>
      </c>
      <c r="L1169" s="12">
        <f t="shared" si="423"/>
        <v>0.13670514275998524</v>
      </c>
      <c r="M1169" s="3">
        <f t="shared" si="424"/>
        <v>0.7</v>
      </c>
      <c r="N1169" s="24">
        <f t="shared" si="439"/>
        <v>1013.4224448653366</v>
      </c>
      <c r="O1169" s="24">
        <f t="shared" si="425"/>
        <v>52.304825293370527</v>
      </c>
      <c r="P1169" s="24">
        <f t="shared" si="426"/>
        <v>708.84781066749781</v>
      </c>
      <c r="Q1169" s="24">
        <f t="shared" si="437"/>
        <v>650</v>
      </c>
      <c r="R1169" s="12">
        <f t="shared" si="427"/>
        <v>0.13240453414092024</v>
      </c>
      <c r="S1169" s="3">
        <f t="shared" si="438"/>
        <v>0.7</v>
      </c>
      <c r="T1169" s="24">
        <f t="shared" si="440"/>
        <v>1012.6459352047192</v>
      </c>
      <c r="U1169" s="24">
        <f t="shared" si="428"/>
        <v>71.717566808806055</v>
      </c>
      <c r="V1169" s="14">
        <f t="shared" si="429"/>
        <v>971.05556873019157</v>
      </c>
      <c r="W1169" s="24">
        <f t="shared" si="441"/>
        <v>650</v>
      </c>
      <c r="X1169" s="12">
        <f t="shared" si="430"/>
        <v>0.13334462885019582</v>
      </c>
      <c r="Y1169" s="3">
        <f t="shared" si="442"/>
        <v>0.7</v>
      </c>
    </row>
    <row r="1170" spans="2:25" x14ac:dyDescent="0.25">
      <c r="B1170" s="3">
        <f t="shared" si="431"/>
        <v>5760</v>
      </c>
      <c r="C1170" s="14">
        <f t="shared" si="432"/>
        <v>96</v>
      </c>
      <c r="D1170" s="11">
        <f t="shared" si="433"/>
        <v>1015.6445872314937</v>
      </c>
      <c r="E1170" s="11">
        <f t="shared" si="434"/>
        <v>1010.1205963808768</v>
      </c>
      <c r="F1170" s="11">
        <f t="shared" si="435"/>
        <v>1013.5548493994776</v>
      </c>
      <c r="G1170" s="11">
        <f t="shared" si="436"/>
        <v>1012.7792798335694</v>
      </c>
      <c r="H1170" s="24">
        <f t="shared" si="443"/>
        <v>1010.1205963808768</v>
      </c>
      <c r="I1170" s="24">
        <f t="shared" ref="I1170:I1233" si="445">AlphaC*(D1170-H1170)</f>
        <v>138.09977126542208</v>
      </c>
      <c r="J1170" s="14">
        <f t="shared" ref="J1170:J1233" si="446">Phi*EpsilonF*Botzman/10^8*M1170*((D1170+273)^4-(H1170+273)^4)</f>
        <v>1864.6614624827705</v>
      </c>
      <c r="K1170" s="24">
        <f t="shared" si="444"/>
        <v>650</v>
      </c>
      <c r="L1170" s="12">
        <f t="shared" ref="L1170:L1233" si="447">ksh*MassivSS/(K1170*RhoA)*DeltaT*(I1170+J1170)</f>
        <v>0.13657770614759018</v>
      </c>
      <c r="M1170" s="3">
        <f t="shared" ref="M1170:M1233" si="448">IF(H1170&lt;=500,IF(Galva=Oui,0.35,0.7),0.7)</f>
        <v>0.7</v>
      </c>
      <c r="N1170" s="24">
        <f t="shared" si="439"/>
        <v>1013.5548493994776</v>
      </c>
      <c r="O1170" s="24">
        <f t="shared" ref="O1170:O1233" si="449">AlphaC*(D1170-N1170)</f>
        <v>52.24344580040281</v>
      </c>
      <c r="P1170" s="24">
        <f t="shared" ref="P1170:P1233" si="450">Phi*EpsilonF*Botzman/10^8*S1170*((D1170+273)^4-(N1170+273)^4)</f>
        <v>708.23241551910303</v>
      </c>
      <c r="Q1170" s="24">
        <f t="shared" si="437"/>
        <v>650</v>
      </c>
      <c r="R1170" s="12">
        <f t="shared" ref="R1170:R1233" si="451">ksh*MassivW/(Q1170*RhoA)*DeltaT*(O1170+P1170)</f>
        <v>0.13228680738432183</v>
      </c>
      <c r="S1170" s="3">
        <f t="shared" si="438"/>
        <v>0.7</v>
      </c>
      <c r="T1170" s="24">
        <f t="shared" si="440"/>
        <v>1012.7792798335694</v>
      </c>
      <c r="U1170" s="24">
        <f t="shared" ref="U1170:U1233" si="452">AlphaC*(D1170-T1170)</f>
        <v>71.632684948107794</v>
      </c>
      <c r="V1170" s="14">
        <f t="shared" ref="V1170:V1233" si="453">Phi*EpsilonF*Botzman/10^8*Y1170*((D1170+273)^4-(T1170+273)^4)</f>
        <v>970.20391205209364</v>
      </c>
      <c r="W1170" s="24">
        <f t="shared" si="441"/>
        <v>650</v>
      </c>
      <c r="X1170" s="12">
        <f t="shared" ref="X1170:X1233" si="454">ksh*MassivSI/(W1170*RhoA)*DeltaT*(U1170+V1170)</f>
        <v>0.13322486897184496</v>
      </c>
      <c r="Y1170" s="3">
        <f t="shared" si="442"/>
        <v>0.7</v>
      </c>
    </row>
    <row r="1171" spans="2:25" x14ac:dyDescent="0.25">
      <c r="B1171" s="3">
        <f t="shared" ref="B1171:B1234" si="455">B1170+DeltaT</f>
        <v>5765</v>
      </c>
      <c r="C1171" s="14">
        <f t="shared" ref="C1171:C1234" si="456">B1171/60</f>
        <v>96.083333333333329</v>
      </c>
      <c r="D1171" s="11">
        <f t="shared" ref="D1171:D1234" si="457">20+345*LOG(8*C1171+1,10)</f>
        <v>1015.7744239781423</v>
      </c>
      <c r="E1171" s="11">
        <f t="shared" ref="E1171:E1234" si="458">H1171</f>
        <v>1010.2571740870244</v>
      </c>
      <c r="F1171" s="11">
        <f t="shared" ref="F1171:F1234" si="459">N1171</f>
        <v>1013.6871362068619</v>
      </c>
      <c r="G1171" s="11">
        <f t="shared" ref="G1171:G1234" si="460">T1171</f>
        <v>1012.9125047025412</v>
      </c>
      <c r="H1171" s="24">
        <f t="shared" si="443"/>
        <v>1010.2571740870244</v>
      </c>
      <c r="I1171" s="24">
        <f t="shared" si="445"/>
        <v>137.93124727794748</v>
      </c>
      <c r="J1171" s="14">
        <f t="shared" si="446"/>
        <v>1862.9648272307031</v>
      </c>
      <c r="K1171" s="24">
        <f t="shared" si="444"/>
        <v>650</v>
      </c>
      <c r="L1171" s="12">
        <f t="shared" si="447"/>
        <v>0.1364505121684757</v>
      </c>
      <c r="M1171" s="3">
        <f t="shared" si="448"/>
        <v>0.7</v>
      </c>
      <c r="N1171" s="24">
        <f t="shared" si="439"/>
        <v>1013.6871362068619</v>
      </c>
      <c r="O1171" s="24">
        <f t="shared" si="449"/>
        <v>52.182194282011096</v>
      </c>
      <c r="P1171" s="24">
        <f t="shared" si="450"/>
        <v>707.61810140636612</v>
      </c>
      <c r="Q1171" s="24">
        <f t="shared" ref="Q1171:Q1234" si="461">IF(N1171&lt;600,425+0.773*N1171-1.69/1000*N1171^2+2.22/1000^2*N1171^3,IF(N1171&lt;735,666+13002/(738-N1171),IF(N1171&lt;900,545+17820/(N1171-731),650)))</f>
        <v>650</v>
      </c>
      <c r="R1171" s="12">
        <f t="shared" si="451"/>
        <v>0.13216929093828303</v>
      </c>
      <c r="S1171" s="3">
        <f t="shared" ref="S1171:S1234" si="462">IF(N1171&lt;=500,IF(Galva=Oui,0.35,0.7),0.7)</f>
        <v>0.7</v>
      </c>
      <c r="T1171" s="24">
        <f t="shared" si="440"/>
        <v>1012.9125047025412</v>
      </c>
      <c r="U1171" s="24">
        <f t="shared" si="452"/>
        <v>71.547981890026335</v>
      </c>
      <c r="V1171" s="14">
        <f t="shared" si="453"/>
        <v>969.35377082629657</v>
      </c>
      <c r="W1171" s="24">
        <f t="shared" si="441"/>
        <v>650</v>
      </c>
      <c r="X1171" s="12">
        <f t="shared" si="454"/>
        <v>0.13310532574636469</v>
      </c>
      <c r="Y1171" s="3">
        <f t="shared" si="442"/>
        <v>0.7</v>
      </c>
    </row>
    <row r="1172" spans="2:25" x14ac:dyDescent="0.25">
      <c r="B1172" s="3">
        <f t="shared" si="455"/>
        <v>5770</v>
      </c>
      <c r="C1172" s="14">
        <f t="shared" si="456"/>
        <v>96.166666666666671</v>
      </c>
      <c r="D1172" s="11">
        <f t="shared" si="457"/>
        <v>1015.9041483120091</v>
      </c>
      <c r="E1172" s="11">
        <f t="shared" si="458"/>
        <v>1010.3936245991929</v>
      </c>
      <c r="F1172" s="11">
        <f t="shared" si="459"/>
        <v>1013.8193054978001</v>
      </c>
      <c r="G1172" s="11">
        <f t="shared" si="460"/>
        <v>1013.0456100282876</v>
      </c>
      <c r="H1172" s="24">
        <f t="shared" si="443"/>
        <v>1010.3936245991929</v>
      </c>
      <c r="I1172" s="24">
        <f t="shared" si="445"/>
        <v>137.76309282040415</v>
      </c>
      <c r="J1172" s="14">
        <f t="shared" si="446"/>
        <v>1861.271369891916</v>
      </c>
      <c r="K1172" s="24">
        <f t="shared" si="444"/>
        <v>650</v>
      </c>
      <c r="L1172" s="12">
        <f t="shared" si="447"/>
        <v>0.13632356010619504</v>
      </c>
      <c r="M1172" s="3">
        <f t="shared" si="448"/>
        <v>0.7</v>
      </c>
      <c r="N1172" s="24">
        <f t="shared" ref="N1172:N1235" si="463">N1171+R1171</f>
        <v>1013.8193054978001</v>
      </c>
      <c r="O1172" s="24">
        <f t="shared" si="449"/>
        <v>52.121070355224219</v>
      </c>
      <c r="P1172" s="24">
        <f t="shared" si="450"/>
        <v>707.00486545974661</v>
      </c>
      <c r="Q1172" s="24">
        <f t="shared" si="461"/>
        <v>650</v>
      </c>
      <c r="R1172" s="12">
        <f t="shared" si="451"/>
        <v>0.13205198423702069</v>
      </c>
      <c r="S1172" s="3">
        <f t="shared" si="462"/>
        <v>0.7</v>
      </c>
      <c r="T1172" s="24">
        <f t="shared" ref="T1172:T1235" si="464">T1171+X1171</f>
        <v>1013.0456100282876</v>
      </c>
      <c r="U1172" s="24">
        <f t="shared" si="452"/>
        <v>71.463457093037164</v>
      </c>
      <c r="V1172" s="14">
        <f t="shared" si="453"/>
        <v>968.5051409670948</v>
      </c>
      <c r="W1172" s="24">
        <f t="shared" ref="W1172:W1235" si="465">IF(T1172&lt;600,425+0.773*T1172-1.69/1000*T1172^2+2.22/1000^2*T1172^3,IF(T1172&lt;735,666+13002/(738-T1172),IF(T1172&lt;900,545+17820/(T1172-731),650)))</f>
        <v>650</v>
      </c>
      <c r="X1172" s="12">
        <f t="shared" si="454"/>
        <v>0.1329859985820479</v>
      </c>
      <c r="Y1172" s="3">
        <f t="shared" ref="Y1172:Y1235" si="466">IF(T1172&lt;=500,IF(Galva=Oui,0.35,0.7),0.7)</f>
        <v>0.7</v>
      </c>
    </row>
    <row r="1173" spans="2:25" x14ac:dyDescent="0.25">
      <c r="B1173" s="3">
        <f t="shared" si="455"/>
        <v>5775</v>
      </c>
      <c r="C1173" s="14">
        <f t="shared" si="456"/>
        <v>96.25</v>
      </c>
      <c r="D1173" s="11">
        <f t="shared" si="457"/>
        <v>1016.0337604275801</v>
      </c>
      <c r="E1173" s="11">
        <f t="shared" si="458"/>
        <v>1010.5299481592991</v>
      </c>
      <c r="F1173" s="11">
        <f t="shared" si="459"/>
        <v>1013.9513574820371</v>
      </c>
      <c r="G1173" s="11">
        <f t="shared" si="460"/>
        <v>1013.1785960268696</v>
      </c>
      <c r="H1173" s="24">
        <f t="shared" si="443"/>
        <v>1010.5299481592991</v>
      </c>
      <c r="I1173" s="24">
        <f t="shared" si="445"/>
        <v>137.59530670702418</v>
      </c>
      <c r="J1173" s="14">
        <f t="shared" si="446"/>
        <v>1859.5810811913911</v>
      </c>
      <c r="K1173" s="24">
        <f t="shared" si="444"/>
        <v>650</v>
      </c>
      <c r="L1173" s="12">
        <f t="shared" si="447"/>
        <v>0.13619684924737799</v>
      </c>
      <c r="M1173" s="3">
        <f t="shared" si="448"/>
        <v>0.7</v>
      </c>
      <c r="N1173" s="24">
        <f t="shared" si="463"/>
        <v>1013.9513574820371</v>
      </c>
      <c r="O1173" s="24">
        <f t="shared" si="449"/>
        <v>52.060073638574522</v>
      </c>
      <c r="P1173" s="24">
        <f t="shared" si="450"/>
        <v>706.3927048200336</v>
      </c>
      <c r="Q1173" s="24">
        <f t="shared" si="461"/>
        <v>650</v>
      </c>
      <c r="R1173" s="12">
        <f t="shared" si="451"/>
        <v>0.13193488671681014</v>
      </c>
      <c r="S1173" s="3">
        <f t="shared" si="462"/>
        <v>0.7</v>
      </c>
      <c r="T1173" s="24">
        <f t="shared" si="464"/>
        <v>1013.1785960268696</v>
      </c>
      <c r="U1173" s="24">
        <f t="shared" si="452"/>
        <v>71.379110017761604</v>
      </c>
      <c r="V1173" s="14">
        <f t="shared" si="453"/>
        <v>967.65801840382142</v>
      </c>
      <c r="W1173" s="24">
        <f t="shared" si="465"/>
        <v>650</v>
      </c>
      <c r="X1173" s="12">
        <f t="shared" si="454"/>
        <v>0.13286688688938492</v>
      </c>
      <c r="Y1173" s="3">
        <f t="shared" si="466"/>
        <v>0.7</v>
      </c>
    </row>
    <row r="1174" spans="2:25" x14ac:dyDescent="0.25">
      <c r="B1174" s="3">
        <f t="shared" si="455"/>
        <v>5780</v>
      </c>
      <c r="C1174" s="14">
        <f t="shared" si="456"/>
        <v>96.333333333333329</v>
      </c>
      <c r="D1174" s="11">
        <f t="shared" si="457"/>
        <v>1016.1632605188366</v>
      </c>
      <c r="E1174" s="11">
        <f t="shared" si="458"/>
        <v>1010.6661450085466</v>
      </c>
      <c r="F1174" s="11">
        <f t="shared" si="459"/>
        <v>1014.083292368754</v>
      </c>
      <c r="G1174" s="11">
        <f t="shared" si="460"/>
        <v>1013.311462913759</v>
      </c>
      <c r="H1174" s="24">
        <f t="shared" si="443"/>
        <v>1010.6661450085466</v>
      </c>
      <c r="I1174" s="24">
        <f t="shared" si="445"/>
        <v>137.42788775725217</v>
      </c>
      <c r="J1174" s="14">
        <f t="shared" si="446"/>
        <v>1857.8939518937621</v>
      </c>
      <c r="K1174" s="24">
        <f t="shared" si="444"/>
        <v>650</v>
      </c>
      <c r="L1174" s="12">
        <f t="shared" si="447"/>
        <v>0.13607037888171386</v>
      </c>
      <c r="M1174" s="3">
        <f t="shared" si="448"/>
        <v>0.7</v>
      </c>
      <c r="N1174" s="24">
        <f t="shared" si="463"/>
        <v>1014.083292368754</v>
      </c>
      <c r="O1174" s="24">
        <f t="shared" si="449"/>
        <v>51.999203752066592</v>
      </c>
      <c r="P1174" s="24">
        <f t="shared" si="450"/>
        <v>705.781616637919</v>
      </c>
      <c r="Q1174" s="24">
        <f t="shared" si="461"/>
        <v>650</v>
      </c>
      <c r="R1174" s="12">
        <f t="shared" si="451"/>
        <v>0.13181799781590542</v>
      </c>
      <c r="S1174" s="3">
        <f t="shared" si="462"/>
        <v>0.7</v>
      </c>
      <c r="T1174" s="24">
        <f t="shared" si="464"/>
        <v>1013.311462913759</v>
      </c>
      <c r="U1174" s="24">
        <f t="shared" si="452"/>
        <v>71.294940126941242</v>
      </c>
      <c r="V1174" s="14">
        <f t="shared" si="453"/>
        <v>966.8123990802477</v>
      </c>
      <c r="W1174" s="24">
        <f t="shared" si="465"/>
        <v>650</v>
      </c>
      <c r="X1174" s="12">
        <f t="shared" si="454"/>
        <v>0.13274799008098351</v>
      </c>
      <c r="Y1174" s="3">
        <f t="shared" si="466"/>
        <v>0.7</v>
      </c>
    </row>
    <row r="1175" spans="2:25" x14ac:dyDescent="0.25">
      <c r="B1175" s="3">
        <f t="shared" si="455"/>
        <v>5785</v>
      </c>
      <c r="C1175" s="14">
        <f t="shared" si="456"/>
        <v>96.416666666666671</v>
      </c>
      <c r="D1175" s="11">
        <f t="shared" si="457"/>
        <v>1016.2926487792579</v>
      </c>
      <c r="E1175" s="11">
        <f t="shared" si="458"/>
        <v>1010.8022153874283</v>
      </c>
      <c r="F1175" s="11">
        <f t="shared" si="459"/>
        <v>1014.2151103665699</v>
      </c>
      <c r="G1175" s="11">
        <f t="shared" si="460"/>
        <v>1013.4442109038399</v>
      </c>
      <c r="H1175" s="24">
        <f t="shared" si="443"/>
        <v>1010.8022153874283</v>
      </c>
      <c r="I1175" s="24">
        <f t="shared" si="445"/>
        <v>137.26083479573958</v>
      </c>
      <c r="J1175" s="14">
        <f t="shared" si="446"/>
        <v>1856.2099728032158</v>
      </c>
      <c r="K1175" s="24">
        <f t="shared" si="444"/>
        <v>650</v>
      </c>
      <c r="L1175" s="12">
        <f t="shared" si="447"/>
        <v>0.13594414830194437</v>
      </c>
      <c r="M1175" s="3">
        <f t="shared" si="448"/>
        <v>0.7</v>
      </c>
      <c r="N1175" s="24">
        <f t="shared" si="463"/>
        <v>1014.2151103665699</v>
      </c>
      <c r="O1175" s="24">
        <f t="shared" si="449"/>
        <v>51.938460317199997</v>
      </c>
      <c r="P1175" s="24">
        <f t="shared" si="450"/>
        <v>705.17159807457961</v>
      </c>
      <c r="Q1175" s="24">
        <f t="shared" si="461"/>
        <v>650</v>
      </c>
      <c r="R1175" s="12">
        <f t="shared" si="451"/>
        <v>0.13170131697464446</v>
      </c>
      <c r="S1175" s="3">
        <f t="shared" si="462"/>
        <v>0.7</v>
      </c>
      <c r="T1175" s="24">
        <f t="shared" si="464"/>
        <v>1013.4442109038399</v>
      </c>
      <c r="U1175" s="24">
        <f t="shared" si="452"/>
        <v>71.210946885449289</v>
      </c>
      <c r="V1175" s="14">
        <f t="shared" si="453"/>
        <v>965.96827895514468</v>
      </c>
      <c r="W1175" s="24">
        <f t="shared" si="465"/>
        <v>650</v>
      </c>
      <c r="X1175" s="12">
        <f t="shared" si="454"/>
        <v>0.13262930757164218</v>
      </c>
      <c r="Y1175" s="3">
        <f t="shared" si="466"/>
        <v>0.7</v>
      </c>
    </row>
    <row r="1176" spans="2:25" x14ac:dyDescent="0.25">
      <c r="B1176" s="3">
        <f t="shared" si="455"/>
        <v>5790</v>
      </c>
      <c r="C1176" s="14">
        <f t="shared" si="456"/>
        <v>96.5</v>
      </c>
      <c r="D1176" s="11">
        <f t="shared" si="457"/>
        <v>1016.4219254018221</v>
      </c>
      <c r="E1176" s="11">
        <f t="shared" si="458"/>
        <v>1010.9381595357303</v>
      </c>
      <c r="F1176" s="11">
        <f t="shared" si="459"/>
        <v>1014.3468116835445</v>
      </c>
      <c r="G1176" s="11">
        <f t="shared" si="460"/>
        <v>1013.5768402114115</v>
      </c>
      <c r="H1176" s="24">
        <f t="shared" si="443"/>
        <v>1010.9381595357303</v>
      </c>
      <c r="I1176" s="24">
        <f t="shared" si="445"/>
        <v>137.09414665229644</v>
      </c>
      <c r="J1176" s="14">
        <f t="shared" si="446"/>
        <v>1854.529134762661</v>
      </c>
      <c r="K1176" s="24">
        <f t="shared" si="444"/>
        <v>650</v>
      </c>
      <c r="L1176" s="12">
        <f t="shared" si="447"/>
        <v>0.13581815680380369</v>
      </c>
      <c r="M1176" s="3">
        <f t="shared" si="448"/>
        <v>0.7</v>
      </c>
      <c r="N1176" s="24">
        <f t="shared" si="463"/>
        <v>1014.3468116835445</v>
      </c>
      <c r="O1176" s="24">
        <f t="shared" si="449"/>
        <v>51.877842956940867</v>
      </c>
      <c r="P1176" s="24">
        <f t="shared" si="450"/>
        <v>704.56264630097883</v>
      </c>
      <c r="Q1176" s="24">
        <f t="shared" si="461"/>
        <v>650</v>
      </c>
      <c r="R1176" s="12">
        <f t="shared" si="451"/>
        <v>0.1315848436353228</v>
      </c>
      <c r="S1176" s="3">
        <f t="shared" si="462"/>
        <v>0.7</v>
      </c>
      <c r="T1176" s="24">
        <f t="shared" si="464"/>
        <v>1013.5768402114115</v>
      </c>
      <c r="U1176" s="24">
        <f t="shared" si="452"/>
        <v>71.127129760265007</v>
      </c>
      <c r="V1176" s="14">
        <f t="shared" si="453"/>
        <v>965.12565400191545</v>
      </c>
      <c r="W1176" s="24">
        <f t="shared" si="465"/>
        <v>650</v>
      </c>
      <c r="X1176" s="12">
        <f t="shared" si="454"/>
        <v>0.13251083877829972</v>
      </c>
      <c r="Y1176" s="3">
        <f t="shared" si="466"/>
        <v>0.7</v>
      </c>
    </row>
    <row r="1177" spans="2:25" x14ac:dyDescent="0.25">
      <c r="B1177" s="3">
        <f t="shared" si="455"/>
        <v>5795</v>
      </c>
      <c r="C1177" s="14">
        <f t="shared" si="456"/>
        <v>96.583333333333329</v>
      </c>
      <c r="D1177" s="11">
        <f t="shared" si="457"/>
        <v>1016.5510905790079</v>
      </c>
      <c r="E1177" s="11">
        <f t="shared" si="458"/>
        <v>1011.0739776925341</v>
      </c>
      <c r="F1177" s="11">
        <f t="shared" si="459"/>
        <v>1014.4783965271798</v>
      </c>
      <c r="G1177" s="11">
        <f t="shared" si="460"/>
        <v>1013.7093510501899</v>
      </c>
      <c r="H1177" s="24">
        <f t="shared" si="443"/>
        <v>1011.0739776925341</v>
      </c>
      <c r="I1177" s="24">
        <f t="shared" si="445"/>
        <v>136.92782216184582</v>
      </c>
      <c r="J1177" s="14">
        <f t="shared" si="446"/>
        <v>1852.8514286540178</v>
      </c>
      <c r="K1177" s="24">
        <f t="shared" si="444"/>
        <v>650</v>
      </c>
      <c r="L1177" s="12">
        <f t="shared" si="447"/>
        <v>0.13569240368603494</v>
      </c>
      <c r="M1177" s="3">
        <f t="shared" si="448"/>
        <v>0.7</v>
      </c>
      <c r="N1177" s="24">
        <f t="shared" si="463"/>
        <v>1014.4783965271798</v>
      </c>
      <c r="O1177" s="24">
        <f t="shared" si="449"/>
        <v>51.817351295701997</v>
      </c>
      <c r="P1177" s="24">
        <f t="shared" si="450"/>
        <v>703.95475849790569</v>
      </c>
      <c r="Q1177" s="24">
        <f t="shared" si="461"/>
        <v>650</v>
      </c>
      <c r="R1177" s="12">
        <f t="shared" si="451"/>
        <v>0.13146857724219671</v>
      </c>
      <c r="S1177" s="3">
        <f t="shared" si="462"/>
        <v>0.7</v>
      </c>
      <c r="T1177" s="24">
        <f t="shared" si="464"/>
        <v>1013.7093510501899</v>
      </c>
      <c r="U1177" s="24">
        <f t="shared" si="452"/>
        <v>71.043488220450968</v>
      </c>
      <c r="V1177" s="14">
        <f t="shared" si="453"/>
        <v>964.28452020787768</v>
      </c>
      <c r="W1177" s="24">
        <f t="shared" si="465"/>
        <v>650</v>
      </c>
      <c r="X1177" s="12">
        <f t="shared" si="454"/>
        <v>0.13239258311994068</v>
      </c>
      <c r="Y1177" s="3">
        <f t="shared" si="466"/>
        <v>0.7</v>
      </c>
    </row>
    <row r="1178" spans="2:25" x14ac:dyDescent="0.25">
      <c r="B1178" s="3">
        <f t="shared" si="455"/>
        <v>5800</v>
      </c>
      <c r="C1178" s="14">
        <f t="shared" si="456"/>
        <v>96.666666666666671</v>
      </c>
      <c r="D1178" s="11">
        <f t="shared" si="457"/>
        <v>1016.6801445027976</v>
      </c>
      <c r="E1178" s="11">
        <f t="shared" si="458"/>
        <v>1011.2096700962201</v>
      </c>
      <c r="F1178" s="11">
        <f t="shared" si="459"/>
        <v>1014.6098651044221</v>
      </c>
      <c r="G1178" s="11">
        <f t="shared" si="460"/>
        <v>1013.8417436333098</v>
      </c>
      <c r="H1178" s="24">
        <f t="shared" si="443"/>
        <v>1011.2096700962201</v>
      </c>
      <c r="I1178" s="24">
        <f t="shared" si="445"/>
        <v>136.76186016443808</v>
      </c>
      <c r="J1178" s="14">
        <f t="shared" si="446"/>
        <v>1851.1768453978693</v>
      </c>
      <c r="K1178" s="24">
        <f t="shared" si="444"/>
        <v>650</v>
      </c>
      <c r="L1178" s="12">
        <f t="shared" si="447"/>
        <v>0.13556688825036761</v>
      </c>
      <c r="M1178" s="3">
        <f t="shared" si="448"/>
        <v>0.7</v>
      </c>
      <c r="N1178" s="24">
        <f t="shared" si="463"/>
        <v>1014.6098651044221</v>
      </c>
      <c r="O1178" s="24">
        <f t="shared" si="449"/>
        <v>51.756984959388319</v>
      </c>
      <c r="P1178" s="24">
        <f t="shared" si="450"/>
        <v>703.34793185684703</v>
      </c>
      <c r="Q1178" s="24">
        <f t="shared" si="461"/>
        <v>650</v>
      </c>
      <c r="R1178" s="12">
        <f t="shared" si="451"/>
        <v>0.13135251724164299</v>
      </c>
      <c r="S1178" s="3">
        <f t="shared" si="462"/>
        <v>0.7</v>
      </c>
      <c r="T1178" s="24">
        <f t="shared" si="464"/>
        <v>1013.8417436333098</v>
      </c>
      <c r="U1178" s="24">
        <f t="shared" si="452"/>
        <v>70.960021737195689</v>
      </c>
      <c r="V1178" s="14">
        <f t="shared" si="453"/>
        <v>963.44487357583364</v>
      </c>
      <c r="W1178" s="24">
        <f t="shared" si="465"/>
        <v>650</v>
      </c>
      <c r="X1178" s="12">
        <f t="shared" si="454"/>
        <v>0.13227454001780156</v>
      </c>
      <c r="Y1178" s="3">
        <f t="shared" si="466"/>
        <v>0.7</v>
      </c>
    </row>
    <row r="1179" spans="2:25" x14ac:dyDescent="0.25">
      <c r="B1179" s="3">
        <f t="shared" si="455"/>
        <v>5805</v>
      </c>
      <c r="C1179" s="14">
        <f t="shared" si="456"/>
        <v>96.75</v>
      </c>
      <c r="D1179" s="11">
        <f t="shared" si="457"/>
        <v>1016.809087364677</v>
      </c>
      <c r="E1179" s="11">
        <f t="shared" si="458"/>
        <v>1011.3452369844705</v>
      </c>
      <c r="F1179" s="11">
        <f t="shared" si="459"/>
        <v>1014.7412176216637</v>
      </c>
      <c r="G1179" s="11">
        <f t="shared" si="460"/>
        <v>1013.9740181733275</v>
      </c>
      <c r="H1179" s="24">
        <f t="shared" si="443"/>
        <v>1011.3452369844705</v>
      </c>
      <c r="I1179" s="24">
        <f t="shared" si="445"/>
        <v>136.59625950516272</v>
      </c>
      <c r="J1179" s="14">
        <f t="shared" si="446"/>
        <v>1849.5053759530542</v>
      </c>
      <c r="K1179" s="24">
        <f t="shared" si="444"/>
        <v>650</v>
      </c>
      <c r="L1179" s="12">
        <f t="shared" si="447"/>
        <v>0.13544160980148362</v>
      </c>
      <c r="M1179" s="3">
        <f t="shared" si="448"/>
        <v>0.7</v>
      </c>
      <c r="N1179" s="24">
        <f t="shared" si="463"/>
        <v>1014.7412176216637</v>
      </c>
      <c r="O1179" s="24">
        <f t="shared" si="449"/>
        <v>51.696743575331539</v>
      </c>
      <c r="P1179" s="24">
        <f t="shared" si="450"/>
        <v>702.74216357861121</v>
      </c>
      <c r="Q1179" s="24">
        <f t="shared" si="461"/>
        <v>650</v>
      </c>
      <c r="R1179" s="12">
        <f t="shared" si="451"/>
        <v>0.13123666308190815</v>
      </c>
      <c r="S1179" s="3">
        <f t="shared" si="462"/>
        <v>0.7</v>
      </c>
      <c r="T1179" s="24">
        <f t="shared" si="464"/>
        <v>1013.9740181733275</v>
      </c>
      <c r="U1179" s="24">
        <f t="shared" si="452"/>
        <v>70.876729783736891</v>
      </c>
      <c r="V1179" s="14">
        <f t="shared" si="453"/>
        <v>962.60671012209343</v>
      </c>
      <c r="W1179" s="24">
        <f t="shared" si="465"/>
        <v>650</v>
      </c>
      <c r="X1179" s="12">
        <f t="shared" si="454"/>
        <v>0.13215670889510828</v>
      </c>
      <c r="Y1179" s="3">
        <f t="shared" si="466"/>
        <v>0.7</v>
      </c>
    </row>
    <row r="1180" spans="2:25" x14ac:dyDescent="0.25">
      <c r="B1180" s="3">
        <f t="shared" si="455"/>
        <v>5810</v>
      </c>
      <c r="C1180" s="14">
        <f t="shared" si="456"/>
        <v>96.833333333333329</v>
      </c>
      <c r="D1180" s="11">
        <f t="shared" si="457"/>
        <v>1016.9379193556382</v>
      </c>
      <c r="E1180" s="11">
        <f t="shared" si="458"/>
        <v>1011.4806785942719</v>
      </c>
      <c r="F1180" s="11">
        <f t="shared" si="459"/>
        <v>1014.8724542847457</v>
      </c>
      <c r="G1180" s="11">
        <f t="shared" si="460"/>
        <v>1014.1061748822226</v>
      </c>
      <c r="H1180" s="24">
        <f t="shared" si="443"/>
        <v>1011.4806785942719</v>
      </c>
      <c r="I1180" s="24">
        <f t="shared" si="445"/>
        <v>136.43101903415698</v>
      </c>
      <c r="J1180" s="14">
        <f t="shared" si="446"/>
        <v>1847.8370113164158</v>
      </c>
      <c r="K1180" s="24">
        <f t="shared" si="444"/>
        <v>650</v>
      </c>
      <c r="L1180" s="12">
        <f t="shared" si="447"/>
        <v>0.13531656764700078</v>
      </c>
      <c r="M1180" s="3">
        <f t="shared" si="448"/>
        <v>0.7</v>
      </c>
      <c r="N1180" s="24">
        <f t="shared" si="463"/>
        <v>1014.8724542847457</v>
      </c>
      <c r="O1180" s="24">
        <f t="shared" si="449"/>
        <v>51.636626772312866</v>
      </c>
      <c r="P1180" s="24">
        <f t="shared" si="450"/>
        <v>702.13745087410382</v>
      </c>
      <c r="Q1180" s="24">
        <f t="shared" si="461"/>
        <v>650</v>
      </c>
      <c r="R1180" s="12">
        <f t="shared" si="451"/>
        <v>0.13112101421324726</v>
      </c>
      <c r="S1180" s="3">
        <f t="shared" si="462"/>
        <v>0.7</v>
      </c>
      <c r="T1180" s="24">
        <f t="shared" si="464"/>
        <v>1014.1061748822226</v>
      </c>
      <c r="U1180" s="24">
        <f t="shared" si="452"/>
        <v>70.793611835389925</v>
      </c>
      <c r="V1180" s="14">
        <f t="shared" si="453"/>
        <v>961.77002587788957</v>
      </c>
      <c r="W1180" s="24">
        <f t="shared" si="465"/>
        <v>650</v>
      </c>
      <c r="X1180" s="12">
        <f t="shared" si="454"/>
        <v>0.13203908917726057</v>
      </c>
      <c r="Y1180" s="3">
        <f t="shared" si="466"/>
        <v>0.7</v>
      </c>
    </row>
    <row r="1181" spans="2:25" x14ac:dyDescent="0.25">
      <c r="B1181" s="3">
        <f t="shared" si="455"/>
        <v>5815</v>
      </c>
      <c r="C1181" s="14">
        <f t="shared" si="456"/>
        <v>96.916666666666671</v>
      </c>
      <c r="D1181" s="11">
        <f t="shared" si="457"/>
        <v>1017.0666406661811</v>
      </c>
      <c r="E1181" s="11">
        <f t="shared" si="458"/>
        <v>1011.6159951619189</v>
      </c>
      <c r="F1181" s="11">
        <f t="shared" si="459"/>
        <v>1015.0035752989589</v>
      </c>
      <c r="G1181" s="11">
        <f t="shared" si="460"/>
        <v>1014.2382139713999</v>
      </c>
      <c r="H1181" s="24">
        <f t="shared" si="443"/>
        <v>1011.6159951619189</v>
      </c>
      <c r="I1181" s="24">
        <f t="shared" si="445"/>
        <v>136.26613760655459</v>
      </c>
      <c r="J1181" s="14">
        <f t="shared" si="446"/>
        <v>1846.1717425226843</v>
      </c>
      <c r="K1181" s="24">
        <f t="shared" si="444"/>
        <v>650</v>
      </c>
      <c r="L1181" s="12">
        <f t="shared" si="447"/>
        <v>0.13519176109746145</v>
      </c>
      <c r="M1181" s="3">
        <f t="shared" si="448"/>
        <v>0.7</v>
      </c>
      <c r="N1181" s="24">
        <f t="shared" si="463"/>
        <v>1015.0035752989589</v>
      </c>
      <c r="O1181" s="24">
        <f t="shared" si="449"/>
        <v>51.576634180554493</v>
      </c>
      <c r="P1181" s="24">
        <f t="shared" si="450"/>
        <v>701.533790964172</v>
      </c>
      <c r="Q1181" s="24">
        <f t="shared" si="461"/>
        <v>650</v>
      </c>
      <c r="R1181" s="12">
        <f t="shared" si="451"/>
        <v>0.13100557008789543</v>
      </c>
      <c r="S1181" s="3">
        <f t="shared" si="462"/>
        <v>0.7</v>
      </c>
      <c r="T1181" s="24">
        <f t="shared" si="464"/>
        <v>1014.2382139713999</v>
      </c>
      <c r="U1181" s="24">
        <f t="shared" si="452"/>
        <v>70.710667369530711</v>
      </c>
      <c r="V1181" s="14">
        <f t="shared" si="453"/>
        <v>960.93481688831116</v>
      </c>
      <c r="W1181" s="24">
        <f t="shared" si="465"/>
        <v>650</v>
      </c>
      <c r="X1181" s="12">
        <f t="shared" si="454"/>
        <v>0.13192168029169354</v>
      </c>
      <c r="Y1181" s="3">
        <f t="shared" si="466"/>
        <v>0.7</v>
      </c>
    </row>
    <row r="1182" spans="2:25" x14ac:dyDescent="0.25">
      <c r="B1182" s="3">
        <f t="shared" si="455"/>
        <v>5820</v>
      </c>
      <c r="C1182" s="14">
        <f t="shared" si="456"/>
        <v>97</v>
      </c>
      <c r="D1182" s="11">
        <f t="shared" si="457"/>
        <v>1017.1952514863153</v>
      </c>
      <c r="E1182" s="11">
        <f t="shared" si="458"/>
        <v>1011.7511869230163</v>
      </c>
      <c r="F1182" s="11">
        <f t="shared" si="459"/>
        <v>1015.1345808690469</v>
      </c>
      <c r="G1182" s="11">
        <f t="shared" si="460"/>
        <v>1014.3701356516916</v>
      </c>
      <c r="H1182" s="24">
        <f t="shared" si="443"/>
        <v>1011.7511869230163</v>
      </c>
      <c r="I1182" s="24">
        <f t="shared" si="445"/>
        <v>136.1016140824745</v>
      </c>
      <c r="J1182" s="14">
        <f t="shared" si="446"/>
        <v>1844.5095606441487</v>
      </c>
      <c r="K1182" s="24">
        <f t="shared" si="444"/>
        <v>650</v>
      </c>
      <c r="L1182" s="12">
        <f t="shared" si="447"/>
        <v>0.13506718946630911</v>
      </c>
      <c r="M1182" s="3">
        <f t="shared" si="448"/>
        <v>0.7</v>
      </c>
      <c r="N1182" s="24">
        <f t="shared" si="463"/>
        <v>1015.1345808690469</v>
      </c>
      <c r="O1182" s="24">
        <f t="shared" si="449"/>
        <v>51.516765431711065</v>
      </c>
      <c r="P1182" s="24">
        <f t="shared" si="450"/>
        <v>700.93118107919804</v>
      </c>
      <c r="Q1182" s="24">
        <f t="shared" si="461"/>
        <v>650</v>
      </c>
      <c r="R1182" s="12">
        <f t="shared" si="451"/>
        <v>0.1308903301599956</v>
      </c>
      <c r="S1182" s="3">
        <f t="shared" si="462"/>
        <v>0.7</v>
      </c>
      <c r="T1182" s="24">
        <f t="shared" si="464"/>
        <v>1014.3701356516916</v>
      </c>
      <c r="U1182" s="24">
        <f t="shared" si="452"/>
        <v>70.627895865592905</v>
      </c>
      <c r="V1182" s="14">
        <f t="shared" si="453"/>
        <v>960.1010792130794</v>
      </c>
      <c r="W1182" s="24">
        <f t="shared" si="465"/>
        <v>650</v>
      </c>
      <c r="X1182" s="12">
        <f t="shared" si="454"/>
        <v>0.13180448166797659</v>
      </c>
      <c r="Y1182" s="3">
        <f t="shared" si="466"/>
        <v>0.7</v>
      </c>
    </row>
    <row r="1183" spans="2:25" x14ac:dyDescent="0.25">
      <c r="B1183" s="3">
        <f t="shared" si="455"/>
        <v>5825</v>
      </c>
      <c r="C1183" s="14">
        <f t="shared" si="456"/>
        <v>97.083333333333329</v>
      </c>
      <c r="D1183" s="11">
        <f t="shared" si="457"/>
        <v>1017.3237520055609</v>
      </c>
      <c r="E1183" s="11">
        <f t="shared" si="458"/>
        <v>1011.8862541124827</v>
      </c>
      <c r="F1183" s="11">
        <f t="shared" si="459"/>
        <v>1015.2654711992069</v>
      </c>
      <c r="G1183" s="11">
        <f t="shared" si="460"/>
        <v>1014.5019401333595</v>
      </c>
      <c r="H1183" s="24">
        <f t="shared" si="443"/>
        <v>1011.8862541124827</v>
      </c>
      <c r="I1183" s="24">
        <f t="shared" si="445"/>
        <v>135.93744732695541</v>
      </c>
      <c r="J1183" s="14">
        <f t="shared" si="446"/>
        <v>1842.8504567904038</v>
      </c>
      <c r="K1183" s="24">
        <f t="shared" si="444"/>
        <v>650</v>
      </c>
      <c r="L1183" s="12">
        <f t="shared" si="447"/>
        <v>0.13494285206986692</v>
      </c>
      <c r="M1183" s="3">
        <f t="shared" si="448"/>
        <v>0.7</v>
      </c>
      <c r="N1183" s="24">
        <f t="shared" si="463"/>
        <v>1015.2654711992069</v>
      </c>
      <c r="O1183" s="24">
        <f t="shared" si="449"/>
        <v>51.457020158849787</v>
      </c>
      <c r="P1183" s="24">
        <f t="shared" si="450"/>
        <v>700.32961845975785</v>
      </c>
      <c r="Q1183" s="24">
        <f t="shared" si="461"/>
        <v>650</v>
      </c>
      <c r="R1183" s="12">
        <f t="shared" si="451"/>
        <v>0.1307752938857096</v>
      </c>
      <c r="S1183" s="3">
        <f t="shared" si="462"/>
        <v>0.7</v>
      </c>
      <c r="T1183" s="24">
        <f t="shared" si="464"/>
        <v>1014.5019401333595</v>
      </c>
      <c r="U1183" s="24">
        <f t="shared" si="452"/>
        <v>70.545296805033786</v>
      </c>
      <c r="V1183" s="14">
        <f t="shared" si="453"/>
        <v>959.2688089258686</v>
      </c>
      <c r="W1183" s="24">
        <f t="shared" si="465"/>
        <v>650</v>
      </c>
      <c r="X1183" s="12">
        <f t="shared" si="454"/>
        <v>0.13168749273772212</v>
      </c>
      <c r="Y1183" s="3">
        <f t="shared" si="466"/>
        <v>0.7</v>
      </c>
    </row>
    <row r="1184" spans="2:25" x14ac:dyDescent="0.25">
      <c r="B1184" s="3">
        <f t="shared" si="455"/>
        <v>5830</v>
      </c>
      <c r="C1184" s="14">
        <f t="shared" si="456"/>
        <v>97.166666666666671</v>
      </c>
      <c r="D1184" s="11">
        <f t="shared" si="457"/>
        <v>1017.4521424129516</v>
      </c>
      <c r="E1184" s="11">
        <f t="shared" si="458"/>
        <v>1012.0211969645526</v>
      </c>
      <c r="F1184" s="11">
        <f t="shared" si="459"/>
        <v>1015.3962464930926</v>
      </c>
      <c r="G1184" s="11">
        <f t="shared" si="460"/>
        <v>1014.6336276260972</v>
      </c>
      <c r="H1184" s="24">
        <f t="shared" si="443"/>
        <v>1012.0211969645526</v>
      </c>
      <c r="I1184" s="24">
        <f t="shared" si="445"/>
        <v>135.77363620997573</v>
      </c>
      <c r="J1184" s="14">
        <f t="shared" si="446"/>
        <v>1841.1944221083318</v>
      </c>
      <c r="K1184" s="24">
        <f t="shared" si="444"/>
        <v>650</v>
      </c>
      <c r="L1184" s="12">
        <f t="shared" si="447"/>
        <v>0.13481874822733766</v>
      </c>
      <c r="M1184" s="3">
        <f t="shared" si="448"/>
        <v>0.7</v>
      </c>
      <c r="N1184" s="24">
        <f t="shared" si="463"/>
        <v>1015.3962464930926</v>
      </c>
      <c r="O1184" s="24">
        <f t="shared" si="449"/>
        <v>51.397397996476002</v>
      </c>
      <c r="P1184" s="24">
        <f t="shared" si="450"/>
        <v>699.72910035588484</v>
      </c>
      <c r="Q1184" s="24">
        <f t="shared" si="461"/>
        <v>650</v>
      </c>
      <c r="R1184" s="12">
        <f t="shared" si="451"/>
        <v>0.1306604607230947</v>
      </c>
      <c r="S1184" s="3">
        <f t="shared" si="462"/>
        <v>0.7</v>
      </c>
      <c r="T1184" s="24">
        <f t="shared" si="464"/>
        <v>1014.6336276260972</v>
      </c>
      <c r="U1184" s="24">
        <f t="shared" si="452"/>
        <v>70.46286967135984</v>
      </c>
      <c r="V1184" s="14">
        <f t="shared" si="453"/>
        <v>958.4380021144425</v>
      </c>
      <c r="W1184" s="24">
        <f t="shared" si="465"/>
        <v>650</v>
      </c>
      <c r="X1184" s="12">
        <f t="shared" si="454"/>
        <v>0.13157071293460626</v>
      </c>
      <c r="Y1184" s="3">
        <f t="shared" si="466"/>
        <v>0.7</v>
      </c>
    </row>
    <row r="1185" spans="2:25" x14ac:dyDescent="0.25">
      <c r="B1185" s="3">
        <f t="shared" si="455"/>
        <v>5835</v>
      </c>
      <c r="C1185" s="14">
        <f t="shared" si="456"/>
        <v>97.25</v>
      </c>
      <c r="D1185" s="11">
        <f t="shared" si="457"/>
        <v>1017.5804228970347</v>
      </c>
      <c r="E1185" s="11">
        <f t="shared" si="458"/>
        <v>1012.1560157127799</v>
      </c>
      <c r="F1185" s="11">
        <f t="shared" si="459"/>
        <v>1015.5269069538157</v>
      </c>
      <c r="G1185" s="11">
        <f t="shared" si="460"/>
        <v>1014.7651983390318</v>
      </c>
      <c r="H1185" s="24">
        <f t="shared" si="443"/>
        <v>1012.1560157127799</v>
      </c>
      <c r="I1185" s="24">
        <f t="shared" si="445"/>
        <v>135.61017960637116</v>
      </c>
      <c r="J1185" s="14">
        <f t="shared" si="446"/>
        <v>1839.5414477811905</v>
      </c>
      <c r="K1185" s="24">
        <f t="shared" si="444"/>
        <v>650</v>
      </c>
      <c r="L1185" s="12">
        <f t="shared" si="447"/>
        <v>0.13469487726073595</v>
      </c>
      <c r="M1185" s="3">
        <f t="shared" si="448"/>
        <v>0.7</v>
      </c>
      <c r="N1185" s="24">
        <f t="shared" si="463"/>
        <v>1015.5269069538157</v>
      </c>
      <c r="O1185" s="24">
        <f t="shared" si="449"/>
        <v>51.337898580476349</v>
      </c>
      <c r="P1185" s="24">
        <f t="shared" si="450"/>
        <v>699.12962402720541</v>
      </c>
      <c r="Q1185" s="24">
        <f t="shared" si="461"/>
        <v>650</v>
      </c>
      <c r="R1185" s="12">
        <f t="shared" si="451"/>
        <v>0.13054583013211701</v>
      </c>
      <c r="S1185" s="3">
        <f t="shared" si="462"/>
        <v>0.7</v>
      </c>
      <c r="T1185" s="24">
        <f t="shared" si="464"/>
        <v>1014.7651983390318</v>
      </c>
      <c r="U1185" s="24">
        <f t="shared" si="452"/>
        <v>70.380613950072757</v>
      </c>
      <c r="V1185" s="14">
        <f t="shared" si="453"/>
        <v>957.60865488044089</v>
      </c>
      <c r="W1185" s="24">
        <f t="shared" si="465"/>
        <v>650</v>
      </c>
      <c r="X1185" s="12">
        <f t="shared" si="454"/>
        <v>0.13145414169433461</v>
      </c>
      <c r="Y1185" s="3">
        <f t="shared" si="466"/>
        <v>0.7</v>
      </c>
    </row>
    <row r="1186" spans="2:25" x14ac:dyDescent="0.25">
      <c r="B1186" s="3">
        <f t="shared" si="455"/>
        <v>5840</v>
      </c>
      <c r="C1186" s="14">
        <f t="shared" si="456"/>
        <v>97.333333333333329</v>
      </c>
      <c r="D1186" s="11">
        <f t="shared" si="457"/>
        <v>1017.7085936458741</v>
      </c>
      <c r="E1186" s="11">
        <f t="shared" si="458"/>
        <v>1012.2907105900406</v>
      </c>
      <c r="F1186" s="11">
        <f t="shared" si="459"/>
        <v>1015.6574527839477</v>
      </c>
      <c r="G1186" s="11">
        <f t="shared" si="460"/>
        <v>1014.8966524807262</v>
      </c>
      <c r="H1186" s="24">
        <f t="shared" si="443"/>
        <v>1012.2907105900406</v>
      </c>
      <c r="I1186" s="24">
        <f t="shared" si="445"/>
        <v>135.44707639583748</v>
      </c>
      <c r="J1186" s="14">
        <f t="shared" si="446"/>
        <v>1837.8915250293503</v>
      </c>
      <c r="K1186" s="24">
        <f t="shared" si="444"/>
        <v>650</v>
      </c>
      <c r="L1186" s="12">
        <f t="shared" si="447"/>
        <v>0.13457123849493879</v>
      </c>
      <c r="M1186" s="3">
        <f t="shared" si="448"/>
        <v>0.7</v>
      </c>
      <c r="N1186" s="24">
        <f t="shared" si="463"/>
        <v>1015.6574527839477</v>
      </c>
      <c r="O1186" s="24">
        <f t="shared" si="449"/>
        <v>51.278521548158551</v>
      </c>
      <c r="P1186" s="24">
        <f t="shared" si="450"/>
        <v>698.53118674332677</v>
      </c>
      <c r="Q1186" s="24">
        <f t="shared" si="461"/>
        <v>650</v>
      </c>
      <c r="R1186" s="12">
        <f t="shared" si="451"/>
        <v>0.13043140157472621</v>
      </c>
      <c r="S1186" s="3">
        <f t="shared" si="462"/>
        <v>0.7</v>
      </c>
      <c r="T1186" s="24">
        <f t="shared" si="464"/>
        <v>1014.8966524807262</v>
      </c>
      <c r="U1186" s="24">
        <f t="shared" si="452"/>
        <v>70.298529128697851</v>
      </c>
      <c r="V1186" s="14">
        <f t="shared" si="453"/>
        <v>956.7807633398055</v>
      </c>
      <c r="W1186" s="24">
        <f t="shared" si="465"/>
        <v>650</v>
      </c>
      <c r="X1186" s="12">
        <f t="shared" si="454"/>
        <v>0.13133777845470054</v>
      </c>
      <c r="Y1186" s="3">
        <f t="shared" si="466"/>
        <v>0.7</v>
      </c>
    </row>
    <row r="1187" spans="2:25" x14ac:dyDescent="0.25">
      <c r="B1187" s="3">
        <f t="shared" si="455"/>
        <v>5845</v>
      </c>
      <c r="C1187" s="14">
        <f t="shared" si="456"/>
        <v>97.416666666666671</v>
      </c>
      <c r="D1187" s="11">
        <f t="shared" si="457"/>
        <v>1017.8366548470518</v>
      </c>
      <c r="E1187" s="11">
        <f t="shared" si="458"/>
        <v>1012.4252818285355</v>
      </c>
      <c r="F1187" s="11">
        <f t="shared" si="459"/>
        <v>1015.7878841855224</v>
      </c>
      <c r="G1187" s="11">
        <f t="shared" si="460"/>
        <v>1015.0279902591809</v>
      </c>
      <c r="H1187" s="24">
        <f t="shared" si="443"/>
        <v>1012.4252818285355</v>
      </c>
      <c r="I1187" s="24">
        <f t="shared" si="445"/>
        <v>135.28432546290787</v>
      </c>
      <c r="J1187" s="14">
        <f t="shared" si="446"/>
        <v>1836.2446451092478</v>
      </c>
      <c r="K1187" s="24">
        <f t="shared" si="444"/>
        <v>650</v>
      </c>
      <c r="L1187" s="12">
        <f t="shared" si="447"/>
        <v>0.1344478312576125</v>
      </c>
      <c r="M1187" s="3">
        <f t="shared" si="448"/>
        <v>0.7</v>
      </c>
      <c r="N1187" s="24">
        <f t="shared" si="463"/>
        <v>1015.7878841855224</v>
      </c>
      <c r="O1187" s="24">
        <f t="shared" si="449"/>
        <v>51.219266538234365</v>
      </c>
      <c r="P1187" s="24">
        <f t="shared" si="450"/>
        <v>697.93378578313877</v>
      </c>
      <c r="Q1187" s="24">
        <f t="shared" si="461"/>
        <v>650</v>
      </c>
      <c r="R1187" s="12">
        <f t="shared" si="451"/>
        <v>0.13031717451473082</v>
      </c>
      <c r="S1187" s="3">
        <f t="shared" si="462"/>
        <v>0.7</v>
      </c>
      <c r="T1187" s="24">
        <f t="shared" si="464"/>
        <v>1015.0279902591809</v>
      </c>
      <c r="U1187" s="24">
        <f t="shared" si="452"/>
        <v>70.216614696772695</v>
      </c>
      <c r="V1187" s="14">
        <f t="shared" si="453"/>
        <v>955.95432362198642</v>
      </c>
      <c r="W1187" s="24">
        <f t="shared" si="465"/>
        <v>650</v>
      </c>
      <c r="X1187" s="12">
        <f t="shared" si="454"/>
        <v>0.13122162265548196</v>
      </c>
      <c r="Y1187" s="3">
        <f t="shared" si="466"/>
        <v>0.7</v>
      </c>
    </row>
    <row r="1188" spans="2:25" x14ac:dyDescent="0.25">
      <c r="B1188" s="3">
        <f t="shared" si="455"/>
        <v>5850</v>
      </c>
      <c r="C1188" s="14">
        <f t="shared" si="456"/>
        <v>97.5</v>
      </c>
      <c r="D1188" s="11">
        <f t="shared" si="457"/>
        <v>1017.9646066876685</v>
      </c>
      <c r="E1188" s="11">
        <f t="shared" si="458"/>
        <v>1012.5597296597931</v>
      </c>
      <c r="F1188" s="11">
        <f t="shared" si="459"/>
        <v>1015.9182013600372</v>
      </c>
      <c r="G1188" s="11">
        <f t="shared" si="460"/>
        <v>1015.1592118818364</v>
      </c>
      <c r="H1188" s="24">
        <f t="shared" si="443"/>
        <v>1012.5597296597931</v>
      </c>
      <c r="I1188" s="24">
        <f t="shared" si="445"/>
        <v>135.12192569688466</v>
      </c>
      <c r="J1188" s="14">
        <f t="shared" si="446"/>
        <v>1834.6007993135208</v>
      </c>
      <c r="K1188" s="24">
        <f t="shared" si="444"/>
        <v>650</v>
      </c>
      <c r="L1188" s="12">
        <f t="shared" si="447"/>
        <v>0.13432465487921746</v>
      </c>
      <c r="M1188" s="3">
        <f t="shared" si="448"/>
        <v>0.7</v>
      </c>
      <c r="N1188" s="24">
        <f t="shared" si="463"/>
        <v>1015.9182013600372</v>
      </c>
      <c r="O1188" s="24">
        <f t="shared" si="449"/>
        <v>51.160133190782631</v>
      </c>
      <c r="P1188" s="24">
        <f t="shared" si="450"/>
        <v>697.33741843520215</v>
      </c>
      <c r="Q1188" s="24">
        <f t="shared" si="461"/>
        <v>650</v>
      </c>
      <c r="R1188" s="12">
        <f t="shared" si="451"/>
        <v>0.13020314841785949</v>
      </c>
      <c r="S1188" s="3">
        <f t="shared" si="462"/>
        <v>0.7</v>
      </c>
      <c r="T1188" s="24">
        <f t="shared" si="464"/>
        <v>1015.1592118818364</v>
      </c>
      <c r="U1188" s="24">
        <f t="shared" si="452"/>
        <v>70.134870145801642</v>
      </c>
      <c r="V1188" s="14">
        <f t="shared" si="453"/>
        <v>955.12933187073577</v>
      </c>
      <c r="W1188" s="24">
        <f t="shared" si="465"/>
        <v>650</v>
      </c>
      <c r="X1188" s="12">
        <f t="shared" si="454"/>
        <v>0.13110567373853729</v>
      </c>
      <c r="Y1188" s="3">
        <f t="shared" si="466"/>
        <v>0.7</v>
      </c>
    </row>
    <row r="1189" spans="2:25" x14ac:dyDescent="0.25">
      <c r="B1189" s="3">
        <f t="shared" si="455"/>
        <v>5855</v>
      </c>
      <c r="C1189" s="14">
        <f t="shared" si="456"/>
        <v>97.583333333333329</v>
      </c>
      <c r="D1189" s="11">
        <f t="shared" si="457"/>
        <v>1018.0924493543465</v>
      </c>
      <c r="E1189" s="11">
        <f t="shared" si="458"/>
        <v>1012.6940543146724</v>
      </c>
      <c r="F1189" s="11">
        <f t="shared" si="459"/>
        <v>1016.0484045084551</v>
      </c>
      <c r="G1189" s="11">
        <f t="shared" si="460"/>
        <v>1015.2903175555749</v>
      </c>
      <c r="H1189" s="24">
        <f t="shared" si="443"/>
        <v>1012.6940543146724</v>
      </c>
      <c r="I1189" s="24">
        <f t="shared" si="445"/>
        <v>134.95987599185355</v>
      </c>
      <c r="J1189" s="14">
        <f t="shared" si="446"/>
        <v>1832.9599789706215</v>
      </c>
      <c r="K1189" s="24">
        <f t="shared" si="444"/>
        <v>650</v>
      </c>
      <c r="L1189" s="12">
        <f t="shared" si="447"/>
        <v>0.13420170869298251</v>
      </c>
      <c r="M1189" s="3">
        <f t="shared" si="448"/>
        <v>0.7</v>
      </c>
      <c r="N1189" s="24">
        <f t="shared" si="463"/>
        <v>1016.0484045084551</v>
      </c>
      <c r="O1189" s="24">
        <f t="shared" si="449"/>
        <v>51.101121147286221</v>
      </c>
      <c r="P1189" s="24">
        <f t="shared" si="450"/>
        <v>696.74208199751547</v>
      </c>
      <c r="Q1189" s="24">
        <f t="shared" si="461"/>
        <v>650</v>
      </c>
      <c r="R1189" s="12">
        <f t="shared" si="451"/>
        <v>0.13008932275172683</v>
      </c>
      <c r="S1189" s="3">
        <f t="shared" si="462"/>
        <v>0.7</v>
      </c>
      <c r="T1189" s="24">
        <f t="shared" si="464"/>
        <v>1015.2903175555749</v>
      </c>
      <c r="U1189" s="24">
        <f t="shared" si="452"/>
        <v>70.053294969289936</v>
      </c>
      <c r="V1189" s="14">
        <f t="shared" si="453"/>
        <v>954.30578424319708</v>
      </c>
      <c r="W1189" s="24">
        <f t="shared" si="465"/>
        <v>650</v>
      </c>
      <c r="X1189" s="12">
        <f t="shared" si="454"/>
        <v>0.13098993114769317</v>
      </c>
      <c r="Y1189" s="3">
        <f t="shared" si="466"/>
        <v>0.7</v>
      </c>
    </row>
    <row r="1190" spans="2:25" x14ac:dyDescent="0.25">
      <c r="B1190" s="3">
        <f t="shared" si="455"/>
        <v>5860</v>
      </c>
      <c r="C1190" s="14">
        <f t="shared" si="456"/>
        <v>97.666666666666671</v>
      </c>
      <c r="D1190" s="11">
        <f t="shared" si="457"/>
        <v>1018.2201830332308</v>
      </c>
      <c r="E1190" s="11">
        <f t="shared" si="458"/>
        <v>1012.8282560233654</v>
      </c>
      <c r="F1190" s="11">
        <f t="shared" si="459"/>
        <v>1016.1784938312068</v>
      </c>
      <c r="G1190" s="11">
        <f t="shared" si="460"/>
        <v>1015.4213074867226</v>
      </c>
      <c r="H1190" s="24">
        <f t="shared" si="443"/>
        <v>1012.8282560233654</v>
      </c>
      <c r="I1190" s="24">
        <f t="shared" si="445"/>
        <v>134.79817524663531</v>
      </c>
      <c r="J1190" s="14">
        <f t="shared" si="446"/>
        <v>1831.3221754450292</v>
      </c>
      <c r="K1190" s="24">
        <f t="shared" si="444"/>
        <v>650</v>
      </c>
      <c r="L1190" s="12">
        <f t="shared" si="447"/>
        <v>0.13407899203491633</v>
      </c>
      <c r="M1190" s="3">
        <f t="shared" si="448"/>
        <v>0.7</v>
      </c>
      <c r="N1190" s="24">
        <f t="shared" si="463"/>
        <v>1016.1784938312068</v>
      </c>
      <c r="O1190" s="24">
        <f t="shared" si="449"/>
        <v>51.042230050600779</v>
      </c>
      <c r="P1190" s="24">
        <f t="shared" si="450"/>
        <v>696.14777377765097</v>
      </c>
      <c r="Q1190" s="24">
        <f t="shared" si="461"/>
        <v>650</v>
      </c>
      <c r="R1190" s="12">
        <f t="shared" si="451"/>
        <v>0.12997569698585165</v>
      </c>
      <c r="S1190" s="3">
        <f t="shared" si="462"/>
        <v>0.7</v>
      </c>
      <c r="T1190" s="24">
        <f t="shared" si="464"/>
        <v>1015.4213074867226</v>
      </c>
      <c r="U1190" s="24">
        <f t="shared" si="452"/>
        <v>69.971888662703918</v>
      </c>
      <c r="V1190" s="14">
        <f t="shared" si="453"/>
        <v>953.48367691021554</v>
      </c>
      <c r="W1190" s="24">
        <f t="shared" si="465"/>
        <v>650</v>
      </c>
      <c r="X1190" s="12">
        <f t="shared" si="454"/>
        <v>0.13087439432877909</v>
      </c>
      <c r="Y1190" s="3">
        <f t="shared" si="466"/>
        <v>0.7</v>
      </c>
    </row>
    <row r="1191" spans="2:25" x14ac:dyDescent="0.25">
      <c r="B1191" s="3">
        <f t="shared" si="455"/>
        <v>5865</v>
      </c>
      <c r="C1191" s="14">
        <f t="shared" si="456"/>
        <v>97.75</v>
      </c>
      <c r="D1191" s="11">
        <f t="shared" si="457"/>
        <v>1018.3478079099904</v>
      </c>
      <c r="E1191" s="11">
        <f t="shared" si="458"/>
        <v>1012.9623350154003</v>
      </c>
      <c r="F1191" s="11">
        <f t="shared" si="459"/>
        <v>1016.3084695281926</v>
      </c>
      <c r="G1191" s="11">
        <f t="shared" si="460"/>
        <v>1015.5521818810514</v>
      </c>
      <c r="H1191" s="24">
        <f t="shared" si="443"/>
        <v>1012.9623350154003</v>
      </c>
      <c r="I1191" s="24">
        <f t="shared" si="445"/>
        <v>134.63682236475165</v>
      </c>
      <c r="J1191" s="14">
        <f t="shared" si="446"/>
        <v>1829.6873801364363</v>
      </c>
      <c r="K1191" s="24">
        <f t="shared" si="444"/>
        <v>650</v>
      </c>
      <c r="L1191" s="12">
        <f t="shared" si="447"/>
        <v>0.13395650424374947</v>
      </c>
      <c r="M1191" s="3">
        <f t="shared" si="448"/>
        <v>0.7</v>
      </c>
      <c r="N1191" s="24">
        <f t="shared" si="463"/>
        <v>1016.3084695281926</v>
      </c>
      <c r="O1191" s="24">
        <f t="shared" si="449"/>
        <v>50.983459544943344</v>
      </c>
      <c r="P1191" s="24">
        <f t="shared" si="450"/>
        <v>695.55449109259962</v>
      </c>
      <c r="Q1191" s="24">
        <f t="shared" si="461"/>
        <v>650</v>
      </c>
      <c r="R1191" s="12">
        <f t="shared" si="451"/>
        <v>0.12986227059162797</v>
      </c>
      <c r="S1191" s="3">
        <f t="shared" si="462"/>
        <v>0.7</v>
      </c>
      <c r="T1191" s="24">
        <f t="shared" si="464"/>
        <v>1015.5521818810514</v>
      </c>
      <c r="U1191" s="24">
        <f t="shared" si="452"/>
        <v>69.890650723473868</v>
      </c>
      <c r="V1191" s="14">
        <f t="shared" si="453"/>
        <v>952.66300605655135</v>
      </c>
      <c r="W1191" s="24">
        <f t="shared" si="465"/>
        <v>650</v>
      </c>
      <c r="X1191" s="12">
        <f t="shared" si="454"/>
        <v>0.13075906272965515</v>
      </c>
      <c r="Y1191" s="3">
        <f t="shared" si="466"/>
        <v>0.7</v>
      </c>
    </row>
    <row r="1192" spans="2:25" x14ac:dyDescent="0.25">
      <c r="B1192" s="3">
        <f t="shared" si="455"/>
        <v>5870</v>
      </c>
      <c r="C1192" s="14">
        <f t="shared" si="456"/>
        <v>97.833333333333329</v>
      </c>
      <c r="D1192" s="11">
        <f t="shared" si="457"/>
        <v>1018.4753241698205</v>
      </c>
      <c r="E1192" s="11">
        <f t="shared" si="458"/>
        <v>1013.0962915196441</v>
      </c>
      <c r="F1192" s="11">
        <f t="shared" si="459"/>
        <v>1016.4383317987842</v>
      </c>
      <c r="G1192" s="11">
        <f t="shared" si="460"/>
        <v>1015.6829409437811</v>
      </c>
      <c r="H1192" s="24">
        <f t="shared" si="443"/>
        <v>1013.0962915196441</v>
      </c>
      <c r="I1192" s="24">
        <f t="shared" si="445"/>
        <v>134.47581625441103</v>
      </c>
      <c r="J1192" s="14">
        <f t="shared" si="446"/>
        <v>1828.0555844794385</v>
      </c>
      <c r="K1192" s="24">
        <f t="shared" si="444"/>
        <v>650</v>
      </c>
      <c r="L1192" s="12">
        <f t="shared" si="447"/>
        <v>0.13383424466091232</v>
      </c>
      <c r="M1192" s="3">
        <f t="shared" si="448"/>
        <v>0.7</v>
      </c>
      <c r="N1192" s="24">
        <f t="shared" si="463"/>
        <v>1016.4383317987842</v>
      </c>
      <c r="O1192" s="24">
        <f t="shared" si="449"/>
        <v>50.924809275906568</v>
      </c>
      <c r="P1192" s="24">
        <f t="shared" si="450"/>
        <v>694.96223126875134</v>
      </c>
      <c r="Q1192" s="24">
        <f t="shared" si="461"/>
        <v>650</v>
      </c>
      <c r="R1192" s="12">
        <f t="shared" si="451"/>
        <v>0.12974904304232404</v>
      </c>
      <c r="S1192" s="3">
        <f t="shared" si="462"/>
        <v>0.7</v>
      </c>
      <c r="T1192" s="24">
        <f t="shared" si="464"/>
        <v>1015.6829409437811</v>
      </c>
      <c r="U1192" s="24">
        <f t="shared" si="452"/>
        <v>69.809580650985481</v>
      </c>
      <c r="V1192" s="14">
        <f t="shared" si="453"/>
        <v>951.84376788035593</v>
      </c>
      <c r="W1192" s="24">
        <f t="shared" si="465"/>
        <v>650</v>
      </c>
      <c r="X1192" s="12">
        <f t="shared" si="454"/>
        <v>0.1306439358001438</v>
      </c>
      <c r="Y1192" s="3">
        <f t="shared" si="466"/>
        <v>0.7</v>
      </c>
    </row>
    <row r="1193" spans="2:25" x14ac:dyDescent="0.25">
      <c r="B1193" s="3">
        <f t="shared" si="455"/>
        <v>5875</v>
      </c>
      <c r="C1193" s="14">
        <f t="shared" si="456"/>
        <v>97.916666666666671</v>
      </c>
      <c r="D1193" s="11">
        <f t="shared" si="457"/>
        <v>1018.6027319974438</v>
      </c>
      <c r="E1193" s="11">
        <f t="shared" si="458"/>
        <v>1013.2301257643049</v>
      </c>
      <c r="F1193" s="11">
        <f t="shared" si="459"/>
        <v>1016.5680808418266</v>
      </c>
      <c r="G1193" s="11">
        <f t="shared" si="460"/>
        <v>1015.8135848795812</v>
      </c>
      <c r="H1193" s="24">
        <f t="shared" si="443"/>
        <v>1013.2301257643049</v>
      </c>
      <c r="I1193" s="24">
        <f t="shared" si="445"/>
        <v>134.31515582847169</v>
      </c>
      <c r="J1193" s="14">
        <f t="shared" si="446"/>
        <v>1826.4267799445424</v>
      </c>
      <c r="K1193" s="24">
        <f t="shared" si="444"/>
        <v>650</v>
      </c>
      <c r="L1193" s="12">
        <f t="shared" si="447"/>
        <v>0.13371221263060137</v>
      </c>
      <c r="M1193" s="3">
        <f t="shared" si="448"/>
        <v>0.7</v>
      </c>
      <c r="N1193" s="24">
        <f t="shared" si="463"/>
        <v>1016.5680808418266</v>
      </c>
      <c r="O1193" s="24">
        <f t="shared" si="449"/>
        <v>50.866278890430294</v>
      </c>
      <c r="P1193" s="24">
        <f t="shared" si="450"/>
        <v>694.37099164179881</v>
      </c>
      <c r="Q1193" s="24">
        <f t="shared" si="461"/>
        <v>650</v>
      </c>
      <c r="R1193" s="12">
        <f t="shared" si="451"/>
        <v>0.12963601381306075</v>
      </c>
      <c r="S1193" s="3">
        <f t="shared" si="462"/>
        <v>0.7</v>
      </c>
      <c r="T1193" s="24">
        <f t="shared" si="464"/>
        <v>1015.8135848795812</v>
      </c>
      <c r="U1193" s="24">
        <f t="shared" si="452"/>
        <v>69.728677946565654</v>
      </c>
      <c r="V1193" s="14">
        <f t="shared" si="453"/>
        <v>951.02595859340477</v>
      </c>
      <c r="W1193" s="24">
        <f t="shared" si="465"/>
        <v>650</v>
      </c>
      <c r="X1193" s="12">
        <f t="shared" si="454"/>
        <v>0.13052901299205799</v>
      </c>
      <c r="Y1193" s="3">
        <f t="shared" si="466"/>
        <v>0.7</v>
      </c>
    </row>
    <row r="1194" spans="2:25" x14ac:dyDescent="0.25">
      <c r="B1194" s="3">
        <f t="shared" si="455"/>
        <v>5880</v>
      </c>
      <c r="C1194" s="14">
        <f t="shared" si="456"/>
        <v>98</v>
      </c>
      <c r="D1194" s="11">
        <f t="shared" si="457"/>
        <v>1018.7300315771121</v>
      </c>
      <c r="E1194" s="11">
        <f t="shared" si="458"/>
        <v>1013.3638379769355</v>
      </c>
      <c r="F1194" s="11">
        <f t="shared" si="459"/>
        <v>1016.6977168556397</v>
      </c>
      <c r="G1194" s="11">
        <f t="shared" si="460"/>
        <v>1015.9441138925732</v>
      </c>
      <c r="H1194" s="24">
        <f t="shared" si="443"/>
        <v>1013.3638379769355</v>
      </c>
      <c r="I1194" s="24">
        <f t="shared" si="445"/>
        <v>134.15484000441324</v>
      </c>
      <c r="J1194" s="14">
        <f t="shared" si="446"/>
        <v>1824.8009580361502</v>
      </c>
      <c r="K1194" s="24">
        <f t="shared" si="444"/>
        <v>650</v>
      </c>
      <c r="L1194" s="12">
        <f t="shared" si="447"/>
        <v>0.13359040749963963</v>
      </c>
      <c r="M1194" s="3">
        <f t="shared" si="448"/>
        <v>0.7</v>
      </c>
      <c r="N1194" s="24">
        <f t="shared" si="463"/>
        <v>1016.6977168556397</v>
      </c>
      <c r="O1194" s="24">
        <f t="shared" si="449"/>
        <v>50.807868036810078</v>
      </c>
      <c r="P1194" s="24">
        <f t="shared" si="450"/>
        <v>693.78076955677545</v>
      </c>
      <c r="Q1194" s="24">
        <f t="shared" si="461"/>
        <v>650</v>
      </c>
      <c r="R1194" s="12">
        <f t="shared" si="451"/>
        <v>0.12952318238081967</v>
      </c>
      <c r="S1194" s="3">
        <f t="shared" si="462"/>
        <v>0.7</v>
      </c>
      <c r="T1194" s="24">
        <f t="shared" si="464"/>
        <v>1015.9441138925732</v>
      </c>
      <c r="U1194" s="24">
        <f t="shared" si="452"/>
        <v>69.647942113471117</v>
      </c>
      <c r="V1194" s="14">
        <f t="shared" si="453"/>
        <v>950.20957442101985</v>
      </c>
      <c r="W1194" s="24">
        <f t="shared" si="465"/>
        <v>650</v>
      </c>
      <c r="X1194" s="12">
        <f t="shared" si="454"/>
        <v>0.13041429375918967</v>
      </c>
      <c r="Y1194" s="3">
        <f t="shared" si="466"/>
        <v>0.7</v>
      </c>
    </row>
    <row r="1195" spans="2:25" x14ac:dyDescent="0.25">
      <c r="B1195" s="3">
        <f t="shared" si="455"/>
        <v>5885</v>
      </c>
      <c r="C1195" s="14">
        <f t="shared" si="456"/>
        <v>98.083333333333329</v>
      </c>
      <c r="D1195" s="11">
        <f t="shared" si="457"/>
        <v>1018.8572230926081</v>
      </c>
      <c r="E1195" s="11">
        <f t="shared" si="458"/>
        <v>1013.4974283844352</v>
      </c>
      <c r="F1195" s="11">
        <f t="shared" si="459"/>
        <v>1016.8272400380205</v>
      </c>
      <c r="G1195" s="11">
        <f t="shared" si="460"/>
        <v>1016.0745281863324</v>
      </c>
      <c r="H1195" s="24">
        <f t="shared" si="443"/>
        <v>1013.4974283844352</v>
      </c>
      <c r="I1195" s="24">
        <f t="shared" si="445"/>
        <v>133.99486770432247</v>
      </c>
      <c r="J1195" s="14">
        <f t="shared" si="446"/>
        <v>1823.1781102934892</v>
      </c>
      <c r="K1195" s="24">
        <f t="shared" si="444"/>
        <v>650</v>
      </c>
      <c r="L1195" s="12">
        <f t="shared" si="447"/>
        <v>0.13346882861753931</v>
      </c>
      <c r="M1195" s="3">
        <f t="shared" si="448"/>
        <v>0.7</v>
      </c>
      <c r="N1195" s="24">
        <f t="shared" si="463"/>
        <v>1016.8272400380205</v>
      </c>
      <c r="O1195" s="24">
        <f t="shared" si="449"/>
        <v>50.749576364691507</v>
      </c>
      <c r="P1195" s="24">
        <f t="shared" si="450"/>
        <v>693.19156236772665</v>
      </c>
      <c r="Q1195" s="24">
        <f t="shared" si="461"/>
        <v>650</v>
      </c>
      <c r="R1195" s="12">
        <f t="shared" si="451"/>
        <v>0.12941054822438477</v>
      </c>
      <c r="S1195" s="3">
        <f t="shared" si="462"/>
        <v>0.7</v>
      </c>
      <c r="T1195" s="24">
        <f t="shared" si="464"/>
        <v>1016.0745281863324</v>
      </c>
      <c r="U1195" s="24">
        <f t="shared" si="452"/>
        <v>69.567372656894122</v>
      </c>
      <c r="V1195" s="14">
        <f t="shared" si="453"/>
        <v>949.39461160150802</v>
      </c>
      <c r="W1195" s="24">
        <f t="shared" si="465"/>
        <v>650</v>
      </c>
      <c r="X1195" s="12">
        <f t="shared" si="454"/>
        <v>0.13029977755723871</v>
      </c>
      <c r="Y1195" s="3">
        <f t="shared" si="466"/>
        <v>0.7</v>
      </c>
    </row>
    <row r="1196" spans="2:25" x14ac:dyDescent="0.25">
      <c r="B1196" s="3">
        <f t="shared" si="455"/>
        <v>5890</v>
      </c>
      <c r="C1196" s="14">
        <f t="shared" si="456"/>
        <v>98.166666666666671</v>
      </c>
      <c r="D1196" s="11">
        <f t="shared" si="457"/>
        <v>1018.9843067272467</v>
      </c>
      <c r="E1196" s="11">
        <f t="shared" si="458"/>
        <v>1013.6308972130528</v>
      </c>
      <c r="F1196" s="11">
        <f t="shared" si="459"/>
        <v>1016.9566505862449</v>
      </c>
      <c r="G1196" s="11">
        <f t="shared" si="460"/>
        <v>1016.2048279638896</v>
      </c>
      <c r="H1196" s="24">
        <f t="shared" si="443"/>
        <v>1013.6308972130528</v>
      </c>
      <c r="I1196" s="24">
        <f t="shared" si="445"/>
        <v>133.83523785484783</v>
      </c>
      <c r="J1196" s="14">
        <f t="shared" si="446"/>
        <v>1821.5582282906323</v>
      </c>
      <c r="K1196" s="24">
        <f t="shared" si="444"/>
        <v>650</v>
      </c>
      <c r="L1196" s="12">
        <f t="shared" si="447"/>
        <v>0.13334747533649988</v>
      </c>
      <c r="M1196" s="3">
        <f t="shared" si="448"/>
        <v>0.7</v>
      </c>
      <c r="N1196" s="24">
        <f t="shared" si="463"/>
        <v>1016.9566505862449</v>
      </c>
      <c r="O1196" s="24">
        <f t="shared" si="449"/>
        <v>50.69140352504462</v>
      </c>
      <c r="P1196" s="24">
        <f t="shared" si="450"/>
        <v>692.60336743848427</v>
      </c>
      <c r="Q1196" s="24">
        <f t="shared" si="461"/>
        <v>650</v>
      </c>
      <c r="R1196" s="12">
        <f t="shared" si="451"/>
        <v>0.12929811082447293</v>
      </c>
      <c r="S1196" s="3">
        <f t="shared" si="462"/>
        <v>0.7</v>
      </c>
      <c r="T1196" s="24">
        <f t="shared" si="464"/>
        <v>1016.2048279638896</v>
      </c>
      <c r="U1196" s="24">
        <f t="shared" si="452"/>
        <v>69.486969083928329</v>
      </c>
      <c r="V1196" s="14">
        <f t="shared" si="453"/>
        <v>948.58106638709057</v>
      </c>
      <c r="W1196" s="24">
        <f t="shared" si="465"/>
        <v>650</v>
      </c>
      <c r="X1196" s="12">
        <f t="shared" si="454"/>
        <v>0.13018546384392743</v>
      </c>
      <c r="Y1196" s="3">
        <f t="shared" si="466"/>
        <v>0.7</v>
      </c>
    </row>
    <row r="1197" spans="2:25" x14ac:dyDescent="0.25">
      <c r="B1197" s="3">
        <f t="shared" si="455"/>
        <v>5895</v>
      </c>
      <c r="C1197" s="14">
        <f t="shared" si="456"/>
        <v>98.25</v>
      </c>
      <c r="D1197" s="11">
        <f t="shared" si="457"/>
        <v>1019.1112826638772</v>
      </c>
      <c r="E1197" s="11">
        <f t="shared" si="458"/>
        <v>1013.7642446883892</v>
      </c>
      <c r="F1197" s="11">
        <f t="shared" si="459"/>
        <v>1017.0859486970694</v>
      </c>
      <c r="G1197" s="11">
        <f t="shared" si="460"/>
        <v>1016.3350134277334</v>
      </c>
      <c r="H1197" s="24">
        <f t="shared" si="443"/>
        <v>1013.7642446883892</v>
      </c>
      <c r="I1197" s="24">
        <f t="shared" si="445"/>
        <v>133.67594938719947</v>
      </c>
      <c r="J1197" s="14">
        <f t="shared" si="446"/>
        <v>1819.9413036352764</v>
      </c>
      <c r="K1197" s="24">
        <f t="shared" si="444"/>
        <v>650</v>
      </c>
      <c r="L1197" s="12">
        <f t="shared" si="447"/>
        <v>0.13322634701132496</v>
      </c>
      <c r="M1197" s="3">
        <f t="shared" si="448"/>
        <v>0.7</v>
      </c>
      <c r="N1197" s="24">
        <f t="shared" si="463"/>
        <v>1017.0859486970694</v>
      </c>
      <c r="O1197" s="24">
        <f t="shared" si="449"/>
        <v>50.633349170195174</v>
      </c>
      <c r="P1197" s="24">
        <f t="shared" si="450"/>
        <v>692.01618214156269</v>
      </c>
      <c r="Q1197" s="24">
        <f t="shared" si="461"/>
        <v>650</v>
      </c>
      <c r="R1197" s="12">
        <f t="shared" si="451"/>
        <v>0.12918586966354711</v>
      </c>
      <c r="S1197" s="3">
        <f t="shared" si="462"/>
        <v>0.7</v>
      </c>
      <c r="T1197" s="24">
        <f t="shared" si="464"/>
        <v>1016.3350134277334</v>
      </c>
      <c r="U1197" s="24">
        <f t="shared" si="452"/>
        <v>69.406730903594394</v>
      </c>
      <c r="V1197" s="14">
        <f t="shared" si="453"/>
        <v>947.7689350429539</v>
      </c>
      <c r="W1197" s="24">
        <f t="shared" si="465"/>
        <v>650</v>
      </c>
      <c r="X1197" s="12">
        <f t="shared" si="454"/>
        <v>0.13007135207888251</v>
      </c>
      <c r="Y1197" s="3">
        <f t="shared" si="466"/>
        <v>0.7</v>
      </c>
    </row>
    <row r="1198" spans="2:25" x14ac:dyDescent="0.25">
      <c r="B1198" s="3">
        <f t="shared" si="455"/>
        <v>5900</v>
      </c>
      <c r="C1198" s="14">
        <f t="shared" si="456"/>
        <v>98.333333333333329</v>
      </c>
      <c r="D1198" s="11">
        <f t="shared" si="457"/>
        <v>1019.2381510848837</v>
      </c>
      <c r="E1198" s="11">
        <f t="shared" si="458"/>
        <v>1013.8974710354006</v>
      </c>
      <c r="F1198" s="11">
        <f t="shared" si="459"/>
        <v>1017.2151345667329</v>
      </c>
      <c r="G1198" s="11">
        <f t="shared" si="460"/>
        <v>1016.4650847798123</v>
      </c>
      <c r="H1198" s="24">
        <f t="shared" si="443"/>
        <v>1013.8974710354006</v>
      </c>
      <c r="I1198" s="24">
        <f t="shared" si="445"/>
        <v>133.51700123707815</v>
      </c>
      <c r="J1198" s="14">
        <f t="shared" si="446"/>
        <v>1818.3273279691296</v>
      </c>
      <c r="K1198" s="24">
        <f t="shared" si="444"/>
        <v>650</v>
      </c>
      <c r="L1198" s="12">
        <f t="shared" si="447"/>
        <v>0.13310544299944374</v>
      </c>
      <c r="M1198" s="3">
        <f t="shared" si="448"/>
        <v>0.7</v>
      </c>
      <c r="N1198" s="24">
        <f t="shared" si="463"/>
        <v>1017.2151345667329</v>
      </c>
      <c r="O1198" s="24">
        <f t="shared" si="449"/>
        <v>50.575412953770638</v>
      </c>
      <c r="P1198" s="24">
        <f t="shared" si="450"/>
        <v>691.43000385866219</v>
      </c>
      <c r="Q1198" s="24">
        <f t="shared" si="461"/>
        <v>650</v>
      </c>
      <c r="R1198" s="12">
        <f t="shared" si="451"/>
        <v>0.12907382422589467</v>
      </c>
      <c r="S1198" s="3">
        <f t="shared" si="462"/>
        <v>0.7</v>
      </c>
      <c r="T1198" s="24">
        <f t="shared" si="464"/>
        <v>1016.4650847798123</v>
      </c>
      <c r="U1198" s="24">
        <f t="shared" si="452"/>
        <v>69.326657626785959</v>
      </c>
      <c r="V1198" s="14">
        <f t="shared" si="453"/>
        <v>946.95821384744352</v>
      </c>
      <c r="W1198" s="24">
        <f t="shared" si="465"/>
        <v>650</v>
      </c>
      <c r="X1198" s="12">
        <f t="shared" si="454"/>
        <v>0.12995744172365289</v>
      </c>
      <c r="Y1198" s="3">
        <f t="shared" si="466"/>
        <v>0.7</v>
      </c>
    </row>
    <row r="1199" spans="2:25" x14ac:dyDescent="0.25">
      <c r="B1199" s="3">
        <f t="shared" si="455"/>
        <v>5905</v>
      </c>
      <c r="C1199" s="14">
        <f t="shared" si="456"/>
        <v>98.416666666666671</v>
      </c>
      <c r="D1199" s="11">
        <f t="shared" si="457"/>
        <v>1019.3649121721878</v>
      </c>
      <c r="E1199" s="11">
        <f t="shared" si="458"/>
        <v>1014.0305764784</v>
      </c>
      <c r="F1199" s="11">
        <f t="shared" si="459"/>
        <v>1017.3442083909588</v>
      </c>
      <c r="G1199" s="11">
        <f t="shared" si="460"/>
        <v>1016.5950422215359</v>
      </c>
      <c r="H1199" s="24">
        <f t="shared" si="443"/>
        <v>1014.0305764784</v>
      </c>
      <c r="I1199" s="24">
        <f t="shared" si="445"/>
        <v>133.35839234469518</v>
      </c>
      <c r="J1199" s="14">
        <f t="shared" si="446"/>
        <v>1816.7162929679318</v>
      </c>
      <c r="K1199" s="24">
        <f t="shared" si="444"/>
        <v>650</v>
      </c>
      <c r="L1199" s="12">
        <f t="shared" si="447"/>
        <v>0.13298476266091383</v>
      </c>
      <c r="M1199" s="3">
        <f t="shared" si="448"/>
        <v>0.7</v>
      </c>
      <c r="N1199" s="24">
        <f t="shared" si="463"/>
        <v>1017.3442083909588</v>
      </c>
      <c r="O1199" s="24">
        <f t="shared" si="449"/>
        <v>50.517594530725773</v>
      </c>
      <c r="P1199" s="24">
        <f t="shared" si="450"/>
        <v>690.84482998103738</v>
      </c>
      <c r="Q1199" s="24">
        <f t="shared" si="461"/>
        <v>650</v>
      </c>
      <c r="R1199" s="12">
        <f t="shared" si="451"/>
        <v>0.12896197399769582</v>
      </c>
      <c r="S1199" s="3">
        <f t="shared" si="462"/>
        <v>0.7</v>
      </c>
      <c r="T1199" s="24">
        <f t="shared" si="464"/>
        <v>1016.5950422215359</v>
      </c>
      <c r="U1199" s="24">
        <f t="shared" si="452"/>
        <v>69.246748766298083</v>
      </c>
      <c r="V1199" s="14">
        <f t="shared" si="453"/>
        <v>946.14889909237388</v>
      </c>
      <c r="W1199" s="24">
        <f t="shared" si="465"/>
        <v>650</v>
      </c>
      <c r="X1199" s="12">
        <f t="shared" si="454"/>
        <v>0.12984373224175291</v>
      </c>
      <c r="Y1199" s="3">
        <f t="shared" si="466"/>
        <v>0.7</v>
      </c>
    </row>
    <row r="1200" spans="2:25" x14ac:dyDescent="0.25">
      <c r="B1200" s="3">
        <f t="shared" si="455"/>
        <v>5910</v>
      </c>
      <c r="C1200" s="14">
        <f t="shared" si="456"/>
        <v>98.5</v>
      </c>
      <c r="D1200" s="11">
        <f t="shared" si="457"/>
        <v>1019.4915661072498</v>
      </c>
      <c r="E1200" s="11">
        <f t="shared" si="458"/>
        <v>1014.163561241061</v>
      </c>
      <c r="F1200" s="11">
        <f t="shared" si="459"/>
        <v>1017.4731703649564</v>
      </c>
      <c r="G1200" s="11">
        <f t="shared" si="460"/>
        <v>1016.7248859537776</v>
      </c>
      <c r="H1200" s="24">
        <f t="shared" si="443"/>
        <v>1014.163561241061</v>
      </c>
      <c r="I1200" s="24">
        <f t="shared" si="445"/>
        <v>133.20012165472122</v>
      </c>
      <c r="J1200" s="14">
        <f t="shared" si="446"/>
        <v>1815.1081903406784</v>
      </c>
      <c r="K1200" s="24">
        <f t="shared" si="444"/>
        <v>650</v>
      </c>
      <c r="L1200" s="12">
        <f t="shared" si="447"/>
        <v>0.13286430535836471</v>
      </c>
      <c r="M1200" s="3">
        <f t="shared" si="448"/>
        <v>0.7</v>
      </c>
      <c r="N1200" s="24">
        <f t="shared" si="463"/>
        <v>1017.4731703649564</v>
      </c>
      <c r="O1200" s="24">
        <f t="shared" si="449"/>
        <v>50.459893557334112</v>
      </c>
      <c r="P1200" s="24">
        <f t="shared" si="450"/>
        <v>690.26065790847008</v>
      </c>
      <c r="Q1200" s="24">
        <f t="shared" si="461"/>
        <v>650</v>
      </c>
      <c r="R1200" s="12">
        <f t="shared" si="451"/>
        <v>0.12885031846684358</v>
      </c>
      <c r="S1200" s="3">
        <f t="shared" si="462"/>
        <v>0.7</v>
      </c>
      <c r="T1200" s="24">
        <f t="shared" si="464"/>
        <v>1016.7248859537776</v>
      </c>
      <c r="U1200" s="24">
        <f t="shared" si="452"/>
        <v>69.167003836804497</v>
      </c>
      <c r="V1200" s="14">
        <f t="shared" si="453"/>
        <v>945.34098708248575</v>
      </c>
      <c r="W1200" s="24">
        <f t="shared" si="465"/>
        <v>650</v>
      </c>
      <c r="X1200" s="12">
        <f t="shared" si="454"/>
        <v>0.1297302230985902</v>
      </c>
      <c r="Y1200" s="3">
        <f t="shared" si="466"/>
        <v>0.7</v>
      </c>
    </row>
    <row r="1201" spans="2:25" x14ac:dyDescent="0.25">
      <c r="B1201" s="3">
        <f t="shared" si="455"/>
        <v>5915</v>
      </c>
      <c r="C1201" s="14">
        <f t="shared" si="456"/>
        <v>98.583333333333329</v>
      </c>
      <c r="D1201" s="11">
        <f t="shared" si="457"/>
        <v>1019.6181130710703</v>
      </c>
      <c r="E1201" s="11">
        <f t="shared" si="458"/>
        <v>1014.2964255464193</v>
      </c>
      <c r="F1201" s="11">
        <f t="shared" si="459"/>
        <v>1017.6020206834232</v>
      </c>
      <c r="G1201" s="11">
        <f t="shared" si="460"/>
        <v>1016.8546161768762</v>
      </c>
      <c r="H1201" s="24">
        <f t="shared" si="443"/>
        <v>1014.2964255464193</v>
      </c>
      <c r="I1201" s="24">
        <f t="shared" si="445"/>
        <v>133.04218811627493</v>
      </c>
      <c r="J1201" s="14">
        <f t="shared" si="446"/>
        <v>1813.5030118298725</v>
      </c>
      <c r="K1201" s="24">
        <f t="shared" si="444"/>
        <v>650</v>
      </c>
      <c r="L1201" s="12">
        <f t="shared" si="447"/>
        <v>0.13274407045701436</v>
      </c>
      <c r="M1201" s="3">
        <f t="shared" si="448"/>
        <v>0.7</v>
      </c>
      <c r="N1201" s="24">
        <f t="shared" si="463"/>
        <v>1017.6020206834232</v>
      </c>
      <c r="O1201" s="24">
        <f t="shared" si="449"/>
        <v>50.402309691176583</v>
      </c>
      <c r="P1201" s="24">
        <f t="shared" si="450"/>
        <v>689.67748504994722</v>
      </c>
      <c r="Q1201" s="24">
        <f t="shared" si="461"/>
        <v>650</v>
      </c>
      <c r="R1201" s="12">
        <f t="shared" si="451"/>
        <v>0.12873885712305952</v>
      </c>
      <c r="S1201" s="3">
        <f t="shared" si="462"/>
        <v>0.7</v>
      </c>
      <c r="T1201" s="24">
        <f t="shared" si="464"/>
        <v>1016.8546161768762</v>
      </c>
      <c r="U1201" s="24">
        <f t="shared" si="452"/>
        <v>69.087422354851924</v>
      </c>
      <c r="V1201" s="14">
        <f t="shared" si="453"/>
        <v>944.53447413542722</v>
      </c>
      <c r="W1201" s="24">
        <f t="shared" si="465"/>
        <v>650</v>
      </c>
      <c r="X1201" s="12">
        <f t="shared" si="454"/>
        <v>0.12961691376146228</v>
      </c>
      <c r="Y1201" s="3">
        <f t="shared" si="466"/>
        <v>0.7</v>
      </c>
    </row>
    <row r="1202" spans="2:25" x14ac:dyDescent="0.25">
      <c r="B1202" s="3">
        <f t="shared" si="455"/>
        <v>5920</v>
      </c>
      <c r="C1202" s="14">
        <f t="shared" si="456"/>
        <v>98.666666666666671</v>
      </c>
      <c r="D1202" s="11">
        <f t="shared" si="457"/>
        <v>1019.7445532441913</v>
      </c>
      <c r="E1202" s="11">
        <f t="shared" si="458"/>
        <v>1014.4291696168763</v>
      </c>
      <c r="F1202" s="11">
        <f t="shared" si="459"/>
        <v>1017.7307595405463</v>
      </c>
      <c r="G1202" s="11">
        <f t="shared" si="460"/>
        <v>1016.9842330906376</v>
      </c>
      <c r="H1202" s="24">
        <f t="shared" si="443"/>
        <v>1014.4291696168763</v>
      </c>
      <c r="I1202" s="24">
        <f t="shared" si="445"/>
        <v>132.88459068287466</v>
      </c>
      <c r="J1202" s="14">
        <f t="shared" si="446"/>
        <v>1811.9007492111959</v>
      </c>
      <c r="K1202" s="24">
        <f t="shared" si="444"/>
        <v>650</v>
      </c>
      <c r="L1202" s="12">
        <f t="shared" si="447"/>
        <v>0.1326240573246433</v>
      </c>
      <c r="M1202" s="3">
        <f t="shared" si="448"/>
        <v>0.7</v>
      </c>
      <c r="N1202" s="24">
        <f t="shared" si="463"/>
        <v>1017.7307595405463</v>
      </c>
      <c r="O1202" s="24">
        <f t="shared" si="449"/>
        <v>50.344842591124461</v>
      </c>
      <c r="P1202" s="24">
        <f t="shared" si="450"/>
        <v>689.09530882354545</v>
      </c>
      <c r="Q1202" s="24">
        <f t="shared" si="461"/>
        <v>650</v>
      </c>
      <c r="R1202" s="12">
        <f t="shared" si="451"/>
        <v>0.12862758945787098</v>
      </c>
      <c r="S1202" s="3">
        <f t="shared" si="462"/>
        <v>0.7</v>
      </c>
      <c r="T1202" s="24">
        <f t="shared" si="464"/>
        <v>1016.9842330906376</v>
      </c>
      <c r="U1202" s="24">
        <f t="shared" si="452"/>
        <v>69.008003838840182</v>
      </c>
      <c r="V1202" s="14">
        <f t="shared" si="453"/>
        <v>943.72935658223741</v>
      </c>
      <c r="W1202" s="24">
        <f t="shared" si="465"/>
        <v>650</v>
      </c>
      <c r="X1202" s="12">
        <f t="shared" si="454"/>
        <v>0.12950380369961614</v>
      </c>
      <c r="Y1202" s="3">
        <f t="shared" si="466"/>
        <v>0.7</v>
      </c>
    </row>
    <row r="1203" spans="2:25" x14ac:dyDescent="0.25">
      <c r="B1203" s="3">
        <f t="shared" si="455"/>
        <v>5925</v>
      </c>
      <c r="C1203" s="14">
        <f t="shared" si="456"/>
        <v>98.75</v>
      </c>
      <c r="D1203" s="11">
        <f t="shared" si="457"/>
        <v>1019.8708868066984</v>
      </c>
      <c r="E1203" s="11">
        <f t="shared" si="458"/>
        <v>1014.5617936742009</v>
      </c>
      <c r="F1203" s="11">
        <f t="shared" si="459"/>
        <v>1017.8593871300042</v>
      </c>
      <c r="G1203" s="11">
        <f t="shared" si="460"/>
        <v>1017.1137368943373</v>
      </c>
      <c r="H1203" s="24">
        <f t="shared" si="443"/>
        <v>1014.5617936742009</v>
      </c>
      <c r="I1203" s="24">
        <f t="shared" si="445"/>
        <v>132.72732831243843</v>
      </c>
      <c r="J1203" s="14">
        <f t="shared" si="446"/>
        <v>1810.3013942929465</v>
      </c>
      <c r="K1203" s="24">
        <f t="shared" si="444"/>
        <v>650</v>
      </c>
      <c r="L1203" s="12">
        <f t="shared" si="447"/>
        <v>0.1325042653315564</v>
      </c>
      <c r="M1203" s="3">
        <f t="shared" si="448"/>
        <v>0.7</v>
      </c>
      <c r="N1203" s="24">
        <f t="shared" si="463"/>
        <v>1017.8593871300042</v>
      </c>
      <c r="O1203" s="24">
        <f t="shared" si="449"/>
        <v>50.287491917356419</v>
      </c>
      <c r="P1203" s="24">
        <f t="shared" si="450"/>
        <v>688.51412665631392</v>
      </c>
      <c r="Q1203" s="24">
        <f t="shared" si="461"/>
        <v>650</v>
      </c>
      <c r="R1203" s="12">
        <f t="shared" si="451"/>
        <v>0.12851651496459343</v>
      </c>
      <c r="S1203" s="3">
        <f t="shared" si="462"/>
        <v>0.7</v>
      </c>
      <c r="T1203" s="24">
        <f t="shared" si="464"/>
        <v>1017.1137368943373</v>
      </c>
      <c r="U1203" s="24">
        <f t="shared" si="452"/>
        <v>68.928747809027868</v>
      </c>
      <c r="V1203" s="14">
        <f t="shared" si="453"/>
        <v>942.9256307664557</v>
      </c>
      <c r="W1203" s="24">
        <f t="shared" si="465"/>
        <v>650</v>
      </c>
      <c r="X1203" s="12">
        <f t="shared" si="454"/>
        <v>0.12939089238413493</v>
      </c>
      <c r="Y1203" s="3">
        <f t="shared" si="466"/>
        <v>0.7</v>
      </c>
    </row>
    <row r="1204" spans="2:25" x14ac:dyDescent="0.25">
      <c r="B1204" s="3">
        <f t="shared" si="455"/>
        <v>5930</v>
      </c>
      <c r="C1204" s="14">
        <f t="shared" si="456"/>
        <v>98.833333333333329</v>
      </c>
      <c r="D1204" s="11">
        <f t="shared" si="457"/>
        <v>1019.9971139382218</v>
      </c>
      <c r="E1204" s="11">
        <f t="shared" si="458"/>
        <v>1014.6942979395325</v>
      </c>
      <c r="F1204" s="11">
        <f t="shared" si="459"/>
        <v>1017.9879036449688</v>
      </c>
      <c r="G1204" s="11">
        <f t="shared" si="460"/>
        <v>1017.2431277867214</v>
      </c>
      <c r="H1204" s="24">
        <f t="shared" si="443"/>
        <v>1014.6942979395325</v>
      </c>
      <c r="I1204" s="24">
        <f t="shared" si="445"/>
        <v>132.57039996723279</v>
      </c>
      <c r="J1204" s="14">
        <f t="shared" si="446"/>
        <v>1808.7049389165618</v>
      </c>
      <c r="K1204" s="24">
        <f t="shared" si="444"/>
        <v>650</v>
      </c>
      <c r="L1204" s="12">
        <f t="shared" si="447"/>
        <v>0.13238469385061499</v>
      </c>
      <c r="M1204" s="3">
        <f t="shared" si="448"/>
        <v>0.7</v>
      </c>
      <c r="N1204" s="24">
        <f t="shared" si="463"/>
        <v>1017.9879036449688</v>
      </c>
      <c r="O1204" s="24">
        <f t="shared" si="449"/>
        <v>50.230257331324424</v>
      </c>
      <c r="P1204" s="24">
        <f t="shared" si="450"/>
        <v>687.93393598386763</v>
      </c>
      <c r="Q1204" s="24">
        <f t="shared" si="461"/>
        <v>650</v>
      </c>
      <c r="R1204" s="12">
        <f t="shared" si="451"/>
        <v>0.1284056331382539</v>
      </c>
      <c r="S1204" s="3">
        <f t="shared" si="462"/>
        <v>0.7</v>
      </c>
      <c r="T1204" s="24">
        <f t="shared" si="464"/>
        <v>1017.2431277867214</v>
      </c>
      <c r="U1204" s="24">
        <f t="shared" si="452"/>
        <v>68.849653787509624</v>
      </c>
      <c r="V1204" s="14">
        <f t="shared" si="453"/>
        <v>942.12329304485797</v>
      </c>
      <c r="W1204" s="24">
        <f t="shared" si="465"/>
        <v>650</v>
      </c>
      <c r="X1204" s="12">
        <f t="shared" si="454"/>
        <v>0.12927817928802909</v>
      </c>
      <c r="Y1204" s="3">
        <f t="shared" si="466"/>
        <v>0.7</v>
      </c>
    </row>
    <row r="1205" spans="2:25" x14ac:dyDescent="0.25">
      <c r="B1205" s="3">
        <f t="shared" si="455"/>
        <v>5935</v>
      </c>
      <c r="C1205" s="14">
        <f t="shared" si="456"/>
        <v>98.916666666666671</v>
      </c>
      <c r="D1205" s="11">
        <f t="shared" si="457"/>
        <v>1020.1232348179385</v>
      </c>
      <c r="E1205" s="11">
        <f t="shared" si="458"/>
        <v>1014.8266826333831</v>
      </c>
      <c r="F1205" s="11">
        <f t="shared" si="459"/>
        <v>1018.1163092781071</v>
      </c>
      <c r="G1205" s="11">
        <f t="shared" si="460"/>
        <v>1017.3724059660094</v>
      </c>
      <c r="H1205" s="24">
        <f t="shared" ref="H1205:H1268" si="467">H1204+L1204</f>
        <v>1014.8266826333831</v>
      </c>
      <c r="I1205" s="24">
        <f t="shared" si="445"/>
        <v>132.41380461388417</v>
      </c>
      <c r="J1205" s="14">
        <f t="shared" si="446"/>
        <v>1807.1113749556694</v>
      </c>
      <c r="K1205" s="24">
        <f t="shared" ref="K1205:K1268" si="468">IF(H1205&lt;600,425+0.773*H1205-1.69/1000*H1205^2+2.22/1000^2*H1205^3,IF(H1205&lt;735,666+13002/(738-H1205),IF(H1205&lt;900,545+17820/(H1205-731),650)))</f>
        <v>650</v>
      </c>
      <c r="L1205" s="12">
        <f t="shared" si="447"/>
        <v>0.1322653422571729</v>
      </c>
      <c r="M1205" s="3">
        <f t="shared" si="448"/>
        <v>0.7</v>
      </c>
      <c r="N1205" s="24">
        <f t="shared" si="463"/>
        <v>1018.1163092781071</v>
      </c>
      <c r="O1205" s="24">
        <f t="shared" si="449"/>
        <v>50.173138495784997</v>
      </c>
      <c r="P1205" s="24">
        <f t="shared" si="450"/>
        <v>687.35473425096916</v>
      </c>
      <c r="Q1205" s="24">
        <f t="shared" si="461"/>
        <v>650</v>
      </c>
      <c r="R1205" s="12">
        <f t="shared" si="451"/>
        <v>0.12829494347569767</v>
      </c>
      <c r="S1205" s="3">
        <f t="shared" si="462"/>
        <v>0.7</v>
      </c>
      <c r="T1205" s="24">
        <f t="shared" si="464"/>
        <v>1017.3724059660094</v>
      </c>
      <c r="U1205" s="24">
        <f t="shared" si="452"/>
        <v>68.7707212982275</v>
      </c>
      <c r="V1205" s="14">
        <f t="shared" si="453"/>
        <v>941.32233978654574</v>
      </c>
      <c r="W1205" s="24">
        <f t="shared" si="465"/>
        <v>650</v>
      </c>
      <c r="X1205" s="12">
        <f t="shared" si="454"/>
        <v>0.12916566388612158</v>
      </c>
      <c r="Y1205" s="3">
        <f t="shared" si="466"/>
        <v>0.7</v>
      </c>
    </row>
    <row r="1206" spans="2:25" x14ac:dyDescent="0.25">
      <c r="B1206" s="3">
        <f t="shared" si="455"/>
        <v>5940</v>
      </c>
      <c r="C1206" s="14">
        <f t="shared" si="456"/>
        <v>99</v>
      </c>
      <c r="D1206" s="11">
        <f t="shared" si="457"/>
        <v>1020.2492496245731</v>
      </c>
      <c r="E1206" s="11">
        <f t="shared" si="458"/>
        <v>1014.9589479756403</v>
      </c>
      <c r="F1206" s="11">
        <f t="shared" si="459"/>
        <v>1018.2446042215828</v>
      </c>
      <c r="G1206" s="11">
        <f t="shared" si="460"/>
        <v>1017.5015716298956</v>
      </c>
      <c r="H1206" s="24">
        <f t="shared" si="467"/>
        <v>1014.9589479756403</v>
      </c>
      <c r="I1206" s="24">
        <f t="shared" si="445"/>
        <v>132.25754122331921</v>
      </c>
      <c r="J1206" s="14">
        <f t="shared" si="446"/>
        <v>1805.5206943166486</v>
      </c>
      <c r="K1206" s="24">
        <f t="shared" si="468"/>
        <v>650</v>
      </c>
      <c r="L1206" s="12">
        <f t="shared" si="447"/>
        <v>0.13214620992911075</v>
      </c>
      <c r="M1206" s="3">
        <f t="shared" si="448"/>
        <v>0.7</v>
      </c>
      <c r="N1206" s="24">
        <f t="shared" si="463"/>
        <v>1018.2446042215828</v>
      </c>
      <c r="O1206" s="24">
        <f t="shared" si="449"/>
        <v>50.116135074756585</v>
      </c>
      <c r="P1206" s="24">
        <f t="shared" si="450"/>
        <v>686.77651891137316</v>
      </c>
      <c r="Q1206" s="24">
        <f t="shared" si="461"/>
        <v>650</v>
      </c>
      <c r="R1206" s="12">
        <f t="shared" si="451"/>
        <v>0.1281844454755536</v>
      </c>
      <c r="S1206" s="3">
        <f t="shared" si="462"/>
        <v>0.7</v>
      </c>
      <c r="T1206" s="24">
        <f t="shared" si="464"/>
        <v>1017.5015716298956</v>
      </c>
      <c r="U1206" s="24">
        <f t="shared" si="452"/>
        <v>68.691949866936852</v>
      </c>
      <c r="V1206" s="14">
        <f t="shared" si="453"/>
        <v>940.52276737405055</v>
      </c>
      <c r="W1206" s="24">
        <f t="shared" si="465"/>
        <v>650</v>
      </c>
      <c r="X1206" s="12">
        <f t="shared" si="454"/>
        <v>0.12905334565518448</v>
      </c>
      <c r="Y1206" s="3">
        <f t="shared" si="466"/>
        <v>0.7</v>
      </c>
    </row>
    <row r="1207" spans="2:25" x14ac:dyDescent="0.25">
      <c r="B1207" s="3">
        <f t="shared" si="455"/>
        <v>5945</v>
      </c>
      <c r="C1207" s="14">
        <f t="shared" si="456"/>
        <v>99.083333333333329</v>
      </c>
      <c r="D1207" s="11">
        <f t="shared" si="457"/>
        <v>1020.3751585363999</v>
      </c>
      <c r="E1207" s="11">
        <f t="shared" si="458"/>
        <v>1015.0910941855694</v>
      </c>
      <c r="F1207" s="11">
        <f t="shared" si="459"/>
        <v>1018.3727886670583</v>
      </c>
      <c r="G1207" s="11">
        <f t="shared" si="460"/>
        <v>1017.6306249755507</v>
      </c>
      <c r="H1207" s="24">
        <f t="shared" si="467"/>
        <v>1015.0910941855694</v>
      </c>
      <c r="I1207" s="24">
        <f t="shared" si="445"/>
        <v>132.10160877076191</v>
      </c>
      <c r="J1207" s="14">
        <f t="shared" si="446"/>
        <v>1803.9328889375845</v>
      </c>
      <c r="K1207" s="24">
        <f t="shared" si="468"/>
        <v>650</v>
      </c>
      <c r="L1207" s="12">
        <f t="shared" si="447"/>
        <v>0.13202729624676435</v>
      </c>
      <c r="M1207" s="3">
        <f t="shared" si="448"/>
        <v>0.7</v>
      </c>
      <c r="N1207" s="24">
        <f t="shared" si="463"/>
        <v>1018.3727886670583</v>
      </c>
      <c r="O1207" s="24">
        <f t="shared" si="449"/>
        <v>50.059246733539453</v>
      </c>
      <c r="P1207" s="24">
        <f t="shared" si="450"/>
        <v>686.19928742732282</v>
      </c>
      <c r="Q1207" s="24">
        <f t="shared" si="461"/>
        <v>650</v>
      </c>
      <c r="R1207" s="12">
        <f t="shared" si="451"/>
        <v>0.12807413863815026</v>
      </c>
      <c r="S1207" s="3">
        <f t="shared" si="462"/>
        <v>0.7</v>
      </c>
      <c r="T1207" s="24">
        <f t="shared" si="464"/>
        <v>1017.6306249755507</v>
      </c>
      <c r="U1207" s="24">
        <f t="shared" si="452"/>
        <v>68.613339021229081</v>
      </c>
      <c r="V1207" s="14">
        <f t="shared" si="453"/>
        <v>939.724572202133</v>
      </c>
      <c r="W1207" s="24">
        <f t="shared" si="465"/>
        <v>650</v>
      </c>
      <c r="X1207" s="12">
        <f t="shared" si="454"/>
        <v>0.1289412240737885</v>
      </c>
      <c r="Y1207" s="3">
        <f t="shared" si="466"/>
        <v>0.7</v>
      </c>
    </row>
    <row r="1208" spans="2:25" x14ac:dyDescent="0.25">
      <c r="B1208" s="3">
        <f t="shared" si="455"/>
        <v>5950</v>
      </c>
      <c r="C1208" s="14">
        <f t="shared" si="456"/>
        <v>99.166666666666671</v>
      </c>
      <c r="D1208" s="11">
        <f t="shared" si="457"/>
        <v>1020.5009617312437</v>
      </c>
      <c r="E1208" s="11">
        <f t="shared" si="458"/>
        <v>1015.2231214818162</v>
      </c>
      <c r="F1208" s="11">
        <f t="shared" si="459"/>
        <v>1018.5008628056964</v>
      </c>
      <c r="G1208" s="11">
        <f t="shared" si="460"/>
        <v>1017.7595661996245</v>
      </c>
      <c r="H1208" s="24">
        <f t="shared" si="467"/>
        <v>1015.2231214818162</v>
      </c>
      <c r="I1208" s="24">
        <f t="shared" si="445"/>
        <v>131.94600623568817</v>
      </c>
      <c r="J1208" s="14">
        <f t="shared" si="446"/>
        <v>1802.3479507891013</v>
      </c>
      <c r="K1208" s="24">
        <f t="shared" si="468"/>
        <v>650</v>
      </c>
      <c r="L1208" s="12">
        <f t="shared" si="447"/>
        <v>0.13190860059297846</v>
      </c>
      <c r="M1208" s="3">
        <f t="shared" si="448"/>
        <v>0.7</v>
      </c>
      <c r="N1208" s="24">
        <f t="shared" si="463"/>
        <v>1018.5008628056964</v>
      </c>
      <c r="O1208" s="24">
        <f t="shared" si="449"/>
        <v>50.00247313868158</v>
      </c>
      <c r="P1208" s="24">
        <f t="shared" si="450"/>
        <v>685.62303726991786</v>
      </c>
      <c r="Q1208" s="24">
        <f t="shared" si="461"/>
        <v>650</v>
      </c>
      <c r="R1208" s="12">
        <f t="shared" si="451"/>
        <v>0.12796402246557381</v>
      </c>
      <c r="S1208" s="3">
        <f t="shared" si="462"/>
        <v>0.7</v>
      </c>
      <c r="T1208" s="24">
        <f t="shared" si="464"/>
        <v>1017.7595661996245</v>
      </c>
      <c r="U1208" s="24">
        <f t="shared" si="452"/>
        <v>68.534888290480467</v>
      </c>
      <c r="V1208" s="14">
        <f t="shared" si="453"/>
        <v>938.92775067846026</v>
      </c>
      <c r="W1208" s="24">
        <f t="shared" si="465"/>
        <v>650</v>
      </c>
      <c r="X1208" s="12">
        <f t="shared" si="454"/>
        <v>0.12882929862238304</v>
      </c>
      <c r="Y1208" s="3">
        <f t="shared" si="466"/>
        <v>0.7</v>
      </c>
    </row>
    <row r="1209" spans="2:25" x14ac:dyDescent="0.25">
      <c r="B1209" s="3">
        <f t="shared" si="455"/>
        <v>5955</v>
      </c>
      <c r="C1209" s="14">
        <f t="shared" si="456"/>
        <v>99.25</v>
      </c>
      <c r="D1209" s="11">
        <f t="shared" si="457"/>
        <v>1020.6266593864822</v>
      </c>
      <c r="E1209" s="11">
        <f t="shared" si="458"/>
        <v>1015.3550300824091</v>
      </c>
      <c r="F1209" s="11">
        <f t="shared" si="459"/>
        <v>1018.628826828162</v>
      </c>
      <c r="G1209" s="11">
        <f t="shared" si="460"/>
        <v>1017.8883954982468</v>
      </c>
      <c r="H1209" s="24">
        <f t="shared" si="467"/>
        <v>1015.3550300824091</v>
      </c>
      <c r="I1209" s="24">
        <f t="shared" si="445"/>
        <v>131.79073260182577</v>
      </c>
      <c r="J1209" s="14">
        <f t="shared" si="446"/>
        <v>1800.7658718730049</v>
      </c>
      <c r="K1209" s="24">
        <f t="shared" si="468"/>
        <v>650</v>
      </c>
      <c r="L1209" s="12">
        <f t="shared" si="447"/>
        <v>0.13179012235301424</v>
      </c>
      <c r="M1209" s="3">
        <f t="shared" si="448"/>
        <v>0.7</v>
      </c>
      <c r="N1209" s="24">
        <f t="shared" si="463"/>
        <v>1018.628826828162</v>
      </c>
      <c r="O1209" s="24">
        <f t="shared" si="449"/>
        <v>49.945813958004237</v>
      </c>
      <c r="P1209" s="24">
        <f t="shared" si="450"/>
        <v>685.0477659189595</v>
      </c>
      <c r="Q1209" s="24">
        <f t="shared" si="461"/>
        <v>650</v>
      </c>
      <c r="R1209" s="12">
        <f t="shared" si="451"/>
        <v>0.12785409646164553</v>
      </c>
      <c r="S1209" s="3">
        <f t="shared" si="462"/>
        <v>0.7</v>
      </c>
      <c r="T1209" s="24">
        <f t="shared" si="464"/>
        <v>1017.8883954982468</v>
      </c>
      <c r="U1209" s="24">
        <f t="shared" si="452"/>
        <v>68.45659720588344</v>
      </c>
      <c r="V1209" s="14">
        <f t="shared" si="453"/>
        <v>938.13229922308358</v>
      </c>
      <c r="W1209" s="24">
        <f t="shared" si="465"/>
        <v>650</v>
      </c>
      <c r="X1209" s="12">
        <f t="shared" si="454"/>
        <v>0.12871756878323332</v>
      </c>
      <c r="Y1209" s="3">
        <f t="shared" si="466"/>
        <v>0.7</v>
      </c>
    </row>
    <row r="1210" spans="2:25" x14ac:dyDescent="0.25">
      <c r="B1210" s="3">
        <f t="shared" si="455"/>
        <v>5960</v>
      </c>
      <c r="C1210" s="14">
        <f t="shared" si="456"/>
        <v>99.333333333333329</v>
      </c>
      <c r="D1210" s="11">
        <f t="shared" si="457"/>
        <v>1020.7522516790467</v>
      </c>
      <c r="E1210" s="11">
        <f t="shared" si="458"/>
        <v>1015.4868202047621</v>
      </c>
      <c r="F1210" s="11">
        <f t="shared" si="459"/>
        <v>1018.7566809246237</v>
      </c>
      <c r="G1210" s="11">
        <f t="shared" si="460"/>
        <v>1018.0171130670301</v>
      </c>
      <c r="H1210" s="24">
        <f t="shared" si="467"/>
        <v>1015.4868202047621</v>
      </c>
      <c r="I1210" s="24">
        <f t="shared" si="445"/>
        <v>131.63578685711457</v>
      </c>
      <c r="J1210" s="14">
        <f t="shared" si="446"/>
        <v>1799.1866442231167</v>
      </c>
      <c r="K1210" s="24">
        <f t="shared" si="468"/>
        <v>650</v>
      </c>
      <c r="L1210" s="12">
        <f t="shared" si="447"/>
        <v>0.13167186091460337</v>
      </c>
      <c r="M1210" s="3">
        <f t="shared" si="448"/>
        <v>0.7</v>
      </c>
      <c r="N1210" s="24">
        <f t="shared" si="463"/>
        <v>1018.7566809246237</v>
      </c>
      <c r="O1210" s="24">
        <f t="shared" si="449"/>
        <v>49.889268860576408</v>
      </c>
      <c r="P1210" s="24">
        <f t="shared" si="450"/>
        <v>684.47347086296998</v>
      </c>
      <c r="Q1210" s="24">
        <f t="shared" si="461"/>
        <v>650</v>
      </c>
      <c r="R1210" s="12">
        <f t="shared" si="451"/>
        <v>0.12774436013192086</v>
      </c>
      <c r="S1210" s="3">
        <f t="shared" si="462"/>
        <v>0.7</v>
      </c>
      <c r="T1210" s="24">
        <f t="shared" si="464"/>
        <v>1018.0171130670301</v>
      </c>
      <c r="U1210" s="24">
        <f t="shared" si="452"/>
        <v>68.378465300415314</v>
      </c>
      <c r="V1210" s="14">
        <f t="shared" si="453"/>
        <v>937.33821426878671</v>
      </c>
      <c r="W1210" s="24">
        <f t="shared" si="465"/>
        <v>650</v>
      </c>
      <c r="X1210" s="12">
        <f t="shared" si="454"/>
        <v>0.12860603404046098</v>
      </c>
      <c r="Y1210" s="3">
        <f t="shared" si="466"/>
        <v>0.7</v>
      </c>
    </row>
    <row r="1211" spans="2:25" x14ac:dyDescent="0.25">
      <c r="B1211" s="3">
        <f t="shared" si="455"/>
        <v>5965</v>
      </c>
      <c r="C1211" s="14">
        <f t="shared" si="456"/>
        <v>99.416666666666671</v>
      </c>
      <c r="D1211" s="11">
        <f t="shared" si="457"/>
        <v>1020.8777387854243</v>
      </c>
      <c r="E1211" s="11">
        <f t="shared" si="458"/>
        <v>1015.6184920656767</v>
      </c>
      <c r="F1211" s="11">
        <f t="shared" si="459"/>
        <v>1018.8844252847556</v>
      </c>
      <c r="G1211" s="11">
        <f t="shared" si="460"/>
        <v>1018.1457191010705</v>
      </c>
      <c r="H1211" s="24">
        <f t="shared" si="467"/>
        <v>1015.6184920656767</v>
      </c>
      <c r="I1211" s="24">
        <f t="shared" si="445"/>
        <v>131.4811679936895</v>
      </c>
      <c r="J1211" s="14">
        <f t="shared" si="446"/>
        <v>1797.6102599044602</v>
      </c>
      <c r="K1211" s="24">
        <f t="shared" si="468"/>
        <v>650</v>
      </c>
      <c r="L1211" s="12">
        <f t="shared" si="447"/>
        <v>0.13155381566789145</v>
      </c>
      <c r="M1211" s="3">
        <f t="shared" si="448"/>
        <v>0.7</v>
      </c>
      <c r="N1211" s="24">
        <f t="shared" si="463"/>
        <v>1018.8844252847556</v>
      </c>
      <c r="O1211" s="24">
        <f t="shared" si="449"/>
        <v>49.832837516717632</v>
      </c>
      <c r="P1211" s="24">
        <f t="shared" si="450"/>
        <v>683.90014959892108</v>
      </c>
      <c r="Q1211" s="24">
        <f t="shared" si="461"/>
        <v>650</v>
      </c>
      <c r="R1211" s="12">
        <f t="shared" si="451"/>
        <v>0.12763481298364251</v>
      </c>
      <c r="S1211" s="3">
        <f t="shared" si="462"/>
        <v>0.7</v>
      </c>
      <c r="T1211" s="24">
        <f t="shared" si="464"/>
        <v>1018.1457191010705</v>
      </c>
      <c r="U1211" s="24">
        <f t="shared" si="452"/>
        <v>68.300492108843969</v>
      </c>
      <c r="V1211" s="14">
        <f t="shared" si="453"/>
        <v>936.54549226064023</v>
      </c>
      <c r="W1211" s="24">
        <f t="shared" si="465"/>
        <v>650</v>
      </c>
      <c r="X1211" s="12">
        <f t="shared" si="454"/>
        <v>0.1284946938799878</v>
      </c>
      <c r="Y1211" s="3">
        <f t="shared" si="466"/>
        <v>0.7</v>
      </c>
    </row>
    <row r="1212" spans="2:25" x14ac:dyDescent="0.25">
      <c r="B1212" s="3">
        <f t="shared" si="455"/>
        <v>5970</v>
      </c>
      <c r="C1212" s="14">
        <f t="shared" si="456"/>
        <v>99.5</v>
      </c>
      <c r="D1212" s="11">
        <f t="shared" si="457"/>
        <v>1021.0031208816587</v>
      </c>
      <c r="E1212" s="11">
        <f t="shared" si="458"/>
        <v>1015.7500458813446</v>
      </c>
      <c r="F1212" s="11">
        <f t="shared" si="459"/>
        <v>1019.0120600977392</v>
      </c>
      <c r="G1212" s="11">
        <f t="shared" si="460"/>
        <v>1018.2742137949506</v>
      </c>
      <c r="H1212" s="24">
        <f t="shared" si="467"/>
        <v>1015.7500458813446</v>
      </c>
      <c r="I1212" s="24">
        <f t="shared" si="445"/>
        <v>131.3268750078521</v>
      </c>
      <c r="J1212" s="14">
        <f t="shared" si="446"/>
        <v>1796.0367110133573</v>
      </c>
      <c r="K1212" s="24">
        <f t="shared" si="468"/>
        <v>650</v>
      </c>
      <c r="L1212" s="12">
        <f t="shared" si="447"/>
        <v>0.1314359860054426</v>
      </c>
      <c r="M1212" s="3">
        <f t="shared" si="448"/>
        <v>0.7</v>
      </c>
      <c r="N1212" s="24">
        <f t="shared" si="463"/>
        <v>1019.0120600977392</v>
      </c>
      <c r="O1212" s="24">
        <f t="shared" si="449"/>
        <v>49.776519597986635</v>
      </c>
      <c r="P1212" s="24">
        <f t="shared" si="450"/>
        <v>683.32779963269957</v>
      </c>
      <c r="Q1212" s="24">
        <f t="shared" si="461"/>
        <v>650</v>
      </c>
      <c r="R1212" s="12">
        <f t="shared" si="451"/>
        <v>0.12752545452581965</v>
      </c>
      <c r="S1212" s="3">
        <f t="shared" si="462"/>
        <v>0.7</v>
      </c>
      <c r="T1212" s="24">
        <f t="shared" si="464"/>
        <v>1018.2742137949506</v>
      </c>
      <c r="U1212" s="24">
        <f t="shared" si="452"/>
        <v>68.222677167702273</v>
      </c>
      <c r="V1212" s="14">
        <f t="shared" si="453"/>
        <v>935.75412965617591</v>
      </c>
      <c r="W1212" s="24">
        <f t="shared" si="465"/>
        <v>650</v>
      </c>
      <c r="X1212" s="12">
        <f t="shared" si="454"/>
        <v>0.12838354778955477</v>
      </c>
      <c r="Y1212" s="3">
        <f t="shared" si="466"/>
        <v>0.7</v>
      </c>
    </row>
    <row r="1213" spans="2:25" x14ac:dyDescent="0.25">
      <c r="B1213" s="3">
        <f t="shared" si="455"/>
        <v>5975</v>
      </c>
      <c r="C1213" s="14">
        <f t="shared" si="456"/>
        <v>99.583333333333329</v>
      </c>
      <c r="D1213" s="11">
        <f t="shared" si="457"/>
        <v>1021.1283981433522</v>
      </c>
      <c r="E1213" s="11">
        <f t="shared" si="458"/>
        <v>1015.8814818673501</v>
      </c>
      <c r="F1213" s="11">
        <f t="shared" si="459"/>
        <v>1019.139585552265</v>
      </c>
      <c r="G1213" s="11">
        <f t="shared" si="460"/>
        <v>1018.4025973427401</v>
      </c>
      <c r="H1213" s="24">
        <f t="shared" si="467"/>
        <v>1015.8814818673501</v>
      </c>
      <c r="I1213" s="24">
        <f t="shared" si="445"/>
        <v>131.17290690005348</v>
      </c>
      <c r="J1213" s="14">
        <f t="shared" si="446"/>
        <v>1794.4659896774474</v>
      </c>
      <c r="K1213" s="24">
        <f t="shared" si="468"/>
        <v>650</v>
      </c>
      <c r="L1213" s="12">
        <f t="shared" si="447"/>
        <v>0.13131837132223953</v>
      </c>
      <c r="M1213" s="3">
        <f t="shared" si="448"/>
        <v>0.7</v>
      </c>
      <c r="N1213" s="24">
        <f t="shared" si="463"/>
        <v>1019.139585552265</v>
      </c>
      <c r="O1213" s="24">
        <f t="shared" si="449"/>
        <v>49.720314777181329</v>
      </c>
      <c r="P1213" s="24">
        <f t="shared" si="450"/>
        <v>682.7564184786803</v>
      </c>
      <c r="Q1213" s="24">
        <f t="shared" si="461"/>
        <v>650</v>
      </c>
      <c r="R1213" s="12">
        <f t="shared" si="451"/>
        <v>0.12741628426915344</v>
      </c>
      <c r="S1213" s="3">
        <f t="shared" si="462"/>
        <v>0.7</v>
      </c>
      <c r="T1213" s="24">
        <f t="shared" si="464"/>
        <v>1018.4025973427401</v>
      </c>
      <c r="U1213" s="24">
        <f t="shared" si="452"/>
        <v>68.145020015302293</v>
      </c>
      <c r="V1213" s="14">
        <f t="shared" si="453"/>
        <v>934.96412292563889</v>
      </c>
      <c r="W1213" s="24">
        <f t="shared" si="465"/>
        <v>650</v>
      </c>
      <c r="X1213" s="12">
        <f t="shared" si="454"/>
        <v>0.12827259525875606</v>
      </c>
      <c r="Y1213" s="3">
        <f t="shared" si="466"/>
        <v>0.7</v>
      </c>
    </row>
    <row r="1214" spans="2:25" x14ac:dyDescent="0.25">
      <c r="B1214" s="3">
        <f t="shared" si="455"/>
        <v>5980</v>
      </c>
      <c r="C1214" s="14">
        <f t="shared" si="456"/>
        <v>99.666666666666671</v>
      </c>
      <c r="D1214" s="11">
        <f t="shared" si="457"/>
        <v>1021.2535707456672</v>
      </c>
      <c r="E1214" s="11">
        <f t="shared" si="458"/>
        <v>1016.0128002386723</v>
      </c>
      <c r="F1214" s="11">
        <f t="shared" si="459"/>
        <v>1019.2670018365342</v>
      </c>
      <c r="G1214" s="11">
        <f t="shared" si="460"/>
        <v>1018.5308699379989</v>
      </c>
      <c r="H1214" s="24">
        <f t="shared" si="467"/>
        <v>1016.0128002386723</v>
      </c>
      <c r="I1214" s="24">
        <f t="shared" si="445"/>
        <v>131.01926267487158</v>
      </c>
      <c r="J1214" s="14">
        <f t="shared" si="446"/>
        <v>1792.8980880548743</v>
      </c>
      <c r="K1214" s="24">
        <f t="shared" si="468"/>
        <v>650</v>
      </c>
      <c r="L1214" s="12">
        <f t="shared" si="447"/>
        <v>0.13120097101562672</v>
      </c>
      <c r="M1214" s="3">
        <f t="shared" si="448"/>
        <v>0.7</v>
      </c>
      <c r="N1214" s="24">
        <f t="shared" si="463"/>
        <v>1019.2670018365342</v>
      </c>
      <c r="O1214" s="24">
        <f t="shared" si="449"/>
        <v>49.664222728324603</v>
      </c>
      <c r="P1214" s="24">
        <f t="shared" si="450"/>
        <v>682.1860036596297</v>
      </c>
      <c r="Q1214" s="24">
        <f t="shared" si="461"/>
        <v>650</v>
      </c>
      <c r="R1214" s="12">
        <f t="shared" si="451"/>
        <v>0.12730730172601787</v>
      </c>
      <c r="S1214" s="3">
        <f t="shared" si="462"/>
        <v>0.7</v>
      </c>
      <c r="T1214" s="24">
        <f t="shared" si="464"/>
        <v>1018.5308699379989</v>
      </c>
      <c r="U1214" s="24">
        <f t="shared" si="452"/>
        <v>68.067520191706876</v>
      </c>
      <c r="V1214" s="14">
        <f t="shared" si="453"/>
        <v>934.17546855125102</v>
      </c>
      <c r="W1214" s="24">
        <f t="shared" si="465"/>
        <v>650</v>
      </c>
      <c r="X1214" s="12">
        <f t="shared" si="454"/>
        <v>0.1281618357789413</v>
      </c>
      <c r="Y1214" s="3">
        <f t="shared" si="466"/>
        <v>0.7</v>
      </c>
    </row>
    <row r="1215" spans="2:25" x14ac:dyDescent="0.25">
      <c r="B1215" s="3">
        <f t="shared" si="455"/>
        <v>5985</v>
      </c>
      <c r="C1215" s="14">
        <f t="shared" si="456"/>
        <v>99.75</v>
      </c>
      <c r="D1215" s="11">
        <f t="shared" si="457"/>
        <v>1021.378638863327</v>
      </c>
      <c r="E1215" s="11">
        <f t="shared" si="458"/>
        <v>1016.1440012096879</v>
      </c>
      <c r="F1215" s="11">
        <f t="shared" si="459"/>
        <v>1019.3943091382602</v>
      </c>
      <c r="G1215" s="11">
        <f t="shared" si="460"/>
        <v>1018.6590317737779</v>
      </c>
      <c r="H1215" s="24">
        <f t="shared" si="467"/>
        <v>1016.1440012096879</v>
      </c>
      <c r="I1215" s="24">
        <f t="shared" si="445"/>
        <v>130.86594134097709</v>
      </c>
      <c r="J1215" s="14">
        <f t="shared" si="446"/>
        <v>1791.3329983345955</v>
      </c>
      <c r="K1215" s="24">
        <f t="shared" si="468"/>
        <v>650</v>
      </c>
      <c r="L1215" s="12">
        <f t="shared" si="447"/>
        <v>0.13108378448532904</v>
      </c>
      <c r="M1215" s="3">
        <f t="shared" si="448"/>
        <v>0.7</v>
      </c>
      <c r="N1215" s="24">
        <f t="shared" si="463"/>
        <v>1019.3943091382602</v>
      </c>
      <c r="O1215" s="24">
        <f t="shared" si="449"/>
        <v>49.608243126670004</v>
      </c>
      <c r="P1215" s="24">
        <f t="shared" si="450"/>
        <v>681.61655270678352</v>
      </c>
      <c r="Q1215" s="24">
        <f t="shared" si="461"/>
        <v>650</v>
      </c>
      <c r="R1215" s="12">
        <f t="shared" si="451"/>
        <v>0.12719850641047431</v>
      </c>
      <c r="S1215" s="3">
        <f t="shared" si="462"/>
        <v>0.7</v>
      </c>
      <c r="T1215" s="24">
        <f t="shared" si="464"/>
        <v>1018.6590317737779</v>
      </c>
      <c r="U1215" s="24">
        <f t="shared" si="452"/>
        <v>67.990177238726801</v>
      </c>
      <c r="V1215" s="14">
        <f t="shared" si="453"/>
        <v>933.38816302746261</v>
      </c>
      <c r="W1215" s="24">
        <f t="shared" si="465"/>
        <v>650</v>
      </c>
      <c r="X1215" s="12">
        <f t="shared" si="454"/>
        <v>0.12805126884324727</v>
      </c>
      <c r="Y1215" s="3">
        <f t="shared" si="466"/>
        <v>0.7</v>
      </c>
    </row>
    <row r="1216" spans="2:25" x14ac:dyDescent="0.25">
      <c r="B1216" s="3">
        <f t="shared" si="455"/>
        <v>5990</v>
      </c>
      <c r="C1216" s="14">
        <f t="shared" si="456"/>
        <v>99.833333333333329</v>
      </c>
      <c r="D1216" s="11">
        <f t="shared" si="457"/>
        <v>1021.5036026706179</v>
      </c>
      <c r="E1216" s="11">
        <f t="shared" si="458"/>
        <v>1016.2750849941732</v>
      </c>
      <c r="F1216" s="11">
        <f t="shared" si="459"/>
        <v>1019.5215076446706</v>
      </c>
      <c r="G1216" s="11">
        <f t="shared" si="460"/>
        <v>1018.7870830426211</v>
      </c>
      <c r="H1216" s="24">
        <f t="shared" si="467"/>
        <v>1016.2750849941732</v>
      </c>
      <c r="I1216" s="24">
        <f t="shared" si="445"/>
        <v>130.71294191111633</v>
      </c>
      <c r="J1216" s="14">
        <f t="shared" si="446"/>
        <v>1789.7707127360918</v>
      </c>
      <c r="K1216" s="24">
        <f t="shared" si="468"/>
        <v>650</v>
      </c>
      <c r="L1216" s="12">
        <f t="shared" si="447"/>
        <v>0.13096681113343081</v>
      </c>
      <c r="M1216" s="3">
        <f t="shared" si="448"/>
        <v>0.7</v>
      </c>
      <c r="N1216" s="24">
        <f t="shared" si="463"/>
        <v>1019.5215076446706</v>
      </c>
      <c r="O1216" s="24">
        <f t="shared" si="449"/>
        <v>49.552375648681846</v>
      </c>
      <c r="P1216" s="24">
        <f t="shared" si="450"/>
        <v>681.04806315992346</v>
      </c>
      <c r="Q1216" s="24">
        <f t="shared" si="461"/>
        <v>650</v>
      </c>
      <c r="R1216" s="12">
        <f t="shared" si="451"/>
        <v>0.12708989783828131</v>
      </c>
      <c r="S1216" s="3">
        <f t="shared" si="462"/>
        <v>0.7</v>
      </c>
      <c r="T1216" s="24">
        <f t="shared" si="464"/>
        <v>1018.7870830426211</v>
      </c>
      <c r="U1216" s="24">
        <f t="shared" si="452"/>
        <v>67.912990699917941</v>
      </c>
      <c r="V1216" s="14">
        <f t="shared" si="453"/>
        <v>932.60220286099184</v>
      </c>
      <c r="W1216" s="24">
        <f t="shared" si="465"/>
        <v>650</v>
      </c>
      <c r="X1216" s="12">
        <f t="shared" si="454"/>
        <v>0.12794089394660277</v>
      </c>
      <c r="Y1216" s="3">
        <f t="shared" si="466"/>
        <v>0.7</v>
      </c>
    </row>
    <row r="1217" spans="2:25" x14ac:dyDescent="0.25">
      <c r="B1217" s="3">
        <f t="shared" si="455"/>
        <v>5995</v>
      </c>
      <c r="C1217" s="14">
        <f t="shared" si="456"/>
        <v>99.916666666666671</v>
      </c>
      <c r="D1217" s="11">
        <f t="shared" si="457"/>
        <v>1021.6284623413908</v>
      </c>
      <c r="E1217" s="11">
        <f t="shared" si="458"/>
        <v>1016.4060518053067</v>
      </c>
      <c r="F1217" s="11">
        <f t="shared" si="459"/>
        <v>1019.6485975425088</v>
      </c>
      <c r="G1217" s="11">
        <f t="shared" si="460"/>
        <v>1018.9150239365678</v>
      </c>
      <c r="H1217" s="24">
        <f t="shared" si="467"/>
        <v>1016.4060518053067</v>
      </c>
      <c r="I1217" s="24">
        <f t="shared" si="445"/>
        <v>130.56026340210281</v>
      </c>
      <c r="J1217" s="14">
        <f t="shared" si="446"/>
        <v>1788.21122350929</v>
      </c>
      <c r="K1217" s="24">
        <f t="shared" si="468"/>
        <v>650</v>
      </c>
      <c r="L1217" s="12">
        <f t="shared" si="447"/>
        <v>0.13085005036437003</v>
      </c>
      <c r="M1217" s="3">
        <f t="shared" si="448"/>
        <v>0.7</v>
      </c>
      <c r="N1217" s="24">
        <f t="shared" si="463"/>
        <v>1019.6485975425088</v>
      </c>
      <c r="O1217" s="24">
        <f t="shared" si="449"/>
        <v>49.496619972049416</v>
      </c>
      <c r="P1217" s="24">
        <f t="shared" si="450"/>
        <v>680.48053256733954</v>
      </c>
      <c r="Q1217" s="24">
        <f t="shared" si="461"/>
        <v>650</v>
      </c>
      <c r="R1217" s="12">
        <f t="shared" si="451"/>
        <v>0.1269814755268906</v>
      </c>
      <c r="S1217" s="3">
        <f t="shared" si="462"/>
        <v>0.7</v>
      </c>
      <c r="T1217" s="24">
        <f t="shared" si="464"/>
        <v>1018.9150239365678</v>
      </c>
      <c r="U1217" s="24">
        <f t="shared" si="452"/>
        <v>67.835960120575578</v>
      </c>
      <c r="V1217" s="14">
        <f t="shared" si="453"/>
        <v>931.81758457101785</v>
      </c>
      <c r="W1217" s="24">
        <f t="shared" si="465"/>
        <v>650</v>
      </c>
      <c r="X1217" s="12">
        <f t="shared" si="454"/>
        <v>0.12783071058575241</v>
      </c>
      <c r="Y1217" s="3">
        <f t="shared" si="466"/>
        <v>0.7</v>
      </c>
    </row>
    <row r="1218" spans="2:25" x14ac:dyDescent="0.25">
      <c r="B1218" s="3">
        <f t="shared" si="455"/>
        <v>6000</v>
      </c>
      <c r="C1218" s="14">
        <f t="shared" si="456"/>
        <v>100</v>
      </c>
      <c r="D1218" s="11">
        <f t="shared" si="457"/>
        <v>1021.753218049062</v>
      </c>
      <c r="E1218" s="11">
        <f t="shared" si="458"/>
        <v>1016.5369018556711</v>
      </c>
      <c r="F1218" s="11">
        <f t="shared" si="459"/>
        <v>1019.7755790180357</v>
      </c>
      <c r="G1218" s="11">
        <f t="shared" si="460"/>
        <v>1019.0428546471535</v>
      </c>
      <c r="H1218" s="24">
        <f t="shared" si="467"/>
        <v>1016.5369018556711</v>
      </c>
      <c r="I1218" s="24">
        <f t="shared" si="445"/>
        <v>130.40790483477167</v>
      </c>
      <c r="J1218" s="14">
        <f t="shared" si="446"/>
        <v>1786.6545229342528</v>
      </c>
      <c r="K1218" s="24">
        <f t="shared" si="468"/>
        <v>650</v>
      </c>
      <c r="L1218" s="12">
        <f t="shared" si="447"/>
        <v>0.13073350158491398</v>
      </c>
      <c r="M1218" s="3">
        <f t="shared" si="448"/>
        <v>0.7</v>
      </c>
      <c r="N1218" s="24">
        <f t="shared" si="463"/>
        <v>1019.7755790180357</v>
      </c>
      <c r="O1218" s="24">
        <f t="shared" si="449"/>
        <v>49.440975775655716</v>
      </c>
      <c r="P1218" s="24">
        <f t="shared" si="450"/>
        <v>679.91395848561604</v>
      </c>
      <c r="Q1218" s="24">
        <f t="shared" si="461"/>
        <v>650</v>
      </c>
      <c r="R1218" s="12">
        <f t="shared" si="451"/>
        <v>0.12687323899540426</v>
      </c>
      <c r="S1218" s="3">
        <f t="shared" si="462"/>
        <v>0.7</v>
      </c>
      <c r="T1218" s="24">
        <f t="shared" si="464"/>
        <v>1019.0428546471535</v>
      </c>
      <c r="U1218" s="24">
        <f t="shared" si="452"/>
        <v>67.759085047711665</v>
      </c>
      <c r="V1218" s="14">
        <f t="shared" si="453"/>
        <v>931.0343046885223</v>
      </c>
      <c r="W1218" s="24">
        <f t="shared" si="465"/>
        <v>650</v>
      </c>
      <c r="X1218" s="12">
        <f t="shared" si="454"/>
        <v>0.1277207182591695</v>
      </c>
      <c r="Y1218" s="3">
        <f t="shared" si="466"/>
        <v>0.7</v>
      </c>
    </row>
    <row r="1219" spans="2:25" x14ac:dyDescent="0.25">
      <c r="B1219" s="3">
        <f t="shared" si="455"/>
        <v>6005</v>
      </c>
      <c r="C1219" s="14">
        <f t="shared" si="456"/>
        <v>100.08333333333333</v>
      </c>
      <c r="D1219" s="11">
        <f t="shared" si="457"/>
        <v>1021.8778699666148</v>
      </c>
      <c r="E1219" s="11">
        <f t="shared" si="458"/>
        <v>1016.667635357256</v>
      </c>
      <c r="F1219" s="11">
        <f t="shared" si="459"/>
        <v>1019.9024522570311</v>
      </c>
      <c r="G1219" s="11">
        <f t="shared" si="460"/>
        <v>1019.1705753654127</v>
      </c>
      <c r="H1219" s="24">
        <f t="shared" si="467"/>
        <v>1016.667635357256</v>
      </c>
      <c r="I1219" s="24">
        <f t="shared" si="445"/>
        <v>130.25586523396839</v>
      </c>
      <c r="J1219" s="14">
        <f t="shared" si="446"/>
        <v>1785.1006033209649</v>
      </c>
      <c r="K1219" s="24">
        <f t="shared" si="468"/>
        <v>650</v>
      </c>
      <c r="L1219" s="12">
        <f t="shared" si="447"/>
        <v>0.13061716420414399</v>
      </c>
      <c r="M1219" s="3">
        <f t="shared" si="448"/>
        <v>0.7</v>
      </c>
      <c r="N1219" s="24">
        <f t="shared" si="463"/>
        <v>1019.9024522570311</v>
      </c>
      <c r="O1219" s="24">
        <f t="shared" si="449"/>
        <v>49.385442739591667</v>
      </c>
      <c r="P1219" s="24">
        <f t="shared" si="450"/>
        <v>679.34833847947698</v>
      </c>
      <c r="Q1219" s="24">
        <f t="shared" si="461"/>
        <v>650</v>
      </c>
      <c r="R1219" s="12">
        <f t="shared" si="451"/>
        <v>0.12676518776455056</v>
      </c>
      <c r="S1219" s="3">
        <f t="shared" si="462"/>
        <v>0.7</v>
      </c>
      <c r="T1219" s="24">
        <f t="shared" si="464"/>
        <v>1019.1705753654127</v>
      </c>
      <c r="U1219" s="24">
        <f t="shared" si="452"/>
        <v>67.682365030051983</v>
      </c>
      <c r="V1219" s="14">
        <f t="shared" si="453"/>
        <v>930.25235975636656</v>
      </c>
      <c r="W1219" s="24">
        <f t="shared" si="465"/>
        <v>650</v>
      </c>
      <c r="X1219" s="12">
        <f t="shared" si="454"/>
        <v>0.12761091646706577</v>
      </c>
      <c r="Y1219" s="3">
        <f t="shared" si="466"/>
        <v>0.7</v>
      </c>
    </row>
    <row r="1220" spans="2:25" x14ac:dyDescent="0.25">
      <c r="B1220" s="3">
        <f t="shared" si="455"/>
        <v>6010</v>
      </c>
      <c r="C1220" s="14">
        <f t="shared" si="456"/>
        <v>100.16666666666667</v>
      </c>
      <c r="D1220" s="11">
        <f t="shared" si="457"/>
        <v>1022.0024182666017</v>
      </c>
      <c r="E1220" s="11">
        <f t="shared" si="458"/>
        <v>1016.7982525214602</v>
      </c>
      <c r="F1220" s="11">
        <f t="shared" si="459"/>
        <v>1020.0292174447957</v>
      </c>
      <c r="G1220" s="11">
        <f t="shared" si="460"/>
        <v>1019.2981862818798</v>
      </c>
      <c r="H1220" s="24">
        <f t="shared" si="467"/>
        <v>1016.7982525214602</v>
      </c>
      <c r="I1220" s="24">
        <f t="shared" si="445"/>
        <v>130.10414362853737</v>
      </c>
      <c r="J1220" s="14">
        <f t="shared" si="446"/>
        <v>1783.5494570095664</v>
      </c>
      <c r="K1220" s="24">
        <f t="shared" si="468"/>
        <v>650</v>
      </c>
      <c r="L1220" s="12">
        <f t="shared" si="447"/>
        <v>0.13050103763347057</v>
      </c>
      <c r="M1220" s="3">
        <f t="shared" si="448"/>
        <v>0.7</v>
      </c>
      <c r="N1220" s="24">
        <f t="shared" si="463"/>
        <v>1020.0292174447957</v>
      </c>
      <c r="O1220" s="24">
        <f t="shared" si="449"/>
        <v>49.330020545150433</v>
      </c>
      <c r="P1220" s="24">
        <f t="shared" si="450"/>
        <v>678.78367012240574</v>
      </c>
      <c r="Q1220" s="24">
        <f t="shared" si="461"/>
        <v>650</v>
      </c>
      <c r="R1220" s="12">
        <f t="shared" si="451"/>
        <v>0.1266573213567905</v>
      </c>
      <c r="S1220" s="3">
        <f t="shared" si="462"/>
        <v>0.7</v>
      </c>
      <c r="T1220" s="24">
        <f t="shared" si="464"/>
        <v>1019.2981862818798</v>
      </c>
      <c r="U1220" s="24">
        <f t="shared" si="452"/>
        <v>67.605799618047513</v>
      </c>
      <c r="V1220" s="14">
        <f t="shared" si="453"/>
        <v>929.47174633004795</v>
      </c>
      <c r="W1220" s="24">
        <f t="shared" si="465"/>
        <v>650</v>
      </c>
      <c r="X1220" s="12">
        <f t="shared" si="454"/>
        <v>0.12750130471148929</v>
      </c>
      <c r="Y1220" s="3">
        <f t="shared" si="466"/>
        <v>0.7</v>
      </c>
    </row>
    <row r="1221" spans="2:25" x14ac:dyDescent="0.25">
      <c r="B1221" s="3">
        <f t="shared" si="455"/>
        <v>6015</v>
      </c>
      <c r="C1221" s="14">
        <f t="shared" si="456"/>
        <v>100.25</v>
      </c>
      <c r="D1221" s="11">
        <f t="shared" si="457"/>
        <v>1022.1268631211449</v>
      </c>
      <c r="E1221" s="11">
        <f t="shared" si="458"/>
        <v>1016.9287535590937</v>
      </c>
      <c r="F1221" s="11">
        <f t="shared" si="459"/>
        <v>1020.1558747661525</v>
      </c>
      <c r="G1221" s="11">
        <f t="shared" si="460"/>
        <v>1019.4256875865913</v>
      </c>
      <c r="H1221" s="24">
        <f t="shared" si="467"/>
        <v>1016.9287535590937</v>
      </c>
      <c r="I1221" s="24">
        <f t="shared" si="445"/>
        <v>129.95273905127931</v>
      </c>
      <c r="J1221" s="14">
        <f t="shared" si="446"/>
        <v>1782.0010763694806</v>
      </c>
      <c r="K1221" s="24">
        <f t="shared" si="468"/>
        <v>650</v>
      </c>
      <c r="L1221" s="12">
        <f t="shared" si="447"/>
        <v>0.13038512128657087</v>
      </c>
      <c r="M1221" s="3">
        <f t="shared" si="448"/>
        <v>0.7</v>
      </c>
      <c r="N1221" s="24">
        <f t="shared" si="463"/>
        <v>1020.1558747661525</v>
      </c>
      <c r="O1221" s="24">
        <f t="shared" si="449"/>
        <v>49.274708874810358</v>
      </c>
      <c r="P1221" s="24">
        <f t="shared" si="450"/>
        <v>678.21995099585138</v>
      </c>
      <c r="Q1221" s="24">
        <f t="shared" si="461"/>
        <v>650</v>
      </c>
      <c r="R1221" s="12">
        <f t="shared" si="451"/>
        <v>0.12654963929617696</v>
      </c>
      <c r="S1221" s="3">
        <f t="shared" si="462"/>
        <v>0.7</v>
      </c>
      <c r="T1221" s="24">
        <f t="shared" si="464"/>
        <v>1019.4256875865913</v>
      </c>
      <c r="U1221" s="24">
        <f t="shared" si="452"/>
        <v>67.529388363840326</v>
      </c>
      <c r="V1221" s="14">
        <f t="shared" si="453"/>
        <v>928.69246097638131</v>
      </c>
      <c r="W1221" s="24">
        <f t="shared" si="465"/>
        <v>650</v>
      </c>
      <c r="X1221" s="12">
        <f t="shared" si="454"/>
        <v>0.1273918824961516</v>
      </c>
      <c r="Y1221" s="3">
        <f t="shared" si="466"/>
        <v>0.7</v>
      </c>
    </row>
    <row r="1222" spans="2:25" x14ac:dyDescent="0.25">
      <c r="B1222" s="3">
        <f t="shared" si="455"/>
        <v>6020</v>
      </c>
      <c r="C1222" s="14">
        <f t="shared" si="456"/>
        <v>100.33333333333333</v>
      </c>
      <c r="D1222" s="11">
        <f t="shared" si="457"/>
        <v>1022.2512047019379</v>
      </c>
      <c r="E1222" s="11">
        <f t="shared" si="458"/>
        <v>1017.0591386803803</v>
      </c>
      <c r="F1222" s="11">
        <f t="shared" si="459"/>
        <v>1020.2824244054486</v>
      </c>
      <c r="G1222" s="11">
        <f t="shared" si="460"/>
        <v>1019.5530794690874</v>
      </c>
      <c r="H1222" s="24">
        <f t="shared" si="467"/>
        <v>1017.0591386803803</v>
      </c>
      <c r="I1222" s="24">
        <f t="shared" si="445"/>
        <v>129.80165053893984</v>
      </c>
      <c r="J1222" s="14">
        <f t="shared" si="446"/>
        <v>1780.4554537998397</v>
      </c>
      <c r="K1222" s="24">
        <f t="shared" si="468"/>
        <v>650</v>
      </c>
      <c r="L1222" s="12">
        <f t="shared" si="447"/>
        <v>0.13026941457941718</v>
      </c>
      <c r="M1222" s="3">
        <f t="shared" si="448"/>
        <v>0.7</v>
      </c>
      <c r="N1222" s="24">
        <f t="shared" si="463"/>
        <v>1020.2824244054486</v>
      </c>
      <c r="O1222" s="24">
        <f t="shared" si="449"/>
        <v>49.219507412232133</v>
      </c>
      <c r="P1222" s="24">
        <f t="shared" si="450"/>
        <v>677.65717868947957</v>
      </c>
      <c r="Q1222" s="24">
        <f t="shared" si="461"/>
        <v>650</v>
      </c>
      <c r="R1222" s="12">
        <f t="shared" si="451"/>
        <v>0.1264421411083978</v>
      </c>
      <c r="S1222" s="3">
        <f t="shared" si="462"/>
        <v>0.7</v>
      </c>
      <c r="T1222" s="24">
        <f t="shared" si="464"/>
        <v>1019.5530794690874</v>
      </c>
      <c r="U1222" s="24">
        <f t="shared" si="452"/>
        <v>67.453130821263585</v>
      </c>
      <c r="V1222" s="14">
        <f t="shared" si="453"/>
        <v>927.9145002742747</v>
      </c>
      <c r="W1222" s="24">
        <f t="shared" si="465"/>
        <v>650</v>
      </c>
      <c r="X1222" s="12">
        <f t="shared" si="454"/>
        <v>0.12728264932652694</v>
      </c>
      <c r="Y1222" s="3">
        <f t="shared" si="466"/>
        <v>0.7</v>
      </c>
    </row>
    <row r="1223" spans="2:25" x14ac:dyDescent="0.25">
      <c r="B1223" s="3">
        <f t="shared" si="455"/>
        <v>6025</v>
      </c>
      <c r="C1223" s="14">
        <f t="shared" si="456"/>
        <v>100.41666666666667</v>
      </c>
      <c r="D1223" s="11">
        <f t="shared" si="457"/>
        <v>1022.3754431802474</v>
      </c>
      <c r="E1223" s="11">
        <f t="shared" si="458"/>
        <v>1017.1894080949597</v>
      </c>
      <c r="F1223" s="11">
        <f t="shared" si="459"/>
        <v>1020.4088665465571</v>
      </c>
      <c r="G1223" s="11">
        <f t="shared" si="460"/>
        <v>1019.6803621184139</v>
      </c>
      <c r="H1223" s="24">
        <f t="shared" si="467"/>
        <v>1017.1894080949597</v>
      </c>
      <c r="I1223" s="24">
        <f t="shared" si="445"/>
        <v>129.65087713219248</v>
      </c>
      <c r="J1223" s="14">
        <f t="shared" si="446"/>
        <v>1778.9125817290981</v>
      </c>
      <c r="K1223" s="24">
        <f t="shared" si="468"/>
        <v>650</v>
      </c>
      <c r="L1223" s="12">
        <f t="shared" si="447"/>
        <v>0.13015391693024919</v>
      </c>
      <c r="M1223" s="3">
        <f t="shared" si="448"/>
        <v>0.7</v>
      </c>
      <c r="N1223" s="24">
        <f t="shared" si="463"/>
        <v>1020.4088665465571</v>
      </c>
      <c r="O1223" s="24">
        <f t="shared" si="449"/>
        <v>49.164415842258791</v>
      </c>
      <c r="P1223" s="24">
        <f t="shared" si="450"/>
        <v>677.09535080130888</v>
      </c>
      <c r="Q1223" s="24">
        <f t="shared" si="461"/>
        <v>650</v>
      </c>
      <c r="R1223" s="12">
        <f t="shared" si="451"/>
        <v>0.12633482632079948</v>
      </c>
      <c r="S1223" s="3">
        <f t="shared" si="462"/>
        <v>0.7</v>
      </c>
      <c r="T1223" s="24">
        <f t="shared" si="464"/>
        <v>1019.6803621184139</v>
      </c>
      <c r="U1223" s="24">
        <f t="shared" si="452"/>
        <v>67.377026545838703</v>
      </c>
      <c r="V1223" s="14">
        <f t="shared" si="453"/>
        <v>927.1378608145742</v>
      </c>
      <c r="W1223" s="24">
        <f t="shared" si="465"/>
        <v>650</v>
      </c>
      <c r="X1223" s="12">
        <f t="shared" si="454"/>
        <v>0.12717360470983199</v>
      </c>
      <c r="Y1223" s="3">
        <f t="shared" si="466"/>
        <v>0.7</v>
      </c>
    </row>
    <row r="1224" spans="2:25" x14ac:dyDescent="0.25">
      <c r="B1224" s="3">
        <f t="shared" si="455"/>
        <v>6030</v>
      </c>
      <c r="C1224" s="14">
        <f t="shared" si="456"/>
        <v>100.5</v>
      </c>
      <c r="D1224" s="11">
        <f t="shared" si="457"/>
        <v>1022.4995787269146</v>
      </c>
      <c r="E1224" s="11">
        <f t="shared" si="458"/>
        <v>1017.31956201189</v>
      </c>
      <c r="F1224" s="11">
        <f t="shared" si="459"/>
        <v>1020.5352013728779</v>
      </c>
      <c r="G1224" s="11">
        <f t="shared" si="460"/>
        <v>1019.8075357231237</v>
      </c>
      <c r="H1224" s="24">
        <f t="shared" si="467"/>
        <v>1017.31956201189</v>
      </c>
      <c r="I1224" s="24">
        <f t="shared" si="445"/>
        <v>129.50041787561588</v>
      </c>
      <c r="J1224" s="14">
        <f t="shared" si="446"/>
        <v>1777.3724526147214</v>
      </c>
      <c r="K1224" s="24">
        <f t="shared" si="468"/>
        <v>650</v>
      </c>
      <c r="L1224" s="12">
        <f t="shared" si="447"/>
        <v>0.13003862775955138</v>
      </c>
      <c r="M1224" s="3">
        <f t="shared" si="448"/>
        <v>0.7</v>
      </c>
      <c r="N1224" s="24">
        <f t="shared" si="463"/>
        <v>1020.5352013728779</v>
      </c>
      <c r="O1224" s="24">
        <f t="shared" si="449"/>
        <v>49.109433850918549</v>
      </c>
      <c r="P1224" s="24">
        <f t="shared" si="450"/>
        <v>676.53446493732304</v>
      </c>
      <c r="Q1224" s="24">
        <f t="shared" si="461"/>
        <v>650</v>
      </c>
      <c r="R1224" s="12">
        <f t="shared" si="451"/>
        <v>0.12622769446232029</v>
      </c>
      <c r="S1224" s="3">
        <f t="shared" si="462"/>
        <v>0.7</v>
      </c>
      <c r="T1224" s="24">
        <f t="shared" si="464"/>
        <v>1019.8075357231237</v>
      </c>
      <c r="U1224" s="24">
        <f t="shared" si="452"/>
        <v>67.3010750947725</v>
      </c>
      <c r="V1224" s="14">
        <f t="shared" si="453"/>
        <v>926.36253919987018</v>
      </c>
      <c r="W1224" s="24">
        <f t="shared" si="465"/>
        <v>650</v>
      </c>
      <c r="X1224" s="12">
        <f t="shared" si="454"/>
        <v>0.1270647481550008</v>
      </c>
      <c r="Y1224" s="3">
        <f t="shared" si="466"/>
        <v>0.7</v>
      </c>
    </row>
    <row r="1225" spans="2:25" x14ac:dyDescent="0.25">
      <c r="B1225" s="3">
        <f t="shared" si="455"/>
        <v>6035</v>
      </c>
      <c r="C1225" s="14">
        <f t="shared" si="456"/>
        <v>100.58333333333333</v>
      </c>
      <c r="D1225" s="11">
        <f t="shared" si="457"/>
        <v>1022.6236115123558</v>
      </c>
      <c r="E1225" s="11">
        <f t="shared" si="458"/>
        <v>1017.4496006396495</v>
      </c>
      <c r="F1225" s="11">
        <f t="shared" si="459"/>
        <v>1020.6614290673401</v>
      </c>
      <c r="G1225" s="11">
        <f t="shared" si="460"/>
        <v>1019.9346004712787</v>
      </c>
      <c r="H1225" s="24">
        <f t="shared" si="467"/>
        <v>1017.4496006396495</v>
      </c>
      <c r="I1225" s="24">
        <f t="shared" si="445"/>
        <v>129.3502718176569</v>
      </c>
      <c r="J1225" s="14">
        <f t="shared" si="446"/>
        <v>1775.8350589436525</v>
      </c>
      <c r="K1225" s="24">
        <f t="shared" si="468"/>
        <v>650</v>
      </c>
      <c r="L1225" s="12">
        <f t="shared" si="447"/>
        <v>0.12992354649008211</v>
      </c>
      <c r="M1225" s="3">
        <f t="shared" si="448"/>
        <v>0.7</v>
      </c>
      <c r="N1225" s="24">
        <f t="shared" si="463"/>
        <v>1020.6614290673401</v>
      </c>
      <c r="O1225" s="24">
        <f t="shared" si="449"/>
        <v>49.054561125390705</v>
      </c>
      <c r="P1225" s="24">
        <f t="shared" si="450"/>
        <v>675.97451871209114</v>
      </c>
      <c r="Q1225" s="24">
        <f t="shared" si="461"/>
        <v>650</v>
      </c>
      <c r="R1225" s="12">
        <f t="shared" si="451"/>
        <v>0.12612074506359217</v>
      </c>
      <c r="S1225" s="3">
        <f t="shared" si="462"/>
        <v>0.7</v>
      </c>
      <c r="T1225" s="24">
        <f t="shared" si="464"/>
        <v>1019.9346004712787</v>
      </c>
      <c r="U1225" s="24">
        <f t="shared" si="452"/>
        <v>67.22527602692594</v>
      </c>
      <c r="V1225" s="14">
        <f t="shared" si="453"/>
        <v>925.58853204441948</v>
      </c>
      <c r="W1225" s="24">
        <f t="shared" si="465"/>
        <v>650</v>
      </c>
      <c r="X1225" s="12">
        <f t="shared" si="454"/>
        <v>0.12695607917267074</v>
      </c>
      <c r="Y1225" s="3">
        <f t="shared" si="466"/>
        <v>0.7</v>
      </c>
    </row>
    <row r="1226" spans="2:25" x14ac:dyDescent="0.25">
      <c r="B1226" s="3">
        <f t="shared" si="455"/>
        <v>6040</v>
      </c>
      <c r="C1226" s="14">
        <f t="shared" si="456"/>
        <v>100.66666666666667</v>
      </c>
      <c r="D1226" s="11">
        <f t="shared" si="457"/>
        <v>1022.7475417065649</v>
      </c>
      <c r="E1226" s="11">
        <f t="shared" si="458"/>
        <v>1017.5795241861396</v>
      </c>
      <c r="F1226" s="11">
        <f t="shared" si="459"/>
        <v>1020.7875498124038</v>
      </c>
      <c r="G1226" s="11">
        <f t="shared" si="460"/>
        <v>1020.0615565504514</v>
      </c>
      <c r="H1226" s="24">
        <f t="shared" si="467"/>
        <v>1017.5795241861396</v>
      </c>
      <c r="I1226" s="24">
        <f t="shared" si="445"/>
        <v>129.20043801063343</v>
      </c>
      <c r="J1226" s="14">
        <f t="shared" si="446"/>
        <v>1774.3003932311674</v>
      </c>
      <c r="K1226" s="24">
        <f t="shared" si="468"/>
        <v>650</v>
      </c>
      <c r="L1226" s="12">
        <f t="shared" si="447"/>
        <v>0.12980867254679601</v>
      </c>
      <c r="M1226" s="3">
        <f t="shared" si="448"/>
        <v>0.7</v>
      </c>
      <c r="N1226" s="24">
        <f t="shared" si="463"/>
        <v>1020.7875498124038</v>
      </c>
      <c r="O1226" s="24">
        <f t="shared" si="449"/>
        <v>48.999797354028374</v>
      </c>
      <c r="P1226" s="24">
        <f t="shared" si="450"/>
        <v>675.41550974774009</v>
      </c>
      <c r="Q1226" s="24">
        <f t="shared" si="461"/>
        <v>650</v>
      </c>
      <c r="R1226" s="12">
        <f t="shared" si="451"/>
        <v>0.12601397765676589</v>
      </c>
      <c r="S1226" s="3">
        <f t="shared" si="462"/>
        <v>0.7</v>
      </c>
      <c r="T1226" s="24">
        <f t="shared" si="464"/>
        <v>1020.0615565504514</v>
      </c>
      <c r="U1226" s="24">
        <f t="shared" si="452"/>
        <v>67.149628902836866</v>
      </c>
      <c r="V1226" s="14">
        <f t="shared" si="453"/>
        <v>924.81583597443648</v>
      </c>
      <c r="W1226" s="24">
        <f t="shared" si="465"/>
        <v>650</v>
      </c>
      <c r="X1226" s="12">
        <f t="shared" si="454"/>
        <v>0.12684759727522268</v>
      </c>
      <c r="Y1226" s="3">
        <f t="shared" si="466"/>
        <v>0.7</v>
      </c>
    </row>
    <row r="1227" spans="2:25" x14ac:dyDescent="0.25">
      <c r="B1227" s="3">
        <f t="shared" si="455"/>
        <v>6045</v>
      </c>
      <c r="C1227" s="14">
        <f t="shared" si="456"/>
        <v>100.75</v>
      </c>
      <c r="D1227" s="11">
        <f t="shared" si="457"/>
        <v>1022.8713694791143</v>
      </c>
      <c r="E1227" s="11">
        <f t="shared" si="458"/>
        <v>1017.7093328586864</v>
      </c>
      <c r="F1227" s="11">
        <f t="shared" si="459"/>
        <v>1020.9135637900605</v>
      </c>
      <c r="G1227" s="11">
        <f t="shared" si="460"/>
        <v>1020.1884041477266</v>
      </c>
      <c r="H1227" s="24">
        <f t="shared" si="467"/>
        <v>1017.7093328586864</v>
      </c>
      <c r="I1227" s="24">
        <f t="shared" si="445"/>
        <v>129.05091551069745</v>
      </c>
      <c r="J1227" s="14">
        <f t="shared" si="446"/>
        <v>1772.7684480216703</v>
      </c>
      <c r="K1227" s="24">
        <f t="shared" si="468"/>
        <v>650</v>
      </c>
      <c r="L1227" s="12">
        <f t="shared" si="447"/>
        <v>0.12969400535689549</v>
      </c>
      <c r="M1227" s="3">
        <f t="shared" si="448"/>
        <v>0.7</v>
      </c>
      <c r="N1227" s="24">
        <f t="shared" si="463"/>
        <v>1020.9135637900605</v>
      </c>
      <c r="O1227" s="24">
        <f t="shared" si="449"/>
        <v>48.945142226344274</v>
      </c>
      <c r="P1227" s="24">
        <f t="shared" si="450"/>
        <v>674.85743567482746</v>
      </c>
      <c r="Q1227" s="24">
        <f t="shared" si="461"/>
        <v>650</v>
      </c>
      <c r="R1227" s="12">
        <f t="shared" si="451"/>
        <v>0.12590739177566054</v>
      </c>
      <c r="S1227" s="3">
        <f t="shared" si="462"/>
        <v>0.7</v>
      </c>
      <c r="T1227" s="24">
        <f t="shared" si="464"/>
        <v>1020.1884041477266</v>
      </c>
      <c r="U1227" s="24">
        <f t="shared" si="452"/>
        <v>67.074133284691584</v>
      </c>
      <c r="V1227" s="14">
        <f t="shared" si="453"/>
        <v>924.04444762733704</v>
      </c>
      <c r="W1227" s="24">
        <f t="shared" si="465"/>
        <v>650</v>
      </c>
      <c r="X1227" s="12">
        <f t="shared" si="454"/>
        <v>0.12673930197668071</v>
      </c>
      <c r="Y1227" s="3">
        <f t="shared" si="466"/>
        <v>0.7</v>
      </c>
    </row>
    <row r="1228" spans="2:25" x14ac:dyDescent="0.25">
      <c r="B1228" s="3">
        <f t="shared" si="455"/>
        <v>6050</v>
      </c>
      <c r="C1228" s="14">
        <f t="shared" si="456"/>
        <v>100.83333333333333</v>
      </c>
      <c r="D1228" s="11">
        <f t="shared" si="457"/>
        <v>1022.995094999156</v>
      </c>
      <c r="E1228" s="11">
        <f t="shared" si="458"/>
        <v>1017.8390268640433</v>
      </c>
      <c r="F1228" s="11">
        <f t="shared" si="459"/>
        <v>1021.0394711818361</v>
      </c>
      <c r="G1228" s="11">
        <f t="shared" si="460"/>
        <v>1020.3151434497033</v>
      </c>
      <c r="H1228" s="24">
        <f t="shared" si="467"/>
        <v>1017.8390268640433</v>
      </c>
      <c r="I1228" s="24">
        <f t="shared" si="445"/>
        <v>128.90170337781797</v>
      </c>
      <c r="J1228" s="14">
        <f t="shared" si="446"/>
        <v>1771.2392158877435</v>
      </c>
      <c r="K1228" s="24">
        <f t="shared" si="468"/>
        <v>650</v>
      </c>
      <c r="L1228" s="12">
        <f t="shared" si="447"/>
        <v>0.12957954434976487</v>
      </c>
      <c r="M1228" s="3">
        <f t="shared" si="448"/>
        <v>0.7</v>
      </c>
      <c r="N1228" s="24">
        <f t="shared" si="463"/>
        <v>1021.0394711818361</v>
      </c>
      <c r="O1228" s="24">
        <f t="shared" si="449"/>
        <v>48.89059543299652</v>
      </c>
      <c r="P1228" s="24">
        <f t="shared" si="450"/>
        <v>674.30029413152681</v>
      </c>
      <c r="Q1228" s="24">
        <f t="shared" si="461"/>
        <v>650</v>
      </c>
      <c r="R1228" s="12">
        <f t="shared" si="451"/>
        <v>0.12580098695561925</v>
      </c>
      <c r="S1228" s="3">
        <f t="shared" si="462"/>
        <v>0.7</v>
      </c>
      <c r="T1228" s="24">
        <f t="shared" si="464"/>
        <v>1020.3151434497033</v>
      </c>
      <c r="U1228" s="24">
        <f t="shared" si="452"/>
        <v>66.998788736316328</v>
      </c>
      <c r="V1228" s="14">
        <f t="shared" si="453"/>
        <v>923.27436365232018</v>
      </c>
      <c r="W1228" s="24">
        <f t="shared" si="465"/>
        <v>650</v>
      </c>
      <c r="X1228" s="12">
        <f t="shared" si="454"/>
        <v>0.1266311927927854</v>
      </c>
      <c r="Y1228" s="3">
        <f t="shared" si="466"/>
        <v>0.7</v>
      </c>
    </row>
    <row r="1229" spans="2:25" x14ac:dyDescent="0.25">
      <c r="B1229" s="3">
        <f t="shared" si="455"/>
        <v>6055</v>
      </c>
      <c r="C1229" s="14">
        <f t="shared" si="456"/>
        <v>100.91666666666667</v>
      </c>
      <c r="D1229" s="11">
        <f t="shared" si="457"/>
        <v>1023.1187184354238</v>
      </c>
      <c r="E1229" s="11">
        <f t="shared" si="458"/>
        <v>1017.968606408393</v>
      </c>
      <c r="F1229" s="11">
        <f t="shared" si="459"/>
        <v>1021.1652721687917</v>
      </c>
      <c r="G1229" s="11">
        <f t="shared" si="460"/>
        <v>1020.4417746424961</v>
      </c>
      <c r="H1229" s="24">
        <f t="shared" si="467"/>
        <v>1017.968606408393</v>
      </c>
      <c r="I1229" s="24">
        <f t="shared" si="445"/>
        <v>128.75280067576966</v>
      </c>
      <c r="J1229" s="14">
        <f t="shared" si="446"/>
        <v>1769.7126894307485</v>
      </c>
      <c r="K1229" s="24">
        <f t="shared" si="468"/>
        <v>650</v>
      </c>
      <c r="L1229" s="12">
        <f t="shared" si="447"/>
        <v>0.12946528895701059</v>
      </c>
      <c r="M1229" s="3">
        <f t="shared" si="448"/>
        <v>0.7</v>
      </c>
      <c r="N1229" s="24">
        <f t="shared" si="463"/>
        <v>1021.1652721687917</v>
      </c>
      <c r="O1229" s="24">
        <f t="shared" si="449"/>
        <v>48.836156665802832</v>
      </c>
      <c r="P1229" s="24">
        <f t="shared" si="450"/>
        <v>673.74408276477163</v>
      </c>
      <c r="Q1229" s="24">
        <f t="shared" si="461"/>
        <v>650</v>
      </c>
      <c r="R1229" s="12">
        <f t="shared" si="451"/>
        <v>0.12569476273371069</v>
      </c>
      <c r="S1229" s="3">
        <f t="shared" si="462"/>
        <v>0.7</v>
      </c>
      <c r="T1229" s="24">
        <f t="shared" si="464"/>
        <v>1020.4417746424961</v>
      </c>
      <c r="U1229" s="24">
        <f t="shared" si="452"/>
        <v>66.923594823194321</v>
      </c>
      <c r="V1229" s="14">
        <f t="shared" si="453"/>
        <v>922.50558071042565</v>
      </c>
      <c r="W1229" s="24">
        <f t="shared" si="465"/>
        <v>650</v>
      </c>
      <c r="X1229" s="12">
        <f t="shared" si="454"/>
        <v>0.12652326924100327</v>
      </c>
      <c r="Y1229" s="3">
        <f t="shared" si="466"/>
        <v>0.7</v>
      </c>
    </row>
    <row r="1230" spans="2:25" x14ac:dyDescent="0.25">
      <c r="B1230" s="3">
        <f t="shared" si="455"/>
        <v>6060</v>
      </c>
      <c r="C1230" s="14">
        <f t="shared" si="456"/>
        <v>101</v>
      </c>
      <c r="D1230" s="11">
        <f t="shared" si="457"/>
        <v>1023.2422399562338</v>
      </c>
      <c r="E1230" s="11">
        <f t="shared" si="458"/>
        <v>1018.0980716973501</v>
      </c>
      <c r="F1230" s="11">
        <f t="shared" si="459"/>
        <v>1021.2909669315254</v>
      </c>
      <c r="G1230" s="11">
        <f t="shared" si="460"/>
        <v>1020.5682979117371</v>
      </c>
      <c r="H1230" s="24">
        <f t="shared" si="467"/>
        <v>1018.0980716973501</v>
      </c>
      <c r="I1230" s="24">
        <f t="shared" si="445"/>
        <v>128.6042064720931</v>
      </c>
      <c r="J1230" s="14">
        <f t="shared" si="446"/>
        <v>1768.1888612798568</v>
      </c>
      <c r="K1230" s="24">
        <f t="shared" si="468"/>
        <v>650</v>
      </c>
      <c r="L1230" s="12">
        <f t="shared" si="447"/>
        <v>0.12935123861239242</v>
      </c>
      <c r="M1230" s="3">
        <f t="shared" si="448"/>
        <v>0.7</v>
      </c>
      <c r="N1230" s="24">
        <f t="shared" si="463"/>
        <v>1021.2909669315254</v>
      </c>
      <c r="O1230" s="24">
        <f t="shared" si="449"/>
        <v>48.781825617709274</v>
      </c>
      <c r="P1230" s="24">
        <f t="shared" si="450"/>
        <v>673.18879922849146</v>
      </c>
      <c r="Q1230" s="24">
        <f t="shared" si="461"/>
        <v>650</v>
      </c>
      <c r="R1230" s="12">
        <f t="shared" si="451"/>
        <v>0.12558871864841678</v>
      </c>
      <c r="S1230" s="3">
        <f t="shared" si="462"/>
        <v>0.7</v>
      </c>
      <c r="T1230" s="24">
        <f t="shared" si="464"/>
        <v>1020.5682979117371</v>
      </c>
      <c r="U1230" s="24">
        <f t="shared" si="452"/>
        <v>66.848551112417454</v>
      </c>
      <c r="V1230" s="14">
        <f t="shared" si="453"/>
        <v>921.73809547356575</v>
      </c>
      <c r="W1230" s="24">
        <f t="shared" si="465"/>
        <v>650</v>
      </c>
      <c r="X1230" s="12">
        <f t="shared" si="454"/>
        <v>0.126415530840397</v>
      </c>
      <c r="Y1230" s="3">
        <f t="shared" si="466"/>
        <v>0.7</v>
      </c>
    </row>
    <row r="1231" spans="2:25" x14ac:dyDescent="0.25">
      <c r="B1231" s="3">
        <f t="shared" si="455"/>
        <v>6065</v>
      </c>
      <c r="C1231" s="14">
        <f t="shared" si="456"/>
        <v>101.08333333333333</v>
      </c>
      <c r="D1231" s="11">
        <f t="shared" si="457"/>
        <v>1023.3656597294864</v>
      </c>
      <c r="E1231" s="11">
        <f t="shared" si="458"/>
        <v>1018.2274229359624</v>
      </c>
      <c r="F1231" s="11">
        <f t="shared" si="459"/>
        <v>1021.4165556501738</v>
      </c>
      <c r="G1231" s="11">
        <f t="shared" si="460"/>
        <v>1020.6947134425775</v>
      </c>
      <c r="H1231" s="24">
        <f t="shared" si="467"/>
        <v>1018.2274229359624</v>
      </c>
      <c r="I1231" s="24">
        <f t="shared" si="445"/>
        <v>128.45591983810039</v>
      </c>
      <c r="J1231" s="14">
        <f t="shared" si="446"/>
        <v>1766.6677240927675</v>
      </c>
      <c r="K1231" s="24">
        <f t="shared" si="468"/>
        <v>650</v>
      </c>
      <c r="L1231" s="12">
        <f t="shared" si="447"/>
        <v>0.12923739275187274</v>
      </c>
      <c r="M1231" s="3">
        <f t="shared" si="448"/>
        <v>0.7</v>
      </c>
      <c r="N1231" s="24">
        <f t="shared" si="463"/>
        <v>1021.4165556501738</v>
      </c>
      <c r="O1231" s="24">
        <f t="shared" si="449"/>
        <v>48.727601982815827</v>
      </c>
      <c r="P1231" s="24">
        <f t="shared" si="450"/>
        <v>672.63444118529787</v>
      </c>
      <c r="Q1231" s="24">
        <f t="shared" si="461"/>
        <v>650</v>
      </c>
      <c r="R1231" s="12">
        <f t="shared" si="451"/>
        <v>0.12548285423993044</v>
      </c>
      <c r="S1231" s="3">
        <f t="shared" si="462"/>
        <v>0.7</v>
      </c>
      <c r="T1231" s="24">
        <f t="shared" si="464"/>
        <v>1020.6947134425775</v>
      </c>
      <c r="U1231" s="24">
        <f t="shared" si="452"/>
        <v>66.773657172723233</v>
      </c>
      <c r="V1231" s="14">
        <f t="shared" si="453"/>
        <v>920.97190462574565</v>
      </c>
      <c r="W1231" s="24">
        <f t="shared" si="465"/>
        <v>650</v>
      </c>
      <c r="X1231" s="12">
        <f t="shared" si="454"/>
        <v>0.12630797711178596</v>
      </c>
      <c r="Y1231" s="3">
        <f t="shared" si="466"/>
        <v>0.7</v>
      </c>
    </row>
    <row r="1232" spans="2:25" x14ac:dyDescent="0.25">
      <c r="B1232" s="3">
        <f t="shared" si="455"/>
        <v>6070</v>
      </c>
      <c r="C1232" s="14">
        <f t="shared" si="456"/>
        <v>101.16666666666667</v>
      </c>
      <c r="D1232" s="11">
        <f t="shared" si="457"/>
        <v>1023.4889779226673</v>
      </c>
      <c r="E1232" s="11">
        <f t="shared" si="458"/>
        <v>1018.3566603287143</v>
      </c>
      <c r="F1232" s="11">
        <f t="shared" si="459"/>
        <v>1021.5420385044138</v>
      </c>
      <c r="G1232" s="11">
        <f t="shared" si="460"/>
        <v>1020.8210214196893</v>
      </c>
      <c r="H1232" s="24">
        <f t="shared" si="467"/>
        <v>1018.3566603287143</v>
      </c>
      <c r="I1232" s="24">
        <f t="shared" si="445"/>
        <v>128.30793984882689</v>
      </c>
      <c r="J1232" s="14">
        <f t="shared" si="446"/>
        <v>1765.1492705547569</v>
      </c>
      <c r="K1232" s="24">
        <f t="shared" si="468"/>
        <v>650</v>
      </c>
      <c r="L1232" s="12">
        <f t="shared" si="447"/>
        <v>0.12912375081354846</v>
      </c>
      <c r="M1232" s="3">
        <f t="shared" si="448"/>
        <v>0.7</v>
      </c>
      <c r="N1232" s="24">
        <f t="shared" si="463"/>
        <v>1021.5420385044138</v>
      </c>
      <c r="O1232" s="24">
        <f t="shared" si="449"/>
        <v>48.673485456339449</v>
      </c>
      <c r="P1232" s="24">
        <f t="shared" si="450"/>
        <v>672.08100630549654</v>
      </c>
      <c r="Q1232" s="24">
        <f t="shared" si="461"/>
        <v>650</v>
      </c>
      <c r="R1232" s="12">
        <f t="shared" si="451"/>
        <v>0.12537716904997731</v>
      </c>
      <c r="S1232" s="3">
        <f t="shared" si="462"/>
        <v>0.7</v>
      </c>
      <c r="T1232" s="24">
        <f t="shared" si="464"/>
        <v>1020.8210214196893</v>
      </c>
      <c r="U1232" s="24">
        <f t="shared" si="452"/>
        <v>66.698912574452152</v>
      </c>
      <c r="V1232" s="14">
        <f t="shared" si="453"/>
        <v>920.20700486193937</v>
      </c>
      <c r="W1232" s="24">
        <f t="shared" si="465"/>
        <v>650</v>
      </c>
      <c r="X1232" s="12">
        <f t="shared" si="454"/>
        <v>0.12620060757759721</v>
      </c>
      <c r="Y1232" s="3">
        <f t="shared" si="466"/>
        <v>0.7</v>
      </c>
    </row>
    <row r="1233" spans="2:25" x14ac:dyDescent="0.25">
      <c r="B1233" s="3">
        <f t="shared" si="455"/>
        <v>6075</v>
      </c>
      <c r="C1233" s="14">
        <f t="shared" si="456"/>
        <v>101.25</v>
      </c>
      <c r="D1233" s="11">
        <f t="shared" si="457"/>
        <v>1023.6121947028488</v>
      </c>
      <c r="E1233" s="11">
        <f t="shared" si="458"/>
        <v>1018.4857840795278</v>
      </c>
      <c r="F1233" s="11">
        <f t="shared" si="459"/>
        <v>1021.6674156734638</v>
      </c>
      <c r="G1233" s="11">
        <f t="shared" si="460"/>
        <v>1020.9472220272669</v>
      </c>
      <c r="H1233" s="24">
        <f t="shared" si="467"/>
        <v>1018.4857840795278</v>
      </c>
      <c r="I1233" s="24">
        <f t="shared" si="445"/>
        <v>128.16026558302553</v>
      </c>
      <c r="J1233" s="14">
        <f t="shared" si="446"/>
        <v>1763.6334933789697</v>
      </c>
      <c r="K1233" s="24">
        <f t="shared" si="468"/>
        <v>650</v>
      </c>
      <c r="L1233" s="12">
        <f t="shared" si="447"/>
        <v>0.12901031223767043</v>
      </c>
      <c r="M1233" s="3">
        <f t="shared" si="448"/>
        <v>0.7</v>
      </c>
      <c r="N1233" s="24">
        <f t="shared" si="463"/>
        <v>1021.6674156734638</v>
      </c>
      <c r="O1233" s="24">
        <f t="shared" si="449"/>
        <v>48.619475734625439</v>
      </c>
      <c r="P1233" s="24">
        <f t="shared" si="450"/>
        <v>671.52849226685419</v>
      </c>
      <c r="Q1233" s="24">
        <f t="shared" si="461"/>
        <v>650</v>
      </c>
      <c r="R1233" s="12">
        <f t="shared" si="451"/>
        <v>0.12527166262177714</v>
      </c>
      <c r="S1233" s="3">
        <f t="shared" si="462"/>
        <v>0.7</v>
      </c>
      <c r="T1233" s="24">
        <f t="shared" si="464"/>
        <v>1020.9472220272669</v>
      </c>
      <c r="U1233" s="24">
        <f t="shared" si="452"/>
        <v>66.624316889547686</v>
      </c>
      <c r="V1233" s="14">
        <f t="shared" si="453"/>
        <v>919.44339288843901</v>
      </c>
      <c r="W1233" s="24">
        <f t="shared" si="465"/>
        <v>650</v>
      </c>
      <c r="X1233" s="12">
        <f t="shared" si="454"/>
        <v>0.12609342176191007</v>
      </c>
      <c r="Y1233" s="3">
        <f t="shared" si="466"/>
        <v>0.7</v>
      </c>
    </row>
    <row r="1234" spans="2:25" x14ac:dyDescent="0.25">
      <c r="B1234" s="3">
        <f t="shared" si="455"/>
        <v>6080</v>
      </c>
      <c r="C1234" s="14">
        <f t="shared" si="456"/>
        <v>101.33333333333333</v>
      </c>
      <c r="D1234" s="11">
        <f t="shared" si="457"/>
        <v>1023.7353102366916</v>
      </c>
      <c r="E1234" s="11">
        <f t="shared" si="458"/>
        <v>1018.6147943917655</v>
      </c>
      <c r="F1234" s="11">
        <f t="shared" si="459"/>
        <v>1021.7926873360856</v>
      </c>
      <c r="G1234" s="11">
        <f t="shared" si="460"/>
        <v>1021.0733154490288</v>
      </c>
      <c r="H1234" s="24">
        <f t="shared" si="467"/>
        <v>1018.6147943917655</v>
      </c>
      <c r="I1234" s="24">
        <f t="shared" ref="I1234:I1297" si="469">AlphaC*(D1234-H1234)</f>
        <v>128.01289612315259</v>
      </c>
      <c r="J1234" s="14">
        <f t="shared" ref="J1234:J1297" si="470">Phi*EpsilonF*Botzman/10^8*M1234*((D1234+273)^4-(H1234+273)^4)</f>
        <v>1762.1203853063414</v>
      </c>
      <c r="K1234" s="24">
        <f t="shared" si="468"/>
        <v>650</v>
      </c>
      <c r="L1234" s="12">
        <f t="shared" ref="L1234:L1297" si="471">ksh*MassivSS/(K1234*RhoA)*DeltaT*(I1234+J1234)</f>
        <v>0.12889707646663737</v>
      </c>
      <c r="M1234" s="3">
        <f t="shared" ref="M1234:M1297" si="472">IF(H1234&lt;=500,IF(Galva=Oui,0.35,0.7),0.7)</f>
        <v>0.7</v>
      </c>
      <c r="N1234" s="24">
        <f t="shared" si="463"/>
        <v>1021.7926873360856</v>
      </c>
      <c r="O1234" s="24">
        <f t="shared" ref="O1234:O1297" si="473">AlphaC*(D1234-N1234)</f>
        <v>48.565572515150279</v>
      </c>
      <c r="P1234" s="24">
        <f t="shared" ref="P1234:P1297" si="474">Phi*EpsilonF*Botzman/10^8*S1234*((D1234+273)^4-(N1234+273)^4)</f>
        <v>670.97689675558718</v>
      </c>
      <c r="Q1234" s="24">
        <f t="shared" si="461"/>
        <v>650</v>
      </c>
      <c r="R1234" s="12">
        <f t="shared" ref="R1234:R1297" si="475">ksh*MassivW/(Q1234*RhoA)*DeltaT*(O1234+P1234)</f>
        <v>0.1251663345002163</v>
      </c>
      <c r="S1234" s="3">
        <f t="shared" si="462"/>
        <v>0.7</v>
      </c>
      <c r="T1234" s="24">
        <f t="shared" si="464"/>
        <v>1021.0733154490288</v>
      </c>
      <c r="U1234" s="24">
        <f t="shared" ref="U1234:U1297" si="476">AlphaC*(D1234-T1234)</f>
        <v>66.549869691570507</v>
      </c>
      <c r="V1234" s="14">
        <f t="shared" ref="V1234:V1297" si="477">Phi*EpsilonF*Botzman/10^8*Y1234*((D1234+273)^4-(T1234+273)^4)</f>
        <v>918.68106542310636</v>
      </c>
      <c r="W1234" s="24">
        <f t="shared" si="465"/>
        <v>650</v>
      </c>
      <c r="X1234" s="12">
        <f t="shared" ref="X1234:X1297" si="478">ksh*MassivSI/(W1234*RhoA)*DeltaT*(U1234+V1234)</f>
        <v>0.12598641919049014</v>
      </c>
      <c r="Y1234" s="3">
        <f t="shared" si="466"/>
        <v>0.7</v>
      </c>
    </row>
    <row r="1235" spans="2:25" x14ac:dyDescent="0.25">
      <c r="B1235" s="3">
        <f t="shared" ref="B1235:B1298" si="479">B1234+DeltaT</f>
        <v>6085</v>
      </c>
      <c r="C1235" s="14">
        <f t="shared" ref="C1235:C1298" si="480">B1235/60</f>
        <v>101.41666666666667</v>
      </c>
      <c r="D1235" s="11">
        <f t="shared" ref="D1235:D1298" si="481">20+345*LOG(8*C1235+1,10)</f>
        <v>1023.8583246904462</v>
      </c>
      <c r="E1235" s="11">
        <f t="shared" ref="E1235:E1298" si="482">H1235</f>
        <v>1018.7436914682321</v>
      </c>
      <c r="F1235" s="11">
        <f t="shared" ref="F1235:F1298" si="483">N1235</f>
        <v>1021.9178536705858</v>
      </c>
      <c r="G1235" s="11">
        <f t="shared" ref="G1235:G1298" si="484">T1235</f>
        <v>1021.1993018682192</v>
      </c>
      <c r="H1235" s="24">
        <f t="shared" si="467"/>
        <v>1018.7436914682321</v>
      </c>
      <c r="I1235" s="24">
        <f t="shared" si="469"/>
        <v>127.86583055535345</v>
      </c>
      <c r="J1235" s="14">
        <f t="shared" si="470"/>
        <v>1760.6099391053267</v>
      </c>
      <c r="K1235" s="24">
        <f t="shared" si="468"/>
        <v>650</v>
      </c>
      <c r="L1235" s="12">
        <f t="shared" si="471"/>
        <v>0.12878404294497611</v>
      </c>
      <c r="M1235" s="3">
        <f t="shared" si="472"/>
        <v>0.7</v>
      </c>
      <c r="N1235" s="24">
        <f t="shared" si="463"/>
        <v>1021.9178536705858</v>
      </c>
      <c r="O1235" s="24">
        <f t="shared" si="473"/>
        <v>48.511775496510268</v>
      </c>
      <c r="P1235" s="24">
        <f t="shared" si="474"/>
        <v>670.42621746558643</v>
      </c>
      <c r="Q1235" s="24">
        <f t="shared" ref="Q1235:Q1298" si="485">IF(N1235&lt;600,425+0.773*N1235-1.69/1000*N1235^2+2.22/1000^2*N1235^3,IF(N1235&lt;735,666+13002/(738-N1235),IF(N1235&lt;900,545+17820/(N1235-731),650)))</f>
        <v>650</v>
      </c>
      <c r="R1235" s="12">
        <f t="shared" si="475"/>
        <v>0.125061184231711</v>
      </c>
      <c r="S1235" s="3">
        <f t="shared" ref="S1235:S1298" si="486">IF(N1235&lt;=500,IF(Galva=Oui,0.35,0.7),0.7)</f>
        <v>0.7</v>
      </c>
      <c r="T1235" s="24">
        <f t="shared" si="464"/>
        <v>1021.1993018682192</v>
      </c>
      <c r="U1235" s="24">
        <f t="shared" si="476"/>
        <v>66.475570555675745</v>
      </c>
      <c r="V1235" s="14">
        <f t="shared" si="477"/>
        <v>917.92001919504355</v>
      </c>
      <c r="W1235" s="24">
        <f t="shared" si="465"/>
        <v>650</v>
      </c>
      <c r="X1235" s="12">
        <f t="shared" si="478"/>
        <v>0.12587959939074425</v>
      </c>
      <c r="Y1235" s="3">
        <f t="shared" si="466"/>
        <v>0.7</v>
      </c>
    </row>
    <row r="1236" spans="2:25" x14ac:dyDescent="0.25">
      <c r="B1236" s="3">
        <f t="shared" si="479"/>
        <v>6090</v>
      </c>
      <c r="C1236" s="14">
        <f t="shared" si="480"/>
        <v>101.5</v>
      </c>
      <c r="D1236" s="11">
        <f t="shared" si="481"/>
        <v>1023.9812382299533</v>
      </c>
      <c r="E1236" s="11">
        <f t="shared" si="482"/>
        <v>1018.8724755111771</v>
      </c>
      <c r="F1236" s="11">
        <f t="shared" si="483"/>
        <v>1022.0429148548176</v>
      </c>
      <c r="G1236" s="11">
        <f t="shared" si="484"/>
        <v>1021.3251814676099</v>
      </c>
      <c r="H1236" s="24">
        <f t="shared" si="467"/>
        <v>1018.8724755111771</v>
      </c>
      <c r="I1236" s="24">
        <f t="shared" si="469"/>
        <v>127.71906796940584</v>
      </c>
      <c r="J1236" s="14">
        <f t="shared" si="470"/>
        <v>1759.1021475712409</v>
      </c>
      <c r="K1236" s="24">
        <f t="shared" si="468"/>
        <v>650</v>
      </c>
      <c r="L1236" s="12">
        <f t="shared" si="471"/>
        <v>0.12867121111929297</v>
      </c>
      <c r="M1236" s="3">
        <f t="shared" si="472"/>
        <v>0.7</v>
      </c>
      <c r="N1236" s="24">
        <f t="shared" ref="N1236:N1299" si="487">N1235+R1235</f>
        <v>1022.0429148548176</v>
      </c>
      <c r="O1236" s="24">
        <f t="shared" si="473"/>
        <v>48.458084378393096</v>
      </c>
      <c r="P1236" s="24">
        <f t="shared" si="474"/>
        <v>669.87645209787456</v>
      </c>
      <c r="Q1236" s="24">
        <f t="shared" si="485"/>
        <v>650</v>
      </c>
      <c r="R1236" s="12">
        <f t="shared" si="475"/>
        <v>0.12495621136410784</v>
      </c>
      <c r="S1236" s="3">
        <f t="shared" si="486"/>
        <v>0.7</v>
      </c>
      <c r="T1236" s="24">
        <f t="shared" ref="T1236:T1299" si="488">T1235+X1235</f>
        <v>1021.3251814676099</v>
      </c>
      <c r="U1236" s="24">
        <f t="shared" si="476"/>
        <v>66.401419058584565</v>
      </c>
      <c r="V1236" s="14">
        <f t="shared" si="477"/>
        <v>917.16025094397287</v>
      </c>
      <c r="W1236" s="24">
        <f t="shared" ref="W1236:W1299" si="489">IF(T1236&lt;600,425+0.773*T1236-1.69/1000*T1236^2+2.22/1000^2*T1236^3,IF(T1236&lt;735,666+13002/(738-T1236),IF(T1236&lt;900,545+17820/(T1236-731),650)))</f>
        <v>650</v>
      </c>
      <c r="X1236" s="12">
        <f t="shared" si="478"/>
        <v>0.12577296189163759</v>
      </c>
      <c r="Y1236" s="3">
        <f t="shared" ref="Y1236:Y1299" si="490">IF(T1236&lt;=500,IF(Galva=Oui,0.35,0.7),0.7)</f>
        <v>0.7</v>
      </c>
    </row>
    <row r="1237" spans="2:25" x14ac:dyDescent="0.25">
      <c r="B1237" s="3">
        <f t="shared" si="479"/>
        <v>6095</v>
      </c>
      <c r="C1237" s="14">
        <f t="shared" si="480"/>
        <v>101.58333333333333</v>
      </c>
      <c r="D1237" s="11">
        <f t="shared" si="481"/>
        <v>1024.1040510206462</v>
      </c>
      <c r="E1237" s="11">
        <f t="shared" si="482"/>
        <v>1019.0011467222963</v>
      </c>
      <c r="F1237" s="11">
        <f t="shared" si="483"/>
        <v>1022.1678710661816</v>
      </c>
      <c r="G1237" s="11">
        <f t="shared" si="484"/>
        <v>1021.4509544295015</v>
      </c>
      <c r="H1237" s="24">
        <f t="shared" si="467"/>
        <v>1019.0011467222963</v>
      </c>
      <c r="I1237" s="24">
        <f t="shared" si="469"/>
        <v>127.57260745874817</v>
      </c>
      <c r="J1237" s="14">
        <f t="shared" si="470"/>
        <v>1757.5970035272294</v>
      </c>
      <c r="K1237" s="24">
        <f t="shared" si="468"/>
        <v>650</v>
      </c>
      <c r="L1237" s="12">
        <f t="shared" si="471"/>
        <v>0.12855858043834181</v>
      </c>
      <c r="M1237" s="3">
        <f t="shared" si="472"/>
        <v>0.7</v>
      </c>
      <c r="N1237" s="24">
        <f t="shared" si="487"/>
        <v>1022.1678710661816</v>
      </c>
      <c r="O1237" s="24">
        <f t="shared" si="473"/>
        <v>48.404498861614798</v>
      </c>
      <c r="P1237" s="24">
        <f t="shared" si="474"/>
        <v>669.32759836194316</v>
      </c>
      <c r="Q1237" s="24">
        <f t="shared" si="485"/>
        <v>650</v>
      </c>
      <c r="R1237" s="12">
        <f t="shared" si="475"/>
        <v>0.12485141544692292</v>
      </c>
      <c r="S1237" s="3">
        <f t="shared" si="486"/>
        <v>0.7</v>
      </c>
      <c r="T1237" s="24">
        <f t="shared" si="488"/>
        <v>1021.4509544295015</v>
      </c>
      <c r="U1237" s="24">
        <f t="shared" si="476"/>
        <v>66.327414778618277</v>
      </c>
      <c r="V1237" s="14">
        <f t="shared" si="477"/>
        <v>916.40175742163228</v>
      </c>
      <c r="W1237" s="24">
        <f t="shared" si="489"/>
        <v>650</v>
      </c>
      <c r="X1237" s="12">
        <f t="shared" si="478"/>
        <v>0.12566650622387643</v>
      </c>
      <c r="Y1237" s="3">
        <f t="shared" si="490"/>
        <v>0.7</v>
      </c>
    </row>
    <row r="1238" spans="2:25" x14ac:dyDescent="0.25">
      <c r="B1238" s="3">
        <f t="shared" si="479"/>
        <v>6100</v>
      </c>
      <c r="C1238" s="14">
        <f t="shared" si="480"/>
        <v>101.66666666666667</v>
      </c>
      <c r="D1238" s="11">
        <f t="shared" si="481"/>
        <v>1024.2267632275521</v>
      </c>
      <c r="E1238" s="11">
        <f t="shared" si="482"/>
        <v>1019.1297053027347</v>
      </c>
      <c r="F1238" s="11">
        <f t="shared" si="483"/>
        <v>1022.2927224816285</v>
      </c>
      <c r="G1238" s="11">
        <f t="shared" si="484"/>
        <v>1021.5766209357254</v>
      </c>
      <c r="H1238" s="24">
        <f t="shared" si="467"/>
        <v>1019.1297053027347</v>
      </c>
      <c r="I1238" s="24">
        <f t="shared" si="469"/>
        <v>127.42644812043409</v>
      </c>
      <c r="J1238" s="14">
        <f t="shared" si="470"/>
        <v>1756.0944998230646</v>
      </c>
      <c r="K1238" s="24">
        <f t="shared" si="468"/>
        <v>650</v>
      </c>
      <c r="L1238" s="12">
        <f t="shared" si="471"/>
        <v>0.12844615035293885</v>
      </c>
      <c r="M1238" s="3">
        <f t="shared" si="472"/>
        <v>0.7</v>
      </c>
      <c r="N1238" s="24">
        <f t="shared" si="487"/>
        <v>1022.2927224816285</v>
      </c>
      <c r="O1238" s="24">
        <f t="shared" si="473"/>
        <v>48.351018648088484</v>
      </c>
      <c r="P1238" s="24">
        <f t="shared" si="474"/>
        <v>668.77965397488094</v>
      </c>
      <c r="Q1238" s="24">
        <f t="shared" si="485"/>
        <v>650</v>
      </c>
      <c r="R1238" s="12">
        <f t="shared" si="475"/>
        <v>0.12474679603118473</v>
      </c>
      <c r="S1238" s="3">
        <f t="shared" si="486"/>
        <v>0.7</v>
      </c>
      <c r="T1238" s="24">
        <f t="shared" si="488"/>
        <v>1021.5766209357254</v>
      </c>
      <c r="U1238" s="24">
        <f t="shared" si="476"/>
        <v>66.253557295667065</v>
      </c>
      <c r="V1238" s="14">
        <f t="shared" si="477"/>
        <v>915.64453539024396</v>
      </c>
      <c r="W1238" s="24">
        <f t="shared" si="489"/>
        <v>650</v>
      </c>
      <c r="X1238" s="12">
        <f t="shared" si="478"/>
        <v>0.1255602319197083</v>
      </c>
      <c r="Y1238" s="3">
        <f t="shared" si="490"/>
        <v>0.7</v>
      </c>
    </row>
    <row r="1239" spans="2:25" x14ac:dyDescent="0.25">
      <c r="B1239" s="3">
        <f t="shared" si="479"/>
        <v>6105</v>
      </c>
      <c r="C1239" s="14">
        <f t="shared" si="480"/>
        <v>101.75</v>
      </c>
      <c r="D1239" s="11">
        <f t="shared" si="481"/>
        <v>1024.349375015292</v>
      </c>
      <c r="E1239" s="11">
        <f t="shared" si="482"/>
        <v>1019.2581514530876</v>
      </c>
      <c r="F1239" s="11">
        <f t="shared" si="483"/>
        <v>1022.4174692776597</v>
      </c>
      <c r="G1239" s="11">
        <f t="shared" si="484"/>
        <v>1021.7021811676451</v>
      </c>
      <c r="H1239" s="24">
        <f t="shared" si="467"/>
        <v>1019.2581514530876</v>
      </c>
      <c r="I1239" s="24">
        <f t="shared" si="469"/>
        <v>127.28058905510977</v>
      </c>
      <c r="J1239" s="14">
        <f t="shared" si="470"/>
        <v>1754.594629335593</v>
      </c>
      <c r="K1239" s="24">
        <f t="shared" si="468"/>
        <v>650</v>
      </c>
      <c r="L1239" s="12">
        <f t="shared" si="471"/>
        <v>0.12833392031599156</v>
      </c>
      <c r="M1239" s="3">
        <f t="shared" si="472"/>
        <v>0.7</v>
      </c>
      <c r="N1239" s="24">
        <f t="shared" si="487"/>
        <v>1022.4174692776597</v>
      </c>
      <c r="O1239" s="24">
        <f t="shared" si="473"/>
        <v>48.297643440807292</v>
      </c>
      <c r="P1239" s="24">
        <f t="shared" si="474"/>
        <v>668.23261666098563</v>
      </c>
      <c r="Q1239" s="24">
        <f t="shared" si="485"/>
        <v>650</v>
      </c>
      <c r="R1239" s="12">
        <f t="shared" si="475"/>
        <v>0.12464235266936362</v>
      </c>
      <c r="S1239" s="3">
        <f t="shared" si="486"/>
        <v>0.7</v>
      </c>
      <c r="T1239" s="24">
        <f t="shared" si="488"/>
        <v>1021.7021811676451</v>
      </c>
      <c r="U1239" s="24">
        <f t="shared" si="476"/>
        <v>66.179846191172942</v>
      </c>
      <c r="V1239" s="14">
        <f t="shared" si="477"/>
        <v>914.88858162313511</v>
      </c>
      <c r="W1239" s="24">
        <f t="shared" si="489"/>
        <v>650</v>
      </c>
      <c r="X1239" s="12">
        <f t="shared" si="478"/>
        <v>0.12545413851299933</v>
      </c>
      <c r="Y1239" s="3">
        <f t="shared" si="490"/>
        <v>0.7</v>
      </c>
    </row>
    <row r="1240" spans="2:25" x14ac:dyDescent="0.25">
      <c r="B1240" s="3">
        <f t="shared" si="479"/>
        <v>6110</v>
      </c>
      <c r="C1240" s="14">
        <f t="shared" si="480"/>
        <v>101.83333333333333</v>
      </c>
      <c r="D1240" s="11">
        <f t="shared" si="481"/>
        <v>1024.4718865480836</v>
      </c>
      <c r="E1240" s="11">
        <f t="shared" si="482"/>
        <v>1019.3864853734036</v>
      </c>
      <c r="F1240" s="11">
        <f t="shared" si="483"/>
        <v>1022.5421116303291</v>
      </c>
      <c r="G1240" s="11">
        <f t="shared" si="484"/>
        <v>1021.8276353061581</v>
      </c>
      <c r="H1240" s="24">
        <f t="shared" si="467"/>
        <v>1019.3864853734036</v>
      </c>
      <c r="I1240" s="24">
        <f t="shared" si="469"/>
        <v>127.13502936699967</v>
      </c>
      <c r="J1240" s="14">
        <f t="shared" si="470"/>
        <v>1753.0973849682314</v>
      </c>
      <c r="K1240" s="24">
        <f t="shared" si="468"/>
        <v>650</v>
      </c>
      <c r="L1240" s="12">
        <f t="shared" si="471"/>
        <v>0.12822188978246343</v>
      </c>
      <c r="M1240" s="3">
        <f t="shared" si="472"/>
        <v>0.7</v>
      </c>
      <c r="N1240" s="24">
        <f t="shared" si="487"/>
        <v>1022.5421116303291</v>
      </c>
      <c r="O1240" s="24">
        <f t="shared" si="473"/>
        <v>48.244372943861435</v>
      </c>
      <c r="P1240" s="24">
        <f t="shared" si="474"/>
        <v>667.68648415232656</v>
      </c>
      <c r="Q1240" s="24">
        <f t="shared" si="485"/>
        <v>650</v>
      </c>
      <c r="R1240" s="12">
        <f t="shared" si="475"/>
        <v>0.1245380849154727</v>
      </c>
      <c r="S1240" s="3">
        <f t="shared" si="486"/>
        <v>0.7</v>
      </c>
      <c r="T1240" s="24">
        <f t="shared" si="488"/>
        <v>1021.8276353061581</v>
      </c>
      <c r="U1240" s="24">
        <f t="shared" si="476"/>
        <v>66.106281048138271</v>
      </c>
      <c r="V1240" s="14">
        <f t="shared" si="477"/>
        <v>914.13389290469866</v>
      </c>
      <c r="W1240" s="24">
        <f t="shared" si="489"/>
        <v>650</v>
      </c>
      <c r="X1240" s="12">
        <f t="shared" si="478"/>
        <v>0.12534822553923008</v>
      </c>
      <c r="Y1240" s="3">
        <f t="shared" si="490"/>
        <v>0.7</v>
      </c>
    </row>
    <row r="1241" spans="2:25" x14ac:dyDescent="0.25">
      <c r="B1241" s="3">
        <f t="shared" si="479"/>
        <v>6115</v>
      </c>
      <c r="C1241" s="14">
        <f t="shared" si="480"/>
        <v>101.91666666666667</v>
      </c>
      <c r="D1241" s="11">
        <f t="shared" si="481"/>
        <v>1024.5942979897427</v>
      </c>
      <c r="E1241" s="11">
        <f t="shared" si="482"/>
        <v>1019.5147072631861</v>
      </c>
      <c r="F1241" s="11">
        <f t="shared" si="483"/>
        <v>1022.6666497152446</v>
      </c>
      <c r="G1241" s="11">
        <f t="shared" si="484"/>
        <v>1021.9529835316973</v>
      </c>
      <c r="H1241" s="24">
        <f t="shared" si="467"/>
        <v>1019.5147072631861</v>
      </c>
      <c r="I1241" s="24">
        <f t="shared" si="469"/>
        <v>126.98976816391507</v>
      </c>
      <c r="J1241" s="14">
        <f t="shared" si="470"/>
        <v>1751.6027596512174</v>
      </c>
      <c r="K1241" s="24">
        <f t="shared" si="468"/>
        <v>650</v>
      </c>
      <c r="L1241" s="12">
        <f t="shared" si="471"/>
        <v>0.12811005820939156</v>
      </c>
      <c r="M1241" s="3">
        <f t="shared" si="472"/>
        <v>0.7</v>
      </c>
      <c r="N1241" s="24">
        <f t="shared" si="487"/>
        <v>1022.6666497152446</v>
      </c>
      <c r="O1241" s="24">
        <f t="shared" si="473"/>
        <v>48.191206862452418</v>
      </c>
      <c r="P1241" s="24">
        <f t="shared" si="474"/>
        <v>667.14125418909305</v>
      </c>
      <c r="Q1241" s="24">
        <f t="shared" si="485"/>
        <v>650</v>
      </c>
      <c r="R1241" s="12">
        <f t="shared" si="475"/>
        <v>0.1244339923251309</v>
      </c>
      <c r="S1241" s="3">
        <f t="shared" si="486"/>
        <v>0.7</v>
      </c>
      <c r="T1241" s="24">
        <f t="shared" si="488"/>
        <v>1021.9529835316973</v>
      </c>
      <c r="U1241" s="24">
        <f t="shared" si="476"/>
        <v>66.032861451134295</v>
      </c>
      <c r="V1241" s="14">
        <f t="shared" si="477"/>
        <v>913.38046603058717</v>
      </c>
      <c r="W1241" s="24">
        <f t="shared" si="489"/>
        <v>650</v>
      </c>
      <c r="X1241" s="12">
        <f t="shared" si="478"/>
        <v>0.12524249253552167</v>
      </c>
      <c r="Y1241" s="3">
        <f t="shared" si="490"/>
        <v>0.7</v>
      </c>
    </row>
    <row r="1242" spans="2:25" x14ac:dyDescent="0.25">
      <c r="B1242" s="3">
        <f t="shared" si="479"/>
        <v>6120</v>
      </c>
      <c r="C1242" s="14">
        <f t="shared" si="480"/>
        <v>102</v>
      </c>
      <c r="D1242" s="11">
        <f t="shared" si="481"/>
        <v>1024.7166095036832</v>
      </c>
      <c r="E1242" s="11">
        <f t="shared" si="482"/>
        <v>1019.6428173213955</v>
      </c>
      <c r="F1242" s="11">
        <f t="shared" si="483"/>
        <v>1022.7910837075698</v>
      </c>
      <c r="G1242" s="11">
        <f t="shared" si="484"/>
        <v>1022.0782260242329</v>
      </c>
      <c r="H1242" s="24">
        <f t="shared" si="467"/>
        <v>1019.6428173213955</v>
      </c>
      <c r="I1242" s="24">
        <f t="shared" si="469"/>
        <v>126.84480455719438</v>
      </c>
      <c r="J1242" s="14">
        <f t="shared" si="470"/>
        <v>1750.1107463415146</v>
      </c>
      <c r="K1242" s="24">
        <f t="shared" si="468"/>
        <v>650</v>
      </c>
      <c r="L1242" s="12">
        <f t="shared" si="471"/>
        <v>0.12799842505587616</v>
      </c>
      <c r="M1242" s="3">
        <f t="shared" si="472"/>
        <v>0.7</v>
      </c>
      <c r="N1242" s="24">
        <f t="shared" si="487"/>
        <v>1022.7910837075698</v>
      </c>
      <c r="O1242" s="24">
        <f t="shared" si="473"/>
        <v>48.138144902836189</v>
      </c>
      <c r="P1242" s="24">
        <f t="shared" si="474"/>
        <v>666.59692451856745</v>
      </c>
      <c r="Q1242" s="24">
        <f t="shared" si="485"/>
        <v>650</v>
      </c>
      <c r="R1242" s="12">
        <f t="shared" si="475"/>
        <v>0.12433007445537438</v>
      </c>
      <c r="S1242" s="3">
        <f t="shared" si="486"/>
        <v>0.7</v>
      </c>
      <c r="T1242" s="24">
        <f t="shared" si="488"/>
        <v>1022.0782260242329</v>
      </c>
      <c r="U1242" s="24">
        <f t="shared" si="476"/>
        <v>65.9595869862585</v>
      </c>
      <c r="V1242" s="14">
        <f t="shared" si="477"/>
        <v>912.62829780695722</v>
      </c>
      <c r="W1242" s="24">
        <f t="shared" si="489"/>
        <v>650</v>
      </c>
      <c r="X1242" s="12">
        <f t="shared" si="478"/>
        <v>0.1251369390405335</v>
      </c>
      <c r="Y1242" s="3">
        <f t="shared" si="490"/>
        <v>0.7</v>
      </c>
    </row>
    <row r="1243" spans="2:25" x14ac:dyDescent="0.25">
      <c r="B1243" s="3">
        <f t="shared" si="479"/>
        <v>6125</v>
      </c>
      <c r="C1243" s="14">
        <f t="shared" si="480"/>
        <v>102.08333333333333</v>
      </c>
      <c r="D1243" s="11">
        <f t="shared" si="481"/>
        <v>1024.8388212529194</v>
      </c>
      <c r="E1243" s="11">
        <f t="shared" si="482"/>
        <v>1019.7708157464514</v>
      </c>
      <c r="F1243" s="11">
        <f t="shared" si="483"/>
        <v>1022.9154137820252</v>
      </c>
      <c r="G1243" s="11">
        <f t="shared" si="484"/>
        <v>1022.2033629632734</v>
      </c>
      <c r="H1243" s="24">
        <f t="shared" si="467"/>
        <v>1019.7708157464514</v>
      </c>
      <c r="I1243" s="24">
        <f t="shared" si="469"/>
        <v>126.7001376617003</v>
      </c>
      <c r="J1243" s="14">
        <f t="shared" si="470"/>
        <v>1748.6213380217444</v>
      </c>
      <c r="K1243" s="24">
        <f t="shared" si="468"/>
        <v>650</v>
      </c>
      <c r="L1243" s="12">
        <f t="shared" si="471"/>
        <v>0.12788698978300753</v>
      </c>
      <c r="M1243" s="3">
        <f t="shared" si="472"/>
        <v>0.7</v>
      </c>
      <c r="N1243" s="24">
        <f t="shared" si="487"/>
        <v>1022.9154137820252</v>
      </c>
      <c r="O1243" s="24">
        <f t="shared" si="473"/>
        <v>48.085186772354405</v>
      </c>
      <c r="P1243" s="24">
        <f t="shared" si="474"/>
        <v>666.05349289551305</v>
      </c>
      <c r="Q1243" s="24">
        <f t="shared" si="485"/>
        <v>650</v>
      </c>
      <c r="R1243" s="12">
        <f t="shared" si="475"/>
        <v>0.12422633086472952</v>
      </c>
      <c r="S1243" s="3">
        <f t="shared" si="486"/>
        <v>0.7</v>
      </c>
      <c r="T1243" s="24">
        <f t="shared" si="488"/>
        <v>1022.2033629632734</v>
      </c>
      <c r="U1243" s="24">
        <f t="shared" si="476"/>
        <v>65.886457241148833</v>
      </c>
      <c r="V1243" s="14">
        <f t="shared" si="477"/>
        <v>911.87738505101186</v>
      </c>
      <c r="W1243" s="24">
        <f t="shared" si="489"/>
        <v>650</v>
      </c>
      <c r="X1243" s="12">
        <f t="shared" si="478"/>
        <v>0.1250315645945346</v>
      </c>
      <c r="Y1243" s="3">
        <f t="shared" si="490"/>
        <v>0.7</v>
      </c>
    </row>
    <row r="1244" spans="2:25" x14ac:dyDescent="0.25">
      <c r="B1244" s="3">
        <f t="shared" si="479"/>
        <v>6130</v>
      </c>
      <c r="C1244" s="14">
        <f t="shared" si="480"/>
        <v>102.16666666666667</v>
      </c>
      <c r="D1244" s="11">
        <f t="shared" si="481"/>
        <v>1024.960933400067</v>
      </c>
      <c r="E1244" s="11">
        <f t="shared" si="482"/>
        <v>1019.8987027362343</v>
      </c>
      <c r="F1244" s="11">
        <f t="shared" si="483"/>
        <v>1023.03964011289</v>
      </c>
      <c r="G1244" s="11">
        <f t="shared" si="484"/>
        <v>1022.328394527868</v>
      </c>
      <c r="H1244" s="24">
        <f t="shared" si="467"/>
        <v>1019.8987027362343</v>
      </c>
      <c r="I1244" s="24">
        <f t="shared" si="469"/>
        <v>126.55576659581698</v>
      </c>
      <c r="J1244" s="14">
        <f t="shared" si="470"/>
        <v>1747.1345277014284</v>
      </c>
      <c r="K1244" s="24">
        <f t="shared" si="468"/>
        <v>650</v>
      </c>
      <c r="L1244" s="12">
        <f t="shared" si="471"/>
        <v>0.12777575185395057</v>
      </c>
      <c r="M1244" s="3">
        <f t="shared" si="472"/>
        <v>0.7</v>
      </c>
      <c r="N1244" s="24">
        <f t="shared" si="487"/>
        <v>1023.03964011289</v>
      </c>
      <c r="O1244" s="24">
        <f t="shared" si="473"/>
        <v>48.032332179425907</v>
      </c>
      <c r="P1244" s="24">
        <f t="shared" si="474"/>
        <v>665.51095708246396</v>
      </c>
      <c r="Q1244" s="24">
        <f t="shared" si="485"/>
        <v>650</v>
      </c>
      <c r="R1244" s="12">
        <f t="shared" si="475"/>
        <v>0.12412276111326184</v>
      </c>
      <c r="S1244" s="3">
        <f t="shared" si="486"/>
        <v>0.7</v>
      </c>
      <c r="T1244" s="24">
        <f t="shared" si="488"/>
        <v>1022.328394527868</v>
      </c>
      <c r="U1244" s="24">
        <f t="shared" si="476"/>
        <v>65.813471804975165</v>
      </c>
      <c r="V1244" s="14">
        <f t="shared" si="477"/>
        <v>911.12772459067139</v>
      </c>
      <c r="W1244" s="24">
        <f t="shared" si="489"/>
        <v>650</v>
      </c>
      <c r="X1244" s="12">
        <f t="shared" si="478"/>
        <v>0.12492636873936029</v>
      </c>
      <c r="Y1244" s="3">
        <f t="shared" si="490"/>
        <v>0.7</v>
      </c>
    </row>
    <row r="1245" spans="2:25" x14ac:dyDescent="0.25">
      <c r="B1245" s="3">
        <f t="shared" si="479"/>
        <v>6135</v>
      </c>
      <c r="C1245" s="14">
        <f t="shared" si="480"/>
        <v>102.25</v>
      </c>
      <c r="D1245" s="11">
        <f t="shared" si="481"/>
        <v>1025.0829461073442</v>
      </c>
      <c r="E1245" s="11">
        <f t="shared" si="482"/>
        <v>1020.0264784880883</v>
      </c>
      <c r="F1245" s="11">
        <f t="shared" si="483"/>
        <v>1023.1637628740033</v>
      </c>
      <c r="G1245" s="11">
        <f t="shared" si="484"/>
        <v>1022.4533208966074</v>
      </c>
      <c r="H1245" s="24">
        <f t="shared" si="467"/>
        <v>1020.0264784880883</v>
      </c>
      <c r="I1245" s="24">
        <f t="shared" si="469"/>
        <v>126.41169048139886</v>
      </c>
      <c r="J1245" s="14">
        <f t="shared" si="470"/>
        <v>1745.6503084156495</v>
      </c>
      <c r="K1245" s="24">
        <f t="shared" si="468"/>
        <v>650</v>
      </c>
      <c r="L1245" s="12">
        <f t="shared" si="471"/>
        <v>0.12766471073384991</v>
      </c>
      <c r="M1245" s="3">
        <f t="shared" si="472"/>
        <v>0.7</v>
      </c>
      <c r="N1245" s="24">
        <f t="shared" si="487"/>
        <v>1023.1637628740033</v>
      </c>
      <c r="O1245" s="24">
        <f t="shared" si="473"/>
        <v>47.979580833523983</v>
      </c>
      <c r="P1245" s="24">
        <f t="shared" si="474"/>
        <v>664.96931484941604</v>
      </c>
      <c r="Q1245" s="24">
        <f t="shared" si="485"/>
        <v>650</v>
      </c>
      <c r="R1245" s="12">
        <f t="shared" si="475"/>
        <v>0.12401936476251826</v>
      </c>
      <c r="S1245" s="3">
        <f t="shared" si="486"/>
        <v>0.7</v>
      </c>
      <c r="T1245" s="24">
        <f t="shared" si="488"/>
        <v>1022.4533208966074</v>
      </c>
      <c r="U1245" s="24">
        <f t="shared" si="476"/>
        <v>65.740630268422251</v>
      </c>
      <c r="V1245" s="14">
        <f t="shared" si="477"/>
        <v>910.37931326480543</v>
      </c>
      <c r="W1245" s="24">
        <f t="shared" si="489"/>
        <v>650</v>
      </c>
      <c r="X1245" s="12">
        <f t="shared" si="478"/>
        <v>0.12482135101843982</v>
      </c>
      <c r="Y1245" s="3">
        <f t="shared" si="490"/>
        <v>0.7</v>
      </c>
    </row>
    <row r="1246" spans="2:25" x14ac:dyDescent="0.25">
      <c r="B1246" s="3">
        <f t="shared" si="479"/>
        <v>6140</v>
      </c>
      <c r="C1246" s="14">
        <f t="shared" si="480"/>
        <v>102.33333333333333</v>
      </c>
      <c r="D1246" s="11">
        <f t="shared" si="481"/>
        <v>1025.2048595365738</v>
      </c>
      <c r="E1246" s="11">
        <f t="shared" si="482"/>
        <v>1020.1541431988221</v>
      </c>
      <c r="F1246" s="11">
        <f t="shared" si="483"/>
        <v>1023.2877822387658</v>
      </c>
      <c r="G1246" s="11">
        <f t="shared" si="484"/>
        <v>1022.5781422476258</v>
      </c>
      <c r="H1246" s="24">
        <f t="shared" si="467"/>
        <v>1020.1541431988221</v>
      </c>
      <c r="I1246" s="24">
        <f t="shared" si="469"/>
        <v>126.26790844379343</v>
      </c>
      <c r="J1246" s="14">
        <f t="shared" si="470"/>
        <v>1744.1686732258481</v>
      </c>
      <c r="K1246" s="24">
        <f t="shared" si="468"/>
        <v>650</v>
      </c>
      <c r="L1246" s="12">
        <f t="shared" si="471"/>
        <v>0.12755386588988588</v>
      </c>
      <c r="M1246" s="3">
        <f t="shared" si="472"/>
        <v>0.7</v>
      </c>
      <c r="N1246" s="24">
        <f t="shared" si="487"/>
        <v>1023.2877822387658</v>
      </c>
      <c r="O1246" s="24">
        <f t="shared" si="473"/>
        <v>47.926932445201942</v>
      </c>
      <c r="P1246" s="24">
        <f t="shared" si="474"/>
        <v>664.42856397349658</v>
      </c>
      <c r="Q1246" s="24">
        <f t="shared" si="485"/>
        <v>650</v>
      </c>
      <c r="R1246" s="12">
        <f t="shared" si="475"/>
        <v>0.12391614137547412</v>
      </c>
      <c r="S1246" s="3">
        <f t="shared" si="486"/>
        <v>0.7</v>
      </c>
      <c r="T1246" s="24">
        <f t="shared" si="488"/>
        <v>1022.5781422476258</v>
      </c>
      <c r="U1246" s="24">
        <f t="shared" si="476"/>
        <v>65.667932223701087</v>
      </c>
      <c r="V1246" s="14">
        <f t="shared" si="477"/>
        <v>909.63214792278779</v>
      </c>
      <c r="W1246" s="24">
        <f t="shared" si="489"/>
        <v>650</v>
      </c>
      <c r="X1246" s="12">
        <f t="shared" si="478"/>
        <v>0.12471651097674077</v>
      </c>
      <c r="Y1246" s="3">
        <f t="shared" si="490"/>
        <v>0.7</v>
      </c>
    </row>
    <row r="1247" spans="2:25" x14ac:dyDescent="0.25">
      <c r="B1247" s="3">
        <f t="shared" si="479"/>
        <v>6145</v>
      </c>
      <c r="C1247" s="14">
        <f t="shared" si="480"/>
        <v>102.41666666666667</v>
      </c>
      <c r="D1247" s="11">
        <f t="shared" si="481"/>
        <v>1025.3266738491832</v>
      </c>
      <c r="E1247" s="11">
        <f t="shared" si="482"/>
        <v>1020.281697064712</v>
      </c>
      <c r="F1247" s="11">
        <f t="shared" si="483"/>
        <v>1023.4116983801413</v>
      </c>
      <c r="G1247" s="11">
        <f t="shared" si="484"/>
        <v>1022.7028587586026</v>
      </c>
      <c r="H1247" s="24">
        <f t="shared" si="467"/>
        <v>1020.281697064712</v>
      </c>
      <c r="I1247" s="24">
        <f t="shared" si="469"/>
        <v>126.12441961177865</v>
      </c>
      <c r="J1247" s="14">
        <f t="shared" si="470"/>
        <v>1742.6896152188515</v>
      </c>
      <c r="K1247" s="24">
        <f t="shared" si="468"/>
        <v>650</v>
      </c>
      <c r="L1247" s="12">
        <f t="shared" si="471"/>
        <v>0.12744321679120402</v>
      </c>
      <c r="M1247" s="3">
        <f t="shared" si="472"/>
        <v>0.7</v>
      </c>
      <c r="N1247" s="24">
        <f t="shared" si="487"/>
        <v>1023.4116983801413</v>
      </c>
      <c r="O1247" s="24">
        <f t="shared" si="473"/>
        <v>47.874386726047646</v>
      </c>
      <c r="P1247" s="24">
        <f t="shared" si="474"/>
        <v>663.88870223954632</v>
      </c>
      <c r="Q1247" s="24">
        <f t="shared" si="485"/>
        <v>650</v>
      </c>
      <c r="R1247" s="12">
        <f t="shared" si="475"/>
        <v>0.12381309051662648</v>
      </c>
      <c r="S1247" s="3">
        <f t="shared" si="486"/>
        <v>0.7</v>
      </c>
      <c r="T1247" s="24">
        <f t="shared" si="488"/>
        <v>1022.7028587586026</v>
      </c>
      <c r="U1247" s="24">
        <f t="shared" si="476"/>
        <v>65.595377264514809</v>
      </c>
      <c r="V1247" s="14">
        <f t="shared" si="477"/>
        <v>908.88622542465112</v>
      </c>
      <c r="W1247" s="24">
        <f t="shared" si="489"/>
        <v>650</v>
      </c>
      <c r="X1247" s="12">
        <f t="shared" si="478"/>
        <v>0.12461184816078458</v>
      </c>
      <c r="Y1247" s="3">
        <f t="shared" si="490"/>
        <v>0.7</v>
      </c>
    </row>
    <row r="1248" spans="2:25" x14ac:dyDescent="0.25">
      <c r="B1248" s="3">
        <f t="shared" si="479"/>
        <v>6150</v>
      </c>
      <c r="C1248" s="14">
        <f t="shared" si="480"/>
        <v>102.5</v>
      </c>
      <c r="D1248" s="11">
        <f t="shared" si="481"/>
        <v>1025.4483892062069</v>
      </c>
      <c r="E1248" s="11">
        <f t="shared" si="482"/>
        <v>1020.4091402815033</v>
      </c>
      <c r="F1248" s="11">
        <f t="shared" si="483"/>
        <v>1023.5355114706579</v>
      </c>
      <c r="G1248" s="11">
        <f t="shared" si="484"/>
        <v>1022.8274706067634</v>
      </c>
      <c r="H1248" s="24">
        <f t="shared" si="467"/>
        <v>1020.4091402815033</v>
      </c>
      <c r="I1248" s="24">
        <f t="shared" si="469"/>
        <v>125.98122311759141</v>
      </c>
      <c r="J1248" s="14">
        <f t="shared" si="470"/>
        <v>1741.2131275074371</v>
      </c>
      <c r="K1248" s="24">
        <f t="shared" si="468"/>
        <v>650</v>
      </c>
      <c r="L1248" s="12">
        <f t="shared" si="471"/>
        <v>0.1273327629089554</v>
      </c>
      <c r="M1248" s="3">
        <f t="shared" si="472"/>
        <v>0.7</v>
      </c>
      <c r="N1248" s="24">
        <f t="shared" si="487"/>
        <v>1023.5355114706579</v>
      </c>
      <c r="O1248" s="24">
        <f t="shared" si="473"/>
        <v>47.82194338872614</v>
      </c>
      <c r="P1248" s="24">
        <f t="shared" si="474"/>
        <v>663.34972743975084</v>
      </c>
      <c r="Q1248" s="24">
        <f t="shared" si="485"/>
        <v>650</v>
      </c>
      <c r="R1248" s="12">
        <f t="shared" si="475"/>
        <v>0.12371021175193743</v>
      </c>
      <c r="S1248" s="3">
        <f t="shared" si="486"/>
        <v>0.7</v>
      </c>
      <c r="T1248" s="24">
        <f t="shared" si="488"/>
        <v>1022.8274706067634</v>
      </c>
      <c r="U1248" s="24">
        <f t="shared" si="476"/>
        <v>65.522964986087118</v>
      </c>
      <c r="V1248" s="14">
        <f t="shared" si="477"/>
        <v>908.14154264131935</v>
      </c>
      <c r="W1248" s="24">
        <f t="shared" si="489"/>
        <v>650</v>
      </c>
      <c r="X1248" s="12">
        <f t="shared" si="478"/>
        <v>0.12450736211867981</v>
      </c>
      <c r="Y1248" s="3">
        <f t="shared" si="490"/>
        <v>0.7</v>
      </c>
    </row>
    <row r="1249" spans="2:25" x14ac:dyDescent="0.25">
      <c r="B1249" s="3">
        <f t="shared" si="479"/>
        <v>6155</v>
      </c>
      <c r="C1249" s="14">
        <f t="shared" si="480"/>
        <v>102.58333333333333</v>
      </c>
      <c r="D1249" s="11">
        <f t="shared" si="481"/>
        <v>1025.570005768287</v>
      </c>
      <c r="E1249" s="11">
        <f t="shared" si="482"/>
        <v>1020.5364730444122</v>
      </c>
      <c r="F1249" s="11">
        <f t="shared" si="483"/>
        <v>1023.6592216824098</v>
      </c>
      <c r="G1249" s="11">
        <f t="shared" si="484"/>
        <v>1022.9519779688821</v>
      </c>
      <c r="H1249" s="24">
        <f t="shared" si="467"/>
        <v>1020.5364730444122</v>
      </c>
      <c r="I1249" s="24">
        <f t="shared" si="469"/>
        <v>125.83831809687069</v>
      </c>
      <c r="J1249" s="14">
        <f t="shared" si="470"/>
        <v>1739.7392032299829</v>
      </c>
      <c r="K1249" s="24">
        <f t="shared" si="468"/>
        <v>650</v>
      </c>
      <c r="L1249" s="12">
        <f t="shared" si="471"/>
        <v>0.12722250371626886</v>
      </c>
      <c r="M1249" s="3">
        <f t="shared" si="472"/>
        <v>0.7</v>
      </c>
      <c r="N1249" s="24">
        <f t="shared" si="487"/>
        <v>1023.6592216824098</v>
      </c>
      <c r="O1249" s="24">
        <f t="shared" si="473"/>
        <v>47.769602146931334</v>
      </c>
      <c r="P1249" s="24">
        <f t="shared" si="474"/>
        <v>662.81163737352438</v>
      </c>
      <c r="Q1249" s="24">
        <f t="shared" si="485"/>
        <v>650</v>
      </c>
      <c r="R1249" s="12">
        <f t="shared" si="475"/>
        <v>0.1236075046488055</v>
      </c>
      <c r="S1249" s="3">
        <f t="shared" si="486"/>
        <v>0.7</v>
      </c>
      <c r="T1249" s="24">
        <f t="shared" si="488"/>
        <v>1022.9519779688821</v>
      </c>
      <c r="U1249" s="24">
        <f t="shared" si="476"/>
        <v>65.450694985122482</v>
      </c>
      <c r="V1249" s="14">
        <f t="shared" si="477"/>
        <v>907.39809645412379</v>
      </c>
      <c r="W1249" s="24">
        <f t="shared" si="489"/>
        <v>650</v>
      </c>
      <c r="X1249" s="12">
        <f t="shared" si="478"/>
        <v>0.12440305240005527</v>
      </c>
      <c r="Y1249" s="3">
        <f t="shared" si="490"/>
        <v>0.7</v>
      </c>
    </row>
    <row r="1250" spans="2:25" x14ac:dyDescent="0.25">
      <c r="B1250" s="3">
        <f t="shared" si="479"/>
        <v>6160</v>
      </c>
      <c r="C1250" s="14">
        <f t="shared" si="480"/>
        <v>102.66666666666667</v>
      </c>
      <c r="D1250" s="11">
        <f t="shared" si="481"/>
        <v>1025.6915236956752</v>
      </c>
      <c r="E1250" s="11">
        <f t="shared" si="482"/>
        <v>1020.6636955481285</v>
      </c>
      <c r="F1250" s="11">
        <f t="shared" si="483"/>
        <v>1023.7828291870586</v>
      </c>
      <c r="G1250" s="11">
        <f t="shared" si="484"/>
        <v>1023.0763810212823</v>
      </c>
      <c r="H1250" s="24">
        <f t="shared" si="467"/>
        <v>1020.6636955481285</v>
      </c>
      <c r="I1250" s="24">
        <f t="shared" si="469"/>
        <v>125.69570368866607</v>
      </c>
      <c r="J1250" s="14">
        <f t="shared" si="470"/>
        <v>1738.2678355500218</v>
      </c>
      <c r="K1250" s="24">
        <f t="shared" si="468"/>
        <v>650</v>
      </c>
      <c r="L1250" s="12">
        <f t="shared" si="471"/>
        <v>0.12711243868822134</v>
      </c>
      <c r="M1250" s="3">
        <f t="shared" si="472"/>
        <v>0.7</v>
      </c>
      <c r="N1250" s="24">
        <f t="shared" si="487"/>
        <v>1023.7828291870586</v>
      </c>
      <c r="O1250" s="24">
        <f t="shared" si="473"/>
        <v>47.717362715414424</v>
      </c>
      <c r="P1250" s="24">
        <f t="shared" si="474"/>
        <v>662.2744298475875</v>
      </c>
      <c r="Q1250" s="24">
        <f t="shared" si="485"/>
        <v>650</v>
      </c>
      <c r="R1250" s="12">
        <f t="shared" si="475"/>
        <v>0.12350496877608409</v>
      </c>
      <c r="S1250" s="3">
        <f t="shared" si="486"/>
        <v>0.7</v>
      </c>
      <c r="T1250" s="24">
        <f t="shared" si="488"/>
        <v>1023.0763810212823</v>
      </c>
      <c r="U1250" s="24">
        <f t="shared" si="476"/>
        <v>65.378566859823195</v>
      </c>
      <c r="V1250" s="14">
        <f t="shared" si="477"/>
        <v>906.65588375501579</v>
      </c>
      <c r="W1250" s="24">
        <f t="shared" si="489"/>
        <v>650</v>
      </c>
      <c r="X1250" s="12">
        <f t="shared" si="478"/>
        <v>0.12429891855608927</v>
      </c>
      <c r="Y1250" s="3">
        <f t="shared" si="490"/>
        <v>0.7</v>
      </c>
    </row>
    <row r="1251" spans="2:25" x14ac:dyDescent="0.25">
      <c r="B1251" s="3">
        <f t="shared" si="479"/>
        <v>6165</v>
      </c>
      <c r="C1251" s="14">
        <f t="shared" si="480"/>
        <v>102.75</v>
      </c>
      <c r="D1251" s="11">
        <f t="shared" si="481"/>
        <v>1025.812943148233</v>
      </c>
      <c r="E1251" s="11">
        <f t="shared" si="482"/>
        <v>1020.7908079868167</v>
      </c>
      <c r="F1251" s="11">
        <f t="shared" si="483"/>
        <v>1023.9063341558347</v>
      </c>
      <c r="G1251" s="11">
        <f t="shared" si="484"/>
        <v>1023.2006799398383</v>
      </c>
      <c r="H1251" s="24">
        <f t="shared" si="467"/>
        <v>1020.7908079868167</v>
      </c>
      <c r="I1251" s="24">
        <f t="shared" si="469"/>
        <v>125.55337903540646</v>
      </c>
      <c r="J1251" s="14">
        <f t="shared" si="470"/>
        <v>1736.799017656572</v>
      </c>
      <c r="K1251" s="24">
        <f t="shared" si="468"/>
        <v>650</v>
      </c>
      <c r="L1251" s="12">
        <f t="shared" si="471"/>
        <v>0.12700256730185816</v>
      </c>
      <c r="M1251" s="3">
        <f t="shared" si="472"/>
        <v>0.7</v>
      </c>
      <c r="N1251" s="24">
        <f t="shared" si="487"/>
        <v>1023.9063341558347</v>
      </c>
      <c r="O1251" s="24">
        <f t="shared" si="473"/>
        <v>47.665224809958318</v>
      </c>
      <c r="P1251" s="24">
        <f t="shared" si="474"/>
        <v>661.73810267629653</v>
      </c>
      <c r="Q1251" s="24">
        <f t="shared" si="485"/>
        <v>650</v>
      </c>
      <c r="R1251" s="12">
        <f t="shared" si="475"/>
        <v>0.12340260370413432</v>
      </c>
      <c r="S1251" s="3">
        <f t="shared" si="486"/>
        <v>0.7</v>
      </c>
      <c r="T1251" s="24">
        <f t="shared" si="488"/>
        <v>1023.2006799398383</v>
      </c>
      <c r="U1251" s="24">
        <f t="shared" si="476"/>
        <v>65.306580209866638</v>
      </c>
      <c r="V1251" s="14">
        <f t="shared" si="477"/>
        <v>905.91490144643092</v>
      </c>
      <c r="W1251" s="24">
        <f t="shared" si="489"/>
        <v>650</v>
      </c>
      <c r="X1251" s="12">
        <f t="shared" si="478"/>
        <v>0.12419496013948947</v>
      </c>
      <c r="Y1251" s="3">
        <f t="shared" si="490"/>
        <v>0.7</v>
      </c>
    </row>
    <row r="1252" spans="2:25" x14ac:dyDescent="0.25">
      <c r="B1252" s="3">
        <f t="shared" si="479"/>
        <v>6170</v>
      </c>
      <c r="C1252" s="14">
        <f t="shared" si="480"/>
        <v>102.83333333333333</v>
      </c>
      <c r="D1252" s="11">
        <f t="shared" si="481"/>
        <v>1025.9342642854338</v>
      </c>
      <c r="E1252" s="11">
        <f t="shared" si="482"/>
        <v>1020.9178105541185</v>
      </c>
      <c r="F1252" s="11">
        <f t="shared" si="483"/>
        <v>1024.0297367595388</v>
      </c>
      <c r="G1252" s="11">
        <f t="shared" si="484"/>
        <v>1023.3248748999778</v>
      </c>
      <c r="H1252" s="24">
        <f t="shared" si="467"/>
        <v>1020.9178105541185</v>
      </c>
      <c r="I1252" s="24">
        <f t="shared" si="469"/>
        <v>125.41134328288024</v>
      </c>
      <c r="J1252" s="14">
        <f t="shared" si="470"/>
        <v>1735.3327427635347</v>
      </c>
      <c r="K1252" s="24">
        <f t="shared" si="468"/>
        <v>650</v>
      </c>
      <c r="L1252" s="12">
        <f t="shared" si="471"/>
        <v>0.12689288903615059</v>
      </c>
      <c r="M1252" s="3">
        <f t="shared" si="472"/>
        <v>0.7</v>
      </c>
      <c r="N1252" s="24">
        <f t="shared" si="487"/>
        <v>1024.0297367595388</v>
      </c>
      <c r="O1252" s="24">
        <f t="shared" si="473"/>
        <v>47.613188147374785</v>
      </c>
      <c r="P1252" s="24">
        <f t="shared" si="474"/>
        <v>661.20265368069352</v>
      </c>
      <c r="Q1252" s="24">
        <f t="shared" si="485"/>
        <v>650</v>
      </c>
      <c r="R1252" s="12">
        <f t="shared" si="475"/>
        <v>0.12330040900465926</v>
      </c>
      <c r="S1252" s="3">
        <f t="shared" si="486"/>
        <v>0.7</v>
      </c>
      <c r="T1252" s="24">
        <f t="shared" si="488"/>
        <v>1023.3248748999778</v>
      </c>
      <c r="U1252" s="24">
        <f t="shared" si="476"/>
        <v>65.234734636399594</v>
      </c>
      <c r="V1252" s="14">
        <f t="shared" si="477"/>
        <v>905.17514644097957</v>
      </c>
      <c r="W1252" s="24">
        <f t="shared" si="489"/>
        <v>650</v>
      </c>
      <c r="X1252" s="12">
        <f t="shared" si="478"/>
        <v>0.12409117670445254</v>
      </c>
      <c r="Y1252" s="3">
        <f t="shared" si="490"/>
        <v>0.7</v>
      </c>
    </row>
    <row r="1253" spans="2:25" x14ac:dyDescent="0.25">
      <c r="B1253" s="3">
        <f t="shared" si="479"/>
        <v>6175</v>
      </c>
      <c r="C1253" s="14">
        <f t="shared" si="480"/>
        <v>102.91666666666667</v>
      </c>
      <c r="D1253" s="11">
        <f t="shared" si="481"/>
        <v>1026.0554872663638</v>
      </c>
      <c r="E1253" s="11">
        <f t="shared" si="482"/>
        <v>1021.0447034431547</v>
      </c>
      <c r="F1253" s="11">
        <f t="shared" si="483"/>
        <v>1024.1530371685435</v>
      </c>
      <c r="G1253" s="11">
        <f t="shared" si="484"/>
        <v>1023.4489660766823</v>
      </c>
      <c r="H1253" s="24">
        <f t="shared" si="467"/>
        <v>1021.0447034431547</v>
      </c>
      <c r="I1253" s="24">
        <f t="shared" si="469"/>
        <v>125.26959558022668</v>
      </c>
      <c r="J1253" s="14">
        <f t="shared" si="470"/>
        <v>1733.8690041101408</v>
      </c>
      <c r="K1253" s="24">
        <f t="shared" si="468"/>
        <v>650</v>
      </c>
      <c r="L1253" s="12">
        <f t="shared" si="471"/>
        <v>0.12678340337202587</v>
      </c>
      <c r="M1253" s="3">
        <f t="shared" si="472"/>
        <v>0.7</v>
      </c>
      <c r="N1253" s="24">
        <f t="shared" si="487"/>
        <v>1024.1530371685435</v>
      </c>
      <c r="O1253" s="24">
        <f t="shared" si="473"/>
        <v>47.561252445507307</v>
      </c>
      <c r="P1253" s="24">
        <f t="shared" si="474"/>
        <v>660.66808068934029</v>
      </c>
      <c r="Q1253" s="24">
        <f t="shared" si="485"/>
        <v>650</v>
      </c>
      <c r="R1253" s="12">
        <f t="shared" si="475"/>
        <v>0.1231983842508496</v>
      </c>
      <c r="S1253" s="3">
        <f t="shared" si="486"/>
        <v>0.7</v>
      </c>
      <c r="T1253" s="24">
        <f t="shared" si="488"/>
        <v>1023.4489660766823</v>
      </c>
      <c r="U1253" s="24">
        <f t="shared" si="476"/>
        <v>65.163029742038248</v>
      </c>
      <c r="V1253" s="14">
        <f t="shared" si="477"/>
        <v>904.43661566202786</v>
      </c>
      <c r="W1253" s="24">
        <f t="shared" si="489"/>
        <v>650</v>
      </c>
      <c r="X1253" s="12">
        <f t="shared" si="478"/>
        <v>0.12398756780673839</v>
      </c>
      <c r="Y1253" s="3">
        <f t="shared" si="490"/>
        <v>0.7</v>
      </c>
    </row>
    <row r="1254" spans="2:25" x14ac:dyDescent="0.25">
      <c r="B1254" s="3">
        <f t="shared" si="479"/>
        <v>6180</v>
      </c>
      <c r="C1254" s="14">
        <f t="shared" si="480"/>
        <v>103</v>
      </c>
      <c r="D1254" s="11">
        <f t="shared" si="481"/>
        <v>1026.176612249724</v>
      </c>
      <c r="E1254" s="11">
        <f t="shared" si="482"/>
        <v>1021.1714868465267</v>
      </c>
      <c r="F1254" s="11">
        <f t="shared" si="483"/>
        <v>1024.2762355527943</v>
      </c>
      <c r="G1254" s="11">
        <f t="shared" si="484"/>
        <v>1023.572953644489</v>
      </c>
      <c r="H1254" s="24">
        <f t="shared" si="467"/>
        <v>1021.1714868465267</v>
      </c>
      <c r="I1254" s="24">
        <f t="shared" si="469"/>
        <v>125.12813507993314</v>
      </c>
      <c r="J1254" s="14">
        <f t="shared" si="470"/>
        <v>1732.4077949604664</v>
      </c>
      <c r="K1254" s="24">
        <f t="shared" si="468"/>
        <v>650</v>
      </c>
      <c r="L1254" s="12">
        <f t="shared" si="471"/>
        <v>0.12667410979233373</v>
      </c>
      <c r="M1254" s="3">
        <f t="shared" si="472"/>
        <v>0.7</v>
      </c>
      <c r="N1254" s="24">
        <f t="shared" si="487"/>
        <v>1024.2762355527943</v>
      </c>
      <c r="O1254" s="24">
        <f t="shared" si="473"/>
        <v>47.509417423242439</v>
      </c>
      <c r="P1254" s="24">
        <f t="shared" si="474"/>
        <v>660.13438153824018</v>
      </c>
      <c r="Q1254" s="24">
        <f t="shared" si="485"/>
        <v>650</v>
      </c>
      <c r="R1254" s="12">
        <f t="shared" si="475"/>
        <v>0.12309652901737188</v>
      </c>
      <c r="S1254" s="3">
        <f t="shared" si="486"/>
        <v>0.7</v>
      </c>
      <c r="T1254" s="24">
        <f t="shared" si="488"/>
        <v>1023.572953644489</v>
      </c>
      <c r="U1254" s="24">
        <f t="shared" si="476"/>
        <v>65.091465130876713</v>
      </c>
      <c r="V1254" s="14">
        <f t="shared" si="477"/>
        <v>903.69930604329068</v>
      </c>
      <c r="W1254" s="24">
        <f t="shared" si="489"/>
        <v>650</v>
      </c>
      <c r="X1254" s="12">
        <f t="shared" si="478"/>
        <v>0.12388413300361932</v>
      </c>
      <c r="Y1254" s="3">
        <f t="shared" si="490"/>
        <v>0.7</v>
      </c>
    </row>
    <row r="1255" spans="2:25" x14ac:dyDescent="0.25">
      <c r="B1255" s="3">
        <f t="shared" si="479"/>
        <v>6185</v>
      </c>
      <c r="C1255" s="14">
        <f t="shared" si="480"/>
        <v>103.08333333333333</v>
      </c>
      <c r="D1255" s="11">
        <f t="shared" si="481"/>
        <v>1026.2976393938302</v>
      </c>
      <c r="E1255" s="11">
        <f t="shared" si="482"/>
        <v>1021.2981609563191</v>
      </c>
      <c r="F1255" s="11">
        <f t="shared" si="483"/>
        <v>1024.3993320818117</v>
      </c>
      <c r="G1255" s="11">
        <f t="shared" si="484"/>
        <v>1023.6968377774925</v>
      </c>
      <c r="H1255" s="24">
        <f t="shared" si="467"/>
        <v>1021.2981609563191</v>
      </c>
      <c r="I1255" s="24">
        <f t="shared" si="469"/>
        <v>124.98696093777824</v>
      </c>
      <c r="J1255" s="14">
        <f t="shared" si="470"/>
        <v>1730.9491086031612</v>
      </c>
      <c r="K1255" s="24">
        <f t="shared" si="468"/>
        <v>650</v>
      </c>
      <c r="L1255" s="12">
        <f t="shared" si="471"/>
        <v>0.12656500778182425</v>
      </c>
      <c r="M1255" s="3">
        <f t="shared" si="472"/>
        <v>0.7</v>
      </c>
      <c r="N1255" s="24">
        <f t="shared" si="487"/>
        <v>1024.3993320818117</v>
      </c>
      <c r="O1255" s="24">
        <f t="shared" si="473"/>
        <v>47.457682800461498</v>
      </c>
      <c r="P1255" s="24">
        <f t="shared" si="474"/>
        <v>659.60155407016043</v>
      </c>
      <c r="Q1255" s="24">
        <f t="shared" si="485"/>
        <v>650</v>
      </c>
      <c r="R1255" s="12">
        <f t="shared" si="475"/>
        <v>0.1229948428802423</v>
      </c>
      <c r="S1255" s="3">
        <f t="shared" si="486"/>
        <v>0.7</v>
      </c>
      <c r="T1255" s="24">
        <f t="shared" si="488"/>
        <v>1023.6968377774925</v>
      </c>
      <c r="U1255" s="24">
        <f t="shared" si="476"/>
        <v>65.02004040844156</v>
      </c>
      <c r="V1255" s="14">
        <f t="shared" si="477"/>
        <v>902.96321452867676</v>
      </c>
      <c r="W1255" s="24">
        <f t="shared" si="489"/>
        <v>650</v>
      </c>
      <c r="X1255" s="12">
        <f t="shared" si="478"/>
        <v>0.12378087185385431</v>
      </c>
      <c r="Y1255" s="3">
        <f t="shared" si="490"/>
        <v>0.7</v>
      </c>
    </row>
    <row r="1256" spans="2:25" x14ac:dyDescent="0.25">
      <c r="B1256" s="3">
        <f t="shared" si="479"/>
        <v>6190</v>
      </c>
      <c r="C1256" s="14">
        <f t="shared" si="480"/>
        <v>103.16666666666667</v>
      </c>
      <c r="D1256" s="11">
        <f t="shared" si="481"/>
        <v>1026.4185688566147</v>
      </c>
      <c r="E1256" s="11">
        <f t="shared" si="482"/>
        <v>1021.4247259641008</v>
      </c>
      <c r="F1256" s="11">
        <f t="shared" si="483"/>
        <v>1024.5223269246919</v>
      </c>
      <c r="G1256" s="11">
        <f t="shared" si="484"/>
        <v>1023.8206186493464</v>
      </c>
      <c r="H1256" s="24">
        <f t="shared" si="467"/>
        <v>1021.4247259641008</v>
      </c>
      <c r="I1256" s="24">
        <f t="shared" si="469"/>
        <v>124.84607231284599</v>
      </c>
      <c r="J1256" s="14">
        <f t="shared" si="470"/>
        <v>1729.492938351468</v>
      </c>
      <c r="K1256" s="24">
        <f t="shared" si="468"/>
        <v>650</v>
      </c>
      <c r="L1256" s="12">
        <f t="shared" si="471"/>
        <v>0.12645609682714995</v>
      </c>
      <c r="M1256" s="3">
        <f t="shared" si="472"/>
        <v>0.7</v>
      </c>
      <c r="N1256" s="24">
        <f t="shared" si="487"/>
        <v>1024.5223269246919</v>
      </c>
      <c r="O1256" s="24">
        <f t="shared" si="473"/>
        <v>47.406048298068981</v>
      </c>
      <c r="P1256" s="24">
        <f t="shared" si="474"/>
        <v>659.06959613515505</v>
      </c>
      <c r="Q1256" s="24">
        <f t="shared" si="485"/>
        <v>650</v>
      </c>
      <c r="R1256" s="12">
        <f t="shared" si="475"/>
        <v>0.12289332541692262</v>
      </c>
      <c r="S1256" s="3">
        <f t="shared" si="486"/>
        <v>0.7</v>
      </c>
      <c r="T1256" s="24">
        <f t="shared" si="488"/>
        <v>1023.8206186493464</v>
      </c>
      <c r="U1256" s="24">
        <f t="shared" si="476"/>
        <v>64.948755181706019</v>
      </c>
      <c r="V1256" s="14">
        <f t="shared" si="477"/>
        <v>902.2283380721143</v>
      </c>
      <c r="W1256" s="24">
        <f t="shared" si="489"/>
        <v>650</v>
      </c>
      <c r="X1256" s="12">
        <f t="shared" si="478"/>
        <v>0.12367778391766859</v>
      </c>
      <c r="Y1256" s="3">
        <f t="shared" si="490"/>
        <v>0.7</v>
      </c>
    </row>
    <row r="1257" spans="2:25" x14ac:dyDescent="0.25">
      <c r="B1257" s="3">
        <f t="shared" si="479"/>
        <v>6195</v>
      </c>
      <c r="C1257" s="14">
        <f t="shared" si="480"/>
        <v>103.25</v>
      </c>
      <c r="D1257" s="11">
        <f t="shared" si="481"/>
        <v>1026.5394007956284</v>
      </c>
      <c r="E1257" s="11">
        <f t="shared" si="482"/>
        <v>1021.551182060928</v>
      </c>
      <c r="F1257" s="11">
        <f t="shared" si="483"/>
        <v>1024.6452202501089</v>
      </c>
      <c r="G1257" s="11">
        <f t="shared" si="484"/>
        <v>1023.9442964332641</v>
      </c>
      <c r="H1257" s="24">
        <f t="shared" si="467"/>
        <v>1021.551182060928</v>
      </c>
      <c r="I1257" s="24">
        <f t="shared" si="469"/>
        <v>124.70546836750884</v>
      </c>
      <c r="J1257" s="14">
        <f t="shared" si="470"/>
        <v>1728.0392775434746</v>
      </c>
      <c r="K1257" s="24">
        <f t="shared" si="468"/>
        <v>650</v>
      </c>
      <c r="L1257" s="12">
        <f t="shared" si="471"/>
        <v>0.12634737641688201</v>
      </c>
      <c r="M1257" s="3">
        <f t="shared" si="472"/>
        <v>0.7</v>
      </c>
      <c r="N1257" s="24">
        <f t="shared" si="487"/>
        <v>1024.6452202501089</v>
      </c>
      <c r="O1257" s="24">
        <f t="shared" si="473"/>
        <v>47.354513637986884</v>
      </c>
      <c r="P1257" s="24">
        <f t="shared" si="474"/>
        <v>658.53850559040961</v>
      </c>
      <c r="Q1257" s="24">
        <f t="shared" si="485"/>
        <v>650</v>
      </c>
      <c r="R1257" s="12">
        <f t="shared" si="475"/>
        <v>0.12279197620629213</v>
      </c>
      <c r="S1257" s="3">
        <f t="shared" si="486"/>
        <v>0.7</v>
      </c>
      <c r="T1257" s="24">
        <f t="shared" si="488"/>
        <v>1023.9442964332641</v>
      </c>
      <c r="U1257" s="24">
        <f t="shared" si="476"/>
        <v>64.877609059107044</v>
      </c>
      <c r="V1257" s="14">
        <f t="shared" si="477"/>
        <v>901.49467363838414</v>
      </c>
      <c r="W1257" s="24">
        <f t="shared" si="489"/>
        <v>650</v>
      </c>
      <c r="X1257" s="12">
        <f t="shared" si="478"/>
        <v>0.12357486875686235</v>
      </c>
      <c r="Y1257" s="3">
        <f t="shared" si="490"/>
        <v>0.7</v>
      </c>
    </row>
    <row r="1258" spans="2:25" x14ac:dyDescent="0.25">
      <c r="B1258" s="3">
        <f t="shared" si="479"/>
        <v>6200</v>
      </c>
      <c r="C1258" s="14">
        <f t="shared" si="480"/>
        <v>103.33333333333333</v>
      </c>
      <c r="D1258" s="11">
        <f t="shared" si="481"/>
        <v>1026.660135368041</v>
      </c>
      <c r="E1258" s="11">
        <f t="shared" si="482"/>
        <v>1021.6775294373449</v>
      </c>
      <c r="F1258" s="11">
        <f t="shared" si="483"/>
        <v>1024.7680122263152</v>
      </c>
      <c r="G1258" s="11">
        <f t="shared" si="484"/>
        <v>1024.0678713020209</v>
      </c>
      <c r="H1258" s="24">
        <f t="shared" si="467"/>
        <v>1021.6775294373449</v>
      </c>
      <c r="I1258" s="24">
        <f t="shared" si="469"/>
        <v>124.56514826740204</v>
      </c>
      <c r="J1258" s="14">
        <f t="shared" si="470"/>
        <v>1726.5881195416482</v>
      </c>
      <c r="K1258" s="24">
        <f t="shared" si="468"/>
        <v>650</v>
      </c>
      <c r="L1258" s="12">
        <f t="shared" si="471"/>
        <v>0.12623884604147656</v>
      </c>
      <c r="M1258" s="3">
        <f t="shared" si="472"/>
        <v>0.7</v>
      </c>
      <c r="N1258" s="24">
        <f t="shared" si="487"/>
        <v>1024.7680122263152</v>
      </c>
      <c r="O1258" s="24">
        <f t="shared" si="473"/>
        <v>47.303078543143329</v>
      </c>
      <c r="P1258" s="24">
        <f t="shared" si="474"/>
        <v>658.00828030022228</v>
      </c>
      <c r="Q1258" s="24">
        <f t="shared" si="485"/>
        <v>650</v>
      </c>
      <c r="R1258" s="12">
        <f t="shared" si="475"/>
        <v>0.12269079482864241</v>
      </c>
      <c r="S1258" s="3">
        <f t="shared" si="486"/>
        <v>0.7</v>
      </c>
      <c r="T1258" s="24">
        <f t="shared" si="488"/>
        <v>1024.0678713020209</v>
      </c>
      <c r="U1258" s="24">
        <f t="shared" si="476"/>
        <v>64.806601650502671</v>
      </c>
      <c r="V1258" s="14">
        <f t="shared" si="477"/>
        <v>900.76221820207343</v>
      </c>
      <c r="W1258" s="24">
        <f t="shared" si="489"/>
        <v>650</v>
      </c>
      <c r="X1258" s="12">
        <f t="shared" si="478"/>
        <v>0.12347212593467145</v>
      </c>
      <c r="Y1258" s="3">
        <f t="shared" si="490"/>
        <v>0.7</v>
      </c>
    </row>
    <row r="1259" spans="2:25" x14ac:dyDescent="0.25">
      <c r="B1259" s="3">
        <f t="shared" si="479"/>
        <v>6205</v>
      </c>
      <c r="C1259" s="14">
        <f t="shared" si="480"/>
        <v>103.41666666666667</v>
      </c>
      <c r="D1259" s="11">
        <f t="shared" si="481"/>
        <v>1026.7807727306424</v>
      </c>
      <c r="E1259" s="11">
        <f t="shared" si="482"/>
        <v>1021.8037682833864</v>
      </c>
      <c r="F1259" s="11">
        <f t="shared" si="483"/>
        <v>1024.890703021144</v>
      </c>
      <c r="G1259" s="11">
        <f t="shared" si="484"/>
        <v>1024.1913434279556</v>
      </c>
      <c r="H1259" s="24">
        <f t="shared" si="467"/>
        <v>1021.8037682833864</v>
      </c>
      <c r="I1259" s="24">
        <f t="shared" si="469"/>
        <v>124.42511118140089</v>
      </c>
      <c r="J1259" s="14">
        <f t="shared" si="470"/>
        <v>1725.1394577323331</v>
      </c>
      <c r="K1259" s="24">
        <f t="shared" si="468"/>
        <v>650</v>
      </c>
      <c r="L1259" s="12">
        <f t="shared" si="471"/>
        <v>0.12613050519323907</v>
      </c>
      <c r="M1259" s="3">
        <f t="shared" si="472"/>
        <v>0.7</v>
      </c>
      <c r="N1259" s="24">
        <f t="shared" si="487"/>
        <v>1024.890703021144</v>
      </c>
      <c r="O1259" s="24">
        <f t="shared" si="473"/>
        <v>47.2517427374612</v>
      </c>
      <c r="P1259" s="24">
        <f t="shared" si="474"/>
        <v>657.47891813588751</v>
      </c>
      <c r="Q1259" s="24">
        <f t="shared" si="485"/>
        <v>650</v>
      </c>
      <c r="R1259" s="12">
        <f t="shared" si="475"/>
        <v>0.12258978086565507</v>
      </c>
      <c r="S1259" s="3">
        <f t="shared" si="486"/>
        <v>0.7</v>
      </c>
      <c r="T1259" s="24">
        <f t="shared" si="488"/>
        <v>1024.1913434279556</v>
      </c>
      <c r="U1259" s="24">
        <f t="shared" si="476"/>
        <v>64.73573256716918</v>
      </c>
      <c r="V1259" s="14">
        <f t="shared" si="477"/>
        <v>900.03096874780817</v>
      </c>
      <c r="W1259" s="24">
        <f t="shared" si="489"/>
        <v>650</v>
      </c>
      <c r="X1259" s="12">
        <f t="shared" si="478"/>
        <v>0.12336955501579687</v>
      </c>
      <c r="Y1259" s="3">
        <f t="shared" si="490"/>
        <v>0.7</v>
      </c>
    </row>
    <row r="1260" spans="2:25" x14ac:dyDescent="0.25">
      <c r="B1260" s="3">
        <f t="shared" si="479"/>
        <v>6210</v>
      </c>
      <c r="C1260" s="14">
        <f t="shared" si="480"/>
        <v>103.5</v>
      </c>
      <c r="D1260" s="11">
        <f t="shared" si="481"/>
        <v>1026.9013130398444</v>
      </c>
      <c r="E1260" s="11">
        <f t="shared" si="482"/>
        <v>1021.9298987885796</v>
      </c>
      <c r="F1260" s="11">
        <f t="shared" si="483"/>
        <v>1025.0132928020096</v>
      </c>
      <c r="G1260" s="11">
        <f t="shared" si="484"/>
        <v>1024.3147129829715</v>
      </c>
      <c r="H1260" s="24">
        <f t="shared" si="467"/>
        <v>1021.9298987885796</v>
      </c>
      <c r="I1260" s="24">
        <f t="shared" si="469"/>
        <v>124.28535628161796</v>
      </c>
      <c r="J1260" s="14">
        <f t="shared" si="470"/>
        <v>1723.6932855264656</v>
      </c>
      <c r="K1260" s="24">
        <f t="shared" si="468"/>
        <v>650</v>
      </c>
      <c r="L1260" s="12">
        <f t="shared" si="471"/>
        <v>0.12602235336637266</v>
      </c>
      <c r="M1260" s="3">
        <f t="shared" si="472"/>
        <v>0.7</v>
      </c>
      <c r="N1260" s="24">
        <f t="shared" si="487"/>
        <v>1025.0132928020096</v>
      </c>
      <c r="O1260" s="24">
        <f t="shared" si="473"/>
        <v>47.200505945869509</v>
      </c>
      <c r="P1260" s="24">
        <f t="shared" si="474"/>
        <v>656.95041697573436</v>
      </c>
      <c r="Q1260" s="24">
        <f t="shared" si="485"/>
        <v>650</v>
      </c>
      <c r="R1260" s="12">
        <f t="shared" si="475"/>
        <v>0.12248893390041046</v>
      </c>
      <c r="S1260" s="3">
        <f t="shared" si="486"/>
        <v>0.7</v>
      </c>
      <c r="T1260" s="24">
        <f t="shared" si="488"/>
        <v>1024.3147129829715</v>
      </c>
      <c r="U1260" s="24">
        <f t="shared" si="476"/>
        <v>64.665001421820989</v>
      </c>
      <c r="V1260" s="14">
        <f t="shared" si="477"/>
        <v>899.30092227048544</v>
      </c>
      <c r="W1260" s="24">
        <f t="shared" si="489"/>
        <v>650</v>
      </c>
      <c r="X1260" s="12">
        <f t="shared" si="478"/>
        <v>0.12326715556643687</v>
      </c>
      <c r="Y1260" s="3">
        <f t="shared" si="490"/>
        <v>0.7</v>
      </c>
    </row>
    <row r="1261" spans="2:25" x14ac:dyDescent="0.25">
      <c r="B1261" s="3">
        <f t="shared" si="479"/>
        <v>6215</v>
      </c>
      <c r="C1261" s="14">
        <f t="shared" si="480"/>
        <v>103.58333333333333</v>
      </c>
      <c r="D1261" s="11">
        <f t="shared" si="481"/>
        <v>1027.0217564516811</v>
      </c>
      <c r="E1261" s="11">
        <f t="shared" si="482"/>
        <v>1022.055921141946</v>
      </c>
      <c r="F1261" s="11">
        <f t="shared" si="483"/>
        <v>1025.1357817359101</v>
      </c>
      <c r="G1261" s="11">
        <f t="shared" si="484"/>
        <v>1024.437980138538</v>
      </c>
      <c r="H1261" s="24">
        <f t="shared" si="467"/>
        <v>1022.055921141946</v>
      </c>
      <c r="I1261" s="24">
        <f t="shared" si="469"/>
        <v>124.14588274337746</v>
      </c>
      <c r="J1261" s="14">
        <f t="shared" si="470"/>
        <v>1722.2495963585682</v>
      </c>
      <c r="K1261" s="24">
        <f t="shared" si="468"/>
        <v>650</v>
      </c>
      <c r="L1261" s="12">
        <f t="shared" si="471"/>
        <v>0.12591439005690813</v>
      </c>
      <c r="M1261" s="3">
        <f t="shared" si="472"/>
        <v>0.7</v>
      </c>
      <c r="N1261" s="24">
        <f t="shared" si="487"/>
        <v>1025.1357817359101</v>
      </c>
      <c r="O1261" s="24">
        <f t="shared" si="473"/>
        <v>47.149367894274974</v>
      </c>
      <c r="P1261" s="24">
        <f t="shared" si="474"/>
        <v>656.42277470495253</v>
      </c>
      <c r="Q1261" s="24">
        <f t="shared" si="485"/>
        <v>650</v>
      </c>
      <c r="R1261" s="12">
        <f t="shared" si="475"/>
        <v>0.12238825351735243</v>
      </c>
      <c r="S1261" s="3">
        <f t="shared" si="486"/>
        <v>0.7</v>
      </c>
      <c r="T1261" s="24">
        <f t="shared" si="488"/>
        <v>1024.437980138538</v>
      </c>
      <c r="U1261" s="24">
        <f t="shared" si="476"/>
        <v>64.59440782857655</v>
      </c>
      <c r="V1261" s="14">
        <f t="shared" si="477"/>
        <v>898.5720757750413</v>
      </c>
      <c r="W1261" s="24">
        <f t="shared" si="489"/>
        <v>650</v>
      </c>
      <c r="X1261" s="12">
        <f t="shared" si="478"/>
        <v>0.12316492715425301</v>
      </c>
      <c r="Y1261" s="3">
        <f t="shared" si="490"/>
        <v>0.7</v>
      </c>
    </row>
    <row r="1262" spans="2:25" x14ac:dyDescent="0.25">
      <c r="B1262" s="3">
        <f t="shared" si="479"/>
        <v>6220</v>
      </c>
      <c r="C1262" s="14">
        <f t="shared" si="480"/>
        <v>103.66666666666667</v>
      </c>
      <c r="D1262" s="11">
        <f t="shared" si="481"/>
        <v>1027.142103121811</v>
      </c>
      <c r="E1262" s="11">
        <f t="shared" si="482"/>
        <v>1022.1818355320029</v>
      </c>
      <c r="F1262" s="11">
        <f t="shared" si="483"/>
        <v>1025.2581699894274</v>
      </c>
      <c r="G1262" s="11">
        <f t="shared" si="484"/>
        <v>1024.5611450656922</v>
      </c>
      <c r="H1262" s="24">
        <f t="shared" si="467"/>
        <v>1022.1818355320029</v>
      </c>
      <c r="I1262" s="24">
        <f t="shared" si="469"/>
        <v>124.00668974520386</v>
      </c>
      <c r="J1262" s="14">
        <f t="shared" si="470"/>
        <v>1720.8083836874259</v>
      </c>
      <c r="K1262" s="24">
        <f t="shared" si="468"/>
        <v>650</v>
      </c>
      <c r="L1262" s="12">
        <f t="shared" si="471"/>
        <v>0.12580661476274896</v>
      </c>
      <c r="M1262" s="3">
        <f t="shared" si="472"/>
        <v>0.7</v>
      </c>
      <c r="N1262" s="24">
        <f t="shared" si="487"/>
        <v>1025.2581699894274</v>
      </c>
      <c r="O1262" s="24">
        <f t="shared" si="473"/>
        <v>47.098328309590443</v>
      </c>
      <c r="P1262" s="24">
        <f t="shared" si="474"/>
        <v>655.89598921594097</v>
      </c>
      <c r="Q1262" s="24">
        <f t="shared" si="485"/>
        <v>650</v>
      </c>
      <c r="R1262" s="12">
        <f t="shared" si="475"/>
        <v>0.1222877393023539</v>
      </c>
      <c r="S1262" s="3">
        <f t="shared" si="486"/>
        <v>0.7</v>
      </c>
      <c r="T1262" s="24">
        <f t="shared" si="488"/>
        <v>1024.5611450656922</v>
      </c>
      <c r="U1262" s="24">
        <f t="shared" si="476"/>
        <v>64.523951402969715</v>
      </c>
      <c r="V1262" s="14">
        <f t="shared" si="477"/>
        <v>897.84442627650867</v>
      </c>
      <c r="W1262" s="24">
        <f t="shared" si="489"/>
        <v>650</v>
      </c>
      <c r="X1262" s="12">
        <f t="shared" si="478"/>
        <v>0.12306286934837894</v>
      </c>
      <c r="Y1262" s="3">
        <f t="shared" si="490"/>
        <v>0.7</v>
      </c>
    </row>
    <row r="1263" spans="2:25" x14ac:dyDescent="0.25">
      <c r="B1263" s="3">
        <f t="shared" si="479"/>
        <v>6225</v>
      </c>
      <c r="C1263" s="14">
        <f t="shared" si="480"/>
        <v>103.75</v>
      </c>
      <c r="D1263" s="11">
        <f t="shared" si="481"/>
        <v>1027.2623532055181</v>
      </c>
      <c r="E1263" s="11">
        <f t="shared" si="482"/>
        <v>1022.3076421467656</v>
      </c>
      <c r="F1263" s="11">
        <f t="shared" si="483"/>
        <v>1025.3804577287299</v>
      </c>
      <c r="G1263" s="11">
        <f t="shared" si="484"/>
        <v>1024.6842079350406</v>
      </c>
      <c r="H1263" s="24">
        <f t="shared" si="467"/>
        <v>1022.3076421467656</v>
      </c>
      <c r="I1263" s="24">
        <f t="shared" si="469"/>
        <v>123.86777646881342</v>
      </c>
      <c r="J1263" s="14">
        <f t="shared" si="470"/>
        <v>1719.3696409955655</v>
      </c>
      <c r="K1263" s="24">
        <f t="shared" si="468"/>
        <v>650</v>
      </c>
      <c r="L1263" s="12">
        <f t="shared" si="471"/>
        <v>0.12569902698363539</v>
      </c>
      <c r="M1263" s="3">
        <f t="shared" si="472"/>
        <v>0.7</v>
      </c>
      <c r="N1263" s="24">
        <f t="shared" si="487"/>
        <v>1025.3804577287299</v>
      </c>
      <c r="O1263" s="24">
        <f t="shared" si="473"/>
        <v>47.047386919706469</v>
      </c>
      <c r="P1263" s="24">
        <f t="shared" si="474"/>
        <v>655.37005840780409</v>
      </c>
      <c r="Q1263" s="24">
        <f t="shared" si="485"/>
        <v>650</v>
      </c>
      <c r="R1263" s="12">
        <f t="shared" si="475"/>
        <v>0.1221873908426243</v>
      </c>
      <c r="S1263" s="3">
        <f t="shared" si="486"/>
        <v>0.7</v>
      </c>
      <c r="T1263" s="24">
        <f t="shared" si="488"/>
        <v>1024.6842079350406</v>
      </c>
      <c r="U1263" s="24">
        <f t="shared" si="476"/>
        <v>64.453631761938368</v>
      </c>
      <c r="V1263" s="14">
        <f t="shared" si="477"/>
        <v>897.11797079976554</v>
      </c>
      <c r="W1263" s="24">
        <f t="shared" si="489"/>
        <v>650</v>
      </c>
      <c r="X1263" s="12">
        <f t="shared" si="478"/>
        <v>0.12296098171938687</v>
      </c>
      <c r="Y1263" s="3">
        <f t="shared" si="490"/>
        <v>0.7</v>
      </c>
    </row>
    <row r="1264" spans="2:25" x14ac:dyDescent="0.25">
      <c r="B1264" s="3">
        <f t="shared" si="479"/>
        <v>6230</v>
      </c>
      <c r="C1264" s="14">
        <f t="shared" si="480"/>
        <v>103.83333333333333</v>
      </c>
      <c r="D1264" s="11">
        <f t="shared" si="481"/>
        <v>1027.3825068577123</v>
      </c>
      <c r="E1264" s="11">
        <f t="shared" si="482"/>
        <v>1022.4333411737492</v>
      </c>
      <c r="F1264" s="11">
        <f t="shared" si="483"/>
        <v>1025.5026451195724</v>
      </c>
      <c r="G1264" s="11">
        <f t="shared" si="484"/>
        <v>1024.80716891676</v>
      </c>
      <c r="H1264" s="24">
        <f t="shared" si="467"/>
        <v>1022.4333411737492</v>
      </c>
      <c r="I1264" s="24">
        <f t="shared" si="469"/>
        <v>123.72914209907719</v>
      </c>
      <c r="J1264" s="14">
        <f t="shared" si="470"/>
        <v>1717.9333617890979</v>
      </c>
      <c r="K1264" s="24">
        <f t="shared" si="468"/>
        <v>650</v>
      </c>
      <c r="L1264" s="12">
        <f t="shared" si="471"/>
        <v>0.12559162622113107</v>
      </c>
      <c r="M1264" s="3">
        <f t="shared" si="472"/>
        <v>0.7</v>
      </c>
      <c r="N1264" s="24">
        <f t="shared" si="487"/>
        <v>1025.5026451195724</v>
      </c>
      <c r="O1264" s="24">
        <f t="shared" si="473"/>
        <v>46.996543453496997</v>
      </c>
      <c r="P1264" s="24">
        <f t="shared" si="474"/>
        <v>654.84498018677823</v>
      </c>
      <c r="Q1264" s="24">
        <f t="shared" si="485"/>
        <v>650</v>
      </c>
      <c r="R1264" s="12">
        <f t="shared" si="475"/>
        <v>0.12208720772678473</v>
      </c>
      <c r="S1264" s="3">
        <f t="shared" si="486"/>
        <v>0.7</v>
      </c>
      <c r="T1264" s="24">
        <f t="shared" si="488"/>
        <v>1024.80716891676</v>
      </c>
      <c r="U1264" s="24">
        <f t="shared" si="476"/>
        <v>64.383448523807374</v>
      </c>
      <c r="V1264" s="14">
        <f t="shared" si="477"/>
        <v>896.39270637963159</v>
      </c>
      <c r="W1264" s="24">
        <f t="shared" si="489"/>
        <v>650</v>
      </c>
      <c r="X1264" s="12">
        <f t="shared" si="478"/>
        <v>0.12285926383929756</v>
      </c>
      <c r="Y1264" s="3">
        <f t="shared" si="490"/>
        <v>0.7</v>
      </c>
    </row>
    <row r="1265" spans="2:25" x14ac:dyDescent="0.25">
      <c r="B1265" s="3">
        <f t="shared" si="479"/>
        <v>6235</v>
      </c>
      <c r="C1265" s="14">
        <f t="shared" si="480"/>
        <v>103.91666666666667</v>
      </c>
      <c r="D1265" s="11">
        <f t="shared" si="481"/>
        <v>1027.5025642329315</v>
      </c>
      <c r="E1265" s="11">
        <f t="shared" si="482"/>
        <v>1022.5589327999703</v>
      </c>
      <c r="F1265" s="11">
        <f t="shared" si="483"/>
        <v>1025.6247323272992</v>
      </c>
      <c r="G1265" s="11">
        <f t="shared" si="484"/>
        <v>1024.9300281805993</v>
      </c>
      <c r="H1265" s="24">
        <f t="shared" si="467"/>
        <v>1022.5589327999703</v>
      </c>
      <c r="I1265" s="24">
        <f t="shared" si="469"/>
        <v>123.59078582402958</v>
      </c>
      <c r="J1265" s="14">
        <f t="shared" si="470"/>
        <v>1716.4995395979136</v>
      </c>
      <c r="K1265" s="24">
        <f t="shared" si="468"/>
        <v>650</v>
      </c>
      <c r="L1265" s="12">
        <f t="shared" si="471"/>
        <v>0.12548441197863711</v>
      </c>
      <c r="M1265" s="3">
        <f t="shared" si="472"/>
        <v>0.7</v>
      </c>
      <c r="N1265" s="24">
        <f t="shared" si="487"/>
        <v>1025.6247323272992</v>
      </c>
      <c r="O1265" s="24">
        <f t="shared" si="473"/>
        <v>46.945797640807996</v>
      </c>
      <c r="P1265" s="24">
        <f t="shared" si="474"/>
        <v>654.32075246582428</v>
      </c>
      <c r="Q1265" s="24">
        <f t="shared" si="485"/>
        <v>650</v>
      </c>
      <c r="R1265" s="12">
        <f t="shared" si="475"/>
        <v>0.1219871895447952</v>
      </c>
      <c r="S1265" s="3">
        <f t="shared" si="486"/>
        <v>0.7</v>
      </c>
      <c r="T1265" s="24">
        <f t="shared" si="488"/>
        <v>1024.9300281805993</v>
      </c>
      <c r="U1265" s="24">
        <f t="shared" si="476"/>
        <v>64.313401308305629</v>
      </c>
      <c r="V1265" s="14">
        <f t="shared" si="477"/>
        <v>895.66863006098481</v>
      </c>
      <c r="W1265" s="24">
        <f t="shared" si="489"/>
        <v>650</v>
      </c>
      <c r="X1265" s="12">
        <f t="shared" si="478"/>
        <v>0.12275771528159761</v>
      </c>
      <c r="Y1265" s="3">
        <f t="shared" si="490"/>
        <v>0.7</v>
      </c>
    </row>
    <row r="1266" spans="2:25" x14ac:dyDescent="0.25">
      <c r="B1266" s="3">
        <f t="shared" si="479"/>
        <v>6240</v>
      </c>
      <c r="C1266" s="14">
        <f t="shared" si="480"/>
        <v>104</v>
      </c>
      <c r="D1266" s="11">
        <f t="shared" si="481"/>
        <v>1027.6225254853416</v>
      </c>
      <c r="E1266" s="11">
        <f t="shared" si="482"/>
        <v>1022.6844172119489</v>
      </c>
      <c r="F1266" s="11">
        <f t="shared" si="483"/>
        <v>1025.746719516844</v>
      </c>
      <c r="G1266" s="11">
        <f t="shared" si="484"/>
        <v>1025.0527858958808</v>
      </c>
      <c r="H1266" s="24">
        <f t="shared" si="467"/>
        <v>1022.6844172119489</v>
      </c>
      <c r="I1266" s="24">
        <f t="shared" si="469"/>
        <v>123.45270683481715</v>
      </c>
      <c r="J1266" s="14">
        <f t="shared" si="470"/>
        <v>1715.068167974752</v>
      </c>
      <c r="K1266" s="24">
        <f t="shared" si="468"/>
        <v>650</v>
      </c>
      <c r="L1266" s="12">
        <f t="shared" si="471"/>
        <v>0.12537738376132496</v>
      </c>
      <c r="M1266" s="3">
        <f t="shared" si="472"/>
        <v>0.7</v>
      </c>
      <c r="N1266" s="24">
        <f t="shared" si="487"/>
        <v>1025.746719516844</v>
      </c>
      <c r="O1266" s="24">
        <f t="shared" si="473"/>
        <v>46.895149212440401</v>
      </c>
      <c r="P1266" s="24">
        <f t="shared" si="474"/>
        <v>653.79737316455066</v>
      </c>
      <c r="Q1266" s="24">
        <f t="shared" si="485"/>
        <v>650</v>
      </c>
      <c r="R1266" s="12">
        <f t="shared" si="475"/>
        <v>0.1218873358879381</v>
      </c>
      <c r="S1266" s="3">
        <f t="shared" si="486"/>
        <v>0.7</v>
      </c>
      <c r="T1266" s="24">
        <f t="shared" si="488"/>
        <v>1025.0527858958808</v>
      </c>
      <c r="U1266" s="24">
        <f t="shared" si="476"/>
        <v>64.243489736520587</v>
      </c>
      <c r="V1266" s="14">
        <f t="shared" si="477"/>
        <v>894.94573889817991</v>
      </c>
      <c r="W1266" s="24">
        <f t="shared" si="489"/>
        <v>650</v>
      </c>
      <c r="X1266" s="12">
        <f t="shared" si="478"/>
        <v>0.12265633562115913</v>
      </c>
      <c r="Y1266" s="3">
        <f t="shared" si="490"/>
        <v>0.7</v>
      </c>
    </row>
    <row r="1267" spans="2:25" x14ac:dyDescent="0.25">
      <c r="B1267" s="3">
        <f t="shared" si="479"/>
        <v>6245</v>
      </c>
      <c r="C1267" s="14">
        <f t="shared" si="480"/>
        <v>104.08333333333333</v>
      </c>
      <c r="D1267" s="11">
        <f t="shared" si="481"/>
        <v>1027.7423907687398</v>
      </c>
      <c r="E1267" s="11">
        <f t="shared" si="482"/>
        <v>1022.8097945957103</v>
      </c>
      <c r="F1267" s="11">
        <f t="shared" si="483"/>
        <v>1025.868606852732</v>
      </c>
      <c r="G1267" s="11">
        <f t="shared" si="484"/>
        <v>1025.1754422315018</v>
      </c>
      <c r="H1267" s="24">
        <f t="shared" si="467"/>
        <v>1022.8097945957103</v>
      </c>
      <c r="I1267" s="24">
        <f t="shared" si="469"/>
        <v>123.31490432573844</v>
      </c>
      <c r="J1267" s="14">
        <f t="shared" si="470"/>
        <v>1713.6392404965384</v>
      </c>
      <c r="K1267" s="24">
        <f t="shared" si="468"/>
        <v>650</v>
      </c>
      <c r="L1267" s="12">
        <f t="shared" si="471"/>
        <v>0.12527054107623034</v>
      </c>
      <c r="M1267" s="3">
        <f t="shared" si="472"/>
        <v>0.7</v>
      </c>
      <c r="N1267" s="24">
        <f t="shared" si="487"/>
        <v>1025.868606852732</v>
      </c>
      <c r="O1267" s="24">
        <f t="shared" si="473"/>
        <v>46.844597900195595</v>
      </c>
      <c r="P1267" s="24">
        <f t="shared" si="474"/>
        <v>653.27484020987197</v>
      </c>
      <c r="Q1267" s="24">
        <f t="shared" si="485"/>
        <v>650</v>
      </c>
      <c r="R1267" s="12">
        <f t="shared" si="475"/>
        <v>0.12178764634894082</v>
      </c>
      <c r="S1267" s="3">
        <f t="shared" si="486"/>
        <v>0.7</v>
      </c>
      <c r="T1267" s="24">
        <f t="shared" si="488"/>
        <v>1025.1754422315018</v>
      </c>
      <c r="U1267" s="24">
        <f t="shared" si="476"/>
        <v>64.173713430949419</v>
      </c>
      <c r="V1267" s="14">
        <f t="shared" si="477"/>
        <v>894.2240299559204</v>
      </c>
      <c r="W1267" s="24">
        <f t="shared" si="489"/>
        <v>650</v>
      </c>
      <c r="X1267" s="12">
        <f t="shared" si="478"/>
        <v>0.12255512443435786</v>
      </c>
      <c r="Y1267" s="3">
        <f t="shared" si="490"/>
        <v>0.7</v>
      </c>
    </row>
    <row r="1268" spans="2:25" x14ac:dyDescent="0.25">
      <c r="B1268" s="3">
        <f t="shared" si="479"/>
        <v>6250</v>
      </c>
      <c r="C1268" s="14">
        <f t="shared" si="480"/>
        <v>104.16666666666667</v>
      </c>
      <c r="D1268" s="11">
        <f t="shared" si="481"/>
        <v>1027.8621602365533</v>
      </c>
      <c r="E1268" s="11">
        <f t="shared" si="482"/>
        <v>1022.9350651367865</v>
      </c>
      <c r="F1268" s="11">
        <f t="shared" si="483"/>
        <v>1025.990394499081</v>
      </c>
      <c r="G1268" s="11">
        <f t="shared" si="484"/>
        <v>1025.2979973559361</v>
      </c>
      <c r="H1268" s="24">
        <f t="shared" si="467"/>
        <v>1022.9350651367865</v>
      </c>
      <c r="I1268" s="24">
        <f t="shared" si="469"/>
        <v>123.17737749417006</v>
      </c>
      <c r="J1268" s="14">
        <f t="shared" si="470"/>
        <v>1712.2127507625241</v>
      </c>
      <c r="K1268" s="24">
        <f t="shared" si="468"/>
        <v>650</v>
      </c>
      <c r="L1268" s="12">
        <f t="shared" si="471"/>
        <v>0.12516388343212151</v>
      </c>
      <c r="M1268" s="3">
        <f t="shared" si="472"/>
        <v>0.7</v>
      </c>
      <c r="N1268" s="24">
        <f t="shared" si="487"/>
        <v>1025.990394499081</v>
      </c>
      <c r="O1268" s="24">
        <f t="shared" si="473"/>
        <v>46.79414343680719</v>
      </c>
      <c r="P1268" s="24">
        <f t="shared" si="474"/>
        <v>652.75315153498184</v>
      </c>
      <c r="Q1268" s="24">
        <f t="shared" si="485"/>
        <v>650</v>
      </c>
      <c r="R1268" s="12">
        <f t="shared" si="475"/>
        <v>0.1216881205217852</v>
      </c>
      <c r="S1268" s="3">
        <f t="shared" si="486"/>
        <v>0.7</v>
      </c>
      <c r="T1268" s="24">
        <f t="shared" si="488"/>
        <v>1025.2979973559361</v>
      </c>
      <c r="U1268" s="24">
        <f t="shared" si="476"/>
        <v>64.104072015430802</v>
      </c>
      <c r="V1268" s="14">
        <f t="shared" si="477"/>
        <v>893.50350030805737</v>
      </c>
      <c r="W1268" s="24">
        <f t="shared" si="489"/>
        <v>650</v>
      </c>
      <c r="X1268" s="12">
        <f t="shared" si="478"/>
        <v>0.12245408129891083</v>
      </c>
      <c r="Y1268" s="3">
        <f t="shared" si="490"/>
        <v>0.7</v>
      </c>
    </row>
    <row r="1269" spans="2:25" x14ac:dyDescent="0.25">
      <c r="B1269" s="3">
        <f t="shared" si="479"/>
        <v>6255</v>
      </c>
      <c r="C1269" s="14">
        <f t="shared" si="480"/>
        <v>104.25</v>
      </c>
      <c r="D1269" s="11">
        <f t="shared" si="481"/>
        <v>1027.9818340418426</v>
      </c>
      <c r="E1269" s="11">
        <f t="shared" si="482"/>
        <v>1023.0602290202187</v>
      </c>
      <c r="F1269" s="11">
        <f t="shared" si="483"/>
        <v>1026.1120826196029</v>
      </c>
      <c r="G1269" s="11">
        <f t="shared" si="484"/>
        <v>1025.420451437235</v>
      </c>
      <c r="H1269" s="24">
        <f t="shared" ref="H1269:H1332" si="491">H1268+L1268</f>
        <v>1023.0602290202187</v>
      </c>
      <c r="I1269" s="24">
        <f t="shared" si="469"/>
        <v>123.04012554059796</v>
      </c>
      <c r="J1269" s="14">
        <f t="shared" si="470"/>
        <v>1710.7886923958749</v>
      </c>
      <c r="K1269" s="24">
        <f t="shared" ref="K1269:K1332" si="492">IF(H1269&lt;600,425+0.773*H1269-1.69/1000*H1269^2+2.22/1000^2*H1269^3,IF(H1269&lt;735,666+13002/(738-H1269),IF(H1269&lt;900,545+17820/(H1269-731),650)))</f>
        <v>650</v>
      </c>
      <c r="L1269" s="12">
        <f t="shared" si="471"/>
        <v>0.12505741033960946</v>
      </c>
      <c r="M1269" s="3">
        <f t="shared" si="472"/>
        <v>0.7</v>
      </c>
      <c r="N1269" s="24">
        <f t="shared" si="487"/>
        <v>1026.1120826196029</v>
      </c>
      <c r="O1269" s="24">
        <f t="shared" si="473"/>
        <v>46.74378555599219</v>
      </c>
      <c r="P1269" s="24">
        <f t="shared" si="474"/>
        <v>652.23230508032179</v>
      </c>
      <c r="Q1269" s="24">
        <f t="shared" si="485"/>
        <v>650</v>
      </c>
      <c r="R1269" s="12">
        <f t="shared" si="475"/>
        <v>0.12158875800188487</v>
      </c>
      <c r="S1269" s="3">
        <f t="shared" si="486"/>
        <v>0.7</v>
      </c>
      <c r="T1269" s="24">
        <f t="shared" si="488"/>
        <v>1025.420451437235</v>
      </c>
      <c r="U1269" s="24">
        <f t="shared" si="476"/>
        <v>64.034565115190389</v>
      </c>
      <c r="V1269" s="14">
        <f t="shared" si="477"/>
        <v>892.78414703873216</v>
      </c>
      <c r="W1269" s="24">
        <f t="shared" si="489"/>
        <v>650</v>
      </c>
      <c r="X1269" s="12">
        <f t="shared" si="478"/>
        <v>0.12235320579402831</v>
      </c>
      <c r="Y1269" s="3">
        <f t="shared" si="490"/>
        <v>0.7</v>
      </c>
    </row>
    <row r="1270" spans="2:25" x14ac:dyDescent="0.25">
      <c r="B1270" s="3">
        <f t="shared" si="479"/>
        <v>6260</v>
      </c>
      <c r="C1270" s="14">
        <f t="shared" si="480"/>
        <v>104.33333333333333</v>
      </c>
      <c r="D1270" s="11">
        <f t="shared" si="481"/>
        <v>1028.1014123373011</v>
      </c>
      <c r="E1270" s="11">
        <f t="shared" si="482"/>
        <v>1023.1852864305583</v>
      </c>
      <c r="F1270" s="11">
        <f t="shared" si="483"/>
        <v>1026.2336713776049</v>
      </c>
      <c r="G1270" s="11">
        <f t="shared" si="484"/>
        <v>1025.5428046430291</v>
      </c>
      <c r="H1270" s="24">
        <f t="shared" si="491"/>
        <v>1023.1852864305583</v>
      </c>
      <c r="I1270" s="24">
        <f t="shared" si="469"/>
        <v>122.90314766856909</v>
      </c>
      <c r="J1270" s="14">
        <f t="shared" si="470"/>
        <v>1709.3670590421984</v>
      </c>
      <c r="K1270" s="24">
        <f t="shared" si="492"/>
        <v>650</v>
      </c>
      <c r="L1270" s="12">
        <f t="shared" si="471"/>
        <v>0.12495112131104447</v>
      </c>
      <c r="M1270" s="3">
        <f t="shared" si="472"/>
        <v>0.7</v>
      </c>
      <c r="N1270" s="24">
        <f t="shared" si="487"/>
        <v>1026.2336713776049</v>
      </c>
      <c r="O1270" s="24">
        <f t="shared" si="473"/>
        <v>46.693523992405517</v>
      </c>
      <c r="P1270" s="24">
        <f t="shared" si="474"/>
        <v>651.71229879270982</v>
      </c>
      <c r="Q1270" s="24">
        <f t="shared" si="485"/>
        <v>650</v>
      </c>
      <c r="R1270" s="12">
        <f t="shared" si="475"/>
        <v>0.12148955838592587</v>
      </c>
      <c r="S1270" s="3">
        <f t="shared" si="486"/>
        <v>0.7</v>
      </c>
      <c r="T1270" s="24">
        <f t="shared" si="488"/>
        <v>1025.5428046430291</v>
      </c>
      <c r="U1270" s="24">
        <f t="shared" si="476"/>
        <v>63.965192356801026</v>
      </c>
      <c r="V1270" s="14">
        <f t="shared" si="477"/>
        <v>892.06596724138876</v>
      </c>
      <c r="W1270" s="24">
        <f t="shared" si="489"/>
        <v>650</v>
      </c>
      <c r="X1270" s="12">
        <f t="shared" si="478"/>
        <v>0.12225249750028239</v>
      </c>
      <c r="Y1270" s="3">
        <f t="shared" si="490"/>
        <v>0.7</v>
      </c>
    </row>
    <row r="1271" spans="2:25" x14ac:dyDescent="0.25">
      <c r="B1271" s="3">
        <f t="shared" si="479"/>
        <v>6265</v>
      </c>
      <c r="C1271" s="14">
        <f t="shared" si="480"/>
        <v>104.41666666666667</v>
      </c>
      <c r="D1271" s="11">
        <f t="shared" si="481"/>
        <v>1028.2208952752571</v>
      </c>
      <c r="E1271" s="11">
        <f t="shared" si="482"/>
        <v>1023.3102375518694</v>
      </c>
      <c r="F1271" s="11">
        <f t="shared" si="483"/>
        <v>1026.3551609359909</v>
      </c>
      <c r="G1271" s="11">
        <f t="shared" si="484"/>
        <v>1025.6650571405294</v>
      </c>
      <c r="H1271" s="24">
        <f t="shared" si="491"/>
        <v>1023.3102375518694</v>
      </c>
      <c r="I1271" s="24">
        <f t="shared" si="469"/>
        <v>122.76644308469429</v>
      </c>
      <c r="J1271" s="14">
        <f t="shared" si="470"/>
        <v>1707.9478443702226</v>
      </c>
      <c r="K1271" s="24">
        <f t="shared" si="492"/>
        <v>650</v>
      </c>
      <c r="L1271" s="12">
        <f t="shared" si="471"/>
        <v>0.12484501586056236</v>
      </c>
      <c r="M1271" s="3">
        <f t="shared" si="472"/>
        <v>0.7</v>
      </c>
      <c r="N1271" s="24">
        <f t="shared" si="487"/>
        <v>1026.3551609359909</v>
      </c>
      <c r="O1271" s="24">
        <f t="shared" si="473"/>
        <v>46.64335848165706</v>
      </c>
      <c r="P1271" s="24">
        <f t="shared" si="474"/>
        <v>651.19313062580443</v>
      </c>
      <c r="Q1271" s="24">
        <f t="shared" si="485"/>
        <v>650</v>
      </c>
      <c r="R1271" s="12">
        <f t="shared" si="475"/>
        <v>0.12139052127195026</v>
      </c>
      <c r="S1271" s="3">
        <f t="shared" si="486"/>
        <v>0.7</v>
      </c>
      <c r="T1271" s="24">
        <f t="shared" si="488"/>
        <v>1025.6650571405294</v>
      </c>
      <c r="U1271" s="24">
        <f t="shared" si="476"/>
        <v>63.895953368194114</v>
      </c>
      <c r="V1271" s="14">
        <f t="shared" si="477"/>
        <v>891.34895801933556</v>
      </c>
      <c r="W1271" s="24">
        <f t="shared" si="489"/>
        <v>650</v>
      </c>
      <c r="X1271" s="12">
        <f t="shared" si="478"/>
        <v>0.12215195599968033</v>
      </c>
      <c r="Y1271" s="3">
        <f t="shared" si="490"/>
        <v>0.7</v>
      </c>
    </row>
    <row r="1272" spans="2:25" x14ac:dyDescent="0.25">
      <c r="B1272" s="3">
        <f t="shared" si="479"/>
        <v>6270</v>
      </c>
      <c r="C1272" s="14">
        <f t="shared" si="480"/>
        <v>104.5</v>
      </c>
      <c r="D1272" s="11">
        <f t="shared" si="481"/>
        <v>1028.3402830076745</v>
      </c>
      <c r="E1272" s="11">
        <f t="shared" si="482"/>
        <v>1023.43508256773</v>
      </c>
      <c r="F1272" s="11">
        <f t="shared" si="483"/>
        <v>1026.4765514572628</v>
      </c>
      <c r="G1272" s="11">
        <f t="shared" si="484"/>
        <v>1025.7872090965291</v>
      </c>
      <c r="H1272" s="24">
        <f t="shared" si="491"/>
        <v>1023.43508256773</v>
      </c>
      <c r="I1272" s="24">
        <f t="shared" si="469"/>
        <v>122.63001099861413</v>
      </c>
      <c r="J1272" s="14">
        <f t="shared" si="470"/>
        <v>1706.531042071098</v>
      </c>
      <c r="K1272" s="24">
        <f t="shared" si="492"/>
        <v>650</v>
      </c>
      <c r="L1272" s="12">
        <f t="shared" si="471"/>
        <v>0.12473909350403473</v>
      </c>
      <c r="M1272" s="3">
        <f t="shared" si="472"/>
        <v>0.7</v>
      </c>
      <c r="N1272" s="24">
        <f t="shared" si="487"/>
        <v>1026.4765514572628</v>
      </c>
      <c r="O1272" s="24">
        <f t="shared" si="473"/>
        <v>46.593288760294627</v>
      </c>
      <c r="P1272" s="24">
        <f t="shared" si="474"/>
        <v>650.67479853987322</v>
      </c>
      <c r="Q1272" s="24">
        <f t="shared" si="485"/>
        <v>650</v>
      </c>
      <c r="R1272" s="12">
        <f t="shared" si="475"/>
        <v>0.12129164625931292</v>
      </c>
      <c r="S1272" s="3">
        <f t="shared" si="486"/>
        <v>0.7</v>
      </c>
      <c r="T1272" s="24">
        <f t="shared" si="488"/>
        <v>1025.7872090965291</v>
      </c>
      <c r="U1272" s="24">
        <f t="shared" si="476"/>
        <v>63.826847778636875</v>
      </c>
      <c r="V1272" s="14">
        <f t="shared" si="477"/>
        <v>890.63311648526076</v>
      </c>
      <c r="W1272" s="24">
        <f t="shared" si="489"/>
        <v>650</v>
      </c>
      <c r="X1272" s="12">
        <f t="shared" si="478"/>
        <v>0.12205158087559964</v>
      </c>
      <c r="Y1272" s="3">
        <f t="shared" si="490"/>
        <v>0.7</v>
      </c>
    </row>
    <row r="1273" spans="2:25" x14ac:dyDescent="0.25">
      <c r="B1273" s="3">
        <f t="shared" si="479"/>
        <v>6275</v>
      </c>
      <c r="C1273" s="14">
        <f t="shared" si="480"/>
        <v>104.58333333333333</v>
      </c>
      <c r="D1273" s="11">
        <f t="shared" si="481"/>
        <v>1028.4595756861549</v>
      </c>
      <c r="E1273" s="11">
        <f t="shared" si="482"/>
        <v>1023.559821661234</v>
      </c>
      <c r="F1273" s="11">
        <f t="shared" si="483"/>
        <v>1026.5978431035221</v>
      </c>
      <c r="G1273" s="11">
        <f t="shared" si="484"/>
        <v>1025.9092606774047</v>
      </c>
      <c r="H1273" s="24">
        <f t="shared" si="491"/>
        <v>1023.559821661234</v>
      </c>
      <c r="I1273" s="24">
        <f t="shared" si="469"/>
        <v>122.49385062302451</v>
      </c>
      <c r="J1273" s="14">
        <f t="shared" si="470"/>
        <v>1705.1166458592504</v>
      </c>
      <c r="K1273" s="24">
        <f t="shared" si="492"/>
        <v>650</v>
      </c>
      <c r="L1273" s="12">
        <f t="shared" si="471"/>
        <v>0.12463335375912869</v>
      </c>
      <c r="M1273" s="3">
        <f t="shared" si="472"/>
        <v>0.7</v>
      </c>
      <c r="N1273" s="24">
        <f t="shared" si="487"/>
        <v>1026.5978431035221</v>
      </c>
      <c r="O1273" s="24">
        <f t="shared" si="473"/>
        <v>46.543314565820992</v>
      </c>
      <c r="P1273" s="24">
        <f t="shared" si="474"/>
        <v>650.15730050196623</v>
      </c>
      <c r="Q1273" s="24">
        <f t="shared" si="485"/>
        <v>650</v>
      </c>
      <c r="R1273" s="12">
        <f t="shared" si="475"/>
        <v>0.12119293294871469</v>
      </c>
      <c r="S1273" s="3">
        <f t="shared" si="486"/>
        <v>0.7</v>
      </c>
      <c r="T1273" s="24">
        <f t="shared" si="488"/>
        <v>1025.9092606774047</v>
      </c>
      <c r="U1273" s="24">
        <f t="shared" si="476"/>
        <v>63.757875218755089</v>
      </c>
      <c r="V1273" s="14">
        <f t="shared" si="477"/>
        <v>889.91843976177483</v>
      </c>
      <c r="W1273" s="24">
        <f t="shared" si="489"/>
        <v>650</v>
      </c>
      <c r="X1273" s="12">
        <f t="shared" si="478"/>
        <v>0.12195137171286034</v>
      </c>
      <c r="Y1273" s="3">
        <f t="shared" si="490"/>
        <v>0.7</v>
      </c>
    </row>
    <row r="1274" spans="2:25" x14ac:dyDescent="0.25">
      <c r="B1274" s="3">
        <f t="shared" si="479"/>
        <v>6280</v>
      </c>
      <c r="C1274" s="14">
        <f t="shared" si="480"/>
        <v>104.66666666666667</v>
      </c>
      <c r="D1274" s="11">
        <f t="shared" si="481"/>
        <v>1028.5787734619378</v>
      </c>
      <c r="E1274" s="11">
        <f t="shared" si="482"/>
        <v>1023.6844550149931</v>
      </c>
      <c r="F1274" s="11">
        <f t="shared" si="483"/>
        <v>1026.7190360364709</v>
      </c>
      <c r="G1274" s="11">
        <f t="shared" si="484"/>
        <v>1026.0312120491176</v>
      </c>
      <c r="H1274" s="24">
        <f t="shared" si="491"/>
        <v>1023.6844550149931</v>
      </c>
      <c r="I1274" s="24">
        <f t="shared" si="469"/>
        <v>122.35796117361701</v>
      </c>
      <c r="J1274" s="14">
        <f t="shared" si="470"/>
        <v>1703.7046494711014</v>
      </c>
      <c r="K1274" s="24">
        <f t="shared" si="492"/>
        <v>650</v>
      </c>
      <c r="L1274" s="12">
        <f t="shared" si="471"/>
        <v>0.12452779614521575</v>
      </c>
      <c r="M1274" s="3">
        <f t="shared" si="472"/>
        <v>0.7</v>
      </c>
      <c r="N1274" s="24">
        <f t="shared" si="487"/>
        <v>1026.7190360364709</v>
      </c>
      <c r="O1274" s="24">
        <f t="shared" si="473"/>
        <v>46.493435636671165</v>
      </c>
      <c r="P1274" s="24">
        <f t="shared" si="474"/>
        <v>649.64063448566503</v>
      </c>
      <c r="Q1274" s="24">
        <f t="shared" si="485"/>
        <v>650</v>
      </c>
      <c r="R1274" s="12">
        <f t="shared" si="475"/>
        <v>0.12109438094215474</v>
      </c>
      <c r="S1274" s="3">
        <f t="shared" si="486"/>
        <v>0.7</v>
      </c>
      <c r="T1274" s="24">
        <f t="shared" si="488"/>
        <v>1026.0312120491176</v>
      </c>
      <c r="U1274" s="24">
        <f t="shared" si="476"/>
        <v>63.689035320504672</v>
      </c>
      <c r="V1274" s="14">
        <f t="shared" si="477"/>
        <v>889.20492498077147</v>
      </c>
      <c r="W1274" s="24">
        <f t="shared" si="489"/>
        <v>650</v>
      </c>
      <c r="X1274" s="12">
        <f t="shared" si="478"/>
        <v>0.12185132809763968</v>
      </c>
      <c r="Y1274" s="3">
        <f t="shared" si="490"/>
        <v>0.7</v>
      </c>
    </row>
    <row r="1275" spans="2:25" x14ac:dyDescent="0.25">
      <c r="B1275" s="3">
        <f t="shared" si="479"/>
        <v>6285</v>
      </c>
      <c r="C1275" s="14">
        <f t="shared" si="480"/>
        <v>104.75</v>
      </c>
      <c r="D1275" s="11">
        <f t="shared" si="481"/>
        <v>1028.6978764859014</v>
      </c>
      <c r="E1275" s="11">
        <f t="shared" si="482"/>
        <v>1023.8089828111383</v>
      </c>
      <c r="F1275" s="11">
        <f t="shared" si="483"/>
        <v>1026.8401304174131</v>
      </c>
      <c r="G1275" s="11">
        <f t="shared" si="484"/>
        <v>1026.1530633772152</v>
      </c>
      <c r="H1275" s="24">
        <f t="shared" si="491"/>
        <v>1023.8089828111383</v>
      </c>
      <c r="I1275" s="24">
        <f t="shared" si="469"/>
        <v>122.22234186907599</v>
      </c>
      <c r="J1275" s="14">
        <f t="shared" si="470"/>
        <v>1702.2950466656703</v>
      </c>
      <c r="K1275" s="24">
        <f t="shared" si="492"/>
        <v>650</v>
      </c>
      <c r="L1275" s="12">
        <f t="shared" si="471"/>
        <v>0.12442242018341247</v>
      </c>
      <c r="M1275" s="3">
        <f t="shared" si="472"/>
        <v>0.7</v>
      </c>
      <c r="N1275" s="24">
        <f t="shared" si="487"/>
        <v>1026.8401304174131</v>
      </c>
      <c r="O1275" s="24">
        <f t="shared" si="473"/>
        <v>46.443651712206702</v>
      </c>
      <c r="P1275" s="24">
        <f t="shared" si="474"/>
        <v>649.12479847110114</v>
      </c>
      <c r="Q1275" s="24">
        <f t="shared" si="485"/>
        <v>650</v>
      </c>
      <c r="R1275" s="12">
        <f t="shared" si="475"/>
        <v>0.12099598984293281</v>
      </c>
      <c r="S1275" s="3">
        <f t="shared" si="486"/>
        <v>0.7</v>
      </c>
      <c r="T1275" s="24">
        <f t="shared" si="488"/>
        <v>1026.1530633772152</v>
      </c>
      <c r="U1275" s="24">
        <f t="shared" si="476"/>
        <v>63.620327717154623</v>
      </c>
      <c r="V1275" s="14">
        <f t="shared" si="477"/>
        <v>888.49256928350485</v>
      </c>
      <c r="W1275" s="24">
        <f t="shared" si="489"/>
        <v>650</v>
      </c>
      <c r="X1275" s="12">
        <f t="shared" si="478"/>
        <v>0.12175144961747975</v>
      </c>
      <c r="Y1275" s="3">
        <f t="shared" si="490"/>
        <v>0.7</v>
      </c>
    </row>
    <row r="1276" spans="2:25" x14ac:dyDescent="0.25">
      <c r="B1276" s="3">
        <f t="shared" si="479"/>
        <v>6290</v>
      </c>
      <c r="C1276" s="14">
        <f t="shared" si="480"/>
        <v>104.83333333333333</v>
      </c>
      <c r="D1276" s="11">
        <f t="shared" si="481"/>
        <v>1028.8168849085655</v>
      </c>
      <c r="E1276" s="11">
        <f t="shared" si="482"/>
        <v>1023.9334052313218</v>
      </c>
      <c r="F1276" s="11">
        <f t="shared" si="483"/>
        <v>1026.961126407256</v>
      </c>
      <c r="G1276" s="11">
        <f t="shared" si="484"/>
        <v>1026.2748148268327</v>
      </c>
      <c r="H1276" s="24">
        <f t="shared" si="491"/>
        <v>1023.9334052313218</v>
      </c>
      <c r="I1276" s="24">
        <f t="shared" si="469"/>
        <v>122.08699193109283</v>
      </c>
      <c r="J1276" s="14">
        <f t="shared" si="470"/>
        <v>1700.8878312245529</v>
      </c>
      <c r="K1276" s="24">
        <f t="shared" si="492"/>
        <v>650</v>
      </c>
      <c r="L1276" s="12">
        <f t="shared" si="471"/>
        <v>0.12431722539658012</v>
      </c>
      <c r="M1276" s="3">
        <f t="shared" si="472"/>
        <v>0.7</v>
      </c>
      <c r="N1276" s="24">
        <f t="shared" si="487"/>
        <v>1026.961126407256</v>
      </c>
      <c r="O1276" s="24">
        <f t="shared" si="473"/>
        <v>46.393962532738442</v>
      </c>
      <c r="P1276" s="24">
        <f t="shared" si="474"/>
        <v>648.60979044528619</v>
      </c>
      <c r="Q1276" s="24">
        <f t="shared" si="485"/>
        <v>650</v>
      </c>
      <c r="R1276" s="12">
        <f t="shared" si="475"/>
        <v>0.12089775925571056</v>
      </c>
      <c r="S1276" s="3">
        <f t="shared" si="486"/>
        <v>0.7</v>
      </c>
      <c r="T1276" s="24">
        <f t="shared" si="488"/>
        <v>1026.2748148268327</v>
      </c>
      <c r="U1276" s="24">
        <f t="shared" si="476"/>
        <v>63.55175204332113</v>
      </c>
      <c r="V1276" s="14">
        <f t="shared" si="477"/>
        <v>887.78136982109345</v>
      </c>
      <c r="W1276" s="24">
        <f t="shared" si="489"/>
        <v>650</v>
      </c>
      <c r="X1276" s="12">
        <f t="shared" si="478"/>
        <v>0.12165173586135633</v>
      </c>
      <c r="Y1276" s="3">
        <f t="shared" si="490"/>
        <v>0.7</v>
      </c>
    </row>
    <row r="1277" spans="2:25" x14ac:dyDescent="0.25">
      <c r="B1277" s="3">
        <f t="shared" si="479"/>
        <v>6295</v>
      </c>
      <c r="C1277" s="14">
        <f t="shared" si="480"/>
        <v>104.91666666666667</v>
      </c>
      <c r="D1277" s="11">
        <f t="shared" si="481"/>
        <v>1028.9357988800903</v>
      </c>
      <c r="E1277" s="11">
        <f t="shared" si="482"/>
        <v>1024.0577224567185</v>
      </c>
      <c r="F1277" s="11">
        <f t="shared" si="483"/>
        <v>1027.0820241665117</v>
      </c>
      <c r="G1277" s="11">
        <f t="shared" si="484"/>
        <v>1026.3964665626941</v>
      </c>
      <c r="H1277" s="24">
        <f t="shared" si="491"/>
        <v>1024.0577224567185</v>
      </c>
      <c r="I1277" s="24">
        <f t="shared" si="469"/>
        <v>121.95191058429486</v>
      </c>
      <c r="J1277" s="14">
        <f t="shared" si="470"/>
        <v>1699.4829969509738</v>
      </c>
      <c r="K1277" s="24">
        <f t="shared" si="492"/>
        <v>650</v>
      </c>
      <c r="L1277" s="12">
        <f t="shared" si="471"/>
        <v>0.12421221130925512</v>
      </c>
      <c r="M1277" s="3">
        <f t="shared" si="472"/>
        <v>0.7</v>
      </c>
      <c r="N1277" s="24">
        <f t="shared" si="487"/>
        <v>1027.0820241665117</v>
      </c>
      <c r="O1277" s="24">
        <f t="shared" si="473"/>
        <v>46.344367839463985</v>
      </c>
      <c r="P1277" s="24">
        <f t="shared" si="474"/>
        <v>648.09560840118138</v>
      </c>
      <c r="Q1277" s="24">
        <f t="shared" si="485"/>
        <v>650</v>
      </c>
      <c r="R1277" s="12">
        <f t="shared" si="475"/>
        <v>0.12079968878633886</v>
      </c>
      <c r="S1277" s="3">
        <f t="shared" si="486"/>
        <v>0.7</v>
      </c>
      <c r="T1277" s="24">
        <f t="shared" si="488"/>
        <v>1026.3964665626941</v>
      </c>
      <c r="U1277" s="24">
        <f t="shared" si="476"/>
        <v>63.483307934905042</v>
      </c>
      <c r="V1277" s="14">
        <f t="shared" si="477"/>
        <v>887.07132375345407</v>
      </c>
      <c r="W1277" s="24">
        <f t="shared" si="489"/>
        <v>650</v>
      </c>
      <c r="X1277" s="12">
        <f t="shared" si="478"/>
        <v>0.12155218641953457</v>
      </c>
      <c r="Y1277" s="3">
        <f t="shared" si="490"/>
        <v>0.7</v>
      </c>
    </row>
    <row r="1278" spans="2:25" x14ac:dyDescent="0.25">
      <c r="B1278" s="3">
        <f t="shared" si="479"/>
        <v>6300</v>
      </c>
      <c r="C1278" s="14">
        <f t="shared" si="480"/>
        <v>105</v>
      </c>
      <c r="D1278" s="11">
        <f t="shared" si="481"/>
        <v>1029.0546185502797</v>
      </c>
      <c r="E1278" s="11">
        <f t="shared" si="482"/>
        <v>1024.1819346680277</v>
      </c>
      <c r="F1278" s="11">
        <f t="shared" si="483"/>
        <v>1027.202823855298</v>
      </c>
      <c r="G1278" s="11">
        <f t="shared" si="484"/>
        <v>1026.5180187491135</v>
      </c>
      <c r="H1278" s="24">
        <f t="shared" si="491"/>
        <v>1024.1819346680277</v>
      </c>
      <c r="I1278" s="24">
        <f t="shared" si="469"/>
        <v>121.81709705629942</v>
      </c>
      <c r="J1278" s="14">
        <f t="shared" si="470"/>
        <v>1698.0805376709288</v>
      </c>
      <c r="K1278" s="24">
        <f t="shared" si="492"/>
        <v>650</v>
      </c>
      <c r="L1278" s="12">
        <f t="shared" si="471"/>
        <v>0.1241073774477307</v>
      </c>
      <c r="M1278" s="3">
        <f t="shared" si="472"/>
        <v>0.7</v>
      </c>
      <c r="N1278" s="24">
        <f t="shared" si="487"/>
        <v>1027.202823855298</v>
      </c>
      <c r="O1278" s="24">
        <f t="shared" si="473"/>
        <v>46.294867374541582</v>
      </c>
      <c r="P1278" s="24">
        <f t="shared" si="474"/>
        <v>647.58225033880217</v>
      </c>
      <c r="Q1278" s="24">
        <f t="shared" si="485"/>
        <v>650</v>
      </c>
      <c r="R1278" s="12">
        <f t="shared" si="475"/>
        <v>0.12070177804206279</v>
      </c>
      <c r="S1278" s="3">
        <f t="shared" si="486"/>
        <v>0.7</v>
      </c>
      <c r="T1278" s="24">
        <f t="shared" si="488"/>
        <v>1026.5180187491135</v>
      </c>
      <c r="U1278" s="24">
        <f t="shared" si="476"/>
        <v>63.414995029154397</v>
      </c>
      <c r="V1278" s="14">
        <f t="shared" si="477"/>
        <v>886.36242825042621</v>
      </c>
      <c r="W1278" s="24">
        <f t="shared" si="489"/>
        <v>650</v>
      </c>
      <c r="X1278" s="12">
        <f t="shared" si="478"/>
        <v>0.12145280088372072</v>
      </c>
      <c r="Y1278" s="3">
        <f t="shared" si="490"/>
        <v>0.7</v>
      </c>
    </row>
    <row r="1279" spans="2:25" x14ac:dyDescent="0.25">
      <c r="B1279" s="3">
        <f t="shared" si="479"/>
        <v>6305</v>
      </c>
      <c r="C1279" s="14">
        <f t="shared" si="480"/>
        <v>105.08333333333333</v>
      </c>
      <c r="D1279" s="11">
        <f t="shared" si="481"/>
        <v>1029.1733440685812</v>
      </c>
      <c r="E1279" s="11">
        <f t="shared" si="482"/>
        <v>1024.3060420454754</v>
      </c>
      <c r="F1279" s="11">
        <f t="shared" si="483"/>
        <v>1027.3235256333401</v>
      </c>
      <c r="G1279" s="11">
        <f t="shared" si="484"/>
        <v>1026.6394715499971</v>
      </c>
      <c r="H1279" s="24">
        <f t="shared" si="491"/>
        <v>1024.3060420454754</v>
      </c>
      <c r="I1279" s="24">
        <f t="shared" si="469"/>
        <v>121.68255057764554</v>
      </c>
      <c r="J1279" s="14">
        <f t="shared" si="470"/>
        <v>1696.6804472320607</v>
      </c>
      <c r="K1279" s="24">
        <f t="shared" si="492"/>
        <v>650</v>
      </c>
      <c r="L1279" s="12">
        <f t="shared" si="471"/>
        <v>0.12400272333997554</v>
      </c>
      <c r="M1279" s="3">
        <f t="shared" si="472"/>
        <v>0.7</v>
      </c>
      <c r="N1279" s="24">
        <f t="shared" si="487"/>
        <v>1027.3235256333401</v>
      </c>
      <c r="O1279" s="24">
        <f t="shared" si="473"/>
        <v>46.245460881027611</v>
      </c>
      <c r="P1279" s="24">
        <f t="shared" si="474"/>
        <v>647.0697142644625</v>
      </c>
      <c r="Q1279" s="24">
        <f t="shared" si="485"/>
        <v>650</v>
      </c>
      <c r="R1279" s="12">
        <f t="shared" si="475"/>
        <v>0.12060402663137933</v>
      </c>
      <c r="S1279" s="3">
        <f t="shared" si="486"/>
        <v>0.7</v>
      </c>
      <c r="T1279" s="24">
        <f t="shared" si="488"/>
        <v>1026.6394715499971</v>
      </c>
      <c r="U1279" s="24">
        <f t="shared" si="476"/>
        <v>63.346812964601895</v>
      </c>
      <c r="V1279" s="14">
        <f t="shared" si="477"/>
        <v>885.65468049101605</v>
      </c>
      <c r="W1279" s="24">
        <f t="shared" si="489"/>
        <v>650</v>
      </c>
      <c r="X1279" s="12">
        <f t="shared" si="478"/>
        <v>0.12135357884695755</v>
      </c>
      <c r="Y1279" s="3">
        <f t="shared" si="490"/>
        <v>0.7</v>
      </c>
    </row>
    <row r="1280" spans="2:25" x14ac:dyDescent="0.25">
      <c r="B1280" s="3">
        <f t="shared" si="479"/>
        <v>6310</v>
      </c>
      <c r="C1280" s="14">
        <f t="shared" si="480"/>
        <v>105.16666666666667</v>
      </c>
      <c r="D1280" s="11">
        <f t="shared" si="481"/>
        <v>1029.2919755840869</v>
      </c>
      <c r="E1280" s="11">
        <f t="shared" si="482"/>
        <v>1024.4300447688154</v>
      </c>
      <c r="F1280" s="11">
        <f t="shared" si="483"/>
        <v>1027.4441296599714</v>
      </c>
      <c r="G1280" s="11">
        <f t="shared" si="484"/>
        <v>1026.7608251288441</v>
      </c>
      <c r="H1280" s="24">
        <f t="shared" si="491"/>
        <v>1024.4300447688154</v>
      </c>
      <c r="I1280" s="24">
        <f t="shared" si="469"/>
        <v>121.54827038178837</v>
      </c>
      <c r="J1280" s="14">
        <f t="shared" si="470"/>
        <v>1695.2827195038153</v>
      </c>
      <c r="K1280" s="24">
        <f t="shared" si="492"/>
        <v>650</v>
      </c>
      <c r="L1280" s="12">
        <f t="shared" si="471"/>
        <v>0.123898248515644</v>
      </c>
      <c r="M1280" s="3">
        <f t="shared" si="472"/>
        <v>0.7</v>
      </c>
      <c r="N1280" s="24">
        <f t="shared" si="487"/>
        <v>1027.4441296599714</v>
      </c>
      <c r="O1280" s="24">
        <f t="shared" si="473"/>
        <v>46.196148102887946</v>
      </c>
      <c r="P1280" s="24">
        <f t="shared" si="474"/>
        <v>646.55799819091055</v>
      </c>
      <c r="Q1280" s="24">
        <f t="shared" si="485"/>
        <v>650</v>
      </c>
      <c r="R1280" s="12">
        <f t="shared" si="475"/>
        <v>0.12050643416406287</v>
      </c>
      <c r="S1280" s="3">
        <f t="shared" si="486"/>
        <v>0.7</v>
      </c>
      <c r="T1280" s="24">
        <f t="shared" si="488"/>
        <v>1026.7608251288441</v>
      </c>
      <c r="U1280" s="24">
        <f t="shared" si="476"/>
        <v>63.278761381070581</v>
      </c>
      <c r="V1280" s="14">
        <f t="shared" si="477"/>
        <v>884.94807766320253</v>
      </c>
      <c r="W1280" s="24">
        <f t="shared" si="489"/>
        <v>650</v>
      </c>
      <c r="X1280" s="12">
        <f t="shared" si="478"/>
        <v>0.12125451990360019</v>
      </c>
      <c r="Y1280" s="3">
        <f t="shared" si="490"/>
        <v>0.7</v>
      </c>
    </row>
    <row r="1281" spans="2:25" x14ac:dyDescent="0.25">
      <c r="B1281" s="3">
        <f t="shared" si="479"/>
        <v>6315</v>
      </c>
      <c r="C1281" s="14">
        <f t="shared" si="480"/>
        <v>105.25</v>
      </c>
      <c r="D1281" s="11">
        <f t="shared" si="481"/>
        <v>1029.4105132455361</v>
      </c>
      <c r="E1281" s="11">
        <f t="shared" si="482"/>
        <v>1024.553943017331</v>
      </c>
      <c r="F1281" s="11">
        <f t="shared" si="483"/>
        <v>1027.5646360941355</v>
      </c>
      <c r="G1281" s="11">
        <f t="shared" si="484"/>
        <v>1026.8820796487478</v>
      </c>
      <c r="H1281" s="24">
        <f t="shared" si="491"/>
        <v>1024.553943017331</v>
      </c>
      <c r="I1281" s="24">
        <f t="shared" si="469"/>
        <v>121.41425570512752</v>
      </c>
      <c r="J1281" s="14">
        <f t="shared" si="470"/>
        <v>1693.8873483778468</v>
      </c>
      <c r="K1281" s="24">
        <f t="shared" si="492"/>
        <v>650</v>
      </c>
      <c r="L1281" s="12">
        <f t="shared" si="471"/>
        <v>0.12379395250610577</v>
      </c>
      <c r="M1281" s="3">
        <f t="shared" si="472"/>
        <v>0.7</v>
      </c>
      <c r="N1281" s="24">
        <f t="shared" si="487"/>
        <v>1027.5646360941355</v>
      </c>
      <c r="O1281" s="24">
        <f t="shared" si="473"/>
        <v>46.146928785015007</v>
      </c>
      <c r="P1281" s="24">
        <f t="shared" si="474"/>
        <v>646.04710013740578</v>
      </c>
      <c r="Q1281" s="24">
        <f t="shared" si="485"/>
        <v>650</v>
      </c>
      <c r="R1281" s="12">
        <f t="shared" si="475"/>
        <v>0.12040900025118167</v>
      </c>
      <c r="S1281" s="3">
        <f t="shared" si="486"/>
        <v>0.7</v>
      </c>
      <c r="T1281" s="24">
        <f t="shared" si="488"/>
        <v>1026.8820796487478</v>
      </c>
      <c r="U1281" s="24">
        <f t="shared" si="476"/>
        <v>63.210839919707951</v>
      </c>
      <c r="V1281" s="14">
        <f t="shared" si="477"/>
        <v>884.24261696477095</v>
      </c>
      <c r="W1281" s="24">
        <f t="shared" si="489"/>
        <v>650</v>
      </c>
      <c r="X1281" s="12">
        <f t="shared" si="478"/>
        <v>0.12115562364942711</v>
      </c>
      <c r="Y1281" s="3">
        <f t="shared" si="490"/>
        <v>0.7</v>
      </c>
    </row>
    <row r="1282" spans="2:25" x14ac:dyDescent="0.25">
      <c r="B1282" s="3">
        <f t="shared" si="479"/>
        <v>6320</v>
      </c>
      <c r="C1282" s="14">
        <f t="shared" si="480"/>
        <v>105.33333333333333</v>
      </c>
      <c r="D1282" s="11">
        <f t="shared" si="481"/>
        <v>1029.5289572013139</v>
      </c>
      <c r="E1282" s="11">
        <f t="shared" si="482"/>
        <v>1024.677736969837</v>
      </c>
      <c r="F1282" s="11">
        <f t="shared" si="483"/>
        <v>1027.6850450943866</v>
      </c>
      <c r="G1282" s="11">
        <f t="shared" si="484"/>
        <v>1027.0032352723972</v>
      </c>
      <c r="H1282" s="24">
        <f t="shared" si="491"/>
        <v>1024.677736969837</v>
      </c>
      <c r="I1282" s="24">
        <f t="shared" si="469"/>
        <v>121.28050578692182</v>
      </c>
      <c r="J1282" s="14">
        <f t="shared" si="470"/>
        <v>1692.4943277670311</v>
      </c>
      <c r="K1282" s="24">
        <f t="shared" si="492"/>
        <v>650</v>
      </c>
      <c r="L1282" s="12">
        <f t="shared" si="471"/>
        <v>0.12368983484437271</v>
      </c>
      <c r="M1282" s="3">
        <f t="shared" si="472"/>
        <v>0.7</v>
      </c>
      <c r="N1282" s="24">
        <f t="shared" si="487"/>
        <v>1027.6850450943866</v>
      </c>
      <c r="O1282" s="24">
        <f t="shared" si="473"/>
        <v>46.097802673182287</v>
      </c>
      <c r="P1282" s="24">
        <f t="shared" si="474"/>
        <v>645.53701812954523</v>
      </c>
      <c r="Q1282" s="24">
        <f t="shared" si="485"/>
        <v>650</v>
      </c>
      <c r="R1282" s="12">
        <f t="shared" si="475"/>
        <v>0.1203117245050597</v>
      </c>
      <c r="S1282" s="3">
        <f t="shared" si="486"/>
        <v>0.7</v>
      </c>
      <c r="T1282" s="24">
        <f t="shared" si="488"/>
        <v>1027.0032352723972</v>
      </c>
      <c r="U1282" s="24">
        <f t="shared" si="476"/>
        <v>63.143048222917741</v>
      </c>
      <c r="V1282" s="14">
        <f t="shared" si="477"/>
        <v>883.53829560222732</v>
      </c>
      <c r="W1282" s="24">
        <f t="shared" si="489"/>
        <v>650</v>
      </c>
      <c r="X1282" s="12">
        <f t="shared" si="478"/>
        <v>0.12105688968149261</v>
      </c>
      <c r="Y1282" s="3">
        <f t="shared" si="490"/>
        <v>0.7</v>
      </c>
    </row>
    <row r="1283" spans="2:25" x14ac:dyDescent="0.25">
      <c r="B1283" s="3">
        <f t="shared" si="479"/>
        <v>6325</v>
      </c>
      <c r="C1283" s="14">
        <f t="shared" si="480"/>
        <v>105.41666666666667</v>
      </c>
      <c r="D1283" s="11">
        <f t="shared" si="481"/>
        <v>1029.6473075994554</v>
      </c>
      <c r="E1283" s="11">
        <f t="shared" si="482"/>
        <v>1024.8014268046813</v>
      </c>
      <c r="F1283" s="11">
        <f t="shared" si="483"/>
        <v>1027.8053568188916</v>
      </c>
      <c r="G1283" s="11">
        <f t="shared" si="484"/>
        <v>1027.1242921620787</v>
      </c>
      <c r="H1283" s="24">
        <f t="shared" si="491"/>
        <v>1024.8014268046813</v>
      </c>
      <c r="I1283" s="24">
        <f t="shared" si="469"/>
        <v>121.14701986935188</v>
      </c>
      <c r="J1283" s="14">
        <f t="shared" si="470"/>
        <v>1691.1036516063373</v>
      </c>
      <c r="K1283" s="24">
        <f t="shared" si="492"/>
        <v>650</v>
      </c>
      <c r="L1283" s="12">
        <f t="shared" si="471"/>
        <v>0.12358589506516257</v>
      </c>
      <c r="M1283" s="3">
        <f t="shared" si="472"/>
        <v>0.7</v>
      </c>
      <c r="N1283" s="24">
        <f t="shared" si="487"/>
        <v>1027.8053568188916</v>
      </c>
      <c r="O1283" s="24">
        <f t="shared" si="473"/>
        <v>46.048769514095511</v>
      </c>
      <c r="P1283" s="24">
        <f t="shared" si="474"/>
        <v>645.02775019947637</v>
      </c>
      <c r="Q1283" s="24">
        <f t="shared" si="485"/>
        <v>650</v>
      </c>
      <c r="R1283" s="12">
        <f t="shared" si="475"/>
        <v>0.1202146065393225</v>
      </c>
      <c r="S1283" s="3">
        <f t="shared" si="486"/>
        <v>0.7</v>
      </c>
      <c r="T1283" s="24">
        <f t="shared" si="488"/>
        <v>1027.1242921620787</v>
      </c>
      <c r="U1283" s="24">
        <f t="shared" si="476"/>
        <v>63.075385934416772</v>
      </c>
      <c r="V1283" s="14">
        <f t="shared" si="477"/>
        <v>882.83511079165169</v>
      </c>
      <c r="W1283" s="24">
        <f t="shared" si="489"/>
        <v>650</v>
      </c>
      <c r="X1283" s="12">
        <f t="shared" si="478"/>
        <v>0.12095831759824319</v>
      </c>
      <c r="Y1283" s="3">
        <f t="shared" si="490"/>
        <v>0.7</v>
      </c>
    </row>
    <row r="1284" spans="2:25" x14ac:dyDescent="0.25">
      <c r="B1284" s="3">
        <f t="shared" si="479"/>
        <v>6330</v>
      </c>
      <c r="C1284" s="14">
        <f t="shared" si="480"/>
        <v>105.5</v>
      </c>
      <c r="D1284" s="11">
        <f t="shared" si="481"/>
        <v>1029.7655645876439</v>
      </c>
      <c r="E1284" s="11">
        <f t="shared" si="482"/>
        <v>1024.9250126997465</v>
      </c>
      <c r="F1284" s="11">
        <f t="shared" si="483"/>
        <v>1027.9255714254309</v>
      </c>
      <c r="G1284" s="11">
        <f t="shared" si="484"/>
        <v>1027.245250479677</v>
      </c>
      <c r="H1284" s="24">
        <f t="shared" si="491"/>
        <v>1024.9250126997465</v>
      </c>
      <c r="I1284" s="24">
        <f t="shared" si="469"/>
        <v>121.01379719743477</v>
      </c>
      <c r="J1284" s="14">
        <f t="shared" si="470"/>
        <v>1689.7153138517415</v>
      </c>
      <c r="K1284" s="24">
        <f t="shared" si="492"/>
        <v>650</v>
      </c>
      <c r="L1284" s="12">
        <f t="shared" si="471"/>
        <v>0.12348213270481911</v>
      </c>
      <c r="M1284" s="3">
        <f t="shared" si="472"/>
        <v>0.7</v>
      </c>
      <c r="N1284" s="24">
        <f t="shared" si="487"/>
        <v>1027.9255714254309</v>
      </c>
      <c r="O1284" s="24">
        <f t="shared" si="473"/>
        <v>45.999829055324426</v>
      </c>
      <c r="P1284" s="24">
        <f t="shared" si="474"/>
        <v>644.51929438545085</v>
      </c>
      <c r="Q1284" s="24">
        <f t="shared" si="485"/>
        <v>650</v>
      </c>
      <c r="R1284" s="12">
        <f t="shared" si="475"/>
        <v>0.12011764596880782</v>
      </c>
      <c r="S1284" s="3">
        <f t="shared" si="486"/>
        <v>0.7</v>
      </c>
      <c r="T1284" s="24">
        <f t="shared" si="488"/>
        <v>1027.245250479677</v>
      </c>
      <c r="U1284" s="24">
        <f t="shared" si="476"/>
        <v>63.007852699172417</v>
      </c>
      <c r="V1284" s="14">
        <f t="shared" si="477"/>
        <v>882.13305975799972</v>
      </c>
      <c r="W1284" s="24">
        <f t="shared" si="489"/>
        <v>650</v>
      </c>
      <c r="X1284" s="12">
        <f t="shared" si="478"/>
        <v>0.12085990699942019</v>
      </c>
      <c r="Y1284" s="3">
        <f t="shared" si="490"/>
        <v>0.7</v>
      </c>
    </row>
    <row r="1285" spans="2:25" x14ac:dyDescent="0.25">
      <c r="B1285" s="3">
        <f t="shared" si="479"/>
        <v>6335</v>
      </c>
      <c r="C1285" s="14">
        <f t="shared" si="480"/>
        <v>105.58333333333333</v>
      </c>
      <c r="D1285" s="11">
        <f t="shared" si="481"/>
        <v>1029.8837283132134</v>
      </c>
      <c r="E1285" s="11">
        <f t="shared" si="482"/>
        <v>1025.0484948324513</v>
      </c>
      <c r="F1285" s="11">
        <f t="shared" si="483"/>
        <v>1028.0456890713997</v>
      </c>
      <c r="G1285" s="11">
        <f t="shared" si="484"/>
        <v>1027.3661103866764</v>
      </c>
      <c r="H1285" s="24">
        <f t="shared" si="491"/>
        <v>1025.0484948324513</v>
      </c>
      <c r="I1285" s="24">
        <f t="shared" si="469"/>
        <v>120.88083701905248</v>
      </c>
      <c r="J1285" s="14">
        <f t="shared" si="470"/>
        <v>1688.3293084806739</v>
      </c>
      <c r="K1285" s="24">
        <f t="shared" si="492"/>
        <v>650</v>
      </c>
      <c r="L1285" s="12">
        <f t="shared" si="471"/>
        <v>0.12337854730134452</v>
      </c>
      <c r="M1285" s="3">
        <f t="shared" si="472"/>
        <v>0.7</v>
      </c>
      <c r="N1285" s="24">
        <f t="shared" si="487"/>
        <v>1028.0456890713997</v>
      </c>
      <c r="O1285" s="24">
        <f t="shared" si="473"/>
        <v>45.950981045342587</v>
      </c>
      <c r="P1285" s="24">
        <f t="shared" si="474"/>
        <v>644.011648732097</v>
      </c>
      <c r="Q1285" s="24">
        <f t="shared" si="485"/>
        <v>650</v>
      </c>
      <c r="R1285" s="12">
        <f t="shared" si="475"/>
        <v>0.12002084240961983</v>
      </c>
      <c r="S1285" s="3">
        <f t="shared" si="486"/>
        <v>0.7</v>
      </c>
      <c r="T1285" s="24">
        <f t="shared" si="488"/>
        <v>1027.3661103866764</v>
      </c>
      <c r="U1285" s="24">
        <f t="shared" si="476"/>
        <v>62.940448163425344</v>
      </c>
      <c r="V1285" s="14">
        <f t="shared" si="477"/>
        <v>881.43213973521949</v>
      </c>
      <c r="W1285" s="24">
        <f t="shared" si="489"/>
        <v>650</v>
      </c>
      <c r="X1285" s="12">
        <f t="shared" si="478"/>
        <v>0.12076165748607771</v>
      </c>
      <c r="Y1285" s="3">
        <f t="shared" si="490"/>
        <v>0.7</v>
      </c>
    </row>
    <row r="1286" spans="2:25" x14ac:dyDescent="0.25">
      <c r="B1286" s="3">
        <f t="shared" si="479"/>
        <v>6340</v>
      </c>
      <c r="C1286" s="14">
        <f t="shared" si="480"/>
        <v>105.66666666666667</v>
      </c>
      <c r="D1286" s="11">
        <f t="shared" si="481"/>
        <v>1030.0017989231505</v>
      </c>
      <c r="E1286" s="11">
        <f t="shared" si="482"/>
        <v>1025.1718733797527</v>
      </c>
      <c r="F1286" s="11">
        <f t="shared" si="483"/>
        <v>1028.1657099138092</v>
      </c>
      <c r="G1286" s="11">
        <f t="shared" si="484"/>
        <v>1027.4868720441625</v>
      </c>
      <c r="H1286" s="24">
        <f t="shared" si="491"/>
        <v>1025.1718733797527</v>
      </c>
      <c r="I1286" s="24">
        <f t="shared" si="469"/>
        <v>120.74813858494622</v>
      </c>
      <c r="J1286" s="14">
        <f t="shared" si="470"/>
        <v>1686.9456294922704</v>
      </c>
      <c r="K1286" s="24">
        <f t="shared" si="492"/>
        <v>650</v>
      </c>
      <c r="L1286" s="12">
        <f t="shared" si="471"/>
        <v>0.12327513839441617</v>
      </c>
      <c r="M1286" s="3">
        <f t="shared" si="472"/>
        <v>0.7</v>
      </c>
      <c r="N1286" s="24">
        <f t="shared" si="487"/>
        <v>1028.1657099138092</v>
      </c>
      <c r="O1286" s="24">
        <f t="shared" si="473"/>
        <v>45.902225233533045</v>
      </c>
      <c r="P1286" s="24">
        <f t="shared" si="474"/>
        <v>643.50481129070909</v>
      </c>
      <c r="Q1286" s="24">
        <f t="shared" si="485"/>
        <v>650</v>
      </c>
      <c r="R1286" s="12">
        <f t="shared" si="475"/>
        <v>0.11992419547918046</v>
      </c>
      <c r="S1286" s="3">
        <f t="shared" si="486"/>
        <v>0.7</v>
      </c>
      <c r="T1286" s="24">
        <f t="shared" si="488"/>
        <v>1027.4868720441625</v>
      </c>
      <c r="U1286" s="24">
        <f t="shared" si="476"/>
        <v>62.873171974700881</v>
      </c>
      <c r="V1286" s="14">
        <f t="shared" si="477"/>
        <v>880.73234796669715</v>
      </c>
      <c r="W1286" s="24">
        <f t="shared" si="489"/>
        <v>650</v>
      </c>
      <c r="X1286" s="12">
        <f t="shared" si="478"/>
        <v>0.12066356866064103</v>
      </c>
      <c r="Y1286" s="3">
        <f t="shared" si="490"/>
        <v>0.7</v>
      </c>
    </row>
    <row r="1287" spans="2:25" x14ac:dyDescent="0.25">
      <c r="B1287" s="3">
        <f t="shared" si="479"/>
        <v>6345</v>
      </c>
      <c r="C1287" s="14">
        <f t="shared" si="480"/>
        <v>105.75</v>
      </c>
      <c r="D1287" s="11">
        <f t="shared" si="481"/>
        <v>1030.1197765640939</v>
      </c>
      <c r="E1287" s="11">
        <f t="shared" si="482"/>
        <v>1025.295148518147</v>
      </c>
      <c r="F1287" s="11">
        <f t="shared" si="483"/>
        <v>1028.2856341092884</v>
      </c>
      <c r="G1287" s="11">
        <f t="shared" si="484"/>
        <v>1027.6075356128231</v>
      </c>
      <c r="H1287" s="24">
        <f t="shared" si="491"/>
        <v>1025.295148518147</v>
      </c>
      <c r="I1287" s="24">
        <f t="shared" si="469"/>
        <v>120.61570114867095</v>
      </c>
      <c r="J1287" s="14">
        <f t="shared" si="470"/>
        <v>1685.5642709064803</v>
      </c>
      <c r="K1287" s="24">
        <f t="shared" si="492"/>
        <v>650</v>
      </c>
      <c r="L1287" s="12">
        <f t="shared" si="471"/>
        <v>0.12317190552532267</v>
      </c>
      <c r="M1287" s="3">
        <f t="shared" si="472"/>
        <v>0.7</v>
      </c>
      <c r="N1287" s="24">
        <f t="shared" si="487"/>
        <v>1028.2856341092884</v>
      </c>
      <c r="O1287" s="24">
        <f t="shared" si="473"/>
        <v>45.853561370137186</v>
      </c>
      <c r="P1287" s="24">
        <f t="shared" si="474"/>
        <v>642.99878011837666</v>
      </c>
      <c r="Q1287" s="24">
        <f t="shared" si="485"/>
        <v>650</v>
      </c>
      <c r="R1287" s="12">
        <f t="shared" si="475"/>
        <v>0.11982770479606909</v>
      </c>
      <c r="S1287" s="3">
        <f t="shared" si="486"/>
        <v>0.7</v>
      </c>
      <c r="T1287" s="24">
        <f t="shared" si="488"/>
        <v>1027.6075356128231</v>
      </c>
      <c r="U1287" s="24">
        <f t="shared" si="476"/>
        <v>62.806023781769227</v>
      </c>
      <c r="V1287" s="14">
        <f t="shared" si="477"/>
        <v>880.03368170463671</v>
      </c>
      <c r="W1287" s="24">
        <f t="shared" si="489"/>
        <v>650</v>
      </c>
      <c r="X1287" s="12">
        <f t="shared" si="478"/>
        <v>0.12056564012682215</v>
      </c>
      <c r="Y1287" s="3">
        <f t="shared" si="490"/>
        <v>0.7</v>
      </c>
    </row>
    <row r="1288" spans="2:25" x14ac:dyDescent="0.25">
      <c r="B1288" s="3">
        <f t="shared" si="479"/>
        <v>6350</v>
      </c>
      <c r="C1288" s="14">
        <f t="shared" si="480"/>
        <v>105.83333333333333</v>
      </c>
      <c r="D1288" s="11">
        <f t="shared" si="481"/>
        <v>1030.237661382336</v>
      </c>
      <c r="E1288" s="11">
        <f t="shared" si="482"/>
        <v>1025.4183204236724</v>
      </c>
      <c r="F1288" s="11">
        <f t="shared" si="483"/>
        <v>1028.4054618140844</v>
      </c>
      <c r="G1288" s="11">
        <f t="shared" si="484"/>
        <v>1027.72810125295</v>
      </c>
      <c r="H1288" s="24">
        <f t="shared" si="491"/>
        <v>1025.4183204236724</v>
      </c>
      <c r="I1288" s="24">
        <f t="shared" si="469"/>
        <v>120.4835239665897</v>
      </c>
      <c r="J1288" s="14">
        <f t="shared" si="470"/>
        <v>1684.1852267643189</v>
      </c>
      <c r="K1288" s="24">
        <f t="shared" si="492"/>
        <v>650</v>
      </c>
      <c r="L1288" s="12">
        <f t="shared" si="471"/>
        <v>0.12306884823698078</v>
      </c>
      <c r="M1288" s="3">
        <f t="shared" si="472"/>
        <v>0.7</v>
      </c>
      <c r="N1288" s="24">
        <f t="shared" si="487"/>
        <v>1028.4054618140844</v>
      </c>
      <c r="O1288" s="24">
        <f t="shared" si="473"/>
        <v>45.804989206288838</v>
      </c>
      <c r="P1288" s="24">
        <f t="shared" si="474"/>
        <v>642.49355327871979</v>
      </c>
      <c r="Q1288" s="24">
        <f t="shared" si="485"/>
        <v>650</v>
      </c>
      <c r="R1288" s="12">
        <f t="shared" si="475"/>
        <v>0.11973136998015632</v>
      </c>
      <c r="S1288" s="3">
        <f t="shared" si="486"/>
        <v>0.7</v>
      </c>
      <c r="T1288" s="24">
        <f t="shared" si="488"/>
        <v>1027.72810125295</v>
      </c>
      <c r="U1288" s="24">
        <f t="shared" si="476"/>
        <v>62.739003234651136</v>
      </c>
      <c r="V1288" s="14">
        <f t="shared" si="477"/>
        <v>879.33613821007918</v>
      </c>
      <c r="W1288" s="24">
        <f t="shared" si="489"/>
        <v>650</v>
      </c>
      <c r="X1288" s="12">
        <f t="shared" si="478"/>
        <v>0.1204678714896231</v>
      </c>
      <c r="Y1288" s="3">
        <f t="shared" si="490"/>
        <v>0.7</v>
      </c>
    </row>
    <row r="1289" spans="2:25" x14ac:dyDescent="0.25">
      <c r="B1289" s="3">
        <f t="shared" si="479"/>
        <v>6355</v>
      </c>
      <c r="C1289" s="14">
        <f t="shared" si="480"/>
        <v>105.91666666666667</v>
      </c>
      <c r="D1289" s="11">
        <f t="shared" si="481"/>
        <v>1030.3554535238245</v>
      </c>
      <c r="E1289" s="11">
        <f t="shared" si="482"/>
        <v>1025.5413892719093</v>
      </c>
      <c r="F1289" s="11">
        <f t="shared" si="483"/>
        <v>1028.5251931840646</v>
      </c>
      <c r="G1289" s="11">
        <f t="shared" si="484"/>
        <v>1027.8485691244396</v>
      </c>
      <c r="H1289" s="24">
        <f t="shared" si="491"/>
        <v>1025.5413892719093</v>
      </c>
      <c r="I1289" s="24">
        <f t="shared" si="469"/>
        <v>120.35160629787924</v>
      </c>
      <c r="J1289" s="14">
        <f t="shared" si="470"/>
        <v>1682.8084911279843</v>
      </c>
      <c r="K1289" s="24">
        <f t="shared" si="492"/>
        <v>650</v>
      </c>
      <c r="L1289" s="12">
        <f t="shared" si="471"/>
        <v>0.12296596607394358</v>
      </c>
      <c r="M1289" s="3">
        <f t="shared" si="472"/>
        <v>0.7</v>
      </c>
      <c r="N1289" s="24">
        <f t="shared" si="487"/>
        <v>1028.5251931840646</v>
      </c>
      <c r="O1289" s="24">
        <f t="shared" si="473"/>
        <v>45.756508493997217</v>
      </c>
      <c r="P1289" s="24">
        <f t="shared" si="474"/>
        <v>641.98912884148285</v>
      </c>
      <c r="Q1289" s="24">
        <f t="shared" si="485"/>
        <v>650</v>
      </c>
      <c r="R1289" s="12">
        <f t="shared" si="475"/>
        <v>0.11963519065253035</v>
      </c>
      <c r="S1289" s="3">
        <f t="shared" si="486"/>
        <v>0.7</v>
      </c>
      <c r="T1289" s="24">
        <f t="shared" si="488"/>
        <v>1027.8485691244396</v>
      </c>
      <c r="U1289" s="24">
        <f t="shared" si="476"/>
        <v>62.672109984623603</v>
      </c>
      <c r="V1289" s="14">
        <f t="shared" si="477"/>
        <v>878.63971475323251</v>
      </c>
      <c r="W1289" s="24">
        <f t="shared" si="489"/>
        <v>650</v>
      </c>
      <c r="X1289" s="12">
        <f t="shared" si="478"/>
        <v>0.12037026235537868</v>
      </c>
      <c r="Y1289" s="3">
        <f t="shared" si="490"/>
        <v>0.7</v>
      </c>
    </row>
    <row r="1290" spans="2:25" x14ac:dyDescent="0.25">
      <c r="B1290" s="3">
        <f t="shared" si="479"/>
        <v>6360</v>
      </c>
      <c r="C1290" s="14">
        <f t="shared" si="480"/>
        <v>106</v>
      </c>
      <c r="D1290" s="11">
        <f t="shared" si="481"/>
        <v>1030.4731531341636</v>
      </c>
      <c r="E1290" s="11">
        <f t="shared" si="482"/>
        <v>1025.6643552379833</v>
      </c>
      <c r="F1290" s="11">
        <f t="shared" si="483"/>
        <v>1028.6448283747172</v>
      </c>
      <c r="G1290" s="11">
        <f t="shared" si="484"/>
        <v>1027.968939386795</v>
      </c>
      <c r="H1290" s="24">
        <f t="shared" si="491"/>
        <v>1025.6643552379833</v>
      </c>
      <c r="I1290" s="24">
        <f t="shared" si="469"/>
        <v>120.21994740450737</v>
      </c>
      <c r="J1290" s="14">
        <f t="shared" si="470"/>
        <v>1681.4340580805463</v>
      </c>
      <c r="K1290" s="24">
        <f t="shared" si="492"/>
        <v>650</v>
      </c>
      <c r="L1290" s="12">
        <f t="shared" si="471"/>
        <v>0.12286325858237794</v>
      </c>
      <c r="M1290" s="3">
        <f t="shared" si="472"/>
        <v>0.7</v>
      </c>
      <c r="N1290" s="24">
        <f t="shared" si="487"/>
        <v>1028.6448283747172</v>
      </c>
      <c r="O1290" s="24">
        <f t="shared" si="473"/>
        <v>45.708118986158297</v>
      </c>
      <c r="P1290" s="24">
        <f t="shared" si="474"/>
        <v>641.48550488284422</v>
      </c>
      <c r="Q1290" s="24">
        <f t="shared" si="485"/>
        <v>650</v>
      </c>
      <c r="R1290" s="12">
        <f t="shared" si="475"/>
        <v>0.11953916643555289</v>
      </c>
      <c r="S1290" s="3">
        <f t="shared" si="486"/>
        <v>0.7</v>
      </c>
      <c r="T1290" s="24">
        <f t="shared" si="488"/>
        <v>1027.968939386795</v>
      </c>
      <c r="U1290" s="24">
        <f t="shared" si="476"/>
        <v>62.605343684214176</v>
      </c>
      <c r="V1290" s="14">
        <f t="shared" si="477"/>
        <v>877.94440861327735</v>
      </c>
      <c r="W1290" s="24">
        <f t="shared" si="489"/>
        <v>650</v>
      </c>
      <c r="X1290" s="12">
        <f t="shared" si="478"/>
        <v>0.12027281233173105</v>
      </c>
      <c r="Y1290" s="3">
        <f t="shared" si="490"/>
        <v>0.7</v>
      </c>
    </row>
    <row r="1291" spans="2:25" x14ac:dyDescent="0.25">
      <c r="B1291" s="3">
        <f t="shared" si="479"/>
        <v>6365</v>
      </c>
      <c r="C1291" s="14">
        <f t="shared" si="480"/>
        <v>106.08333333333333</v>
      </c>
      <c r="D1291" s="11">
        <f t="shared" si="481"/>
        <v>1030.5907603586136</v>
      </c>
      <c r="E1291" s="11">
        <f t="shared" si="482"/>
        <v>1025.7872184965656</v>
      </c>
      <c r="F1291" s="11">
        <f t="shared" si="483"/>
        <v>1028.7643675411528</v>
      </c>
      <c r="G1291" s="11">
        <f t="shared" si="484"/>
        <v>1028.0892121991267</v>
      </c>
      <c r="H1291" s="24">
        <f t="shared" si="491"/>
        <v>1025.7872184965656</v>
      </c>
      <c r="I1291" s="24">
        <f t="shared" si="469"/>
        <v>120.08854655119876</v>
      </c>
      <c r="J1291" s="14">
        <f t="shared" si="470"/>
        <v>1680.0619217256362</v>
      </c>
      <c r="K1291" s="24">
        <f t="shared" si="492"/>
        <v>650</v>
      </c>
      <c r="L1291" s="12">
        <f t="shared" si="471"/>
        <v>0.12276072531004087</v>
      </c>
      <c r="M1291" s="3">
        <f t="shared" si="472"/>
        <v>0.7</v>
      </c>
      <c r="N1291" s="24">
        <f t="shared" si="487"/>
        <v>1028.7643675411528</v>
      </c>
      <c r="O1291" s="24">
        <f t="shared" si="473"/>
        <v>45.659820436520704</v>
      </c>
      <c r="P1291" s="24">
        <f t="shared" si="474"/>
        <v>640.98267948479634</v>
      </c>
      <c r="Q1291" s="24">
        <f t="shared" si="485"/>
        <v>650</v>
      </c>
      <c r="R1291" s="12">
        <f t="shared" si="475"/>
        <v>0.1194432969527453</v>
      </c>
      <c r="S1291" s="3">
        <f t="shared" si="486"/>
        <v>0.7</v>
      </c>
      <c r="T1291" s="24">
        <f t="shared" si="488"/>
        <v>1028.0892121991267</v>
      </c>
      <c r="U1291" s="24">
        <f t="shared" si="476"/>
        <v>62.538703987172539</v>
      </c>
      <c r="V1291" s="14">
        <f t="shared" si="477"/>
        <v>877.2502170779992</v>
      </c>
      <c r="W1291" s="24">
        <f t="shared" si="489"/>
        <v>650</v>
      </c>
      <c r="X1291" s="12">
        <f t="shared" si="478"/>
        <v>0.120175521027579</v>
      </c>
      <c r="Y1291" s="3">
        <f t="shared" si="490"/>
        <v>0.7</v>
      </c>
    </row>
    <row r="1292" spans="2:25" x14ac:dyDescent="0.25">
      <c r="B1292" s="3">
        <f t="shared" si="479"/>
        <v>6370</v>
      </c>
      <c r="C1292" s="14">
        <f t="shared" si="480"/>
        <v>106.16666666666667</v>
      </c>
      <c r="D1292" s="11">
        <f t="shared" si="481"/>
        <v>1030.7082753420941</v>
      </c>
      <c r="E1292" s="11">
        <f t="shared" si="482"/>
        <v>1025.9099792218756</v>
      </c>
      <c r="F1292" s="11">
        <f t="shared" si="483"/>
        <v>1028.8838108381055</v>
      </c>
      <c r="G1292" s="11">
        <f t="shared" si="484"/>
        <v>1028.2093877201542</v>
      </c>
      <c r="H1292" s="24">
        <f t="shared" si="491"/>
        <v>1025.9099792218756</v>
      </c>
      <c r="I1292" s="24">
        <f t="shared" si="469"/>
        <v>119.95740300546345</v>
      </c>
      <c r="J1292" s="14">
        <f t="shared" si="470"/>
        <v>1678.6920761879721</v>
      </c>
      <c r="K1292" s="24">
        <f t="shared" si="492"/>
        <v>650</v>
      </c>
      <c r="L1292" s="12">
        <f t="shared" si="471"/>
        <v>0.1226583658063173</v>
      </c>
      <c r="M1292" s="3">
        <f t="shared" si="472"/>
        <v>0.7</v>
      </c>
      <c r="N1292" s="24">
        <f t="shared" si="487"/>
        <v>1028.8838108381055</v>
      </c>
      <c r="O1292" s="24">
        <f t="shared" si="473"/>
        <v>45.611612599714135</v>
      </c>
      <c r="P1292" s="24">
        <f t="shared" si="474"/>
        <v>640.48065073594</v>
      </c>
      <c r="Q1292" s="24">
        <f t="shared" si="485"/>
        <v>650</v>
      </c>
      <c r="R1292" s="12">
        <f t="shared" si="475"/>
        <v>0.11934758182893178</v>
      </c>
      <c r="S1292" s="3">
        <f t="shared" si="486"/>
        <v>0.7</v>
      </c>
      <c r="T1292" s="24">
        <f t="shared" si="488"/>
        <v>1028.2093877201542</v>
      </c>
      <c r="U1292" s="24">
        <f t="shared" si="476"/>
        <v>62.472190548498929</v>
      </c>
      <c r="V1292" s="14">
        <f t="shared" si="477"/>
        <v>876.55713744436935</v>
      </c>
      <c r="W1292" s="24">
        <f t="shared" si="489"/>
        <v>650</v>
      </c>
      <c r="X1292" s="12">
        <f t="shared" si="478"/>
        <v>0.12007838805315582</v>
      </c>
      <c r="Y1292" s="3">
        <f t="shared" si="490"/>
        <v>0.7</v>
      </c>
    </row>
    <row r="1293" spans="2:25" x14ac:dyDescent="0.25">
      <c r="B1293" s="3">
        <f t="shared" si="479"/>
        <v>6375</v>
      </c>
      <c r="C1293" s="14">
        <f t="shared" si="480"/>
        <v>106.25</v>
      </c>
      <c r="D1293" s="11">
        <f t="shared" si="481"/>
        <v>1030.8256982291828</v>
      </c>
      <c r="E1293" s="11">
        <f t="shared" si="482"/>
        <v>1026.0326375876818</v>
      </c>
      <c r="F1293" s="11">
        <f t="shared" si="483"/>
        <v>1029.0031584199344</v>
      </c>
      <c r="G1293" s="11">
        <f t="shared" si="484"/>
        <v>1028.3294661082073</v>
      </c>
      <c r="H1293" s="24">
        <f t="shared" si="491"/>
        <v>1026.0326375876818</v>
      </c>
      <c r="I1293" s="24">
        <f t="shared" si="469"/>
        <v>119.82651603752288</v>
      </c>
      <c r="J1293" s="14">
        <f t="shared" si="470"/>
        <v>1677.3245156123287</v>
      </c>
      <c r="K1293" s="24">
        <f t="shared" si="492"/>
        <v>650</v>
      </c>
      <c r="L1293" s="12">
        <f t="shared" si="471"/>
        <v>0.12255617962214486</v>
      </c>
      <c r="M1293" s="3">
        <f t="shared" si="472"/>
        <v>0.7</v>
      </c>
      <c r="N1293" s="24">
        <f t="shared" si="487"/>
        <v>1029.0031584199344</v>
      </c>
      <c r="O1293" s="24">
        <f t="shared" si="473"/>
        <v>45.563495231209572</v>
      </c>
      <c r="P1293" s="24">
        <f t="shared" si="474"/>
        <v>639.97941673043829</v>
      </c>
      <c r="Q1293" s="24">
        <f t="shared" si="485"/>
        <v>650</v>
      </c>
      <c r="R1293" s="12">
        <f t="shared" si="475"/>
        <v>0.11925202069005041</v>
      </c>
      <c r="S1293" s="3">
        <f t="shared" si="486"/>
        <v>0.7</v>
      </c>
      <c r="T1293" s="24">
        <f t="shared" si="488"/>
        <v>1028.3294661082073</v>
      </c>
      <c r="U1293" s="24">
        <f t="shared" si="476"/>
        <v>62.405803024387296</v>
      </c>
      <c r="V1293" s="14">
        <f t="shared" si="477"/>
        <v>875.86516701767346</v>
      </c>
      <c r="W1293" s="24">
        <f t="shared" si="489"/>
        <v>650</v>
      </c>
      <c r="X1293" s="12">
        <f t="shared" si="478"/>
        <v>0.11998141301991069</v>
      </c>
      <c r="Y1293" s="3">
        <f t="shared" si="490"/>
        <v>0.7</v>
      </c>
    </row>
    <row r="1294" spans="2:25" x14ac:dyDescent="0.25">
      <c r="B1294" s="3">
        <f t="shared" si="479"/>
        <v>6380</v>
      </c>
      <c r="C1294" s="14">
        <f t="shared" si="480"/>
        <v>106.33333333333333</v>
      </c>
      <c r="D1294" s="11">
        <f t="shared" si="481"/>
        <v>1030.9430291641188</v>
      </c>
      <c r="E1294" s="11">
        <f t="shared" si="482"/>
        <v>1026.1551937673039</v>
      </c>
      <c r="F1294" s="11">
        <f t="shared" si="483"/>
        <v>1029.1224104406244</v>
      </c>
      <c r="G1294" s="11">
        <f t="shared" si="484"/>
        <v>1028.4494475212273</v>
      </c>
      <c r="H1294" s="24">
        <f t="shared" si="491"/>
        <v>1026.1551937673039</v>
      </c>
      <c r="I1294" s="24">
        <f t="shared" si="469"/>
        <v>119.69588492037246</v>
      </c>
      <c r="J1294" s="14">
        <f t="shared" si="470"/>
        <v>1675.9592341645089</v>
      </c>
      <c r="K1294" s="24">
        <f t="shared" si="492"/>
        <v>650</v>
      </c>
      <c r="L1294" s="12">
        <f t="shared" si="471"/>
        <v>0.12245416631008438</v>
      </c>
      <c r="M1294" s="3">
        <f t="shared" si="472"/>
        <v>0.7</v>
      </c>
      <c r="N1294" s="24">
        <f t="shared" si="487"/>
        <v>1029.1224104406244</v>
      </c>
      <c r="O1294" s="24">
        <f t="shared" si="473"/>
        <v>45.515468087359068</v>
      </c>
      <c r="P1294" s="24">
        <f t="shared" si="474"/>
        <v>639.47897556906253</v>
      </c>
      <c r="Q1294" s="24">
        <f t="shared" si="485"/>
        <v>650</v>
      </c>
      <c r="R1294" s="12">
        <f t="shared" si="475"/>
        <v>0.11915661316334208</v>
      </c>
      <c r="S1294" s="3">
        <f t="shared" si="486"/>
        <v>0.7</v>
      </c>
      <c r="T1294" s="24">
        <f t="shared" si="488"/>
        <v>1028.4494475212273</v>
      </c>
      <c r="U1294" s="24">
        <f t="shared" si="476"/>
        <v>62.33954107228783</v>
      </c>
      <c r="V1294" s="14">
        <f t="shared" si="477"/>
        <v>875.17430311242174</v>
      </c>
      <c r="W1294" s="24">
        <f t="shared" si="489"/>
        <v>650</v>
      </c>
      <c r="X1294" s="12">
        <f t="shared" si="478"/>
        <v>0.11988459554063301</v>
      </c>
      <c r="Y1294" s="3">
        <f t="shared" si="490"/>
        <v>0.7</v>
      </c>
    </row>
    <row r="1295" spans="2:25" x14ac:dyDescent="0.25">
      <c r="B1295" s="3">
        <f t="shared" si="479"/>
        <v>6385</v>
      </c>
      <c r="C1295" s="14">
        <f t="shared" si="480"/>
        <v>106.41666666666667</v>
      </c>
      <c r="D1295" s="11">
        <f t="shared" si="481"/>
        <v>1031.060268290802</v>
      </c>
      <c r="E1295" s="11">
        <f t="shared" si="482"/>
        <v>1026.2776479336139</v>
      </c>
      <c r="F1295" s="11">
        <f t="shared" si="483"/>
        <v>1029.2415670537878</v>
      </c>
      <c r="G1295" s="11">
        <f t="shared" si="484"/>
        <v>1028.569332116768</v>
      </c>
      <c r="H1295" s="24">
        <f t="shared" si="491"/>
        <v>1026.2776479336139</v>
      </c>
      <c r="I1295" s="24">
        <f t="shared" si="469"/>
        <v>119.56550892970199</v>
      </c>
      <c r="J1295" s="14">
        <f t="shared" si="470"/>
        <v>1674.5962260303734</v>
      </c>
      <c r="K1295" s="24">
        <f t="shared" si="492"/>
        <v>650</v>
      </c>
      <c r="L1295" s="12">
        <f t="shared" si="471"/>
        <v>0.12235232542424823</v>
      </c>
      <c r="M1295" s="3">
        <f t="shared" si="472"/>
        <v>0.7</v>
      </c>
      <c r="N1295" s="24">
        <f t="shared" si="487"/>
        <v>1029.2415670537878</v>
      </c>
      <c r="O1295" s="24">
        <f t="shared" si="473"/>
        <v>45.467530925355959</v>
      </c>
      <c r="P1295" s="24">
        <f t="shared" si="474"/>
        <v>638.9793253583789</v>
      </c>
      <c r="Q1295" s="24">
        <f t="shared" si="485"/>
        <v>650</v>
      </c>
      <c r="R1295" s="12">
        <f t="shared" si="475"/>
        <v>0.11906135887720208</v>
      </c>
      <c r="S1295" s="3">
        <f t="shared" si="486"/>
        <v>0.7</v>
      </c>
      <c r="T1295" s="24">
        <f t="shared" si="488"/>
        <v>1028.569332116768</v>
      </c>
      <c r="U1295" s="24">
        <f t="shared" si="476"/>
        <v>62.273404350850114</v>
      </c>
      <c r="V1295" s="14">
        <f t="shared" si="477"/>
        <v>874.48454305161272</v>
      </c>
      <c r="W1295" s="24">
        <f t="shared" si="489"/>
        <v>650</v>
      </c>
      <c r="X1295" s="12">
        <f t="shared" si="478"/>
        <v>0.11978793522935097</v>
      </c>
      <c r="Y1295" s="3">
        <f t="shared" si="490"/>
        <v>0.7</v>
      </c>
    </row>
    <row r="1296" spans="2:25" x14ac:dyDescent="0.25">
      <c r="B1296" s="3">
        <f t="shared" si="479"/>
        <v>6390</v>
      </c>
      <c r="C1296" s="14">
        <f t="shared" si="480"/>
        <v>106.5</v>
      </c>
      <c r="D1296" s="11">
        <f t="shared" si="481"/>
        <v>1031.1774157527952</v>
      </c>
      <c r="E1296" s="11">
        <f t="shared" si="482"/>
        <v>1026.4000002590383</v>
      </c>
      <c r="F1296" s="11">
        <f t="shared" si="483"/>
        <v>1029.3606284126649</v>
      </c>
      <c r="G1296" s="11">
        <f t="shared" si="484"/>
        <v>1028.6891200519974</v>
      </c>
      <c r="H1296" s="24">
        <f t="shared" si="491"/>
        <v>1026.4000002590383</v>
      </c>
      <c r="I1296" s="24">
        <f t="shared" si="469"/>
        <v>119.43538734392405</v>
      </c>
      <c r="J1296" s="14">
        <f t="shared" si="470"/>
        <v>1673.2354854162093</v>
      </c>
      <c r="K1296" s="24">
        <f t="shared" si="492"/>
        <v>650</v>
      </c>
      <c r="L1296" s="12">
        <f t="shared" si="471"/>
        <v>0.12225065652032743</v>
      </c>
      <c r="M1296" s="3">
        <f t="shared" si="472"/>
        <v>0.7</v>
      </c>
      <c r="N1296" s="24">
        <f t="shared" si="487"/>
        <v>1029.3606284126649</v>
      </c>
      <c r="O1296" s="24">
        <f t="shared" si="473"/>
        <v>45.419683503257602</v>
      </c>
      <c r="P1296" s="24">
        <f t="shared" si="474"/>
        <v>638.48046421119386</v>
      </c>
      <c r="Q1296" s="24">
        <f t="shared" si="485"/>
        <v>650</v>
      </c>
      <c r="R1296" s="12">
        <f t="shared" si="475"/>
        <v>0.11896625746126147</v>
      </c>
      <c r="S1296" s="3">
        <f t="shared" si="486"/>
        <v>0.7</v>
      </c>
      <c r="T1296" s="24">
        <f t="shared" si="488"/>
        <v>1028.6891200519974</v>
      </c>
      <c r="U1296" s="24">
        <f t="shared" si="476"/>
        <v>62.20739251994587</v>
      </c>
      <c r="V1296" s="14">
        <f t="shared" si="477"/>
        <v>873.79588416712113</v>
      </c>
      <c r="W1296" s="24">
        <f t="shared" si="489"/>
        <v>650</v>
      </c>
      <c r="X1296" s="12">
        <f t="shared" si="478"/>
        <v>0.1196914317013841</v>
      </c>
      <c r="Y1296" s="3">
        <f t="shared" si="490"/>
        <v>0.7</v>
      </c>
    </row>
    <row r="1297" spans="2:25" x14ac:dyDescent="0.25">
      <c r="B1297" s="3">
        <f t="shared" si="479"/>
        <v>6395</v>
      </c>
      <c r="C1297" s="14">
        <f t="shared" si="480"/>
        <v>106.58333333333333</v>
      </c>
      <c r="D1297" s="11">
        <f t="shared" si="481"/>
        <v>1031.2944716933248</v>
      </c>
      <c r="E1297" s="11">
        <f t="shared" si="482"/>
        <v>1026.5222509155585</v>
      </c>
      <c r="F1297" s="11">
        <f t="shared" si="483"/>
        <v>1029.4795946701263</v>
      </c>
      <c r="G1297" s="11">
        <f t="shared" si="484"/>
        <v>1028.8088114836987</v>
      </c>
      <c r="H1297" s="24">
        <f t="shared" si="491"/>
        <v>1026.5222509155585</v>
      </c>
      <c r="I1297" s="24">
        <f t="shared" si="469"/>
        <v>119.30551944415697</v>
      </c>
      <c r="J1297" s="14">
        <f t="shared" si="470"/>
        <v>1671.8770065488657</v>
      </c>
      <c r="K1297" s="24">
        <f t="shared" si="492"/>
        <v>650</v>
      </c>
      <c r="L1297" s="12">
        <f t="shared" si="471"/>
        <v>0.12214915915559978</v>
      </c>
      <c r="M1297" s="3">
        <f t="shared" si="472"/>
        <v>0.7</v>
      </c>
      <c r="N1297" s="24">
        <f t="shared" si="487"/>
        <v>1029.4795946701263</v>
      </c>
      <c r="O1297" s="24">
        <f t="shared" si="473"/>
        <v>45.371925579962635</v>
      </c>
      <c r="P1297" s="24">
        <f t="shared" si="474"/>
        <v>637.98239024636007</v>
      </c>
      <c r="Q1297" s="24">
        <f t="shared" si="485"/>
        <v>650</v>
      </c>
      <c r="R1297" s="12">
        <f t="shared" si="475"/>
        <v>0.11887130854634939</v>
      </c>
      <c r="S1297" s="3">
        <f t="shared" si="486"/>
        <v>0.7</v>
      </c>
      <c r="T1297" s="24">
        <f t="shared" si="488"/>
        <v>1028.8088114836987</v>
      </c>
      <c r="U1297" s="24">
        <f t="shared" si="476"/>
        <v>62.141505240651895</v>
      </c>
      <c r="V1297" s="14">
        <f t="shared" si="477"/>
        <v>873.10832379952308</v>
      </c>
      <c r="W1297" s="24">
        <f t="shared" si="489"/>
        <v>650</v>
      </c>
      <c r="X1297" s="12">
        <f t="shared" si="478"/>
        <v>0.11959508457331877</v>
      </c>
      <c r="Y1297" s="3">
        <f t="shared" si="490"/>
        <v>0.7</v>
      </c>
    </row>
    <row r="1298" spans="2:25" x14ac:dyDescent="0.25">
      <c r="B1298" s="3">
        <f t="shared" si="479"/>
        <v>6400</v>
      </c>
      <c r="C1298" s="14">
        <f t="shared" si="480"/>
        <v>106.66666666666667</v>
      </c>
      <c r="D1298" s="11">
        <f t="shared" si="481"/>
        <v>1031.4114362552807</v>
      </c>
      <c r="E1298" s="11">
        <f t="shared" si="482"/>
        <v>1026.6444000747142</v>
      </c>
      <c r="F1298" s="11">
        <f t="shared" si="483"/>
        <v>1029.5984659786727</v>
      </c>
      <c r="G1298" s="11">
        <f t="shared" si="484"/>
        <v>1028.9284065682721</v>
      </c>
      <c r="H1298" s="24">
        <f t="shared" si="491"/>
        <v>1026.6444000747142</v>
      </c>
      <c r="I1298" s="24">
        <f t="shared" ref="I1298:I1361" si="493">AlphaC*(D1298-H1298)</f>
        <v>119.17590451416231</v>
      </c>
      <c r="J1298" s="14">
        <f t="shared" ref="J1298:J1361" si="494">Phi*EpsilonF*Botzman/10^8*M1298*((D1298+273)^4-(H1298+273)^4)</f>
        <v>1670.5207836744942</v>
      </c>
      <c r="K1298" s="24">
        <f t="shared" si="492"/>
        <v>650</v>
      </c>
      <c r="L1298" s="12">
        <f t="shared" ref="L1298:L1361" si="495">ksh*MassivSS/(K1298*RhoA)*DeltaT*(I1298+J1298)</f>
        <v>0.12204783288883961</v>
      </c>
      <c r="M1298" s="3">
        <f t="shared" ref="M1298:M1361" si="496">IF(H1298&lt;=500,IF(Galva=Oui,0.35,0.7),0.7)</f>
        <v>0.7</v>
      </c>
      <c r="N1298" s="24">
        <f t="shared" si="487"/>
        <v>1029.5984659786727</v>
      </c>
      <c r="O1298" s="24">
        <f t="shared" ref="O1298:O1361" si="497">AlphaC*(D1298-N1298)</f>
        <v>45.324256915199612</v>
      </c>
      <c r="P1298" s="24">
        <f t="shared" ref="P1298:P1361" si="498">Phi*EpsilonF*Botzman/10^8*S1298*((D1298+273)^4-(N1298+273)^4)</f>
        <v>637.48510158840907</v>
      </c>
      <c r="Q1298" s="24">
        <f t="shared" si="485"/>
        <v>650</v>
      </c>
      <c r="R1298" s="12">
        <f t="shared" ref="R1298:R1361" si="499">ksh*MassivW/(Q1298*RhoA)*DeltaT*(O1298+P1298)</f>
        <v>0.11877651176442726</v>
      </c>
      <c r="S1298" s="3">
        <f t="shared" si="486"/>
        <v>0.7</v>
      </c>
      <c r="T1298" s="24">
        <f t="shared" si="488"/>
        <v>1028.9284065682721</v>
      </c>
      <c r="U1298" s="24">
        <f t="shared" ref="U1298:U1361" si="500">AlphaC*(D1298-T1298)</f>
        <v>62.075742175215964</v>
      </c>
      <c r="V1298" s="14">
        <f t="shared" ref="V1298:V1361" si="501">Phi*EpsilonF*Botzman/10^8*Y1298*((D1298+273)^4-(T1298+273)^4)</f>
        <v>872.42185929755374</v>
      </c>
      <c r="W1298" s="24">
        <f t="shared" si="489"/>
        <v>650</v>
      </c>
      <c r="X1298" s="12">
        <f t="shared" ref="X1298:X1361" si="502">ksh*MassivSI/(W1298*RhoA)*DeltaT*(U1298+V1298)</f>
        <v>0.11949889346293435</v>
      </c>
      <c r="Y1298" s="3">
        <f t="shared" si="490"/>
        <v>0.7</v>
      </c>
    </row>
    <row r="1299" spans="2:25" x14ac:dyDescent="0.25">
      <c r="B1299" s="3">
        <f t="shared" ref="B1299:B1362" si="503">B1298+DeltaT</f>
        <v>6405</v>
      </c>
      <c r="C1299" s="14">
        <f t="shared" ref="C1299:C1362" si="504">B1299/60</f>
        <v>106.75</v>
      </c>
      <c r="D1299" s="11">
        <f t="shared" ref="D1299:D1362" si="505">20+345*LOG(8*C1299+1,10)</f>
        <v>1031.5283095812194</v>
      </c>
      <c r="E1299" s="11">
        <f t="shared" ref="E1299:E1362" si="506">H1299</f>
        <v>1026.7664479076032</v>
      </c>
      <c r="F1299" s="11">
        <f t="shared" ref="F1299:F1362" si="507">N1299</f>
        <v>1029.7172424904372</v>
      </c>
      <c r="G1299" s="11">
        <f t="shared" ref="G1299:G1362" si="508">T1299</f>
        <v>1029.0479054617349</v>
      </c>
      <c r="H1299" s="24">
        <f t="shared" si="491"/>
        <v>1026.7664479076032</v>
      </c>
      <c r="I1299" s="24">
        <f t="shared" si="493"/>
        <v>119.04654184040737</v>
      </c>
      <c r="J1299" s="14">
        <f t="shared" si="494"/>
        <v>1669.1668110600021</v>
      </c>
      <c r="K1299" s="24">
        <f t="shared" si="492"/>
        <v>650</v>
      </c>
      <c r="L1299" s="12">
        <f t="shared" si="495"/>
        <v>0.12194667728042122</v>
      </c>
      <c r="M1299" s="3">
        <f t="shared" si="496"/>
        <v>0.7</v>
      </c>
      <c r="N1299" s="24">
        <f t="shared" si="487"/>
        <v>1029.7172424904372</v>
      </c>
      <c r="O1299" s="24">
        <f t="shared" si="497"/>
        <v>45.276677269555421</v>
      </c>
      <c r="P1299" s="24">
        <f t="shared" si="498"/>
        <v>636.98859636817031</v>
      </c>
      <c r="Q1299" s="24">
        <f t="shared" ref="Q1299:Q1362" si="509">IF(N1299&lt;600,425+0.773*N1299-1.69/1000*N1299^2+2.22/1000^2*N1299^3,IF(N1299&lt;735,666+13002/(738-N1299),IF(N1299&lt;900,545+17820/(N1299-731),650)))</f>
        <v>650</v>
      </c>
      <c r="R1299" s="12">
        <f t="shared" si="499"/>
        <v>0.11868186674870132</v>
      </c>
      <c r="S1299" s="3">
        <f t="shared" ref="S1299:S1362" si="510">IF(N1299&lt;=500,IF(Galva=Oui,0.35,0.7),0.7)</f>
        <v>0.7</v>
      </c>
      <c r="T1299" s="24">
        <f t="shared" si="488"/>
        <v>1029.0479054617349</v>
      </c>
      <c r="U1299" s="24">
        <f t="shared" si="500"/>
        <v>62.010102987113669</v>
      </c>
      <c r="V1299" s="14">
        <f t="shared" si="501"/>
        <v>871.73648801903755</v>
      </c>
      <c r="W1299" s="24">
        <f t="shared" si="489"/>
        <v>650</v>
      </c>
      <c r="X1299" s="12">
        <f t="shared" si="502"/>
        <v>0.11940285798932955</v>
      </c>
      <c r="Y1299" s="3">
        <f t="shared" si="490"/>
        <v>0.7</v>
      </c>
    </row>
    <row r="1300" spans="2:25" x14ac:dyDescent="0.25">
      <c r="B1300" s="3">
        <f t="shared" si="503"/>
        <v>6410</v>
      </c>
      <c r="C1300" s="14">
        <f t="shared" si="504"/>
        <v>106.83333333333333</v>
      </c>
      <c r="D1300" s="11">
        <f t="shared" si="505"/>
        <v>1031.6450918133642</v>
      </c>
      <c r="E1300" s="11">
        <f t="shared" si="506"/>
        <v>1026.8883945848836</v>
      </c>
      <c r="F1300" s="11">
        <f t="shared" si="507"/>
        <v>1029.8359243571858</v>
      </c>
      <c r="G1300" s="11">
        <f t="shared" si="508"/>
        <v>1029.1673083197243</v>
      </c>
      <c r="H1300" s="24">
        <f t="shared" si="491"/>
        <v>1026.8883945848836</v>
      </c>
      <c r="I1300" s="24">
        <f t="shared" si="493"/>
        <v>118.91743071201404</v>
      </c>
      <c r="J1300" s="14">
        <f t="shared" si="494"/>
        <v>1667.8150829920451</v>
      </c>
      <c r="K1300" s="24">
        <f t="shared" si="492"/>
        <v>650</v>
      </c>
      <c r="L1300" s="12">
        <f t="shared" si="495"/>
        <v>0.12184569189224669</v>
      </c>
      <c r="M1300" s="3">
        <f t="shared" si="496"/>
        <v>0.7</v>
      </c>
      <c r="N1300" s="24">
        <f t="shared" ref="N1300:N1363" si="511">N1299+R1299</f>
        <v>1029.8359243571858</v>
      </c>
      <c r="O1300" s="24">
        <f t="shared" si="497"/>
        <v>45.229186404458233</v>
      </c>
      <c r="P1300" s="24">
        <f t="shared" si="498"/>
        <v>636.4928727224426</v>
      </c>
      <c r="Q1300" s="24">
        <f t="shared" si="509"/>
        <v>650</v>
      </c>
      <c r="R1300" s="12">
        <f t="shared" si="499"/>
        <v>0.11858737313356253</v>
      </c>
      <c r="S1300" s="3">
        <f t="shared" si="510"/>
        <v>0.7</v>
      </c>
      <c r="T1300" s="24">
        <f t="shared" ref="T1300:T1363" si="512">T1299+X1299</f>
        <v>1029.1673083197243</v>
      </c>
      <c r="U1300" s="24">
        <f t="shared" si="500"/>
        <v>61.944587340997259</v>
      </c>
      <c r="V1300" s="14">
        <f t="shared" si="501"/>
        <v>871.05220733007377</v>
      </c>
      <c r="W1300" s="24">
        <f t="shared" ref="W1300:W1363" si="513">IF(T1300&lt;600,425+0.773*T1300-1.69/1000*T1300^2+2.22/1000^2*T1300^3,IF(T1300&lt;735,666+13002/(738-T1300),IF(T1300&lt;900,545+17820/(T1300-731),650)))</f>
        <v>650</v>
      </c>
      <c r="X1300" s="12">
        <f t="shared" si="502"/>
        <v>0.11930697777281167</v>
      </c>
      <c r="Y1300" s="3">
        <f t="shared" ref="Y1300:Y1363" si="514">IF(T1300&lt;=500,IF(Galva=Oui,0.35,0.7),0.7)</f>
        <v>0.7</v>
      </c>
    </row>
    <row r="1301" spans="2:25" x14ac:dyDescent="0.25">
      <c r="B1301" s="3">
        <f t="shared" si="503"/>
        <v>6415</v>
      </c>
      <c r="C1301" s="14">
        <f t="shared" si="504"/>
        <v>106.91666666666667</v>
      </c>
      <c r="D1301" s="11">
        <f t="shared" si="505"/>
        <v>1031.7617830936058</v>
      </c>
      <c r="E1301" s="11">
        <f t="shared" si="506"/>
        <v>1027.0102402767759</v>
      </c>
      <c r="F1301" s="11">
        <f t="shared" si="507"/>
        <v>1029.9545117303194</v>
      </c>
      <c r="G1301" s="11">
        <f t="shared" si="508"/>
        <v>1029.2866152974971</v>
      </c>
      <c r="H1301" s="24">
        <f t="shared" si="491"/>
        <v>1027.0102402767759</v>
      </c>
      <c r="I1301" s="24">
        <f t="shared" si="493"/>
        <v>118.78857042074742</v>
      </c>
      <c r="J1301" s="14">
        <f t="shared" si="494"/>
        <v>1666.4655937771624</v>
      </c>
      <c r="K1301" s="24">
        <f t="shared" si="492"/>
        <v>650</v>
      </c>
      <c r="L1301" s="12">
        <f t="shared" si="495"/>
        <v>0.12174487628775427</v>
      </c>
      <c r="M1301" s="3">
        <f t="shared" si="496"/>
        <v>0.7</v>
      </c>
      <c r="N1301" s="24">
        <f t="shared" si="511"/>
        <v>1029.9545117303194</v>
      </c>
      <c r="O1301" s="24">
        <f t="shared" si="497"/>
        <v>45.181784082160448</v>
      </c>
      <c r="P1301" s="24">
        <f t="shared" si="498"/>
        <v>635.99792879401298</v>
      </c>
      <c r="Q1301" s="24">
        <f t="shared" si="509"/>
        <v>650</v>
      </c>
      <c r="R1301" s="12">
        <f t="shared" si="499"/>
        <v>0.11849303055458692</v>
      </c>
      <c r="S1301" s="3">
        <f t="shared" si="510"/>
        <v>0.7</v>
      </c>
      <c r="T1301" s="24">
        <f t="shared" si="512"/>
        <v>1029.2866152974971</v>
      </c>
      <c r="U1301" s="24">
        <f t="shared" si="500"/>
        <v>61.879194902718382</v>
      </c>
      <c r="V1301" s="14">
        <f t="shared" si="501"/>
        <v>870.36901460567685</v>
      </c>
      <c r="W1301" s="24">
        <f t="shared" si="513"/>
        <v>650</v>
      </c>
      <c r="X1301" s="12">
        <f t="shared" si="502"/>
        <v>0.11921125243498143</v>
      </c>
      <c r="Y1301" s="3">
        <f t="shared" si="514"/>
        <v>0.7</v>
      </c>
    </row>
    <row r="1302" spans="2:25" x14ac:dyDescent="0.25">
      <c r="B1302" s="3">
        <f t="shared" si="503"/>
        <v>6420</v>
      </c>
      <c r="C1302" s="14">
        <f t="shared" si="504"/>
        <v>107</v>
      </c>
      <c r="D1302" s="11">
        <f t="shared" si="505"/>
        <v>1031.8783835635033</v>
      </c>
      <c r="E1302" s="11">
        <f t="shared" si="506"/>
        <v>1027.1319851530636</v>
      </c>
      <c r="F1302" s="11">
        <f t="shared" si="507"/>
        <v>1030.073004760874</v>
      </c>
      <c r="G1302" s="11">
        <f t="shared" si="508"/>
        <v>1029.405826549932</v>
      </c>
      <c r="H1302" s="24">
        <f t="shared" si="491"/>
        <v>1027.1319851530636</v>
      </c>
      <c r="I1302" s="24">
        <f t="shared" si="493"/>
        <v>118.6599602609931</v>
      </c>
      <c r="J1302" s="14">
        <f t="shared" si="494"/>
        <v>1665.1183377414477</v>
      </c>
      <c r="K1302" s="24">
        <f t="shared" si="492"/>
        <v>650</v>
      </c>
      <c r="L1302" s="12">
        <f t="shared" si="495"/>
        <v>0.12164423003189447</v>
      </c>
      <c r="M1302" s="3">
        <f t="shared" si="496"/>
        <v>0.7</v>
      </c>
      <c r="N1302" s="24">
        <f t="shared" si="511"/>
        <v>1030.073004760874</v>
      </c>
      <c r="O1302" s="24">
        <f t="shared" si="497"/>
        <v>45.134470065733012</v>
      </c>
      <c r="P1302" s="24">
        <f t="shared" si="498"/>
        <v>635.50376273115296</v>
      </c>
      <c r="Q1302" s="24">
        <f t="shared" si="509"/>
        <v>650</v>
      </c>
      <c r="R1302" s="12">
        <f t="shared" si="499"/>
        <v>0.11839883864844691</v>
      </c>
      <c r="S1302" s="3">
        <f t="shared" si="510"/>
        <v>0.7</v>
      </c>
      <c r="T1302" s="24">
        <f t="shared" si="512"/>
        <v>1029.405826549932</v>
      </c>
      <c r="U1302" s="24">
        <f t="shared" si="500"/>
        <v>61.813925339282605</v>
      </c>
      <c r="V1302" s="14">
        <f t="shared" si="501"/>
        <v>869.68690722878728</v>
      </c>
      <c r="W1302" s="24">
        <f t="shared" si="513"/>
        <v>650</v>
      </c>
      <c r="X1302" s="12">
        <f t="shared" si="502"/>
        <v>0.11911568159860064</v>
      </c>
      <c r="Y1302" s="3">
        <f t="shared" si="514"/>
        <v>0.7</v>
      </c>
    </row>
    <row r="1303" spans="2:25" x14ac:dyDescent="0.25">
      <c r="B1303" s="3">
        <f t="shared" si="503"/>
        <v>6425</v>
      </c>
      <c r="C1303" s="14">
        <f t="shared" si="504"/>
        <v>107.08333333333333</v>
      </c>
      <c r="D1303" s="11">
        <f t="shared" si="505"/>
        <v>1031.9948933642859</v>
      </c>
      <c r="E1303" s="11">
        <f t="shared" si="506"/>
        <v>1027.2536293830956</v>
      </c>
      <c r="F1303" s="11">
        <f t="shared" si="507"/>
        <v>1030.1914035995226</v>
      </c>
      <c r="G1303" s="11">
        <f t="shared" si="508"/>
        <v>1029.5249422315308</v>
      </c>
      <c r="H1303" s="24">
        <f t="shared" si="491"/>
        <v>1027.2536293830956</v>
      </c>
      <c r="I1303" s="24">
        <f t="shared" si="493"/>
        <v>118.53159952975716</v>
      </c>
      <c r="J1303" s="14">
        <f t="shared" si="494"/>
        <v>1663.7733092307813</v>
      </c>
      <c r="K1303" s="24">
        <f t="shared" si="492"/>
        <v>650</v>
      </c>
      <c r="L1303" s="12">
        <f t="shared" si="495"/>
        <v>0.12154375269114578</v>
      </c>
      <c r="M1303" s="3">
        <f t="shared" si="496"/>
        <v>0.7</v>
      </c>
      <c r="N1303" s="24">
        <f t="shared" si="511"/>
        <v>1030.1914035995226</v>
      </c>
      <c r="O1303" s="24">
        <f t="shared" si="497"/>
        <v>45.08724411908247</v>
      </c>
      <c r="P1303" s="24">
        <f t="shared" si="498"/>
        <v>635.01037268839389</v>
      </c>
      <c r="Q1303" s="24">
        <f t="shared" si="509"/>
        <v>650</v>
      </c>
      <c r="R1303" s="12">
        <f t="shared" si="499"/>
        <v>0.11830479705304923</v>
      </c>
      <c r="S1303" s="3">
        <f t="shared" si="510"/>
        <v>0.7</v>
      </c>
      <c r="T1303" s="24">
        <f t="shared" si="512"/>
        <v>1029.5249422315308</v>
      </c>
      <c r="U1303" s="24">
        <f t="shared" si="500"/>
        <v>61.748778318877839</v>
      </c>
      <c r="V1303" s="14">
        <f t="shared" si="501"/>
        <v>869.00588259100857</v>
      </c>
      <c r="W1303" s="24">
        <f t="shared" si="513"/>
        <v>650</v>
      </c>
      <c r="X1303" s="12">
        <f t="shared" si="502"/>
        <v>0.11902026488769009</v>
      </c>
      <c r="Y1303" s="3">
        <f t="shared" si="514"/>
        <v>0.7</v>
      </c>
    </row>
    <row r="1304" spans="2:25" x14ac:dyDescent="0.25">
      <c r="B1304" s="3">
        <f t="shared" si="503"/>
        <v>6430</v>
      </c>
      <c r="C1304" s="14">
        <f t="shared" si="504"/>
        <v>107.16666666666667</v>
      </c>
      <c r="D1304" s="11">
        <f t="shared" si="505"/>
        <v>1032.1113126368537</v>
      </c>
      <c r="E1304" s="11">
        <f t="shared" si="506"/>
        <v>1027.3751731357868</v>
      </c>
      <c r="F1304" s="11">
        <f t="shared" si="507"/>
        <v>1030.3097083965756</v>
      </c>
      <c r="G1304" s="11">
        <f t="shared" si="508"/>
        <v>1029.6439624964185</v>
      </c>
      <c r="H1304" s="24">
        <f t="shared" si="491"/>
        <v>1027.3751731357868</v>
      </c>
      <c r="I1304" s="24">
        <f t="shared" si="493"/>
        <v>118.40348752667182</v>
      </c>
      <c r="J1304" s="14">
        <f t="shared" si="494"/>
        <v>1662.4305026106947</v>
      </c>
      <c r="K1304" s="24">
        <f t="shared" si="492"/>
        <v>650</v>
      </c>
      <c r="L1304" s="12">
        <f t="shared" si="495"/>
        <v>0.12144344383350597</v>
      </c>
      <c r="M1304" s="3">
        <f t="shared" si="496"/>
        <v>0.7</v>
      </c>
      <c r="N1304" s="24">
        <f t="shared" si="511"/>
        <v>1030.3097083965756</v>
      </c>
      <c r="O1304" s="24">
        <f t="shared" si="497"/>
        <v>45.040106006950964</v>
      </c>
      <c r="P1304" s="24">
        <f t="shared" si="498"/>
        <v>634.517756826236</v>
      </c>
      <c r="Q1304" s="24">
        <f t="shared" si="509"/>
        <v>650</v>
      </c>
      <c r="R1304" s="12">
        <f t="shared" si="499"/>
        <v>0.11821090540748423</v>
      </c>
      <c r="S1304" s="3">
        <f t="shared" si="510"/>
        <v>0.7</v>
      </c>
      <c r="T1304" s="24">
        <f t="shared" si="512"/>
        <v>1029.6439624964185</v>
      </c>
      <c r="U1304" s="24">
        <f t="shared" si="500"/>
        <v>61.683753510880024</v>
      </c>
      <c r="V1304" s="14">
        <f t="shared" si="501"/>
        <v>868.32593809268451</v>
      </c>
      <c r="W1304" s="24">
        <f t="shared" si="513"/>
        <v>650</v>
      </c>
      <c r="X1304" s="12">
        <f t="shared" si="502"/>
        <v>0.11892500192754016</v>
      </c>
      <c r="Y1304" s="3">
        <f t="shared" si="514"/>
        <v>0.7</v>
      </c>
    </row>
    <row r="1305" spans="2:25" x14ac:dyDescent="0.25">
      <c r="B1305" s="3">
        <f t="shared" si="503"/>
        <v>6435</v>
      </c>
      <c r="C1305" s="14">
        <f t="shared" si="504"/>
        <v>107.25</v>
      </c>
      <c r="D1305" s="11">
        <f t="shared" si="505"/>
        <v>1032.2276415217784</v>
      </c>
      <c r="E1305" s="11">
        <f t="shared" si="506"/>
        <v>1027.4966165796202</v>
      </c>
      <c r="F1305" s="11">
        <f t="shared" si="507"/>
        <v>1030.4279193019831</v>
      </c>
      <c r="G1305" s="11">
        <f t="shared" si="508"/>
        <v>1029.7628874983459</v>
      </c>
      <c r="H1305" s="24">
        <f t="shared" si="491"/>
        <v>1027.4966165796202</v>
      </c>
      <c r="I1305" s="24">
        <f t="shared" si="493"/>
        <v>118.27562355395571</v>
      </c>
      <c r="J1305" s="14">
        <f t="shared" si="494"/>
        <v>1661.0899122661579</v>
      </c>
      <c r="K1305" s="24">
        <f t="shared" si="492"/>
        <v>650</v>
      </c>
      <c r="L1305" s="12">
        <f t="shared" si="495"/>
        <v>0.12134330302847471</v>
      </c>
      <c r="M1305" s="3">
        <f t="shared" si="496"/>
        <v>0.7</v>
      </c>
      <c r="N1305" s="24">
        <f t="shared" si="511"/>
        <v>1030.4279193019831</v>
      </c>
      <c r="O1305" s="24">
        <f t="shared" si="497"/>
        <v>44.993055494882128</v>
      </c>
      <c r="P1305" s="24">
        <f t="shared" si="498"/>
        <v>634.02591331068356</v>
      </c>
      <c r="Q1305" s="24">
        <f t="shared" si="509"/>
        <v>650</v>
      </c>
      <c r="R1305" s="12">
        <f t="shared" si="499"/>
        <v>0.11811716335193917</v>
      </c>
      <c r="S1305" s="3">
        <f t="shared" si="510"/>
        <v>0.7</v>
      </c>
      <c r="T1305" s="24">
        <f t="shared" si="512"/>
        <v>1029.7628874983459</v>
      </c>
      <c r="U1305" s="24">
        <f t="shared" si="500"/>
        <v>61.618850585813334</v>
      </c>
      <c r="V1305" s="14">
        <f t="shared" si="501"/>
        <v>867.64707114214332</v>
      </c>
      <c r="W1305" s="24">
        <f t="shared" si="513"/>
        <v>650</v>
      </c>
      <c r="X1305" s="12">
        <f t="shared" si="502"/>
        <v>0.11882989234460903</v>
      </c>
      <c r="Y1305" s="3">
        <f t="shared" si="514"/>
        <v>0.7</v>
      </c>
    </row>
    <row r="1306" spans="2:25" x14ac:dyDescent="0.25">
      <c r="B1306" s="3">
        <f t="shared" si="503"/>
        <v>6440</v>
      </c>
      <c r="C1306" s="14">
        <f t="shared" si="504"/>
        <v>107.33333333333333</v>
      </c>
      <c r="D1306" s="11">
        <f t="shared" si="505"/>
        <v>1032.3438801593047</v>
      </c>
      <c r="E1306" s="11">
        <f t="shared" si="506"/>
        <v>1027.6179598826486</v>
      </c>
      <c r="F1306" s="11">
        <f t="shared" si="507"/>
        <v>1030.546036465335</v>
      </c>
      <c r="G1306" s="11">
        <f t="shared" si="508"/>
        <v>1029.8817173906905</v>
      </c>
      <c r="H1306" s="24">
        <f t="shared" si="491"/>
        <v>1027.6179598826486</v>
      </c>
      <c r="I1306" s="24">
        <f t="shared" si="493"/>
        <v>118.14800691640244</v>
      </c>
      <c r="J1306" s="14">
        <f t="shared" si="494"/>
        <v>1659.75153260152</v>
      </c>
      <c r="K1306" s="24">
        <f t="shared" si="492"/>
        <v>650</v>
      </c>
      <c r="L1306" s="12">
        <f t="shared" si="495"/>
        <v>0.12124332984704889</v>
      </c>
      <c r="M1306" s="3">
        <f t="shared" si="496"/>
        <v>0.7</v>
      </c>
      <c r="N1306" s="24">
        <f t="shared" si="511"/>
        <v>1030.546036465335</v>
      </c>
      <c r="O1306" s="24">
        <f t="shared" si="497"/>
        <v>44.946092349243827</v>
      </c>
      <c r="P1306" s="24">
        <f t="shared" si="498"/>
        <v>633.53484031388405</v>
      </c>
      <c r="Q1306" s="24">
        <f t="shared" si="509"/>
        <v>650</v>
      </c>
      <c r="R1306" s="12">
        <f t="shared" si="499"/>
        <v>0.11802357052781326</v>
      </c>
      <c r="S1306" s="3">
        <f t="shared" si="510"/>
        <v>0.7</v>
      </c>
      <c r="T1306" s="24">
        <f t="shared" si="512"/>
        <v>1029.8817173906905</v>
      </c>
      <c r="U1306" s="24">
        <f t="shared" si="500"/>
        <v>61.554069215355867</v>
      </c>
      <c r="V1306" s="14">
        <f t="shared" si="501"/>
        <v>866.96927915622098</v>
      </c>
      <c r="W1306" s="24">
        <f t="shared" si="513"/>
        <v>650</v>
      </c>
      <c r="X1306" s="12">
        <f t="shared" si="502"/>
        <v>0.11873493576659043</v>
      </c>
      <c r="Y1306" s="3">
        <f t="shared" si="514"/>
        <v>0.7</v>
      </c>
    </row>
    <row r="1307" spans="2:25" x14ac:dyDescent="0.25">
      <c r="B1307" s="3">
        <f t="shared" si="503"/>
        <v>6445</v>
      </c>
      <c r="C1307" s="14">
        <f t="shared" si="504"/>
        <v>107.41666666666667</v>
      </c>
      <c r="D1307" s="11">
        <f t="shared" si="505"/>
        <v>1032.460028689351</v>
      </c>
      <c r="E1307" s="11">
        <f t="shared" si="506"/>
        <v>1027.7392032124956</v>
      </c>
      <c r="F1307" s="11">
        <f t="shared" si="507"/>
        <v>1030.6640600358628</v>
      </c>
      <c r="G1307" s="11">
        <f t="shared" si="508"/>
        <v>1030.000452326457</v>
      </c>
      <c r="H1307" s="24">
        <f t="shared" si="491"/>
        <v>1027.7392032124956</v>
      </c>
      <c r="I1307" s="24">
        <f t="shared" si="493"/>
        <v>118.02063692138631</v>
      </c>
      <c r="J1307" s="14">
        <f t="shared" si="494"/>
        <v>1658.4153580404138</v>
      </c>
      <c r="K1307" s="24">
        <f t="shared" si="492"/>
        <v>650</v>
      </c>
      <c r="L1307" s="12">
        <f t="shared" si="495"/>
        <v>0.12114352386171638</v>
      </c>
      <c r="M1307" s="3">
        <f t="shared" si="496"/>
        <v>0.7</v>
      </c>
      <c r="N1307" s="24">
        <f t="shared" si="511"/>
        <v>1030.6640600358628</v>
      </c>
      <c r="O1307" s="24">
        <f t="shared" si="497"/>
        <v>44.899216337205416</v>
      </c>
      <c r="P1307" s="24">
        <f t="shared" si="498"/>
        <v>633.04453601343084</v>
      </c>
      <c r="Q1307" s="24">
        <f t="shared" si="509"/>
        <v>650</v>
      </c>
      <c r="R1307" s="12">
        <f t="shared" si="499"/>
        <v>0.1179301265775925</v>
      </c>
      <c r="S1307" s="3">
        <f t="shared" si="510"/>
        <v>0.7</v>
      </c>
      <c r="T1307" s="24">
        <f t="shared" si="512"/>
        <v>1030.000452326457</v>
      </c>
      <c r="U1307" s="24">
        <f t="shared" si="500"/>
        <v>61.489409072351009</v>
      </c>
      <c r="V1307" s="14">
        <f t="shared" si="501"/>
        <v>866.29255956002885</v>
      </c>
      <c r="W1307" s="24">
        <f t="shared" si="513"/>
        <v>650</v>
      </c>
      <c r="X1307" s="12">
        <f t="shared" si="502"/>
        <v>0.11864013182238528</v>
      </c>
      <c r="Y1307" s="3">
        <f t="shared" si="514"/>
        <v>0.7</v>
      </c>
    </row>
    <row r="1308" spans="2:25" x14ac:dyDescent="0.25">
      <c r="B1308" s="3">
        <f t="shared" si="503"/>
        <v>6450</v>
      </c>
      <c r="C1308" s="14">
        <f t="shared" si="504"/>
        <v>107.5</v>
      </c>
      <c r="D1308" s="11">
        <f t="shared" si="505"/>
        <v>1032.5760872515107</v>
      </c>
      <c r="E1308" s="11">
        <f t="shared" si="506"/>
        <v>1027.8603467363573</v>
      </c>
      <c r="F1308" s="11">
        <f t="shared" si="507"/>
        <v>1030.7819901624405</v>
      </c>
      <c r="G1308" s="11">
        <f t="shared" si="508"/>
        <v>1030.1190924582793</v>
      </c>
      <c r="H1308" s="24">
        <f t="shared" si="491"/>
        <v>1027.8603467363573</v>
      </c>
      <c r="I1308" s="24">
        <f t="shared" si="493"/>
        <v>117.89351287883392</v>
      </c>
      <c r="J1308" s="14">
        <f t="shared" si="494"/>
        <v>1657.0813830257159</v>
      </c>
      <c r="K1308" s="24">
        <f t="shared" si="492"/>
        <v>650</v>
      </c>
      <c r="L1308" s="12">
        <f t="shared" si="495"/>
        <v>0.12104388464645148</v>
      </c>
      <c r="M1308" s="3">
        <f t="shared" si="496"/>
        <v>0.7</v>
      </c>
      <c r="N1308" s="24">
        <f t="shared" si="511"/>
        <v>1030.7819901624405</v>
      </c>
      <c r="O1308" s="24">
        <f t="shared" si="497"/>
        <v>44.852427226754799</v>
      </c>
      <c r="P1308" s="24">
        <f t="shared" si="498"/>
        <v>632.55499859300267</v>
      </c>
      <c r="Q1308" s="24">
        <f t="shared" si="509"/>
        <v>650</v>
      </c>
      <c r="R1308" s="12">
        <f t="shared" si="499"/>
        <v>0.11783683114496384</v>
      </c>
      <c r="S1308" s="3">
        <f t="shared" si="510"/>
        <v>0.7</v>
      </c>
      <c r="T1308" s="24">
        <f t="shared" si="512"/>
        <v>1030.1190924582793</v>
      </c>
      <c r="U1308" s="24">
        <f t="shared" si="500"/>
        <v>61.424869830784701</v>
      </c>
      <c r="V1308" s="14">
        <f t="shared" si="501"/>
        <v>865.61690978697277</v>
      </c>
      <c r="W1308" s="24">
        <f t="shared" si="513"/>
        <v>650</v>
      </c>
      <c r="X1308" s="12">
        <f t="shared" si="502"/>
        <v>0.11854548014210124</v>
      </c>
      <c r="Y1308" s="3">
        <f t="shared" si="514"/>
        <v>0.7</v>
      </c>
    </row>
    <row r="1309" spans="2:25" x14ac:dyDescent="0.25">
      <c r="B1309" s="3">
        <f t="shared" si="503"/>
        <v>6455</v>
      </c>
      <c r="C1309" s="14">
        <f t="shared" si="504"/>
        <v>107.58333333333333</v>
      </c>
      <c r="D1309" s="11">
        <f t="shared" si="505"/>
        <v>1032.692055985053</v>
      </c>
      <c r="E1309" s="11">
        <f t="shared" si="506"/>
        <v>1027.9813906210038</v>
      </c>
      <c r="F1309" s="11">
        <f t="shared" si="507"/>
        <v>1030.8998269935855</v>
      </c>
      <c r="G1309" s="11">
        <f t="shared" si="508"/>
        <v>1030.2376379384214</v>
      </c>
      <c r="H1309" s="24">
        <f t="shared" si="491"/>
        <v>1027.9813906210038</v>
      </c>
      <c r="I1309" s="24">
        <f t="shared" si="493"/>
        <v>117.76663410122978</v>
      </c>
      <c r="J1309" s="14">
        <f t="shared" si="494"/>
        <v>1655.7496020195088</v>
      </c>
      <c r="K1309" s="24">
        <f t="shared" si="492"/>
        <v>650</v>
      </c>
      <c r="L1309" s="12">
        <f t="shared" si="495"/>
        <v>0.12094441177671261</v>
      </c>
      <c r="M1309" s="3">
        <f t="shared" si="496"/>
        <v>0.7</v>
      </c>
      <c r="N1309" s="24">
        <f t="shared" si="511"/>
        <v>1030.8998269935855</v>
      </c>
      <c r="O1309" s="24">
        <f t="shared" si="497"/>
        <v>44.805724786687051</v>
      </c>
      <c r="P1309" s="24">
        <f t="shared" si="498"/>
        <v>632.06622624193687</v>
      </c>
      <c r="Q1309" s="24">
        <f t="shared" si="509"/>
        <v>650</v>
      </c>
      <c r="R1309" s="12">
        <f t="shared" si="499"/>
        <v>0.11774368387473894</v>
      </c>
      <c r="S1309" s="3">
        <f t="shared" si="510"/>
        <v>0.7</v>
      </c>
      <c r="T1309" s="24">
        <f t="shared" si="512"/>
        <v>1030.2376379384214</v>
      </c>
      <c r="U1309" s="24">
        <f t="shared" si="500"/>
        <v>61.360451165791119</v>
      </c>
      <c r="V1309" s="14">
        <f t="shared" si="501"/>
        <v>864.94232727873373</v>
      </c>
      <c r="W1309" s="24">
        <f t="shared" si="513"/>
        <v>650</v>
      </c>
      <c r="X1309" s="12">
        <f t="shared" si="502"/>
        <v>0.11845098035705104</v>
      </c>
      <c r="Y1309" s="3">
        <f t="shared" si="514"/>
        <v>0.7</v>
      </c>
    </row>
    <row r="1310" spans="2:25" x14ac:dyDescent="0.25">
      <c r="B1310" s="3">
        <f t="shared" si="503"/>
        <v>6460</v>
      </c>
      <c r="C1310" s="14">
        <f t="shared" si="504"/>
        <v>107.66666666666667</v>
      </c>
      <c r="D1310" s="11">
        <f t="shared" si="505"/>
        <v>1032.8079350289238</v>
      </c>
      <c r="E1310" s="11">
        <f t="shared" si="506"/>
        <v>1028.1023350327805</v>
      </c>
      <c r="F1310" s="11">
        <f t="shared" si="507"/>
        <v>1031.0175706774603</v>
      </c>
      <c r="G1310" s="11">
        <f t="shared" si="508"/>
        <v>1030.3560889187784</v>
      </c>
      <c r="H1310" s="24">
        <f t="shared" si="491"/>
        <v>1028.1023350327805</v>
      </c>
      <c r="I1310" s="24">
        <f t="shared" si="493"/>
        <v>117.63999990358229</v>
      </c>
      <c r="J1310" s="14">
        <f t="shared" si="494"/>
        <v>1654.4200095028277</v>
      </c>
      <c r="K1310" s="24">
        <f t="shared" si="492"/>
        <v>650</v>
      </c>
      <c r="L1310" s="12">
        <f t="shared" si="495"/>
        <v>0.12084510482942283</v>
      </c>
      <c r="M1310" s="3">
        <f t="shared" si="496"/>
        <v>0.7</v>
      </c>
      <c r="N1310" s="24">
        <f t="shared" si="511"/>
        <v>1031.0175706774603</v>
      </c>
      <c r="O1310" s="24">
        <f t="shared" si="497"/>
        <v>44.759108786587376</v>
      </c>
      <c r="P1310" s="24">
        <f t="shared" si="498"/>
        <v>631.57821715517196</v>
      </c>
      <c r="Q1310" s="24">
        <f t="shared" si="509"/>
        <v>650</v>
      </c>
      <c r="R1310" s="12">
        <f t="shared" si="499"/>
        <v>0.11765068441284125</v>
      </c>
      <c r="S1310" s="3">
        <f t="shared" si="510"/>
        <v>0.7</v>
      </c>
      <c r="T1310" s="24">
        <f t="shared" si="512"/>
        <v>1030.3560889187784</v>
      </c>
      <c r="U1310" s="24">
        <f t="shared" si="500"/>
        <v>61.296152753635624</v>
      </c>
      <c r="V1310" s="14">
        <f t="shared" si="501"/>
        <v>864.26880948509358</v>
      </c>
      <c r="W1310" s="24">
        <f t="shared" si="513"/>
        <v>650</v>
      </c>
      <c r="X1310" s="12">
        <f t="shared" si="502"/>
        <v>0.11835663209972791</v>
      </c>
      <c r="Y1310" s="3">
        <f t="shared" si="514"/>
        <v>0.7</v>
      </c>
    </row>
    <row r="1311" spans="2:25" x14ac:dyDescent="0.25">
      <c r="B1311" s="3">
        <f t="shared" si="503"/>
        <v>6465</v>
      </c>
      <c r="C1311" s="14">
        <f t="shared" si="504"/>
        <v>107.75</v>
      </c>
      <c r="D1311" s="11">
        <f t="shared" si="505"/>
        <v>1032.9237245217473</v>
      </c>
      <c r="E1311" s="11">
        <f t="shared" si="506"/>
        <v>1028.2231801376099</v>
      </c>
      <c r="F1311" s="11">
        <f t="shared" si="507"/>
        <v>1031.1352213618732</v>
      </c>
      <c r="G1311" s="11">
        <f t="shared" si="508"/>
        <v>1030.474445550878</v>
      </c>
      <c r="H1311" s="24">
        <f t="shared" si="491"/>
        <v>1028.2231801376099</v>
      </c>
      <c r="I1311" s="24">
        <f t="shared" si="493"/>
        <v>117.51360960343504</v>
      </c>
      <c r="J1311" s="14">
        <f t="shared" si="494"/>
        <v>1653.0925999758563</v>
      </c>
      <c r="K1311" s="24">
        <f t="shared" si="492"/>
        <v>650</v>
      </c>
      <c r="L1311" s="12">
        <f t="shared" si="495"/>
        <v>0.12074596338298389</v>
      </c>
      <c r="M1311" s="3">
        <f t="shared" si="496"/>
        <v>0.7</v>
      </c>
      <c r="N1311" s="24">
        <f t="shared" si="511"/>
        <v>1031.1352213618732</v>
      </c>
      <c r="O1311" s="24">
        <f t="shared" si="497"/>
        <v>44.712578996853836</v>
      </c>
      <c r="P1311" s="24">
        <f t="shared" si="498"/>
        <v>631.09096953359585</v>
      </c>
      <c r="Q1311" s="24">
        <f t="shared" si="509"/>
        <v>650</v>
      </c>
      <c r="R1311" s="12">
        <f t="shared" si="499"/>
        <v>0.11755783240637059</v>
      </c>
      <c r="S1311" s="3">
        <f t="shared" si="510"/>
        <v>0.7</v>
      </c>
      <c r="T1311" s="24">
        <f t="shared" si="512"/>
        <v>1030.474445550878</v>
      </c>
      <c r="U1311" s="24">
        <f t="shared" si="500"/>
        <v>61.231974271731815</v>
      </c>
      <c r="V1311" s="14">
        <f t="shared" si="501"/>
        <v>863.59635386426442</v>
      </c>
      <c r="W1311" s="24">
        <f t="shared" si="513"/>
        <v>650</v>
      </c>
      <c r="X1311" s="12">
        <f t="shared" si="502"/>
        <v>0.11826243500384995</v>
      </c>
      <c r="Y1311" s="3">
        <f t="shared" si="514"/>
        <v>0.7</v>
      </c>
    </row>
    <row r="1312" spans="2:25" x14ac:dyDescent="0.25">
      <c r="B1312" s="3">
        <f t="shared" si="503"/>
        <v>6470</v>
      </c>
      <c r="C1312" s="14">
        <f t="shared" si="504"/>
        <v>107.83333333333333</v>
      </c>
      <c r="D1312" s="11">
        <f t="shared" si="505"/>
        <v>1033.0394246018259</v>
      </c>
      <c r="E1312" s="11">
        <f t="shared" si="506"/>
        <v>1028.3439261009928</v>
      </c>
      <c r="F1312" s="11">
        <f t="shared" si="507"/>
        <v>1031.2527791942796</v>
      </c>
      <c r="G1312" s="11">
        <f t="shared" si="508"/>
        <v>1030.5927079858818</v>
      </c>
      <c r="H1312" s="24">
        <f t="shared" si="491"/>
        <v>1028.3439261009928</v>
      </c>
      <c r="I1312" s="24">
        <f t="shared" si="493"/>
        <v>117.38746252082706</v>
      </c>
      <c r="J1312" s="14">
        <f t="shared" si="494"/>
        <v>1651.7673679572463</v>
      </c>
      <c r="K1312" s="24">
        <f t="shared" si="492"/>
        <v>650</v>
      </c>
      <c r="L1312" s="12">
        <f t="shared" si="495"/>
        <v>0.12064698701722715</v>
      </c>
      <c r="M1312" s="3">
        <f t="shared" si="496"/>
        <v>0.7</v>
      </c>
      <c r="N1312" s="24">
        <f t="shared" si="511"/>
        <v>1031.2527791942796</v>
      </c>
      <c r="O1312" s="24">
        <f t="shared" si="497"/>
        <v>44.666135188657563</v>
      </c>
      <c r="P1312" s="24">
        <f t="shared" si="498"/>
        <v>630.60448158344525</v>
      </c>
      <c r="Q1312" s="24">
        <f t="shared" si="509"/>
        <v>650</v>
      </c>
      <c r="R1312" s="12">
        <f t="shared" si="499"/>
        <v>0.11746512750349164</v>
      </c>
      <c r="S1312" s="3">
        <f t="shared" si="510"/>
        <v>0.7</v>
      </c>
      <c r="T1312" s="24">
        <f t="shared" si="512"/>
        <v>1030.5927079858818</v>
      </c>
      <c r="U1312" s="24">
        <f t="shared" si="500"/>
        <v>61.167915398601735</v>
      </c>
      <c r="V1312" s="14">
        <f t="shared" si="501"/>
        <v>862.92495788221026</v>
      </c>
      <c r="W1312" s="24">
        <f t="shared" si="513"/>
        <v>650</v>
      </c>
      <c r="X1312" s="12">
        <f t="shared" si="502"/>
        <v>0.11816838870426828</v>
      </c>
      <c r="Y1312" s="3">
        <f t="shared" si="514"/>
        <v>0.7</v>
      </c>
    </row>
    <row r="1313" spans="2:25" x14ac:dyDescent="0.25">
      <c r="B1313" s="3">
        <f t="shared" si="503"/>
        <v>6475</v>
      </c>
      <c r="C1313" s="14">
        <f t="shared" si="504"/>
        <v>107.91666666666667</v>
      </c>
      <c r="D1313" s="11">
        <f t="shared" si="505"/>
        <v>1033.1550354071426</v>
      </c>
      <c r="E1313" s="11">
        <f t="shared" si="506"/>
        <v>1028.46457308801</v>
      </c>
      <c r="F1313" s="11">
        <f t="shared" si="507"/>
        <v>1031.370244321783</v>
      </c>
      <c r="G1313" s="11">
        <f t="shared" si="508"/>
        <v>1030.7108763745862</v>
      </c>
      <c r="H1313" s="24">
        <f t="shared" si="491"/>
        <v>1028.46457308801</v>
      </c>
      <c r="I1313" s="24">
        <f t="shared" si="493"/>
        <v>117.26155797831552</v>
      </c>
      <c r="J1313" s="14">
        <f t="shared" si="494"/>
        <v>1650.4443079849716</v>
      </c>
      <c r="K1313" s="24">
        <f t="shared" si="492"/>
        <v>650</v>
      </c>
      <c r="L1313" s="12">
        <f t="shared" si="495"/>
        <v>0.12054817531347332</v>
      </c>
      <c r="M1313" s="3">
        <f t="shared" si="496"/>
        <v>0.7</v>
      </c>
      <c r="N1313" s="24">
        <f t="shared" si="511"/>
        <v>1031.370244321783</v>
      </c>
      <c r="O1313" s="24">
        <f t="shared" si="497"/>
        <v>44.619777133988237</v>
      </c>
      <c r="P1313" s="24">
        <f t="shared" si="498"/>
        <v>630.11875151704248</v>
      </c>
      <c r="Q1313" s="24">
        <f t="shared" si="509"/>
        <v>650</v>
      </c>
      <c r="R1313" s="12">
        <f t="shared" si="499"/>
        <v>0.11737256935357006</v>
      </c>
      <c r="S1313" s="3">
        <f t="shared" si="510"/>
        <v>0.7</v>
      </c>
      <c r="T1313" s="24">
        <f t="shared" si="512"/>
        <v>1030.7108763745862</v>
      </c>
      <c r="U1313" s="24">
        <f t="shared" si="500"/>
        <v>61.103975813909983</v>
      </c>
      <c r="V1313" s="14">
        <f t="shared" si="501"/>
        <v>862.25461901340293</v>
      </c>
      <c r="W1313" s="24">
        <f t="shared" si="513"/>
        <v>650</v>
      </c>
      <c r="X1313" s="12">
        <f t="shared" si="502"/>
        <v>0.11807449283706806</v>
      </c>
      <c r="Y1313" s="3">
        <f t="shared" si="514"/>
        <v>0.7</v>
      </c>
    </row>
    <row r="1314" spans="2:25" x14ac:dyDescent="0.25">
      <c r="B1314" s="3">
        <f t="shared" si="503"/>
        <v>6480</v>
      </c>
      <c r="C1314" s="14">
        <f t="shared" si="504"/>
        <v>108</v>
      </c>
      <c r="D1314" s="11">
        <f t="shared" si="505"/>
        <v>1033.2705570753608</v>
      </c>
      <c r="E1314" s="11">
        <f t="shared" si="506"/>
        <v>1028.5851212633233</v>
      </c>
      <c r="F1314" s="11">
        <f t="shared" si="507"/>
        <v>1031.4876168911367</v>
      </c>
      <c r="G1314" s="11">
        <f t="shared" si="508"/>
        <v>1030.8289508674231</v>
      </c>
      <c r="H1314" s="24">
        <f t="shared" si="491"/>
        <v>1028.5851212633233</v>
      </c>
      <c r="I1314" s="24">
        <f t="shared" si="493"/>
        <v>117.135895300936</v>
      </c>
      <c r="J1314" s="14">
        <f t="shared" si="494"/>
        <v>1649.1234146153779</v>
      </c>
      <c r="K1314" s="24">
        <f t="shared" si="492"/>
        <v>650</v>
      </c>
      <c r="L1314" s="12">
        <f t="shared" si="495"/>
        <v>0.12044952785446505</v>
      </c>
      <c r="M1314" s="3">
        <f t="shared" si="496"/>
        <v>0.7</v>
      </c>
      <c r="N1314" s="24">
        <f t="shared" si="511"/>
        <v>1031.4876168911367</v>
      </c>
      <c r="O1314" s="24">
        <f t="shared" si="497"/>
        <v>44.57350460560292</v>
      </c>
      <c r="P1314" s="24">
        <f t="shared" si="498"/>
        <v>629.63377755196132</v>
      </c>
      <c r="Q1314" s="24">
        <f t="shared" si="509"/>
        <v>650</v>
      </c>
      <c r="R1314" s="12">
        <f t="shared" si="499"/>
        <v>0.11728015760701856</v>
      </c>
      <c r="S1314" s="3">
        <f t="shared" si="510"/>
        <v>0.7</v>
      </c>
      <c r="T1314" s="24">
        <f t="shared" si="512"/>
        <v>1030.8289508674231</v>
      </c>
      <c r="U1314" s="24">
        <f t="shared" si="500"/>
        <v>61.040155198440971</v>
      </c>
      <c r="V1314" s="14">
        <f t="shared" si="501"/>
        <v>861.5853347403181</v>
      </c>
      <c r="W1314" s="24">
        <f t="shared" si="513"/>
        <v>650</v>
      </c>
      <c r="X1314" s="12">
        <f t="shared" si="502"/>
        <v>0.11798074703950112</v>
      </c>
      <c r="Y1314" s="3">
        <f t="shared" si="514"/>
        <v>0.7</v>
      </c>
    </row>
    <row r="1315" spans="2:25" x14ac:dyDescent="0.25">
      <c r="B1315" s="3">
        <f t="shared" si="503"/>
        <v>6485</v>
      </c>
      <c r="C1315" s="14">
        <f t="shared" si="504"/>
        <v>108.08333333333333</v>
      </c>
      <c r="D1315" s="11">
        <f t="shared" si="505"/>
        <v>1033.3859897438258</v>
      </c>
      <c r="E1315" s="11">
        <f t="shared" si="506"/>
        <v>1028.7055707911777</v>
      </c>
      <c r="F1315" s="11">
        <f t="shared" si="507"/>
        <v>1031.6048970487436</v>
      </c>
      <c r="G1315" s="11">
        <f t="shared" si="508"/>
        <v>1030.9469316144628</v>
      </c>
      <c r="H1315" s="24">
        <f t="shared" si="491"/>
        <v>1028.7055707911777</v>
      </c>
      <c r="I1315" s="24">
        <f t="shared" si="493"/>
        <v>117.01047381620242</v>
      </c>
      <c r="J1315" s="14">
        <f t="shared" si="494"/>
        <v>1647.8046824235132</v>
      </c>
      <c r="K1315" s="24">
        <f t="shared" si="492"/>
        <v>650</v>
      </c>
      <c r="L1315" s="12">
        <f t="shared" si="495"/>
        <v>0.12035104422438936</v>
      </c>
      <c r="M1315" s="3">
        <f t="shared" si="496"/>
        <v>0.7</v>
      </c>
      <c r="N1315" s="24">
        <f t="shared" si="511"/>
        <v>1031.6048970487436</v>
      </c>
      <c r="O1315" s="24">
        <f t="shared" si="497"/>
        <v>44.527317377054487</v>
      </c>
      <c r="P1315" s="24">
        <f t="shared" si="498"/>
        <v>629.14955791160924</v>
      </c>
      <c r="Q1315" s="24">
        <f t="shared" si="509"/>
        <v>650</v>
      </c>
      <c r="R1315" s="12">
        <f t="shared" si="499"/>
        <v>0.11718789191540302</v>
      </c>
      <c r="S1315" s="3">
        <f t="shared" si="510"/>
        <v>0.7</v>
      </c>
      <c r="T1315" s="24">
        <f t="shared" si="512"/>
        <v>1030.9469316144628</v>
      </c>
      <c r="U1315" s="24">
        <f t="shared" si="500"/>
        <v>60.976453234076189</v>
      </c>
      <c r="V1315" s="14">
        <f t="shared" si="501"/>
        <v>860.91710255320299</v>
      </c>
      <c r="W1315" s="24">
        <f t="shared" si="513"/>
        <v>650</v>
      </c>
      <c r="X1315" s="12">
        <f t="shared" si="502"/>
        <v>0.1178871509499534</v>
      </c>
      <c r="Y1315" s="3">
        <f t="shared" si="514"/>
        <v>0.7</v>
      </c>
    </row>
    <row r="1316" spans="2:25" x14ac:dyDescent="0.25">
      <c r="B1316" s="3">
        <f t="shared" si="503"/>
        <v>6490</v>
      </c>
      <c r="C1316" s="14">
        <f t="shared" si="504"/>
        <v>108.16666666666667</v>
      </c>
      <c r="D1316" s="11">
        <f t="shared" si="505"/>
        <v>1033.5013335495657</v>
      </c>
      <c r="E1316" s="11">
        <f t="shared" si="506"/>
        <v>1028.8259218354021</v>
      </c>
      <c r="F1316" s="11">
        <f t="shared" si="507"/>
        <v>1031.722084940659</v>
      </c>
      <c r="G1316" s="11">
        <f t="shared" si="508"/>
        <v>1031.0648187654126</v>
      </c>
      <c r="H1316" s="24">
        <f t="shared" si="491"/>
        <v>1028.8259218354021</v>
      </c>
      <c r="I1316" s="24">
        <f t="shared" si="493"/>
        <v>116.88529285409004</v>
      </c>
      <c r="J1316" s="14">
        <f t="shared" si="494"/>
        <v>1646.488106002894</v>
      </c>
      <c r="K1316" s="24">
        <f t="shared" si="492"/>
        <v>650</v>
      </c>
      <c r="L1316" s="12">
        <f t="shared" si="495"/>
        <v>0.12025272400886057</v>
      </c>
      <c r="M1316" s="3">
        <f t="shared" si="496"/>
        <v>0.7</v>
      </c>
      <c r="N1316" s="24">
        <f t="shared" si="511"/>
        <v>1031.722084940659</v>
      </c>
      <c r="O1316" s="24">
        <f t="shared" si="497"/>
        <v>44.48121522266888</v>
      </c>
      <c r="P1316" s="24">
        <f t="shared" si="498"/>
        <v>628.6660908249363</v>
      </c>
      <c r="Q1316" s="24">
        <f t="shared" si="509"/>
        <v>650</v>
      </c>
      <c r="R1316" s="12">
        <f t="shared" si="499"/>
        <v>0.11709577193138798</v>
      </c>
      <c r="S1316" s="3">
        <f t="shared" si="510"/>
        <v>0.7</v>
      </c>
      <c r="T1316" s="24">
        <f t="shared" si="512"/>
        <v>1031.0648187654126</v>
      </c>
      <c r="U1316" s="24">
        <f t="shared" si="500"/>
        <v>60.912869603828312</v>
      </c>
      <c r="V1316" s="14">
        <f t="shared" si="501"/>
        <v>860.24991995073469</v>
      </c>
      <c r="W1316" s="24">
        <f t="shared" si="513"/>
        <v>650</v>
      </c>
      <c r="X1316" s="12">
        <f t="shared" si="502"/>
        <v>0.11779370420803342</v>
      </c>
      <c r="Y1316" s="3">
        <f t="shared" si="514"/>
        <v>0.7</v>
      </c>
    </row>
    <row r="1317" spans="2:25" x14ac:dyDescent="0.25">
      <c r="B1317" s="3">
        <f t="shared" si="503"/>
        <v>6495</v>
      </c>
      <c r="C1317" s="14">
        <f t="shared" si="504"/>
        <v>108.25</v>
      </c>
      <c r="D1317" s="11">
        <f t="shared" si="505"/>
        <v>1033.6165886292924</v>
      </c>
      <c r="E1317" s="11">
        <f t="shared" si="506"/>
        <v>1028.946174559411</v>
      </c>
      <c r="F1317" s="11">
        <f t="shared" si="507"/>
        <v>1031.8391807125904</v>
      </c>
      <c r="G1317" s="11">
        <f t="shared" si="508"/>
        <v>1031.1826124696206</v>
      </c>
      <c r="H1317" s="24">
        <f t="shared" si="491"/>
        <v>1028.946174559411</v>
      </c>
      <c r="I1317" s="24">
        <f t="shared" si="493"/>
        <v>116.76035174703543</v>
      </c>
      <c r="J1317" s="14">
        <f t="shared" si="494"/>
        <v>1645.1736799656605</v>
      </c>
      <c r="K1317" s="24">
        <f t="shared" si="492"/>
        <v>650</v>
      </c>
      <c r="L1317" s="12">
        <f t="shared" si="495"/>
        <v>0.12015456679493089</v>
      </c>
      <c r="M1317" s="3">
        <f t="shared" si="496"/>
        <v>0.7</v>
      </c>
      <c r="N1317" s="24">
        <f t="shared" si="511"/>
        <v>1031.8391807125904</v>
      </c>
      <c r="O1317" s="24">
        <f t="shared" si="497"/>
        <v>44.435197917550795</v>
      </c>
      <c r="P1317" s="24">
        <f t="shared" si="498"/>
        <v>628.1833745263383</v>
      </c>
      <c r="Q1317" s="24">
        <f t="shared" si="509"/>
        <v>650</v>
      </c>
      <c r="R1317" s="12">
        <f t="shared" si="499"/>
        <v>0.11700379730872074</v>
      </c>
      <c r="S1317" s="3">
        <f t="shared" si="510"/>
        <v>0.7</v>
      </c>
      <c r="T1317" s="24">
        <f t="shared" si="512"/>
        <v>1031.1826124696206</v>
      </c>
      <c r="U1317" s="24">
        <f t="shared" si="500"/>
        <v>60.849403991795725</v>
      </c>
      <c r="V1317" s="14">
        <f t="shared" si="501"/>
        <v>859.58378443920674</v>
      </c>
      <c r="W1317" s="24">
        <f t="shared" si="513"/>
        <v>650</v>
      </c>
      <c r="X1317" s="12">
        <f t="shared" si="502"/>
        <v>0.11770040645446253</v>
      </c>
      <c r="Y1317" s="3">
        <f t="shared" si="514"/>
        <v>0.7</v>
      </c>
    </row>
    <row r="1318" spans="2:25" x14ac:dyDescent="0.25">
      <c r="B1318" s="3">
        <f t="shared" si="503"/>
        <v>6500</v>
      </c>
      <c r="C1318" s="14">
        <f t="shared" si="504"/>
        <v>108.33333333333333</v>
      </c>
      <c r="D1318" s="11">
        <f t="shared" si="505"/>
        <v>1033.7317551194028</v>
      </c>
      <c r="E1318" s="11">
        <f t="shared" si="506"/>
        <v>1029.066329126206</v>
      </c>
      <c r="F1318" s="11">
        <f t="shared" si="507"/>
        <v>1031.9561845098992</v>
      </c>
      <c r="G1318" s="11">
        <f t="shared" si="508"/>
        <v>1031.3003128760752</v>
      </c>
      <c r="H1318" s="24">
        <f t="shared" si="491"/>
        <v>1029.066329126206</v>
      </c>
      <c r="I1318" s="24">
        <f t="shared" si="493"/>
        <v>116.63564982991943</v>
      </c>
      <c r="J1318" s="14">
        <f t="shared" si="494"/>
        <v>1643.8613989423066</v>
      </c>
      <c r="K1318" s="24">
        <f t="shared" si="492"/>
        <v>650</v>
      </c>
      <c r="L1318" s="12">
        <f t="shared" si="495"/>
        <v>0.12005657217107087</v>
      </c>
      <c r="M1318" s="3">
        <f t="shared" si="496"/>
        <v>0.7</v>
      </c>
      <c r="N1318" s="24">
        <f t="shared" si="511"/>
        <v>1031.9561845098992</v>
      </c>
      <c r="O1318" s="24">
        <f t="shared" si="497"/>
        <v>44.38926523758937</v>
      </c>
      <c r="P1318" s="24">
        <f t="shared" si="498"/>
        <v>627.70140725602494</v>
      </c>
      <c r="Q1318" s="24">
        <f t="shared" si="509"/>
        <v>650</v>
      </c>
      <c r="R1318" s="12">
        <f t="shared" si="499"/>
        <v>0.11691196770229638</v>
      </c>
      <c r="S1318" s="3">
        <f t="shared" si="510"/>
        <v>0.7</v>
      </c>
      <c r="T1318" s="24">
        <f t="shared" si="512"/>
        <v>1031.3003128760752</v>
      </c>
      <c r="U1318" s="24">
        <f t="shared" si="500"/>
        <v>60.786056083190942</v>
      </c>
      <c r="V1318" s="14">
        <f t="shared" si="501"/>
        <v>858.91869353309119</v>
      </c>
      <c r="W1318" s="24">
        <f t="shared" si="513"/>
        <v>650</v>
      </c>
      <c r="X1318" s="12">
        <f t="shared" si="502"/>
        <v>0.11760725733115035</v>
      </c>
      <c r="Y1318" s="3">
        <f t="shared" si="514"/>
        <v>0.7</v>
      </c>
    </row>
    <row r="1319" spans="2:25" x14ac:dyDescent="0.25">
      <c r="B1319" s="3">
        <f t="shared" si="503"/>
        <v>6505</v>
      </c>
      <c r="C1319" s="14">
        <f t="shared" si="504"/>
        <v>108.41666666666667</v>
      </c>
      <c r="D1319" s="11">
        <f t="shared" si="505"/>
        <v>1033.8468331559789</v>
      </c>
      <c r="E1319" s="11">
        <f t="shared" si="506"/>
        <v>1029.1863856983771</v>
      </c>
      <c r="F1319" s="11">
        <f t="shared" si="507"/>
        <v>1032.0730964776014</v>
      </c>
      <c r="G1319" s="11">
        <f t="shared" si="508"/>
        <v>1031.4179201334064</v>
      </c>
      <c r="H1319" s="24">
        <f t="shared" si="491"/>
        <v>1029.1863856983771</v>
      </c>
      <c r="I1319" s="24">
        <f t="shared" si="493"/>
        <v>116.51118644004441</v>
      </c>
      <c r="J1319" s="14">
        <f t="shared" si="494"/>
        <v>1642.5512575814068</v>
      </c>
      <c r="K1319" s="24">
        <f t="shared" si="492"/>
        <v>650</v>
      </c>
      <c r="L1319" s="12">
        <f t="shared" si="495"/>
        <v>0.11995873972714916</v>
      </c>
      <c r="M1319" s="3">
        <f t="shared" si="496"/>
        <v>0.7</v>
      </c>
      <c r="N1319" s="24">
        <f t="shared" si="511"/>
        <v>1032.0730964776014</v>
      </c>
      <c r="O1319" s="24">
        <f t="shared" si="497"/>
        <v>44.343416959435444</v>
      </c>
      <c r="P1319" s="24">
        <f t="shared" si="498"/>
        <v>627.2201872594967</v>
      </c>
      <c r="Q1319" s="24">
        <f t="shared" si="509"/>
        <v>650</v>
      </c>
      <c r="R1319" s="12">
        <f t="shared" si="499"/>
        <v>0.11682028276806285</v>
      </c>
      <c r="S1319" s="3">
        <f t="shared" si="510"/>
        <v>0.7</v>
      </c>
      <c r="T1319" s="24">
        <f t="shared" si="512"/>
        <v>1031.4179201334064</v>
      </c>
      <c r="U1319" s="24">
        <f t="shared" si="500"/>
        <v>60.722825564312188</v>
      </c>
      <c r="V1319" s="14">
        <f t="shared" si="501"/>
        <v>858.25464475461183</v>
      </c>
      <c r="W1319" s="24">
        <f t="shared" si="513"/>
        <v>650</v>
      </c>
      <c r="X1319" s="12">
        <f t="shared" si="502"/>
        <v>0.11751425648113657</v>
      </c>
      <c r="Y1319" s="3">
        <f t="shared" si="514"/>
        <v>0.7</v>
      </c>
    </row>
    <row r="1320" spans="2:25" x14ac:dyDescent="0.25">
      <c r="B1320" s="3">
        <f t="shared" si="503"/>
        <v>6510</v>
      </c>
      <c r="C1320" s="14">
        <f t="shared" si="504"/>
        <v>108.5</v>
      </c>
      <c r="D1320" s="11">
        <f t="shared" si="505"/>
        <v>1033.96182287479</v>
      </c>
      <c r="E1320" s="11">
        <f t="shared" si="506"/>
        <v>1029.3063444381041</v>
      </c>
      <c r="F1320" s="11">
        <f t="shared" si="507"/>
        <v>1032.1899167603694</v>
      </c>
      <c r="G1320" s="11">
        <f t="shared" si="508"/>
        <v>1031.5354343898875</v>
      </c>
      <c r="H1320" s="24">
        <f t="shared" si="491"/>
        <v>1029.3063444381041</v>
      </c>
      <c r="I1320" s="24">
        <f t="shared" si="493"/>
        <v>116.38696091714564</v>
      </c>
      <c r="J1320" s="14">
        <f t="shared" si="494"/>
        <v>1641.2432505500828</v>
      </c>
      <c r="K1320" s="24">
        <f t="shared" si="492"/>
        <v>650</v>
      </c>
      <c r="L1320" s="12">
        <f t="shared" si="495"/>
        <v>0.11986106905446514</v>
      </c>
      <c r="M1320" s="3">
        <f t="shared" si="496"/>
        <v>0.7</v>
      </c>
      <c r="N1320" s="24">
        <f t="shared" si="511"/>
        <v>1032.1899167603694</v>
      </c>
      <c r="O1320" s="24">
        <f t="shared" si="497"/>
        <v>44.297652860512926</v>
      </c>
      <c r="P1320" s="24">
        <f t="shared" si="498"/>
        <v>626.73971278785484</v>
      </c>
      <c r="Q1320" s="24">
        <f t="shared" si="509"/>
        <v>650</v>
      </c>
      <c r="R1320" s="12">
        <f t="shared" si="499"/>
        <v>0.11672874216307684</v>
      </c>
      <c r="S1320" s="3">
        <f t="shared" si="510"/>
        <v>0.7</v>
      </c>
      <c r="T1320" s="24">
        <f t="shared" si="512"/>
        <v>1031.5354343898875</v>
      </c>
      <c r="U1320" s="24">
        <f t="shared" si="500"/>
        <v>60.65971212256045</v>
      </c>
      <c r="V1320" s="14">
        <f t="shared" si="501"/>
        <v>857.59163563415143</v>
      </c>
      <c r="W1320" s="24">
        <f t="shared" si="513"/>
        <v>650</v>
      </c>
      <c r="X1320" s="12">
        <f t="shared" si="502"/>
        <v>0.11742140354864529</v>
      </c>
      <c r="Y1320" s="3">
        <f t="shared" si="514"/>
        <v>0.7</v>
      </c>
    </row>
    <row r="1321" spans="2:25" x14ac:dyDescent="0.25">
      <c r="B1321" s="3">
        <f t="shared" si="503"/>
        <v>6515</v>
      </c>
      <c r="C1321" s="14">
        <f t="shared" si="504"/>
        <v>108.58333333333333</v>
      </c>
      <c r="D1321" s="11">
        <f t="shared" si="505"/>
        <v>1034.0767244112926</v>
      </c>
      <c r="E1321" s="11">
        <f t="shared" si="506"/>
        <v>1029.4262055071586</v>
      </c>
      <c r="F1321" s="11">
        <f t="shared" si="507"/>
        <v>1032.3066455025325</v>
      </c>
      <c r="G1321" s="11">
        <f t="shared" si="508"/>
        <v>1031.6528557934362</v>
      </c>
      <c r="H1321" s="24">
        <f t="shared" si="491"/>
        <v>1029.4262055071586</v>
      </c>
      <c r="I1321" s="24">
        <f t="shared" si="493"/>
        <v>116.2629726033515</v>
      </c>
      <c r="J1321" s="14">
        <f t="shared" si="494"/>
        <v>1639.9373725332075</v>
      </c>
      <c r="K1321" s="24">
        <f t="shared" si="492"/>
        <v>650</v>
      </c>
      <c r="L1321" s="12">
        <f t="shared" si="495"/>
        <v>0.11976355974569196</v>
      </c>
      <c r="M1321" s="3">
        <f t="shared" si="496"/>
        <v>0.7</v>
      </c>
      <c r="N1321" s="24">
        <f t="shared" si="511"/>
        <v>1032.3066455025325</v>
      </c>
      <c r="O1321" s="24">
        <f t="shared" si="497"/>
        <v>44.251972719001742</v>
      </c>
      <c r="P1321" s="24">
        <f t="shared" si="498"/>
        <v>626.25998209766556</v>
      </c>
      <c r="Q1321" s="24">
        <f t="shared" si="509"/>
        <v>650</v>
      </c>
      <c r="R1321" s="12">
        <f t="shared" si="499"/>
        <v>0.11663734554547717</v>
      </c>
      <c r="S1321" s="3">
        <f t="shared" si="510"/>
        <v>0.7</v>
      </c>
      <c r="T1321" s="24">
        <f t="shared" si="512"/>
        <v>1031.6528557934362</v>
      </c>
      <c r="U1321" s="24">
        <f t="shared" si="500"/>
        <v>60.596715446411054</v>
      </c>
      <c r="V1321" s="14">
        <f t="shared" si="501"/>
        <v>856.92966370965087</v>
      </c>
      <c r="W1321" s="24">
        <f t="shared" si="513"/>
        <v>650</v>
      </c>
      <c r="X1321" s="12">
        <f t="shared" si="502"/>
        <v>0.11732869817900442</v>
      </c>
      <c r="Y1321" s="3">
        <f t="shared" si="514"/>
        <v>0.7</v>
      </c>
    </row>
    <row r="1322" spans="2:25" x14ac:dyDescent="0.25">
      <c r="B1322" s="3">
        <f t="shared" si="503"/>
        <v>6520</v>
      </c>
      <c r="C1322" s="14">
        <f t="shared" si="504"/>
        <v>108.66666666666667</v>
      </c>
      <c r="D1322" s="11">
        <f t="shared" si="505"/>
        <v>1034.1915379006323</v>
      </c>
      <c r="E1322" s="11">
        <f t="shared" si="506"/>
        <v>1029.5459690669043</v>
      </c>
      <c r="F1322" s="11">
        <f t="shared" si="507"/>
        <v>1032.4232828480781</v>
      </c>
      <c r="G1322" s="11">
        <f t="shared" si="508"/>
        <v>1031.7701844916153</v>
      </c>
      <c r="H1322" s="24">
        <f t="shared" si="491"/>
        <v>1029.5459690669043</v>
      </c>
      <c r="I1322" s="24">
        <f t="shared" si="493"/>
        <v>116.13922084320052</v>
      </c>
      <c r="J1322" s="14">
        <f t="shared" si="494"/>
        <v>1638.6336182340656</v>
      </c>
      <c r="K1322" s="24">
        <f t="shared" si="492"/>
        <v>650</v>
      </c>
      <c r="L1322" s="12">
        <f t="shared" si="495"/>
        <v>0.11966621139492269</v>
      </c>
      <c r="M1322" s="3">
        <f t="shared" si="496"/>
        <v>0.7</v>
      </c>
      <c r="N1322" s="24">
        <f t="shared" si="511"/>
        <v>1032.4232828480781</v>
      </c>
      <c r="O1322" s="24">
        <f t="shared" si="497"/>
        <v>44.206376313854889</v>
      </c>
      <c r="P1322" s="24">
        <f t="shared" si="498"/>
        <v>625.78099345096052</v>
      </c>
      <c r="Q1322" s="24">
        <f t="shared" si="509"/>
        <v>650</v>
      </c>
      <c r="R1322" s="12">
        <f t="shared" si="499"/>
        <v>0.11654609257448791</v>
      </c>
      <c r="S1322" s="3">
        <f t="shared" si="510"/>
        <v>0.7</v>
      </c>
      <c r="T1322" s="24">
        <f t="shared" si="512"/>
        <v>1031.7701844916153</v>
      </c>
      <c r="U1322" s="24">
        <f t="shared" si="500"/>
        <v>60.533835225425037</v>
      </c>
      <c r="V1322" s="14">
        <f t="shared" si="501"/>
        <v>856.26872652705504</v>
      </c>
      <c r="W1322" s="24">
        <f t="shared" si="513"/>
        <v>650</v>
      </c>
      <c r="X1322" s="12">
        <f t="shared" si="502"/>
        <v>0.11723614001870425</v>
      </c>
      <c r="Y1322" s="3">
        <f t="shared" si="514"/>
        <v>0.7</v>
      </c>
    </row>
    <row r="1323" spans="2:25" x14ac:dyDescent="0.25">
      <c r="B1323" s="3">
        <f t="shared" si="503"/>
        <v>6525</v>
      </c>
      <c r="C1323" s="14">
        <f t="shared" si="504"/>
        <v>108.75</v>
      </c>
      <c r="D1323" s="11">
        <f t="shared" si="505"/>
        <v>1034.3062634776438</v>
      </c>
      <c r="E1323" s="11">
        <f t="shared" si="506"/>
        <v>1029.6656352782991</v>
      </c>
      <c r="F1323" s="11">
        <f t="shared" si="507"/>
        <v>1032.5398289406526</v>
      </c>
      <c r="G1323" s="11">
        <f t="shared" si="508"/>
        <v>1031.8874206316341</v>
      </c>
      <c r="H1323" s="24">
        <f t="shared" si="491"/>
        <v>1029.6656352782991</v>
      </c>
      <c r="I1323" s="24">
        <f t="shared" si="493"/>
        <v>116.01570498361866</v>
      </c>
      <c r="J1323" s="14">
        <f t="shared" si="494"/>
        <v>1637.3319823737509</v>
      </c>
      <c r="K1323" s="24">
        <f t="shared" si="492"/>
        <v>650</v>
      </c>
      <c r="L1323" s="12">
        <f t="shared" si="495"/>
        <v>0.11956902359762771</v>
      </c>
      <c r="M1323" s="3">
        <f t="shared" si="496"/>
        <v>0.7</v>
      </c>
      <c r="N1323" s="24">
        <f t="shared" si="511"/>
        <v>1032.5398289406526</v>
      </c>
      <c r="O1323" s="24">
        <f t="shared" si="497"/>
        <v>44.160863424781382</v>
      </c>
      <c r="P1323" s="24">
        <f t="shared" si="498"/>
        <v>625.30274511529444</v>
      </c>
      <c r="Q1323" s="24">
        <f t="shared" si="509"/>
        <v>650</v>
      </c>
      <c r="R1323" s="12">
        <f t="shared" si="499"/>
        <v>0.11645498291042534</v>
      </c>
      <c r="S1323" s="3">
        <f t="shared" si="510"/>
        <v>0.7</v>
      </c>
      <c r="T1323" s="24">
        <f t="shared" si="512"/>
        <v>1031.8874206316341</v>
      </c>
      <c r="U1323" s="24">
        <f t="shared" si="500"/>
        <v>60.471071150243461</v>
      </c>
      <c r="V1323" s="14">
        <f t="shared" si="501"/>
        <v>855.60882164008012</v>
      </c>
      <c r="W1323" s="24">
        <f t="shared" si="513"/>
        <v>650</v>
      </c>
      <c r="X1323" s="12">
        <f t="shared" si="502"/>
        <v>0.11714372871536691</v>
      </c>
      <c r="Y1323" s="3">
        <f t="shared" si="514"/>
        <v>0.7</v>
      </c>
    </row>
    <row r="1324" spans="2:25" x14ac:dyDescent="0.25">
      <c r="B1324" s="3">
        <f t="shared" si="503"/>
        <v>6530</v>
      </c>
      <c r="C1324" s="14">
        <f t="shared" si="504"/>
        <v>108.83333333333333</v>
      </c>
      <c r="D1324" s="11">
        <f t="shared" si="505"/>
        <v>1034.4209012768524</v>
      </c>
      <c r="E1324" s="11">
        <f t="shared" si="506"/>
        <v>1029.7852043018968</v>
      </c>
      <c r="F1324" s="11">
        <f t="shared" si="507"/>
        <v>1032.656283923563</v>
      </c>
      <c r="G1324" s="11">
        <f t="shared" si="508"/>
        <v>1032.0045643603494</v>
      </c>
      <c r="H1324" s="24">
        <f t="shared" si="491"/>
        <v>1029.7852043018968</v>
      </c>
      <c r="I1324" s="24">
        <f t="shared" si="493"/>
        <v>115.89242437389089</v>
      </c>
      <c r="J1324" s="14">
        <f t="shared" si="494"/>
        <v>1636.0324596910521</v>
      </c>
      <c r="K1324" s="24">
        <f t="shared" si="492"/>
        <v>650</v>
      </c>
      <c r="L1324" s="12">
        <f t="shared" si="495"/>
        <v>0.11947199595064495</v>
      </c>
      <c r="M1324" s="3">
        <f t="shared" si="496"/>
        <v>0.7</v>
      </c>
      <c r="N1324" s="24">
        <f t="shared" si="511"/>
        <v>1032.656283923563</v>
      </c>
      <c r="O1324" s="24">
        <f t="shared" si="497"/>
        <v>44.115433832234885</v>
      </c>
      <c r="P1324" s="24">
        <f t="shared" si="498"/>
        <v>624.8252353634158</v>
      </c>
      <c r="Q1324" s="24">
        <f t="shared" si="509"/>
        <v>650</v>
      </c>
      <c r="R1324" s="12">
        <f t="shared" si="499"/>
        <v>0.11636401621463882</v>
      </c>
      <c r="S1324" s="3">
        <f t="shared" si="510"/>
        <v>0.7</v>
      </c>
      <c r="T1324" s="24">
        <f t="shared" si="512"/>
        <v>1032.0045643603494</v>
      </c>
      <c r="U1324" s="24">
        <f t="shared" si="500"/>
        <v>60.408422912576043</v>
      </c>
      <c r="V1324" s="14">
        <f t="shared" si="501"/>
        <v>854.94994661013595</v>
      </c>
      <c r="W1324" s="24">
        <f t="shared" si="513"/>
        <v>650</v>
      </c>
      <c r="X1324" s="12">
        <f t="shared" si="502"/>
        <v>0.11705146391773505</v>
      </c>
      <c r="Y1324" s="3">
        <f t="shared" si="514"/>
        <v>0.7</v>
      </c>
    </row>
    <row r="1325" spans="2:25" x14ac:dyDescent="0.25">
      <c r="B1325" s="3">
        <f t="shared" si="503"/>
        <v>6535</v>
      </c>
      <c r="C1325" s="14">
        <f t="shared" si="504"/>
        <v>108.91666666666667</v>
      </c>
      <c r="D1325" s="11">
        <f t="shared" si="505"/>
        <v>1034.5354514324754</v>
      </c>
      <c r="E1325" s="11">
        <f t="shared" si="506"/>
        <v>1029.9046762978473</v>
      </c>
      <c r="F1325" s="11">
        <f t="shared" si="507"/>
        <v>1032.7726479397777</v>
      </c>
      <c r="G1325" s="11">
        <f t="shared" si="508"/>
        <v>1032.1216158242671</v>
      </c>
      <c r="H1325" s="24">
        <f t="shared" si="491"/>
        <v>1029.9046762978473</v>
      </c>
      <c r="I1325" s="24">
        <f t="shared" si="493"/>
        <v>115.76937836570096</v>
      </c>
      <c r="J1325" s="14">
        <f t="shared" si="494"/>
        <v>1634.735044943129</v>
      </c>
      <c r="K1325" s="24">
        <f t="shared" si="492"/>
        <v>650</v>
      </c>
      <c r="L1325" s="12">
        <f t="shared" si="495"/>
        <v>0.11937512805222877</v>
      </c>
      <c r="M1325" s="3">
        <f t="shared" si="496"/>
        <v>0.7</v>
      </c>
      <c r="N1325" s="24">
        <f t="shared" si="511"/>
        <v>1032.7726479397777</v>
      </c>
      <c r="O1325" s="24">
        <f t="shared" si="497"/>
        <v>44.07008731744213</v>
      </c>
      <c r="P1325" s="24">
        <f t="shared" si="498"/>
        <v>624.34846247384849</v>
      </c>
      <c r="Q1325" s="24">
        <f t="shared" si="509"/>
        <v>650</v>
      </c>
      <c r="R1325" s="12">
        <f t="shared" si="499"/>
        <v>0.11627319214961675</v>
      </c>
      <c r="S1325" s="3">
        <f t="shared" si="510"/>
        <v>0.7</v>
      </c>
      <c r="T1325" s="24">
        <f t="shared" si="512"/>
        <v>1032.1216158242671</v>
      </c>
      <c r="U1325" s="24">
        <f t="shared" si="500"/>
        <v>60.345890205206842</v>
      </c>
      <c r="V1325" s="14">
        <f t="shared" si="501"/>
        <v>854.29209900655894</v>
      </c>
      <c r="W1325" s="24">
        <f t="shared" si="513"/>
        <v>650</v>
      </c>
      <c r="X1325" s="12">
        <f t="shared" si="502"/>
        <v>0.11695934527570227</v>
      </c>
      <c r="Y1325" s="3">
        <f t="shared" si="514"/>
        <v>0.7</v>
      </c>
    </row>
    <row r="1326" spans="2:25" x14ac:dyDescent="0.25">
      <c r="B1326" s="3">
        <f t="shared" si="503"/>
        <v>6540</v>
      </c>
      <c r="C1326" s="14">
        <f t="shared" si="504"/>
        <v>109</v>
      </c>
      <c r="D1326" s="11">
        <f t="shared" si="505"/>
        <v>1034.6499140784215</v>
      </c>
      <c r="E1326" s="11">
        <f t="shared" si="506"/>
        <v>1030.0240514258996</v>
      </c>
      <c r="F1326" s="11">
        <f t="shared" si="507"/>
        <v>1032.8889211319274</v>
      </c>
      <c r="G1326" s="11">
        <f t="shared" si="508"/>
        <v>1032.2385751695429</v>
      </c>
      <c r="H1326" s="24">
        <f t="shared" si="491"/>
        <v>1030.0240514258996</v>
      </c>
      <c r="I1326" s="24">
        <f t="shared" si="493"/>
        <v>115.64656631304615</v>
      </c>
      <c r="J1326" s="14">
        <f t="shared" si="494"/>
        <v>1633.4397329041772</v>
      </c>
      <c r="K1326" s="24">
        <f t="shared" si="492"/>
        <v>650</v>
      </c>
      <c r="L1326" s="12">
        <f t="shared" si="495"/>
        <v>0.11927841950195302</v>
      </c>
      <c r="M1326" s="3">
        <f t="shared" si="496"/>
        <v>0.7</v>
      </c>
      <c r="N1326" s="24">
        <f t="shared" si="511"/>
        <v>1032.8889211319274</v>
      </c>
      <c r="O1326" s="24">
        <f t="shared" si="497"/>
        <v>44.024823662351764</v>
      </c>
      <c r="P1326" s="24">
        <f t="shared" si="498"/>
        <v>623.87242473003869</v>
      </c>
      <c r="Q1326" s="24">
        <f t="shared" si="509"/>
        <v>650</v>
      </c>
      <c r="R1326" s="12">
        <f t="shared" si="499"/>
        <v>0.1161825103788294</v>
      </c>
      <c r="S1326" s="3">
        <f t="shared" si="510"/>
        <v>0.7</v>
      </c>
      <c r="T1326" s="24">
        <f t="shared" si="512"/>
        <v>1032.2385751695429</v>
      </c>
      <c r="U1326" s="24">
        <f t="shared" si="500"/>
        <v>60.283472721965836</v>
      </c>
      <c r="V1326" s="14">
        <f t="shared" si="501"/>
        <v>853.63527640599159</v>
      </c>
      <c r="W1326" s="24">
        <f t="shared" si="513"/>
        <v>650</v>
      </c>
      <c r="X1326" s="12">
        <f t="shared" si="502"/>
        <v>0.11686737244023022</v>
      </c>
      <c r="Y1326" s="3">
        <f t="shared" si="514"/>
        <v>0.7</v>
      </c>
    </row>
    <row r="1327" spans="2:25" x14ac:dyDescent="0.25">
      <c r="B1327" s="3">
        <f t="shared" si="503"/>
        <v>6545</v>
      </c>
      <c r="C1327" s="14">
        <f t="shared" si="504"/>
        <v>109.08333333333333</v>
      </c>
      <c r="D1327" s="11">
        <f t="shared" si="505"/>
        <v>1034.7642893482935</v>
      </c>
      <c r="E1327" s="11">
        <f t="shared" si="506"/>
        <v>1030.1433298454017</v>
      </c>
      <c r="F1327" s="11">
        <f t="shared" si="507"/>
        <v>1033.0051036423063</v>
      </c>
      <c r="G1327" s="11">
        <f t="shared" si="508"/>
        <v>1032.3554425419832</v>
      </c>
      <c r="H1327" s="24">
        <f t="shared" si="491"/>
        <v>1030.1433298454017</v>
      </c>
      <c r="I1327" s="24">
        <f t="shared" si="493"/>
        <v>115.52398757229412</v>
      </c>
      <c r="J1327" s="14">
        <f t="shared" si="494"/>
        <v>1632.1465183665121</v>
      </c>
      <c r="K1327" s="24">
        <f t="shared" si="492"/>
        <v>650</v>
      </c>
      <c r="L1327" s="12">
        <f t="shared" si="495"/>
        <v>0.11918186990078888</v>
      </c>
      <c r="M1327" s="3">
        <f t="shared" si="496"/>
        <v>0.7</v>
      </c>
      <c r="N1327" s="24">
        <f t="shared" si="511"/>
        <v>1033.0051036423063</v>
      </c>
      <c r="O1327" s="24">
        <f t="shared" si="497"/>
        <v>43.979642649679818</v>
      </c>
      <c r="P1327" s="24">
        <f t="shared" si="498"/>
        <v>623.39712042111103</v>
      </c>
      <c r="Q1327" s="24">
        <f t="shared" si="509"/>
        <v>650</v>
      </c>
      <c r="R1327" s="12">
        <f t="shared" si="499"/>
        <v>0.11609197056686832</v>
      </c>
      <c r="S1327" s="3">
        <f t="shared" si="510"/>
        <v>0.7</v>
      </c>
      <c r="T1327" s="24">
        <f t="shared" si="512"/>
        <v>1032.3554425419832</v>
      </c>
      <c r="U1327" s="24">
        <f t="shared" si="500"/>
        <v>60.221170157757342</v>
      </c>
      <c r="V1327" s="14">
        <f t="shared" si="501"/>
        <v>852.97947639315794</v>
      </c>
      <c r="W1327" s="24">
        <f t="shared" si="513"/>
        <v>650</v>
      </c>
      <c r="X1327" s="12">
        <f t="shared" si="502"/>
        <v>0.11677554506345132</v>
      </c>
      <c r="Y1327" s="3">
        <f t="shared" si="514"/>
        <v>0.7</v>
      </c>
    </row>
    <row r="1328" spans="2:25" x14ac:dyDescent="0.25">
      <c r="B1328" s="3">
        <f t="shared" si="503"/>
        <v>6550</v>
      </c>
      <c r="C1328" s="14">
        <f t="shared" si="504"/>
        <v>109.16666666666667</v>
      </c>
      <c r="D1328" s="11">
        <f t="shared" si="505"/>
        <v>1034.8785773753884</v>
      </c>
      <c r="E1328" s="11">
        <f t="shared" si="506"/>
        <v>1030.2625117153025</v>
      </c>
      <c r="F1328" s="11">
        <f t="shared" si="507"/>
        <v>1033.1211956128732</v>
      </c>
      <c r="G1328" s="11">
        <f t="shared" si="508"/>
        <v>1032.4722180870467</v>
      </c>
      <c r="H1328" s="24">
        <f t="shared" si="491"/>
        <v>1030.2625117153025</v>
      </c>
      <c r="I1328" s="24">
        <f t="shared" si="493"/>
        <v>115.40164150214878</v>
      </c>
      <c r="J1328" s="14">
        <f t="shared" si="494"/>
        <v>1630.8553961401039</v>
      </c>
      <c r="K1328" s="24">
        <f t="shared" si="492"/>
        <v>650</v>
      </c>
      <c r="L1328" s="12">
        <f t="shared" si="495"/>
        <v>0.11908547885107082</v>
      </c>
      <c r="M1328" s="3">
        <f t="shared" si="496"/>
        <v>0.7</v>
      </c>
      <c r="N1328" s="24">
        <f t="shared" si="511"/>
        <v>1033.1211956128732</v>
      </c>
      <c r="O1328" s="24">
        <f t="shared" si="497"/>
        <v>43.934544062881287</v>
      </c>
      <c r="P1328" s="24">
        <f t="shared" si="498"/>
        <v>622.92254784153886</v>
      </c>
      <c r="Q1328" s="24">
        <f t="shared" si="509"/>
        <v>650</v>
      </c>
      <c r="R1328" s="12">
        <f t="shared" si="499"/>
        <v>0.11600157237938398</v>
      </c>
      <c r="S1328" s="3">
        <f t="shared" si="510"/>
        <v>0.7</v>
      </c>
      <c r="T1328" s="24">
        <f t="shared" si="512"/>
        <v>1032.4722180870467</v>
      </c>
      <c r="U1328" s="24">
        <f t="shared" si="500"/>
        <v>60.158982208542966</v>
      </c>
      <c r="V1328" s="14">
        <f t="shared" si="501"/>
        <v>852.32469656034004</v>
      </c>
      <c r="W1328" s="24">
        <f t="shared" si="513"/>
        <v>650</v>
      </c>
      <c r="X1328" s="12">
        <f t="shared" si="502"/>
        <v>0.1166838627985997</v>
      </c>
      <c r="Y1328" s="3">
        <f t="shared" si="514"/>
        <v>0.7</v>
      </c>
    </row>
    <row r="1329" spans="2:25" x14ac:dyDescent="0.25">
      <c r="B1329" s="3">
        <f t="shared" si="503"/>
        <v>6555</v>
      </c>
      <c r="C1329" s="14">
        <f t="shared" si="504"/>
        <v>109.25</v>
      </c>
      <c r="D1329" s="11">
        <f t="shared" si="505"/>
        <v>1034.9927782926979</v>
      </c>
      <c r="E1329" s="11">
        <f t="shared" si="506"/>
        <v>1030.3815971941535</v>
      </c>
      <c r="F1329" s="11">
        <f t="shared" si="507"/>
        <v>1033.2371971852526</v>
      </c>
      <c r="G1329" s="11">
        <f t="shared" si="508"/>
        <v>1032.5889019498454</v>
      </c>
      <c r="H1329" s="24">
        <f t="shared" si="491"/>
        <v>1030.3815971941535</v>
      </c>
      <c r="I1329" s="24">
        <f t="shared" si="493"/>
        <v>115.27952746361052</v>
      </c>
      <c r="J1329" s="14">
        <f t="shared" si="494"/>
        <v>1629.5663610519778</v>
      </c>
      <c r="K1329" s="24">
        <f t="shared" si="492"/>
        <v>650</v>
      </c>
      <c r="L1329" s="12">
        <f t="shared" si="495"/>
        <v>0.11898924595645298</v>
      </c>
      <c r="M1329" s="3">
        <f t="shared" si="496"/>
        <v>0.7</v>
      </c>
      <c r="N1329" s="24">
        <f t="shared" si="511"/>
        <v>1033.2371971852526</v>
      </c>
      <c r="O1329" s="24">
        <f t="shared" si="497"/>
        <v>43.889527686133079</v>
      </c>
      <c r="P1329" s="24">
        <f t="shared" si="498"/>
        <v>622.4487052907956</v>
      </c>
      <c r="Q1329" s="24">
        <f t="shared" si="509"/>
        <v>650</v>
      </c>
      <c r="R1329" s="12">
        <f t="shared" si="499"/>
        <v>0.11591131548302228</v>
      </c>
      <c r="S1329" s="3">
        <f t="shared" si="510"/>
        <v>0.7</v>
      </c>
      <c r="T1329" s="24">
        <f t="shared" si="512"/>
        <v>1032.5889019498454</v>
      </c>
      <c r="U1329" s="24">
        <f t="shared" si="500"/>
        <v>60.096908571313179</v>
      </c>
      <c r="V1329" s="14">
        <f t="shared" si="501"/>
        <v>851.67093450714572</v>
      </c>
      <c r="W1329" s="24">
        <f t="shared" si="513"/>
        <v>650</v>
      </c>
      <c r="X1329" s="12">
        <f t="shared" si="502"/>
        <v>0.11659232529997783</v>
      </c>
      <c r="Y1329" s="3">
        <f t="shared" si="514"/>
        <v>0.7</v>
      </c>
    </row>
    <row r="1330" spans="2:25" x14ac:dyDescent="0.25">
      <c r="B1330" s="3">
        <f t="shared" si="503"/>
        <v>6560</v>
      </c>
      <c r="C1330" s="14">
        <f t="shared" si="504"/>
        <v>109.33333333333333</v>
      </c>
      <c r="D1330" s="11">
        <f t="shared" si="505"/>
        <v>1035.1068922329105</v>
      </c>
      <c r="E1330" s="11">
        <f t="shared" si="506"/>
        <v>1030.5005864401101</v>
      </c>
      <c r="F1330" s="11">
        <f t="shared" si="507"/>
        <v>1033.3531085007357</v>
      </c>
      <c r="G1330" s="11">
        <f t="shared" si="508"/>
        <v>1032.7054942751454</v>
      </c>
      <c r="H1330" s="24">
        <f t="shared" si="491"/>
        <v>1030.5005864401101</v>
      </c>
      <c r="I1330" s="24">
        <f t="shared" si="493"/>
        <v>115.15764482001032</v>
      </c>
      <c r="J1330" s="14">
        <f t="shared" si="494"/>
        <v>1628.2794079469488</v>
      </c>
      <c r="K1330" s="24">
        <f t="shared" si="492"/>
        <v>650</v>
      </c>
      <c r="L1330" s="12">
        <f t="shared" si="495"/>
        <v>0.11889317082196159</v>
      </c>
      <c r="M1330" s="3">
        <f t="shared" si="496"/>
        <v>0.7</v>
      </c>
      <c r="N1330" s="24">
        <f t="shared" si="511"/>
        <v>1033.3531085007357</v>
      </c>
      <c r="O1330" s="24">
        <f t="shared" si="497"/>
        <v>43.844593304368118</v>
      </c>
      <c r="P1330" s="24">
        <f t="shared" si="498"/>
        <v>621.9755910739749</v>
      </c>
      <c r="Q1330" s="24">
        <f t="shared" si="509"/>
        <v>650</v>
      </c>
      <c r="R1330" s="12">
        <f t="shared" si="499"/>
        <v>0.1158211995455382</v>
      </c>
      <c r="S1330" s="3">
        <f t="shared" si="510"/>
        <v>0.7</v>
      </c>
      <c r="T1330" s="24">
        <f t="shared" si="512"/>
        <v>1032.7054942751454</v>
      </c>
      <c r="U1330" s="24">
        <f t="shared" si="500"/>
        <v>60.034948944127109</v>
      </c>
      <c r="V1330" s="14">
        <f t="shared" si="501"/>
        <v>851.01818784116711</v>
      </c>
      <c r="W1330" s="24">
        <f t="shared" si="513"/>
        <v>650</v>
      </c>
      <c r="X1330" s="12">
        <f t="shared" si="502"/>
        <v>0.11650093222304582</v>
      </c>
      <c r="Y1330" s="3">
        <f t="shared" si="514"/>
        <v>0.7</v>
      </c>
    </row>
    <row r="1331" spans="2:25" x14ac:dyDescent="0.25">
      <c r="B1331" s="3">
        <f t="shared" si="503"/>
        <v>6565</v>
      </c>
      <c r="C1331" s="14">
        <f t="shared" si="504"/>
        <v>109.41666666666667</v>
      </c>
      <c r="D1331" s="11">
        <f t="shared" si="505"/>
        <v>1035.2209193284116</v>
      </c>
      <c r="E1331" s="11">
        <f t="shared" si="506"/>
        <v>1030.6194796109321</v>
      </c>
      <c r="F1331" s="11">
        <f t="shared" si="507"/>
        <v>1033.4689297002813</v>
      </c>
      <c r="G1331" s="11">
        <f t="shared" si="508"/>
        <v>1032.8219952073684</v>
      </c>
      <c r="H1331" s="24">
        <f t="shared" si="491"/>
        <v>1030.6194796109321</v>
      </c>
      <c r="I1331" s="24">
        <f t="shared" si="493"/>
        <v>115.03599293698699</v>
      </c>
      <c r="J1331" s="14">
        <f t="shared" si="494"/>
        <v>1626.9945316871585</v>
      </c>
      <c r="K1331" s="24">
        <f t="shared" si="492"/>
        <v>650</v>
      </c>
      <c r="L1331" s="12">
        <f t="shared" si="495"/>
        <v>0.11879725305396185</v>
      </c>
      <c r="M1331" s="3">
        <f t="shared" si="496"/>
        <v>0.7</v>
      </c>
      <c r="N1331" s="24">
        <f t="shared" si="511"/>
        <v>1033.4689297002813</v>
      </c>
      <c r="O1331" s="24">
        <f t="shared" si="497"/>
        <v>43.799740703258294</v>
      </c>
      <c r="P1331" s="24">
        <f t="shared" si="498"/>
        <v>621.50320350146103</v>
      </c>
      <c r="Q1331" s="24">
        <f t="shared" si="509"/>
        <v>650</v>
      </c>
      <c r="R1331" s="12">
        <f t="shared" si="499"/>
        <v>0.11573122423573563</v>
      </c>
      <c r="S1331" s="3">
        <f t="shared" si="510"/>
        <v>0.7</v>
      </c>
      <c r="T1331" s="24">
        <f t="shared" si="512"/>
        <v>1032.8219952073684</v>
      </c>
      <c r="U1331" s="24">
        <f t="shared" si="500"/>
        <v>59.973103026078434</v>
      </c>
      <c r="V1331" s="14">
        <f t="shared" si="501"/>
        <v>850.36645417738021</v>
      </c>
      <c r="W1331" s="24">
        <f t="shared" si="513"/>
        <v>650</v>
      </c>
      <c r="X1331" s="12">
        <f t="shared" si="502"/>
        <v>0.11640968322434031</v>
      </c>
      <c r="Y1331" s="3">
        <f t="shared" si="514"/>
        <v>0.7</v>
      </c>
    </row>
    <row r="1332" spans="2:25" x14ac:dyDescent="0.25">
      <c r="B1332" s="3">
        <f t="shared" si="503"/>
        <v>6570</v>
      </c>
      <c r="C1332" s="14">
        <f t="shared" si="504"/>
        <v>109.5</v>
      </c>
      <c r="D1332" s="11">
        <f t="shared" si="505"/>
        <v>1035.334859711284</v>
      </c>
      <c r="E1332" s="11">
        <f t="shared" si="506"/>
        <v>1030.7382768639861</v>
      </c>
      <c r="F1332" s="11">
        <f t="shared" si="507"/>
        <v>1033.584660924517</v>
      </c>
      <c r="G1332" s="11">
        <f t="shared" si="508"/>
        <v>1032.9384048905929</v>
      </c>
      <c r="H1332" s="24">
        <f t="shared" si="491"/>
        <v>1030.7382768639861</v>
      </c>
      <c r="I1332" s="24">
        <f t="shared" si="493"/>
        <v>114.91457118244739</v>
      </c>
      <c r="J1332" s="14">
        <f t="shared" si="494"/>
        <v>1625.7117271517827</v>
      </c>
      <c r="K1332" s="24">
        <f t="shared" si="492"/>
        <v>650</v>
      </c>
      <c r="L1332" s="12">
        <f t="shared" si="495"/>
        <v>0.11870149226013529</v>
      </c>
      <c r="M1332" s="3">
        <f t="shared" si="496"/>
        <v>0.7</v>
      </c>
      <c r="N1332" s="24">
        <f t="shared" si="511"/>
        <v>1033.584660924517</v>
      </c>
      <c r="O1332" s="24">
        <f t="shared" si="497"/>
        <v>43.75496966917467</v>
      </c>
      <c r="P1332" s="24">
        <f t="shared" si="498"/>
        <v>621.03154088846384</v>
      </c>
      <c r="Q1332" s="24">
        <f t="shared" si="509"/>
        <v>650</v>
      </c>
      <c r="R1332" s="12">
        <f t="shared" si="499"/>
        <v>0.11564138922337952</v>
      </c>
      <c r="S1332" s="3">
        <f t="shared" si="510"/>
        <v>0.7</v>
      </c>
      <c r="T1332" s="24">
        <f t="shared" si="512"/>
        <v>1032.9384048905929</v>
      </c>
      <c r="U1332" s="24">
        <f t="shared" si="500"/>
        <v>59.911370517278328</v>
      </c>
      <c r="V1332" s="14">
        <f t="shared" si="501"/>
        <v>849.71573113802845</v>
      </c>
      <c r="W1332" s="24">
        <f t="shared" si="513"/>
        <v>650</v>
      </c>
      <c r="X1332" s="12">
        <f t="shared" si="502"/>
        <v>0.11631857796145734</v>
      </c>
      <c r="Y1332" s="3">
        <f t="shared" si="514"/>
        <v>0.7</v>
      </c>
    </row>
    <row r="1333" spans="2:25" x14ac:dyDescent="0.25">
      <c r="B1333" s="3">
        <f t="shared" si="503"/>
        <v>6575</v>
      </c>
      <c r="C1333" s="14">
        <f t="shared" si="504"/>
        <v>109.58333333333333</v>
      </c>
      <c r="D1333" s="11">
        <f t="shared" si="505"/>
        <v>1035.4487135133099</v>
      </c>
      <c r="E1333" s="11">
        <f t="shared" si="506"/>
        <v>1030.8569783562464</v>
      </c>
      <c r="F1333" s="11">
        <f t="shared" si="507"/>
        <v>1033.7003023137404</v>
      </c>
      <c r="G1333" s="11">
        <f t="shared" si="508"/>
        <v>1033.0547234685544</v>
      </c>
      <c r="H1333" s="24">
        <f t="shared" ref="H1333:H1396" si="515">H1332+L1332</f>
        <v>1030.8569783562464</v>
      </c>
      <c r="I1333" s="24">
        <f t="shared" si="493"/>
        <v>114.79337892658918</v>
      </c>
      <c r="J1333" s="14">
        <f t="shared" si="494"/>
        <v>1624.4309892373813</v>
      </c>
      <c r="K1333" s="24">
        <f t="shared" ref="K1333:K1396" si="516">IF(H1333&lt;600,425+0.773*H1333-1.69/1000*H1333^2+2.22/1000^2*H1333^3,IF(H1333&lt;735,666+13002/(738-H1333),IF(H1333&lt;900,545+17820/(H1333-731),650)))</f>
        <v>650</v>
      </c>
      <c r="L1333" s="12">
        <f t="shared" si="495"/>
        <v>0.11860588804950514</v>
      </c>
      <c r="M1333" s="3">
        <f t="shared" si="496"/>
        <v>0.7</v>
      </c>
      <c r="N1333" s="24">
        <f t="shared" si="511"/>
        <v>1033.7003023137404</v>
      </c>
      <c r="O1333" s="24">
        <f t="shared" si="497"/>
        <v>43.710279989238643</v>
      </c>
      <c r="P1333" s="24">
        <f t="shared" si="498"/>
        <v>620.56060155589091</v>
      </c>
      <c r="Q1333" s="24">
        <f t="shared" si="509"/>
        <v>650</v>
      </c>
      <c r="R1333" s="12">
        <f t="shared" si="499"/>
        <v>0.11555169417935644</v>
      </c>
      <c r="S1333" s="3">
        <f t="shared" si="510"/>
        <v>0.7</v>
      </c>
      <c r="T1333" s="24">
        <f t="shared" si="512"/>
        <v>1033.0547234685544</v>
      </c>
      <c r="U1333" s="24">
        <f t="shared" si="500"/>
        <v>59.849751118889571</v>
      </c>
      <c r="V1333" s="14">
        <f t="shared" si="501"/>
        <v>849.06601635324273</v>
      </c>
      <c r="W1333" s="24">
        <f t="shared" si="513"/>
        <v>650</v>
      </c>
      <c r="X1333" s="12">
        <f t="shared" si="502"/>
        <v>0.11622761609313607</v>
      </c>
      <c r="Y1333" s="3">
        <f t="shared" si="514"/>
        <v>0.7</v>
      </c>
    </row>
    <row r="1334" spans="2:25" x14ac:dyDescent="0.25">
      <c r="B1334" s="3">
        <f t="shared" si="503"/>
        <v>6580</v>
      </c>
      <c r="C1334" s="14">
        <f t="shared" si="504"/>
        <v>109.66666666666667</v>
      </c>
      <c r="D1334" s="11">
        <f t="shared" si="505"/>
        <v>1035.5624808659713</v>
      </c>
      <c r="E1334" s="11">
        <f t="shared" si="506"/>
        <v>1030.975584244296</v>
      </c>
      <c r="F1334" s="11">
        <f t="shared" si="507"/>
        <v>1033.8158540079198</v>
      </c>
      <c r="G1334" s="11">
        <f t="shared" si="508"/>
        <v>1033.1709510846474</v>
      </c>
      <c r="H1334" s="24">
        <f t="shared" si="515"/>
        <v>1030.975584244296</v>
      </c>
      <c r="I1334" s="24">
        <f t="shared" si="493"/>
        <v>114.67241554188377</v>
      </c>
      <c r="J1334" s="14">
        <f t="shared" si="494"/>
        <v>1623.1523128576068</v>
      </c>
      <c r="K1334" s="24">
        <f t="shared" si="516"/>
        <v>650</v>
      </c>
      <c r="L1334" s="12">
        <f t="shared" si="495"/>
        <v>0.11851044003241533</v>
      </c>
      <c r="M1334" s="3">
        <f t="shared" si="496"/>
        <v>0.7</v>
      </c>
      <c r="N1334" s="24">
        <f t="shared" si="511"/>
        <v>1033.8158540079198</v>
      </c>
      <c r="O1334" s="24">
        <f t="shared" si="497"/>
        <v>43.665671451287835</v>
      </c>
      <c r="P1334" s="24">
        <f t="shared" si="498"/>
        <v>620.09038382955293</v>
      </c>
      <c r="Q1334" s="24">
        <f t="shared" si="509"/>
        <v>650</v>
      </c>
      <c r="R1334" s="12">
        <f t="shared" si="499"/>
        <v>0.11546213877553049</v>
      </c>
      <c r="S1334" s="3">
        <f t="shared" si="510"/>
        <v>0.7</v>
      </c>
      <c r="T1334" s="24">
        <f t="shared" si="512"/>
        <v>1033.1709510846474</v>
      </c>
      <c r="U1334" s="24">
        <f t="shared" si="500"/>
        <v>59.788244533098123</v>
      </c>
      <c r="V1334" s="14">
        <f t="shared" si="501"/>
        <v>848.41730746038297</v>
      </c>
      <c r="W1334" s="24">
        <f t="shared" si="513"/>
        <v>650</v>
      </c>
      <c r="X1334" s="12">
        <f t="shared" si="502"/>
        <v>0.11613679727917088</v>
      </c>
      <c r="Y1334" s="3">
        <f t="shared" si="514"/>
        <v>0.7</v>
      </c>
    </row>
    <row r="1335" spans="2:25" x14ac:dyDescent="0.25">
      <c r="B1335" s="3">
        <f t="shared" si="503"/>
        <v>6585</v>
      </c>
      <c r="C1335" s="14">
        <f t="shared" si="504"/>
        <v>109.75</v>
      </c>
      <c r="D1335" s="11">
        <f t="shared" si="505"/>
        <v>1035.6761619004512</v>
      </c>
      <c r="E1335" s="11">
        <f t="shared" si="506"/>
        <v>1031.0940946843284</v>
      </c>
      <c r="F1335" s="11">
        <f t="shared" si="507"/>
        <v>1033.9313161466953</v>
      </c>
      <c r="G1335" s="11">
        <f t="shared" si="508"/>
        <v>1033.2870878819265</v>
      </c>
      <c r="H1335" s="24">
        <f t="shared" si="515"/>
        <v>1031.0940946843284</v>
      </c>
      <c r="I1335" s="24">
        <f t="shared" si="493"/>
        <v>114.55168040307058</v>
      </c>
      <c r="J1335" s="14">
        <f t="shared" si="494"/>
        <v>1621.8756929433027</v>
      </c>
      <c r="K1335" s="24">
        <f t="shared" si="516"/>
        <v>650</v>
      </c>
      <c r="L1335" s="12">
        <f t="shared" si="495"/>
        <v>0.11841514782053678</v>
      </c>
      <c r="M1335" s="3">
        <f t="shared" si="496"/>
        <v>0.7</v>
      </c>
      <c r="N1335" s="24">
        <f t="shared" si="511"/>
        <v>1033.9313161466953</v>
      </c>
      <c r="O1335" s="24">
        <f t="shared" si="497"/>
        <v>43.621143843898835</v>
      </c>
      <c r="P1335" s="24">
        <f t="shared" si="498"/>
        <v>619.62088604074518</v>
      </c>
      <c r="Q1335" s="24">
        <f t="shared" si="509"/>
        <v>650</v>
      </c>
      <c r="R1335" s="12">
        <f t="shared" si="499"/>
        <v>0.11537272268484834</v>
      </c>
      <c r="S1335" s="3">
        <f t="shared" si="510"/>
        <v>0.7</v>
      </c>
      <c r="T1335" s="24">
        <f t="shared" si="512"/>
        <v>1033.2870878819265</v>
      </c>
      <c r="U1335" s="24">
        <f t="shared" si="500"/>
        <v>59.726850463118808</v>
      </c>
      <c r="V1335" s="14">
        <f t="shared" si="501"/>
        <v>847.76960210438631</v>
      </c>
      <c r="W1335" s="24">
        <f t="shared" si="513"/>
        <v>650</v>
      </c>
      <c r="X1335" s="12">
        <f t="shared" si="502"/>
        <v>0.11604612118045668</v>
      </c>
      <c r="Y1335" s="3">
        <f t="shared" si="514"/>
        <v>0.7</v>
      </c>
    </row>
    <row r="1336" spans="2:25" x14ac:dyDescent="0.25">
      <c r="B1336" s="3">
        <f t="shared" si="503"/>
        <v>6590</v>
      </c>
      <c r="C1336" s="14">
        <f t="shared" si="504"/>
        <v>109.83333333333333</v>
      </c>
      <c r="D1336" s="11">
        <f t="shared" si="505"/>
        <v>1035.7897567476334</v>
      </c>
      <c r="E1336" s="11">
        <f t="shared" si="506"/>
        <v>1031.212509832149</v>
      </c>
      <c r="F1336" s="11">
        <f t="shared" si="507"/>
        <v>1034.0466888693802</v>
      </c>
      <c r="G1336" s="11">
        <f t="shared" si="508"/>
        <v>1033.403134003107</v>
      </c>
      <c r="H1336" s="24">
        <f t="shared" si="515"/>
        <v>1031.212509832149</v>
      </c>
      <c r="I1336" s="24">
        <f t="shared" si="493"/>
        <v>114.43117288711164</v>
      </c>
      <c r="J1336" s="14">
        <f t="shared" si="494"/>
        <v>1620.6011244419974</v>
      </c>
      <c r="K1336" s="24">
        <f t="shared" si="516"/>
        <v>650</v>
      </c>
      <c r="L1336" s="12">
        <f t="shared" si="495"/>
        <v>0.11832001102682978</v>
      </c>
      <c r="M1336" s="3">
        <f t="shared" si="496"/>
        <v>0.7</v>
      </c>
      <c r="N1336" s="24">
        <f t="shared" si="511"/>
        <v>1034.0466888693802</v>
      </c>
      <c r="O1336" s="24">
        <f t="shared" si="497"/>
        <v>43.576696956330352</v>
      </c>
      <c r="P1336" s="24">
        <f t="shared" si="498"/>
        <v>619.15210652564645</v>
      </c>
      <c r="Q1336" s="24">
        <f t="shared" si="509"/>
        <v>650</v>
      </c>
      <c r="R1336" s="12">
        <f t="shared" si="499"/>
        <v>0.11528344558122484</v>
      </c>
      <c r="S1336" s="3">
        <f t="shared" si="510"/>
        <v>0.7</v>
      </c>
      <c r="T1336" s="24">
        <f t="shared" si="512"/>
        <v>1033.403134003107</v>
      </c>
      <c r="U1336" s="24">
        <f t="shared" si="500"/>
        <v>59.665568613161213</v>
      </c>
      <c r="V1336" s="14">
        <f t="shared" si="501"/>
        <v>847.12289793736056</v>
      </c>
      <c r="W1336" s="24">
        <f t="shared" si="513"/>
        <v>650</v>
      </c>
      <c r="X1336" s="12">
        <f t="shared" si="502"/>
        <v>0.11595558745893252</v>
      </c>
      <c r="Y1336" s="3">
        <f t="shared" si="514"/>
        <v>0.7</v>
      </c>
    </row>
    <row r="1337" spans="2:25" x14ac:dyDescent="0.25">
      <c r="B1337" s="3">
        <f t="shared" si="503"/>
        <v>6595</v>
      </c>
      <c r="C1337" s="14">
        <f t="shared" si="504"/>
        <v>109.91666666666667</v>
      </c>
      <c r="D1337" s="11">
        <f t="shared" si="505"/>
        <v>1035.9032655381052</v>
      </c>
      <c r="E1337" s="11">
        <f t="shared" si="506"/>
        <v>1031.3308298431757</v>
      </c>
      <c r="F1337" s="11">
        <f t="shared" si="507"/>
        <v>1034.1619723149615</v>
      </c>
      <c r="G1337" s="11">
        <f t="shared" si="508"/>
        <v>1033.519089590566</v>
      </c>
      <c r="H1337" s="24">
        <f t="shared" si="515"/>
        <v>1031.3308298431757</v>
      </c>
      <c r="I1337" s="24">
        <f t="shared" si="493"/>
        <v>114.31089237323704</v>
      </c>
      <c r="J1337" s="14">
        <f t="shared" si="494"/>
        <v>1619.3286023183709</v>
      </c>
      <c r="K1337" s="24">
        <f t="shared" si="516"/>
        <v>650</v>
      </c>
      <c r="L1337" s="12">
        <f t="shared" si="495"/>
        <v>0.11822502926557898</v>
      </c>
      <c r="M1337" s="3">
        <f t="shared" si="496"/>
        <v>0.7</v>
      </c>
      <c r="N1337" s="24">
        <f t="shared" si="511"/>
        <v>1034.1619723149615</v>
      </c>
      <c r="O1337" s="24">
        <f t="shared" si="497"/>
        <v>43.532330578591427</v>
      </c>
      <c r="P1337" s="24">
        <f t="shared" si="498"/>
        <v>618.68404362574586</v>
      </c>
      <c r="Q1337" s="24">
        <f t="shared" si="509"/>
        <v>650</v>
      </c>
      <c r="R1337" s="12">
        <f t="shared" si="499"/>
        <v>0.11519430713962912</v>
      </c>
      <c r="S1337" s="3">
        <f t="shared" si="510"/>
        <v>0.7</v>
      </c>
      <c r="T1337" s="24">
        <f t="shared" si="512"/>
        <v>1033.519089590566</v>
      </c>
      <c r="U1337" s="24">
        <f t="shared" si="500"/>
        <v>59.604398688480842</v>
      </c>
      <c r="V1337" s="14">
        <f t="shared" si="501"/>
        <v>846.47719261906866</v>
      </c>
      <c r="W1337" s="24">
        <f t="shared" si="513"/>
        <v>650</v>
      </c>
      <c r="X1337" s="12">
        <f t="shared" si="502"/>
        <v>0.11586519577765007</v>
      </c>
      <c r="Y1337" s="3">
        <f t="shared" si="514"/>
        <v>0.7</v>
      </c>
    </row>
    <row r="1338" spans="2:25" x14ac:dyDescent="0.25">
      <c r="B1338" s="3">
        <f t="shared" si="503"/>
        <v>6600</v>
      </c>
      <c r="C1338" s="14">
        <f t="shared" si="504"/>
        <v>110</v>
      </c>
      <c r="D1338" s="11">
        <f t="shared" si="505"/>
        <v>1036.0166884021564</v>
      </c>
      <c r="E1338" s="11">
        <f t="shared" si="506"/>
        <v>1031.4490548724414</v>
      </c>
      <c r="F1338" s="11">
        <f t="shared" si="507"/>
        <v>1034.277166622101</v>
      </c>
      <c r="G1338" s="11">
        <f t="shared" si="508"/>
        <v>1033.6349547863435</v>
      </c>
      <c r="H1338" s="24">
        <f t="shared" si="515"/>
        <v>1031.4490548724414</v>
      </c>
      <c r="I1338" s="24">
        <f t="shared" si="493"/>
        <v>114.19083824287668</v>
      </c>
      <c r="J1338" s="14">
        <f t="shared" si="494"/>
        <v>1618.0581215536929</v>
      </c>
      <c r="K1338" s="24">
        <f t="shared" si="516"/>
        <v>650</v>
      </c>
      <c r="L1338" s="12">
        <f t="shared" si="495"/>
        <v>0.11813020215235037</v>
      </c>
      <c r="M1338" s="3">
        <f t="shared" si="496"/>
        <v>0.7</v>
      </c>
      <c r="N1338" s="24">
        <f t="shared" si="511"/>
        <v>1034.277166622101</v>
      </c>
      <c r="O1338" s="24">
        <f t="shared" si="497"/>
        <v>43.488044501384593</v>
      </c>
      <c r="P1338" s="24">
        <f t="shared" si="498"/>
        <v>618.21669568766799</v>
      </c>
      <c r="Q1338" s="24">
        <f t="shared" si="509"/>
        <v>650</v>
      </c>
      <c r="R1338" s="12">
        <f t="shared" si="499"/>
        <v>0.11510530703604425</v>
      </c>
      <c r="S1338" s="3">
        <f t="shared" si="510"/>
        <v>0.7</v>
      </c>
      <c r="T1338" s="24">
        <f t="shared" si="512"/>
        <v>1033.6349547863435</v>
      </c>
      <c r="U1338" s="24">
        <f t="shared" si="500"/>
        <v>59.543340395322275</v>
      </c>
      <c r="V1338" s="14">
        <f t="shared" si="501"/>
        <v>845.83248381638589</v>
      </c>
      <c r="W1338" s="24">
        <f t="shared" si="513"/>
        <v>650</v>
      </c>
      <c r="X1338" s="12">
        <f t="shared" si="502"/>
        <v>0.11577494580069704</v>
      </c>
      <c r="Y1338" s="3">
        <f t="shared" si="514"/>
        <v>0.7</v>
      </c>
    </row>
    <row r="1339" spans="2:25" x14ac:dyDescent="0.25">
      <c r="B1339" s="3">
        <f t="shared" si="503"/>
        <v>6605</v>
      </c>
      <c r="C1339" s="14">
        <f t="shared" si="504"/>
        <v>110.08333333333333</v>
      </c>
      <c r="D1339" s="11">
        <f t="shared" si="505"/>
        <v>1036.1300254697819</v>
      </c>
      <c r="E1339" s="11">
        <f t="shared" si="506"/>
        <v>1031.5671850745937</v>
      </c>
      <c r="F1339" s="11">
        <f t="shared" si="507"/>
        <v>1034.392271929137</v>
      </c>
      <c r="G1339" s="11">
        <f t="shared" si="508"/>
        <v>1033.7507297321442</v>
      </c>
      <c r="H1339" s="24">
        <f t="shared" si="515"/>
        <v>1031.5671850745937</v>
      </c>
      <c r="I1339" s="24">
        <f t="shared" si="493"/>
        <v>114.0710098797058</v>
      </c>
      <c r="J1339" s="14">
        <f t="shared" si="494"/>
        <v>1616.7896771461897</v>
      </c>
      <c r="K1339" s="24">
        <f t="shared" si="516"/>
        <v>650</v>
      </c>
      <c r="L1339" s="12">
        <f t="shared" si="495"/>
        <v>0.11803552930401938</v>
      </c>
      <c r="M1339" s="3">
        <f t="shared" si="496"/>
        <v>0.7</v>
      </c>
      <c r="N1339" s="24">
        <f t="shared" si="511"/>
        <v>1034.392271929137</v>
      </c>
      <c r="O1339" s="24">
        <f t="shared" si="497"/>
        <v>43.443838516122923</v>
      </c>
      <c r="P1339" s="24">
        <f t="shared" si="498"/>
        <v>617.75006106311514</v>
      </c>
      <c r="Q1339" s="24">
        <f t="shared" si="509"/>
        <v>650</v>
      </c>
      <c r="R1339" s="12">
        <f t="shared" si="499"/>
        <v>0.11501644494746018</v>
      </c>
      <c r="S1339" s="3">
        <f t="shared" si="510"/>
        <v>0.7</v>
      </c>
      <c r="T1339" s="24">
        <f t="shared" si="512"/>
        <v>1033.7507297321442</v>
      </c>
      <c r="U1339" s="24">
        <f t="shared" si="500"/>
        <v>59.482393440941905</v>
      </c>
      <c r="V1339" s="14">
        <f t="shared" si="501"/>
        <v>845.18876920364869</v>
      </c>
      <c r="W1339" s="24">
        <f t="shared" si="513"/>
        <v>650</v>
      </c>
      <c r="X1339" s="12">
        <f t="shared" si="502"/>
        <v>0.11568483719324454</v>
      </c>
      <c r="Y1339" s="3">
        <f t="shared" si="514"/>
        <v>0.7</v>
      </c>
    </row>
    <row r="1340" spans="2:25" x14ac:dyDescent="0.25">
      <c r="B1340" s="3">
        <f t="shared" si="503"/>
        <v>6610</v>
      </c>
      <c r="C1340" s="14">
        <f t="shared" si="504"/>
        <v>110.16666666666667</v>
      </c>
      <c r="D1340" s="11">
        <f t="shared" si="505"/>
        <v>1036.2432768706815</v>
      </c>
      <c r="E1340" s="11">
        <f t="shared" si="506"/>
        <v>1031.6852206038977</v>
      </c>
      <c r="F1340" s="11">
        <f t="shared" si="507"/>
        <v>1034.5072883740845</v>
      </c>
      <c r="G1340" s="11">
        <f t="shared" si="508"/>
        <v>1033.8664145693374</v>
      </c>
      <c r="H1340" s="24">
        <f t="shared" si="515"/>
        <v>1031.6852206038977</v>
      </c>
      <c r="I1340" s="24">
        <f t="shared" si="493"/>
        <v>113.95140666959378</v>
      </c>
      <c r="J1340" s="14">
        <f t="shared" si="494"/>
        <v>1615.5232641107548</v>
      </c>
      <c r="K1340" s="24">
        <f t="shared" si="516"/>
        <v>650</v>
      </c>
      <c r="L1340" s="12">
        <f t="shared" si="495"/>
        <v>0.11794101033874771</v>
      </c>
      <c r="M1340" s="3">
        <f t="shared" si="496"/>
        <v>0.7</v>
      </c>
      <c r="N1340" s="24">
        <f t="shared" si="511"/>
        <v>1034.5072883740845</v>
      </c>
      <c r="O1340" s="24">
        <f t="shared" si="497"/>
        <v>43.399712414924352</v>
      </c>
      <c r="P1340" s="24">
        <f t="shared" si="498"/>
        <v>617.28413810875065</v>
      </c>
      <c r="Q1340" s="24">
        <f t="shared" si="509"/>
        <v>650</v>
      </c>
      <c r="R1340" s="12">
        <f t="shared" si="499"/>
        <v>0.11492772055185246</v>
      </c>
      <c r="S1340" s="3">
        <f t="shared" si="510"/>
        <v>0.7</v>
      </c>
      <c r="T1340" s="24">
        <f t="shared" si="512"/>
        <v>1033.8664145693374</v>
      </c>
      <c r="U1340" s="24">
        <f t="shared" si="500"/>
        <v>59.421557533602254</v>
      </c>
      <c r="V1340" s="14">
        <f t="shared" si="501"/>
        <v>844.54604646246128</v>
      </c>
      <c r="W1340" s="24">
        <f t="shared" si="513"/>
        <v>650</v>
      </c>
      <c r="X1340" s="12">
        <f t="shared" si="502"/>
        <v>0.11559486962152177</v>
      </c>
      <c r="Y1340" s="3">
        <f t="shared" si="514"/>
        <v>0.7</v>
      </c>
    </row>
    <row r="1341" spans="2:25" x14ac:dyDescent="0.25">
      <c r="B1341" s="3">
        <f t="shared" si="503"/>
        <v>6615</v>
      </c>
      <c r="C1341" s="14">
        <f t="shared" si="504"/>
        <v>110.25</v>
      </c>
      <c r="D1341" s="11">
        <f t="shared" si="505"/>
        <v>1036.356442734261</v>
      </c>
      <c r="E1341" s="11">
        <f t="shared" si="506"/>
        <v>1031.8031616142364</v>
      </c>
      <c r="F1341" s="11">
        <f t="shared" si="507"/>
        <v>1034.6222160946363</v>
      </c>
      <c r="G1341" s="11">
        <f t="shared" si="508"/>
        <v>1033.9820094389588</v>
      </c>
      <c r="H1341" s="24">
        <f t="shared" si="515"/>
        <v>1031.8031616142364</v>
      </c>
      <c r="I1341" s="24">
        <f t="shared" si="493"/>
        <v>113.83202800061554</v>
      </c>
      <c r="J1341" s="14">
        <f t="shared" si="494"/>
        <v>1614.2588774787546</v>
      </c>
      <c r="K1341" s="24">
        <f t="shared" si="516"/>
        <v>650</v>
      </c>
      <c r="L1341" s="12">
        <f t="shared" si="495"/>
        <v>0.11784664487597082</v>
      </c>
      <c r="M1341" s="3">
        <f t="shared" si="496"/>
        <v>0.7</v>
      </c>
      <c r="N1341" s="24">
        <f t="shared" si="511"/>
        <v>1034.6222160946363</v>
      </c>
      <c r="O1341" s="24">
        <f t="shared" si="497"/>
        <v>43.355665990617354</v>
      </c>
      <c r="P1341" s="24">
        <f t="shared" si="498"/>
        <v>616.81892518650943</v>
      </c>
      <c r="Q1341" s="24">
        <f t="shared" si="509"/>
        <v>650</v>
      </c>
      <c r="R1341" s="12">
        <f t="shared" si="499"/>
        <v>0.11483913352823728</v>
      </c>
      <c r="S1341" s="3">
        <f t="shared" si="510"/>
        <v>0.7</v>
      </c>
      <c r="T1341" s="24">
        <f t="shared" si="512"/>
        <v>1033.9820094389588</v>
      </c>
      <c r="U1341" s="24">
        <f t="shared" si="500"/>
        <v>59.360832382554918</v>
      </c>
      <c r="V1341" s="14">
        <f t="shared" si="501"/>
        <v>843.90431328155921</v>
      </c>
      <c r="W1341" s="24">
        <f t="shared" si="513"/>
        <v>650</v>
      </c>
      <c r="X1341" s="12">
        <f t="shared" si="502"/>
        <v>0.11550504275279629</v>
      </c>
      <c r="Y1341" s="3">
        <f t="shared" si="514"/>
        <v>0.7</v>
      </c>
    </row>
    <row r="1342" spans="2:25" x14ac:dyDescent="0.25">
      <c r="B1342" s="3">
        <f t="shared" si="503"/>
        <v>6620</v>
      </c>
      <c r="C1342" s="14">
        <f t="shared" si="504"/>
        <v>110.33333333333333</v>
      </c>
      <c r="D1342" s="11">
        <f t="shared" si="505"/>
        <v>1036.4695231896335</v>
      </c>
      <c r="E1342" s="11">
        <f t="shared" si="506"/>
        <v>1031.9210082591123</v>
      </c>
      <c r="F1342" s="11">
        <f t="shared" si="507"/>
        <v>1034.7370552281645</v>
      </c>
      <c r="G1342" s="11">
        <f t="shared" si="508"/>
        <v>1034.0975144817116</v>
      </c>
      <c r="H1342" s="24">
        <f t="shared" si="515"/>
        <v>1031.9210082591123</v>
      </c>
      <c r="I1342" s="24">
        <f t="shared" si="493"/>
        <v>113.71287326302877</v>
      </c>
      <c r="J1342" s="14">
        <f t="shared" si="494"/>
        <v>1612.9965122981637</v>
      </c>
      <c r="K1342" s="24">
        <f t="shared" si="516"/>
        <v>650</v>
      </c>
      <c r="L1342" s="12">
        <f t="shared" si="495"/>
        <v>0.11775243253640562</v>
      </c>
      <c r="M1342" s="3">
        <f t="shared" si="496"/>
        <v>0.7</v>
      </c>
      <c r="N1342" s="24">
        <f t="shared" si="511"/>
        <v>1034.7370552281645</v>
      </c>
      <c r="O1342" s="24">
        <f t="shared" si="497"/>
        <v>43.311699036723894</v>
      </c>
      <c r="P1342" s="24">
        <f t="shared" si="498"/>
        <v>616.35442066328744</v>
      </c>
      <c r="Q1342" s="24">
        <f t="shared" si="509"/>
        <v>650</v>
      </c>
      <c r="R1342" s="12">
        <f t="shared" si="499"/>
        <v>0.1147506835566144</v>
      </c>
      <c r="S1342" s="3">
        <f t="shared" si="510"/>
        <v>0.7</v>
      </c>
      <c r="T1342" s="24">
        <f t="shared" si="512"/>
        <v>1034.0975144817116</v>
      </c>
      <c r="U1342" s="24">
        <f t="shared" si="500"/>
        <v>59.300217698046254</v>
      </c>
      <c r="V1342" s="14">
        <f t="shared" si="501"/>
        <v>843.26356735702336</v>
      </c>
      <c r="W1342" s="24">
        <f t="shared" si="513"/>
        <v>650</v>
      </c>
      <c r="X1342" s="12">
        <f t="shared" si="502"/>
        <v>0.11541535625540215</v>
      </c>
      <c r="Y1342" s="3">
        <f t="shared" si="514"/>
        <v>0.7</v>
      </c>
    </row>
    <row r="1343" spans="2:25" x14ac:dyDescent="0.25">
      <c r="B1343" s="3">
        <f t="shared" si="503"/>
        <v>6625</v>
      </c>
      <c r="C1343" s="14">
        <f t="shared" si="504"/>
        <v>110.41666666666667</v>
      </c>
      <c r="D1343" s="11">
        <f t="shared" si="505"/>
        <v>1036.58251836562</v>
      </c>
      <c r="E1343" s="11">
        <f t="shared" si="506"/>
        <v>1032.0387606916488</v>
      </c>
      <c r="F1343" s="11">
        <f t="shared" si="507"/>
        <v>1034.8518059117212</v>
      </c>
      <c r="G1343" s="11">
        <f t="shared" si="508"/>
        <v>1034.2129298379671</v>
      </c>
      <c r="H1343" s="24">
        <f t="shared" si="515"/>
        <v>1032.0387606916488</v>
      </c>
      <c r="I1343" s="24">
        <f t="shared" si="493"/>
        <v>113.59394184927964</v>
      </c>
      <c r="J1343" s="14">
        <f t="shared" si="494"/>
        <v>1611.7361636336043</v>
      </c>
      <c r="K1343" s="24">
        <f t="shared" si="516"/>
        <v>650</v>
      </c>
      <c r="L1343" s="12">
        <f t="shared" si="495"/>
        <v>0.11765837294205353</v>
      </c>
      <c r="M1343" s="3">
        <f t="shared" si="496"/>
        <v>0.7</v>
      </c>
      <c r="N1343" s="24">
        <f t="shared" si="511"/>
        <v>1034.8518059117212</v>
      </c>
      <c r="O1343" s="24">
        <f t="shared" si="497"/>
        <v>43.267811347470797</v>
      </c>
      <c r="P1343" s="24">
        <f t="shared" si="498"/>
        <v>615.89062291113578</v>
      </c>
      <c r="Q1343" s="24">
        <f t="shared" si="509"/>
        <v>650</v>
      </c>
      <c r="R1343" s="12">
        <f t="shared" si="499"/>
        <v>0.11466237031800298</v>
      </c>
      <c r="S1343" s="3">
        <f t="shared" si="510"/>
        <v>0.7</v>
      </c>
      <c r="T1343" s="24">
        <f t="shared" si="512"/>
        <v>1034.2129298379671</v>
      </c>
      <c r="U1343" s="24">
        <f t="shared" si="500"/>
        <v>59.239713191323062</v>
      </c>
      <c r="V1343" s="14">
        <f t="shared" si="501"/>
        <v>842.62380639222135</v>
      </c>
      <c r="W1343" s="24">
        <f t="shared" si="513"/>
        <v>650</v>
      </c>
      <c r="X1343" s="12">
        <f t="shared" si="502"/>
        <v>0.11532580979873316</v>
      </c>
      <c r="Y1343" s="3">
        <f t="shared" si="514"/>
        <v>0.7</v>
      </c>
    </row>
    <row r="1344" spans="2:25" x14ac:dyDescent="0.25">
      <c r="B1344" s="3">
        <f t="shared" si="503"/>
        <v>6630</v>
      </c>
      <c r="C1344" s="14">
        <f t="shared" si="504"/>
        <v>110.5</v>
      </c>
      <c r="D1344" s="11">
        <f t="shared" si="505"/>
        <v>1036.6954283907498</v>
      </c>
      <c r="E1344" s="11">
        <f t="shared" si="506"/>
        <v>1032.1564190645909</v>
      </c>
      <c r="F1344" s="11">
        <f t="shared" si="507"/>
        <v>1034.9664682820392</v>
      </c>
      <c r="G1344" s="11">
        <f t="shared" si="508"/>
        <v>1034.3282556477659</v>
      </c>
      <c r="H1344" s="24">
        <f t="shared" si="515"/>
        <v>1032.1564190645909</v>
      </c>
      <c r="I1344" s="24">
        <f t="shared" si="493"/>
        <v>113.47523315397439</v>
      </c>
      <c r="J1344" s="14">
        <f t="shared" si="494"/>
        <v>1610.4778265657644</v>
      </c>
      <c r="K1344" s="24">
        <f t="shared" si="516"/>
        <v>650</v>
      </c>
      <c r="L1344" s="12">
        <f t="shared" si="495"/>
        <v>0.11756446571615889</v>
      </c>
      <c r="M1344" s="3">
        <f t="shared" si="496"/>
        <v>0.7</v>
      </c>
      <c r="N1344" s="24">
        <f t="shared" si="511"/>
        <v>1034.9664682820392</v>
      </c>
      <c r="O1344" s="24">
        <f t="shared" si="497"/>
        <v>43.224002717767007</v>
      </c>
      <c r="P1344" s="24">
        <f t="shared" si="498"/>
        <v>615.42753030685355</v>
      </c>
      <c r="Q1344" s="24">
        <f t="shared" si="509"/>
        <v>650</v>
      </c>
      <c r="R1344" s="12">
        <f t="shared" si="499"/>
        <v>0.11457419349436675</v>
      </c>
      <c r="S1344" s="3">
        <f t="shared" si="510"/>
        <v>0.7</v>
      </c>
      <c r="T1344" s="24">
        <f t="shared" si="512"/>
        <v>1034.3282556477659</v>
      </c>
      <c r="U1344" s="24">
        <f t="shared" si="500"/>
        <v>59.179318574598483</v>
      </c>
      <c r="V1344" s="14">
        <f t="shared" si="501"/>
        <v>841.98502809743934</v>
      </c>
      <c r="W1344" s="24">
        <f t="shared" si="513"/>
        <v>650</v>
      </c>
      <c r="X1344" s="12">
        <f t="shared" si="502"/>
        <v>0.11523640305319137</v>
      </c>
      <c r="Y1344" s="3">
        <f t="shared" si="514"/>
        <v>0.7</v>
      </c>
    </row>
    <row r="1345" spans="2:25" x14ac:dyDescent="0.25">
      <c r="B1345" s="3">
        <f t="shared" si="503"/>
        <v>6635</v>
      </c>
      <c r="C1345" s="14">
        <f t="shared" si="504"/>
        <v>110.58333333333333</v>
      </c>
      <c r="D1345" s="11">
        <f t="shared" si="505"/>
        <v>1036.808253393262</v>
      </c>
      <c r="E1345" s="11">
        <f t="shared" si="506"/>
        <v>1032.2739835303071</v>
      </c>
      <c r="F1345" s="11">
        <f t="shared" si="507"/>
        <v>1035.0810424755334</v>
      </c>
      <c r="G1345" s="11">
        <f t="shared" si="508"/>
        <v>1034.443492050819</v>
      </c>
      <c r="H1345" s="24">
        <f t="shared" si="515"/>
        <v>1032.2739835303071</v>
      </c>
      <c r="I1345" s="24">
        <f t="shared" si="493"/>
        <v>113.35674657387358</v>
      </c>
      <c r="J1345" s="14">
        <f t="shared" si="494"/>
        <v>1609.2214961917082</v>
      </c>
      <c r="K1345" s="24">
        <f t="shared" si="516"/>
        <v>650</v>
      </c>
      <c r="L1345" s="12">
        <f t="shared" si="495"/>
        <v>0.11747071048322971</v>
      </c>
      <c r="M1345" s="3">
        <f t="shared" si="496"/>
        <v>0.7</v>
      </c>
      <c r="N1345" s="24">
        <f t="shared" si="511"/>
        <v>1035.0810424755334</v>
      </c>
      <c r="O1345" s="24">
        <f t="shared" si="497"/>
        <v>43.180272943214959</v>
      </c>
      <c r="P1345" s="24">
        <f t="shared" si="498"/>
        <v>614.96514123229815</v>
      </c>
      <c r="Q1345" s="24">
        <f t="shared" si="509"/>
        <v>650</v>
      </c>
      <c r="R1345" s="12">
        <f t="shared" si="499"/>
        <v>0.11448615276866997</v>
      </c>
      <c r="S1345" s="3">
        <f t="shared" si="510"/>
        <v>0.7</v>
      </c>
      <c r="T1345" s="24">
        <f t="shared" si="512"/>
        <v>1034.443492050819</v>
      </c>
      <c r="U1345" s="24">
        <f t="shared" si="500"/>
        <v>59.11903356107473</v>
      </c>
      <c r="V1345" s="14">
        <f t="shared" si="501"/>
        <v>841.3472301902118</v>
      </c>
      <c r="W1345" s="24">
        <f t="shared" si="513"/>
        <v>650</v>
      </c>
      <c r="X1345" s="12">
        <f t="shared" si="502"/>
        <v>0.11514713569023219</v>
      </c>
      <c r="Y1345" s="3">
        <f t="shared" si="514"/>
        <v>0.7</v>
      </c>
    </row>
    <row r="1346" spans="2:25" x14ac:dyDescent="0.25">
      <c r="B1346" s="3">
        <f t="shared" si="503"/>
        <v>6640</v>
      </c>
      <c r="C1346" s="14">
        <f t="shared" si="504"/>
        <v>110.66666666666667</v>
      </c>
      <c r="D1346" s="11">
        <f t="shared" si="505"/>
        <v>1036.9209935011072</v>
      </c>
      <c r="E1346" s="11">
        <f t="shared" si="506"/>
        <v>1032.3914542407904</v>
      </c>
      <c r="F1346" s="11">
        <f t="shared" si="507"/>
        <v>1035.1955286283021</v>
      </c>
      <c r="G1346" s="11">
        <f t="shared" si="508"/>
        <v>1034.5586391865093</v>
      </c>
      <c r="H1346" s="24">
        <f t="shared" si="515"/>
        <v>1032.3914542407904</v>
      </c>
      <c r="I1346" s="24">
        <f t="shared" si="493"/>
        <v>113.2384815079206</v>
      </c>
      <c r="J1346" s="14">
        <f t="shared" si="494"/>
        <v>1607.9671676252246</v>
      </c>
      <c r="K1346" s="24">
        <f t="shared" si="516"/>
        <v>650</v>
      </c>
      <c r="L1346" s="12">
        <f t="shared" si="495"/>
        <v>0.11737710686906341</v>
      </c>
      <c r="M1346" s="3">
        <f t="shared" si="496"/>
        <v>0.7</v>
      </c>
      <c r="N1346" s="24">
        <f t="shared" si="511"/>
        <v>1035.1955286283021</v>
      </c>
      <c r="O1346" s="24">
        <f t="shared" si="497"/>
        <v>43.13662182012763</v>
      </c>
      <c r="P1346" s="24">
        <f t="shared" si="498"/>
        <v>614.50345407471445</v>
      </c>
      <c r="Q1346" s="24">
        <f t="shared" si="509"/>
        <v>650</v>
      </c>
      <c r="R1346" s="12">
        <f t="shared" si="499"/>
        <v>0.11439824782493768</v>
      </c>
      <c r="S1346" s="3">
        <f t="shared" si="510"/>
        <v>0.7</v>
      </c>
      <c r="T1346" s="24">
        <f t="shared" si="512"/>
        <v>1034.5586391865093</v>
      </c>
      <c r="U1346" s="24">
        <f t="shared" si="500"/>
        <v>59.058857864948777</v>
      </c>
      <c r="V1346" s="14">
        <f t="shared" si="501"/>
        <v>840.71041039551471</v>
      </c>
      <c r="W1346" s="24">
        <f t="shared" si="513"/>
        <v>650</v>
      </c>
      <c r="X1346" s="12">
        <f t="shared" si="502"/>
        <v>0.11505800738238983</v>
      </c>
      <c r="Y1346" s="3">
        <f t="shared" si="514"/>
        <v>0.7</v>
      </c>
    </row>
    <row r="1347" spans="2:25" x14ac:dyDescent="0.25">
      <c r="B1347" s="3">
        <f t="shared" si="503"/>
        <v>6645</v>
      </c>
      <c r="C1347" s="14">
        <f t="shared" si="504"/>
        <v>110.75</v>
      </c>
      <c r="D1347" s="11">
        <f t="shared" si="505"/>
        <v>1037.0336488419453</v>
      </c>
      <c r="E1347" s="11">
        <f t="shared" si="506"/>
        <v>1032.5088313476595</v>
      </c>
      <c r="F1347" s="11">
        <f t="shared" si="507"/>
        <v>1035.3099268761271</v>
      </c>
      <c r="G1347" s="11">
        <f t="shared" si="508"/>
        <v>1034.6736971938917</v>
      </c>
      <c r="H1347" s="24">
        <f t="shared" si="515"/>
        <v>1032.5088313476595</v>
      </c>
      <c r="I1347" s="24">
        <f t="shared" si="493"/>
        <v>113.12043735714497</v>
      </c>
      <c r="J1347" s="14">
        <f t="shared" si="494"/>
        <v>1606.7148359955288</v>
      </c>
      <c r="K1347" s="24">
        <f t="shared" si="516"/>
        <v>650</v>
      </c>
      <c r="L1347" s="12">
        <f t="shared" si="495"/>
        <v>0.11728365450065166</v>
      </c>
      <c r="M1347" s="3">
        <f t="shared" si="496"/>
        <v>0.7</v>
      </c>
      <c r="N1347" s="24">
        <f t="shared" si="511"/>
        <v>1035.3099268761271</v>
      </c>
      <c r="O1347" s="24">
        <f t="shared" si="497"/>
        <v>43.093049145454643</v>
      </c>
      <c r="P1347" s="24">
        <f t="shared" si="498"/>
        <v>614.04246722551409</v>
      </c>
      <c r="Q1347" s="24">
        <f t="shared" si="509"/>
        <v>650</v>
      </c>
      <c r="R1347" s="12">
        <f t="shared" si="499"/>
        <v>0.1143104783480305</v>
      </c>
      <c r="S1347" s="3">
        <f t="shared" si="510"/>
        <v>0.7</v>
      </c>
      <c r="T1347" s="24">
        <f t="shared" si="512"/>
        <v>1034.6736971938917</v>
      </c>
      <c r="U1347" s="24">
        <f t="shared" si="500"/>
        <v>58.998791201338463</v>
      </c>
      <c r="V1347" s="14">
        <f t="shared" si="501"/>
        <v>840.07456644466151</v>
      </c>
      <c r="W1347" s="24">
        <f t="shared" si="513"/>
        <v>650</v>
      </c>
      <c r="X1347" s="12">
        <f t="shared" si="502"/>
        <v>0.11496901780312666</v>
      </c>
      <c r="Y1347" s="3">
        <f t="shared" si="514"/>
        <v>0.7</v>
      </c>
    </row>
    <row r="1348" spans="2:25" x14ac:dyDescent="0.25">
      <c r="B1348" s="3">
        <f t="shared" si="503"/>
        <v>6650</v>
      </c>
      <c r="C1348" s="14">
        <f t="shared" si="504"/>
        <v>110.83333333333333</v>
      </c>
      <c r="D1348" s="11">
        <f t="shared" si="505"/>
        <v>1037.1462195431509</v>
      </c>
      <c r="E1348" s="11">
        <f t="shared" si="506"/>
        <v>1032.6261150021601</v>
      </c>
      <c r="F1348" s="11">
        <f t="shared" si="507"/>
        <v>1035.4242373544751</v>
      </c>
      <c r="G1348" s="11">
        <f t="shared" si="508"/>
        <v>1034.7886662116948</v>
      </c>
      <c r="H1348" s="24">
        <f t="shared" si="515"/>
        <v>1032.6261150021601</v>
      </c>
      <c r="I1348" s="24">
        <f t="shared" si="493"/>
        <v>113.00261352477037</v>
      </c>
      <c r="J1348" s="14">
        <f t="shared" si="494"/>
        <v>1605.4644964487354</v>
      </c>
      <c r="K1348" s="24">
        <f t="shared" si="516"/>
        <v>650</v>
      </c>
      <c r="L1348" s="12">
        <f t="shared" si="495"/>
        <v>0.11719035300628822</v>
      </c>
      <c r="M1348" s="3">
        <f t="shared" si="496"/>
        <v>0.7</v>
      </c>
      <c r="N1348" s="24">
        <f t="shared" si="511"/>
        <v>1035.4242373544751</v>
      </c>
      <c r="O1348" s="24">
        <f t="shared" si="497"/>
        <v>43.049554716895955</v>
      </c>
      <c r="P1348" s="24">
        <f t="shared" si="498"/>
        <v>613.58217908201948</v>
      </c>
      <c r="Q1348" s="24">
        <f t="shared" si="509"/>
        <v>650</v>
      </c>
      <c r="R1348" s="12">
        <f t="shared" si="499"/>
        <v>0.11422284402396772</v>
      </c>
      <c r="S1348" s="3">
        <f t="shared" si="510"/>
        <v>0.7</v>
      </c>
      <c r="T1348" s="24">
        <f t="shared" si="512"/>
        <v>1034.7886662116948</v>
      </c>
      <c r="U1348" s="24">
        <f t="shared" si="500"/>
        <v>58.938833286401859</v>
      </c>
      <c r="V1348" s="14">
        <f t="shared" si="501"/>
        <v>839.43969607695021</v>
      </c>
      <c r="W1348" s="24">
        <f t="shared" si="513"/>
        <v>650</v>
      </c>
      <c r="X1348" s="12">
        <f t="shared" si="502"/>
        <v>0.11488016662705909</v>
      </c>
      <c r="Y1348" s="3">
        <f t="shared" si="514"/>
        <v>0.7</v>
      </c>
    </row>
    <row r="1349" spans="2:25" x14ac:dyDescent="0.25">
      <c r="B1349" s="3">
        <f t="shared" si="503"/>
        <v>6655</v>
      </c>
      <c r="C1349" s="14">
        <f t="shared" si="504"/>
        <v>110.91666666666667</v>
      </c>
      <c r="D1349" s="11">
        <f t="shared" si="505"/>
        <v>1037.2587057318103</v>
      </c>
      <c r="E1349" s="11">
        <f t="shared" si="506"/>
        <v>1032.7433053551663</v>
      </c>
      <c r="F1349" s="11">
        <f t="shared" si="507"/>
        <v>1035.538460198499</v>
      </c>
      <c r="G1349" s="11">
        <f t="shared" si="508"/>
        <v>1034.9035463783218</v>
      </c>
      <c r="H1349" s="24">
        <f t="shared" si="515"/>
        <v>1032.7433053551663</v>
      </c>
      <c r="I1349" s="24">
        <f t="shared" si="493"/>
        <v>112.88500941610096</v>
      </c>
      <c r="J1349" s="14">
        <f t="shared" si="494"/>
        <v>1604.2161441465598</v>
      </c>
      <c r="K1349" s="24">
        <f t="shared" si="516"/>
        <v>650</v>
      </c>
      <c r="L1349" s="12">
        <f t="shared" si="495"/>
        <v>0.11709720201547257</v>
      </c>
      <c r="M1349" s="3">
        <f t="shared" si="496"/>
        <v>0.7</v>
      </c>
      <c r="N1349" s="24">
        <f t="shared" si="511"/>
        <v>1035.538460198499</v>
      </c>
      <c r="O1349" s="24">
        <f t="shared" si="497"/>
        <v>43.006138332782484</v>
      </c>
      <c r="P1349" s="24">
        <f t="shared" si="498"/>
        <v>613.12258804568091</v>
      </c>
      <c r="Q1349" s="24">
        <f t="shared" si="509"/>
        <v>650</v>
      </c>
      <c r="R1349" s="12">
        <f t="shared" si="499"/>
        <v>0.11413534453959649</v>
      </c>
      <c r="S1349" s="3">
        <f t="shared" si="510"/>
        <v>0.7</v>
      </c>
      <c r="T1349" s="24">
        <f t="shared" si="512"/>
        <v>1034.9035463783218</v>
      </c>
      <c r="U1349" s="24">
        <f t="shared" si="500"/>
        <v>58.878983837212218</v>
      </c>
      <c r="V1349" s="14">
        <f t="shared" si="501"/>
        <v>838.80579703809337</v>
      </c>
      <c r="W1349" s="24">
        <f t="shared" si="513"/>
        <v>650</v>
      </c>
      <c r="X1349" s="12">
        <f t="shared" si="502"/>
        <v>0.11479145352974084</v>
      </c>
      <c r="Y1349" s="3">
        <f t="shared" si="514"/>
        <v>0.7</v>
      </c>
    </row>
    <row r="1350" spans="2:25" x14ac:dyDescent="0.25">
      <c r="B1350" s="3">
        <f t="shared" si="503"/>
        <v>6660</v>
      </c>
      <c r="C1350" s="14">
        <f t="shared" si="504"/>
        <v>111</v>
      </c>
      <c r="D1350" s="11">
        <f t="shared" si="505"/>
        <v>1037.3711075347237</v>
      </c>
      <c r="E1350" s="11">
        <f t="shared" si="506"/>
        <v>1032.8604025571817</v>
      </c>
      <c r="F1350" s="11">
        <f t="shared" si="507"/>
        <v>1035.6525955430386</v>
      </c>
      <c r="G1350" s="11">
        <f t="shared" si="508"/>
        <v>1035.0183378318516</v>
      </c>
      <c r="H1350" s="24">
        <f t="shared" si="515"/>
        <v>1032.8604025571817</v>
      </c>
      <c r="I1350" s="24">
        <f t="shared" si="493"/>
        <v>112.76762443854977</v>
      </c>
      <c r="J1350" s="14">
        <f t="shared" si="494"/>
        <v>1602.9697742665703</v>
      </c>
      <c r="K1350" s="24">
        <f t="shared" si="516"/>
        <v>650</v>
      </c>
      <c r="L1350" s="12">
        <f t="shared" si="495"/>
        <v>0.11700420115892915</v>
      </c>
      <c r="M1350" s="3">
        <f t="shared" si="496"/>
        <v>0.7</v>
      </c>
      <c r="N1350" s="24">
        <f t="shared" si="511"/>
        <v>1035.6525955430386</v>
      </c>
      <c r="O1350" s="24">
        <f t="shared" si="497"/>
        <v>42.962799792127271</v>
      </c>
      <c r="P1350" s="24">
        <f t="shared" si="498"/>
        <v>612.66369252310392</v>
      </c>
      <c r="Q1350" s="24">
        <f t="shared" si="509"/>
        <v>650</v>
      </c>
      <c r="R1350" s="12">
        <f t="shared" si="499"/>
        <v>0.11404797958277936</v>
      </c>
      <c r="S1350" s="3">
        <f t="shared" si="510"/>
        <v>0.7</v>
      </c>
      <c r="T1350" s="24">
        <f t="shared" si="512"/>
        <v>1035.0183378318516</v>
      </c>
      <c r="U1350" s="24">
        <f t="shared" si="500"/>
        <v>58.819242571803443</v>
      </c>
      <c r="V1350" s="14">
        <f t="shared" si="501"/>
        <v>838.17286708085794</v>
      </c>
      <c r="W1350" s="24">
        <f t="shared" si="513"/>
        <v>650</v>
      </c>
      <c r="X1350" s="12">
        <f t="shared" si="502"/>
        <v>0.11470287818775049</v>
      </c>
      <c r="Y1350" s="3">
        <f t="shared" si="514"/>
        <v>0.7</v>
      </c>
    </row>
    <row r="1351" spans="2:25" x14ac:dyDescent="0.25">
      <c r="B1351" s="3">
        <f t="shared" si="503"/>
        <v>6665</v>
      </c>
      <c r="C1351" s="14">
        <f t="shared" si="504"/>
        <v>111.08333333333333</v>
      </c>
      <c r="D1351" s="11">
        <f t="shared" si="505"/>
        <v>1037.4834250784065</v>
      </c>
      <c r="E1351" s="11">
        <f t="shared" si="506"/>
        <v>1032.9774067583407</v>
      </c>
      <c r="F1351" s="11">
        <f t="shared" si="507"/>
        <v>1035.7666435226215</v>
      </c>
      <c r="G1351" s="11">
        <f t="shared" si="508"/>
        <v>1035.1330407100393</v>
      </c>
      <c r="H1351" s="24">
        <f t="shared" si="515"/>
        <v>1032.9774067583407</v>
      </c>
      <c r="I1351" s="24">
        <f t="shared" si="493"/>
        <v>112.65045800164444</v>
      </c>
      <c r="J1351" s="14">
        <f t="shared" si="494"/>
        <v>1601.725382002478</v>
      </c>
      <c r="K1351" s="24">
        <f t="shared" si="516"/>
        <v>650</v>
      </c>
      <c r="L1351" s="12">
        <f t="shared" si="495"/>
        <v>0.11691135006862742</v>
      </c>
      <c r="M1351" s="3">
        <f t="shared" si="496"/>
        <v>0.7</v>
      </c>
      <c r="N1351" s="24">
        <f t="shared" si="511"/>
        <v>1035.7666435226215</v>
      </c>
      <c r="O1351" s="24">
        <f t="shared" si="497"/>
        <v>42.919538894625475</v>
      </c>
      <c r="P1351" s="24">
        <f t="shared" si="498"/>
        <v>612.20549092575823</v>
      </c>
      <c r="Q1351" s="24">
        <f t="shared" si="509"/>
        <v>650</v>
      </c>
      <c r="R1351" s="12">
        <f t="shared" si="499"/>
        <v>0.1139607488423437</v>
      </c>
      <c r="S1351" s="3">
        <f t="shared" si="510"/>
        <v>0.7</v>
      </c>
      <c r="T1351" s="24">
        <f t="shared" si="512"/>
        <v>1035.1330407100393</v>
      </c>
      <c r="U1351" s="24">
        <f t="shared" si="500"/>
        <v>58.759609209181463</v>
      </c>
      <c r="V1351" s="14">
        <f t="shared" si="501"/>
        <v>837.54090396514266</v>
      </c>
      <c r="W1351" s="24">
        <f t="shared" si="513"/>
        <v>650</v>
      </c>
      <c r="X1351" s="12">
        <f t="shared" si="502"/>
        <v>0.11461444027870299</v>
      </c>
      <c r="Y1351" s="3">
        <f t="shared" si="514"/>
        <v>0.7</v>
      </c>
    </row>
    <row r="1352" spans="2:25" x14ac:dyDescent="0.25">
      <c r="B1352" s="3">
        <f t="shared" si="503"/>
        <v>6670</v>
      </c>
      <c r="C1352" s="14">
        <f t="shared" si="504"/>
        <v>111.16666666666667</v>
      </c>
      <c r="D1352" s="11">
        <f t="shared" si="505"/>
        <v>1037.5956584890901</v>
      </c>
      <c r="E1352" s="11">
        <f t="shared" si="506"/>
        <v>1033.0943181084094</v>
      </c>
      <c r="F1352" s="11">
        <f t="shared" si="507"/>
        <v>1035.8806042714639</v>
      </c>
      <c r="G1352" s="11">
        <f t="shared" si="508"/>
        <v>1035.247655150318</v>
      </c>
      <c r="H1352" s="24">
        <f t="shared" si="515"/>
        <v>1033.0943181084094</v>
      </c>
      <c r="I1352" s="24">
        <f t="shared" si="493"/>
        <v>112.53350951701577</v>
      </c>
      <c r="J1352" s="14">
        <f t="shared" si="494"/>
        <v>1600.4829625639247</v>
      </c>
      <c r="K1352" s="24">
        <f t="shared" si="516"/>
        <v>650</v>
      </c>
      <c r="L1352" s="12">
        <f t="shared" si="495"/>
        <v>0.11681864837776668</v>
      </c>
      <c r="M1352" s="3">
        <f t="shared" si="496"/>
        <v>0.7</v>
      </c>
      <c r="N1352" s="24">
        <f t="shared" si="511"/>
        <v>1035.8806042714639</v>
      </c>
      <c r="O1352" s="24">
        <f t="shared" si="497"/>
        <v>42.876355440654379</v>
      </c>
      <c r="P1352" s="24">
        <f t="shared" si="498"/>
        <v>611.74798167015229</v>
      </c>
      <c r="Q1352" s="24">
        <f t="shared" si="509"/>
        <v>650</v>
      </c>
      <c r="R1352" s="12">
        <f t="shared" si="499"/>
        <v>0.113873652008112</v>
      </c>
      <c r="S1352" s="3">
        <f t="shared" si="510"/>
        <v>0.7</v>
      </c>
      <c r="T1352" s="24">
        <f t="shared" si="512"/>
        <v>1035.247655150318</v>
      </c>
      <c r="U1352" s="24">
        <f t="shared" si="500"/>
        <v>58.700083469301489</v>
      </c>
      <c r="V1352" s="14">
        <f t="shared" si="501"/>
        <v>836.90990545774548</v>
      </c>
      <c r="W1352" s="24">
        <f t="shared" si="513"/>
        <v>650</v>
      </c>
      <c r="X1352" s="12">
        <f t="shared" si="502"/>
        <v>0.11452613948121683</v>
      </c>
      <c r="Y1352" s="3">
        <f t="shared" si="514"/>
        <v>0.7</v>
      </c>
    </row>
    <row r="1353" spans="2:25" x14ac:dyDescent="0.25">
      <c r="B1353" s="3">
        <f t="shared" si="503"/>
        <v>6675</v>
      </c>
      <c r="C1353" s="14">
        <f t="shared" si="504"/>
        <v>111.25</v>
      </c>
      <c r="D1353" s="11">
        <f t="shared" si="505"/>
        <v>1037.7078078927216</v>
      </c>
      <c r="E1353" s="11">
        <f t="shared" si="506"/>
        <v>1033.2111367567873</v>
      </c>
      <c r="F1353" s="11">
        <f t="shared" si="507"/>
        <v>1035.994477923472</v>
      </c>
      <c r="G1353" s="11">
        <f t="shared" si="508"/>
        <v>1035.3621812897993</v>
      </c>
      <c r="H1353" s="24">
        <f t="shared" si="515"/>
        <v>1033.2111367567873</v>
      </c>
      <c r="I1353" s="24">
        <f t="shared" si="493"/>
        <v>112.41677839835802</v>
      </c>
      <c r="J1353" s="14">
        <f t="shared" si="494"/>
        <v>1599.2425111760761</v>
      </c>
      <c r="K1353" s="24">
        <f t="shared" si="516"/>
        <v>650</v>
      </c>
      <c r="L1353" s="12">
        <f t="shared" si="495"/>
        <v>0.11672609572074556</v>
      </c>
      <c r="M1353" s="3">
        <f t="shared" si="496"/>
        <v>0.7</v>
      </c>
      <c r="N1353" s="24">
        <f t="shared" si="511"/>
        <v>1035.994477923472</v>
      </c>
      <c r="O1353" s="24">
        <f t="shared" si="497"/>
        <v>42.833249231239279</v>
      </c>
      <c r="P1353" s="24">
        <f t="shared" si="498"/>
        <v>611.29116317734895</v>
      </c>
      <c r="Q1353" s="24">
        <f t="shared" si="509"/>
        <v>650</v>
      </c>
      <c r="R1353" s="12">
        <f t="shared" si="499"/>
        <v>0.11378668877081176</v>
      </c>
      <c r="S1353" s="3">
        <f t="shared" si="510"/>
        <v>0.7</v>
      </c>
      <c r="T1353" s="24">
        <f t="shared" si="512"/>
        <v>1035.3621812897993</v>
      </c>
      <c r="U1353" s="24">
        <f t="shared" si="500"/>
        <v>58.640665073056653</v>
      </c>
      <c r="V1353" s="14">
        <f t="shared" si="501"/>
        <v>836.27986933228613</v>
      </c>
      <c r="W1353" s="24">
        <f t="shared" si="513"/>
        <v>650</v>
      </c>
      <c r="X1353" s="12">
        <f t="shared" si="502"/>
        <v>0.11443797547490282</v>
      </c>
      <c r="Y1353" s="3">
        <f t="shared" si="514"/>
        <v>0.7</v>
      </c>
    </row>
    <row r="1354" spans="2:25" x14ac:dyDescent="0.25">
      <c r="B1354" s="3">
        <f t="shared" si="503"/>
        <v>6680</v>
      </c>
      <c r="C1354" s="14">
        <f t="shared" si="504"/>
        <v>111.33333333333333</v>
      </c>
      <c r="D1354" s="11">
        <f t="shared" si="505"/>
        <v>1037.8198734149664</v>
      </c>
      <c r="E1354" s="11">
        <f t="shared" si="506"/>
        <v>1033.3278628525079</v>
      </c>
      <c r="F1354" s="11">
        <f t="shared" si="507"/>
        <v>1036.1082646122429</v>
      </c>
      <c r="G1354" s="11">
        <f t="shared" si="508"/>
        <v>1035.4766192652742</v>
      </c>
      <c r="H1354" s="24">
        <f t="shared" si="515"/>
        <v>1033.3278628525079</v>
      </c>
      <c r="I1354" s="24">
        <f t="shared" si="493"/>
        <v>112.30026406146294</v>
      </c>
      <c r="J1354" s="14">
        <f t="shared" si="494"/>
        <v>1598.0040230800851</v>
      </c>
      <c r="K1354" s="24">
        <f t="shared" si="516"/>
        <v>650</v>
      </c>
      <c r="L1354" s="12">
        <f t="shared" si="495"/>
        <v>0.11663369173319602</v>
      </c>
      <c r="M1354" s="3">
        <f t="shared" si="496"/>
        <v>0.7</v>
      </c>
      <c r="N1354" s="24">
        <f t="shared" si="511"/>
        <v>1036.1082646122429</v>
      </c>
      <c r="O1354" s="24">
        <f t="shared" si="497"/>
        <v>42.790220068087592</v>
      </c>
      <c r="P1354" s="24">
        <f t="shared" si="498"/>
        <v>610.83503387341113</v>
      </c>
      <c r="Q1354" s="24">
        <f t="shared" si="509"/>
        <v>650</v>
      </c>
      <c r="R1354" s="12">
        <f t="shared" si="499"/>
        <v>0.11369985882215888</v>
      </c>
      <c r="S1354" s="3">
        <f t="shared" si="510"/>
        <v>0.7</v>
      </c>
      <c r="T1354" s="24">
        <f t="shared" si="512"/>
        <v>1035.4766192652742</v>
      </c>
      <c r="U1354" s="24">
        <f t="shared" si="500"/>
        <v>58.581353742306419</v>
      </c>
      <c r="V1354" s="14">
        <f t="shared" si="501"/>
        <v>835.65079336961287</v>
      </c>
      <c r="W1354" s="24">
        <f t="shared" si="513"/>
        <v>650</v>
      </c>
      <c r="X1354" s="12">
        <f t="shared" si="502"/>
        <v>0.11434994794041968</v>
      </c>
      <c r="Y1354" s="3">
        <f t="shared" si="514"/>
        <v>0.7</v>
      </c>
    </row>
    <row r="1355" spans="2:25" x14ac:dyDescent="0.25">
      <c r="B1355" s="3">
        <f t="shared" si="503"/>
        <v>6685</v>
      </c>
      <c r="C1355" s="14">
        <f t="shared" si="504"/>
        <v>111.41666666666667</v>
      </c>
      <c r="D1355" s="11">
        <f t="shared" si="505"/>
        <v>1037.9318551812082</v>
      </c>
      <c r="E1355" s="11">
        <f t="shared" si="506"/>
        <v>1033.444496544241</v>
      </c>
      <c r="F1355" s="11">
        <f t="shared" si="507"/>
        <v>1036.2219644710651</v>
      </c>
      <c r="G1355" s="11">
        <f t="shared" si="508"/>
        <v>1035.5909692132145</v>
      </c>
      <c r="H1355" s="24">
        <f t="shared" si="515"/>
        <v>1033.444496544241</v>
      </c>
      <c r="I1355" s="24">
        <f t="shared" si="493"/>
        <v>112.18396592418003</v>
      </c>
      <c r="J1355" s="14">
        <f t="shared" si="494"/>
        <v>1596.7674935327643</v>
      </c>
      <c r="K1355" s="24">
        <f t="shared" si="516"/>
        <v>650</v>
      </c>
      <c r="L1355" s="12">
        <f t="shared" si="495"/>
        <v>0.1165414360519582</v>
      </c>
      <c r="M1355" s="3">
        <f t="shared" si="496"/>
        <v>0.7</v>
      </c>
      <c r="N1355" s="24">
        <f t="shared" si="511"/>
        <v>1036.2219644710651</v>
      </c>
      <c r="O1355" s="24">
        <f t="shared" si="497"/>
        <v>42.747267753577489</v>
      </c>
      <c r="P1355" s="24">
        <f t="shared" si="498"/>
        <v>610.37959218944036</v>
      </c>
      <c r="Q1355" s="24">
        <f t="shared" si="509"/>
        <v>650</v>
      </c>
      <c r="R1355" s="12">
        <f t="shared" si="499"/>
        <v>0.11361316185486245</v>
      </c>
      <c r="S1355" s="3">
        <f t="shared" si="510"/>
        <v>0.7</v>
      </c>
      <c r="T1355" s="24">
        <f t="shared" si="512"/>
        <v>1035.5909692132145</v>
      </c>
      <c r="U1355" s="24">
        <f t="shared" si="500"/>
        <v>58.522149199842488</v>
      </c>
      <c r="V1355" s="14">
        <f t="shared" si="501"/>
        <v>835.0226753572797</v>
      </c>
      <c r="W1355" s="24">
        <f t="shared" si="513"/>
        <v>650</v>
      </c>
      <c r="X1355" s="12">
        <f t="shared" si="502"/>
        <v>0.11426205655940284</v>
      </c>
      <c r="Y1355" s="3">
        <f t="shared" si="514"/>
        <v>0.7</v>
      </c>
    </row>
    <row r="1356" spans="2:25" x14ac:dyDescent="0.25">
      <c r="B1356" s="3">
        <f t="shared" si="503"/>
        <v>6690</v>
      </c>
      <c r="C1356" s="14">
        <f t="shared" si="504"/>
        <v>111.5</v>
      </c>
      <c r="D1356" s="11">
        <f t="shared" si="505"/>
        <v>1038.0437533165482</v>
      </c>
      <c r="E1356" s="11">
        <f t="shared" si="506"/>
        <v>1033.5610379802929</v>
      </c>
      <c r="F1356" s="11">
        <f t="shared" si="507"/>
        <v>1036.3355776329199</v>
      </c>
      <c r="G1356" s="11">
        <f t="shared" si="508"/>
        <v>1035.705231269774</v>
      </c>
      <c r="H1356" s="24">
        <f t="shared" si="515"/>
        <v>1033.5610379802929</v>
      </c>
      <c r="I1356" s="24">
        <f t="shared" si="493"/>
        <v>112.06788340638241</v>
      </c>
      <c r="J1356" s="14">
        <f t="shared" si="494"/>
        <v>1595.53291780581</v>
      </c>
      <c r="K1356" s="24">
        <f t="shared" si="516"/>
        <v>650</v>
      </c>
      <c r="L1356" s="12">
        <f t="shared" si="495"/>
        <v>0.11644932831502527</v>
      </c>
      <c r="M1356" s="3">
        <f t="shared" si="496"/>
        <v>0.7</v>
      </c>
      <c r="N1356" s="24">
        <f t="shared" si="511"/>
        <v>1036.3355776329199</v>
      </c>
      <c r="O1356" s="24">
        <f t="shared" si="497"/>
        <v>42.704392090706733</v>
      </c>
      <c r="P1356" s="24">
        <f t="shared" si="498"/>
        <v>609.92483656056925</v>
      </c>
      <c r="Q1356" s="24">
        <f t="shared" si="509"/>
        <v>650</v>
      </c>
      <c r="R1356" s="12">
        <f t="shared" si="499"/>
        <v>0.11352659756244055</v>
      </c>
      <c r="S1356" s="3">
        <f t="shared" si="510"/>
        <v>0.7</v>
      </c>
      <c r="T1356" s="24">
        <f t="shared" si="512"/>
        <v>1035.705231269774</v>
      </c>
      <c r="U1356" s="24">
        <f t="shared" si="500"/>
        <v>58.463051169354685</v>
      </c>
      <c r="V1356" s="14">
        <f t="shared" si="501"/>
        <v>834.39551308913872</v>
      </c>
      <c r="W1356" s="24">
        <f t="shared" si="513"/>
        <v>650</v>
      </c>
      <c r="X1356" s="12">
        <f t="shared" si="502"/>
        <v>0.11417430101440793</v>
      </c>
      <c r="Y1356" s="3">
        <f t="shared" si="514"/>
        <v>0.7</v>
      </c>
    </row>
    <row r="1357" spans="2:25" x14ac:dyDescent="0.25">
      <c r="B1357" s="3">
        <f t="shared" si="503"/>
        <v>6695</v>
      </c>
      <c r="C1357" s="14">
        <f t="shared" si="504"/>
        <v>111.58333333333333</v>
      </c>
      <c r="D1357" s="11">
        <f t="shared" si="505"/>
        <v>1038.1555679458099</v>
      </c>
      <c r="E1357" s="11">
        <f t="shared" si="506"/>
        <v>1033.6774873086079</v>
      </c>
      <c r="F1357" s="11">
        <f t="shared" si="507"/>
        <v>1036.4491042304824</v>
      </c>
      <c r="G1357" s="11">
        <f t="shared" si="508"/>
        <v>1035.8194055707884</v>
      </c>
      <c r="H1357" s="24">
        <f t="shared" si="515"/>
        <v>1033.6774873086079</v>
      </c>
      <c r="I1357" s="24">
        <f t="shared" si="493"/>
        <v>111.95201593005208</v>
      </c>
      <c r="J1357" s="14">
        <f t="shared" si="494"/>
        <v>1594.3002911875462</v>
      </c>
      <c r="K1357" s="24">
        <f t="shared" si="516"/>
        <v>650</v>
      </c>
      <c r="L1357" s="12">
        <f t="shared" si="495"/>
        <v>0.11635736816166813</v>
      </c>
      <c r="M1357" s="3">
        <f t="shared" si="496"/>
        <v>0.7</v>
      </c>
      <c r="N1357" s="24">
        <f t="shared" si="511"/>
        <v>1036.4491042304824</v>
      </c>
      <c r="O1357" s="24">
        <f t="shared" si="497"/>
        <v>42.661592883189314</v>
      </c>
      <c r="P1357" s="24">
        <f t="shared" si="498"/>
        <v>609.47076542764739</v>
      </c>
      <c r="Q1357" s="24">
        <f t="shared" si="509"/>
        <v>650</v>
      </c>
      <c r="R1357" s="12">
        <f t="shared" si="499"/>
        <v>0.1134401656395303</v>
      </c>
      <c r="S1357" s="3">
        <f t="shared" si="510"/>
        <v>0.7</v>
      </c>
      <c r="T1357" s="24">
        <f t="shared" si="512"/>
        <v>1035.8194055707884</v>
      </c>
      <c r="U1357" s="24">
        <f t="shared" si="500"/>
        <v>58.404059375538964</v>
      </c>
      <c r="V1357" s="14">
        <f t="shared" si="501"/>
        <v>833.76930436696864</v>
      </c>
      <c r="W1357" s="24">
        <f t="shared" si="513"/>
        <v>650</v>
      </c>
      <c r="X1357" s="12">
        <f t="shared" si="502"/>
        <v>0.11408668098913285</v>
      </c>
      <c r="Y1357" s="3">
        <f t="shared" si="514"/>
        <v>0.7</v>
      </c>
    </row>
    <row r="1358" spans="2:25" x14ac:dyDescent="0.25">
      <c r="B1358" s="3">
        <f t="shared" si="503"/>
        <v>6700</v>
      </c>
      <c r="C1358" s="14">
        <f t="shared" si="504"/>
        <v>111.66666666666667</v>
      </c>
      <c r="D1358" s="11">
        <f t="shared" si="505"/>
        <v>1038.2672991935353</v>
      </c>
      <c r="E1358" s="11">
        <f t="shared" si="506"/>
        <v>1033.7938446767696</v>
      </c>
      <c r="F1358" s="11">
        <f t="shared" si="507"/>
        <v>1036.5625443961219</v>
      </c>
      <c r="G1358" s="11">
        <f t="shared" si="508"/>
        <v>1035.9334922517776</v>
      </c>
      <c r="H1358" s="24">
        <f t="shared" si="515"/>
        <v>1033.7938446767696</v>
      </c>
      <c r="I1358" s="24">
        <f t="shared" si="493"/>
        <v>111.83636291914354</v>
      </c>
      <c r="J1358" s="14">
        <f t="shared" si="494"/>
        <v>1593.0696089805997</v>
      </c>
      <c r="K1358" s="24">
        <f t="shared" si="516"/>
        <v>650</v>
      </c>
      <c r="L1358" s="12">
        <f t="shared" si="495"/>
        <v>0.11626555523226753</v>
      </c>
      <c r="M1358" s="3">
        <f t="shared" si="496"/>
        <v>0.7</v>
      </c>
      <c r="N1358" s="24">
        <f t="shared" si="511"/>
        <v>1036.5625443961219</v>
      </c>
      <c r="O1358" s="24">
        <f t="shared" si="497"/>
        <v>42.618869935336079</v>
      </c>
      <c r="P1358" s="24">
        <f t="shared" si="498"/>
        <v>609.01737723540055</v>
      </c>
      <c r="Q1358" s="24">
        <f t="shared" si="509"/>
        <v>650</v>
      </c>
      <c r="R1358" s="12">
        <f t="shared" si="499"/>
        <v>0.11335386578154695</v>
      </c>
      <c r="S1358" s="3">
        <f t="shared" si="510"/>
        <v>0.7</v>
      </c>
      <c r="T1358" s="24">
        <f t="shared" si="512"/>
        <v>1035.9334922517776</v>
      </c>
      <c r="U1358" s="24">
        <f t="shared" si="500"/>
        <v>58.345173543943929</v>
      </c>
      <c r="V1358" s="14">
        <f t="shared" si="501"/>
        <v>833.14404699811018</v>
      </c>
      <c r="W1358" s="24">
        <f t="shared" si="513"/>
        <v>650</v>
      </c>
      <c r="X1358" s="12">
        <f t="shared" si="502"/>
        <v>0.11399919616809583</v>
      </c>
      <c r="Y1358" s="3">
        <f t="shared" si="514"/>
        <v>0.7</v>
      </c>
    </row>
    <row r="1359" spans="2:25" x14ac:dyDescent="0.25">
      <c r="B1359" s="3">
        <f t="shared" si="503"/>
        <v>6705</v>
      </c>
      <c r="C1359" s="14">
        <f t="shared" si="504"/>
        <v>111.75</v>
      </c>
      <c r="D1359" s="11">
        <f t="shared" si="505"/>
        <v>1038.3789471839896</v>
      </c>
      <c r="E1359" s="11">
        <f t="shared" si="506"/>
        <v>1033.9101102320019</v>
      </c>
      <c r="F1359" s="11">
        <f t="shared" si="507"/>
        <v>1036.6758982619035</v>
      </c>
      <c r="G1359" s="11">
        <f t="shared" si="508"/>
        <v>1036.0474914479457</v>
      </c>
      <c r="H1359" s="24">
        <f t="shared" si="515"/>
        <v>1033.9101102320019</v>
      </c>
      <c r="I1359" s="24">
        <f t="shared" si="493"/>
        <v>111.72092379969172</v>
      </c>
      <c r="J1359" s="14">
        <f t="shared" si="494"/>
        <v>1591.8408665038755</v>
      </c>
      <c r="K1359" s="24">
        <f t="shared" si="516"/>
        <v>650</v>
      </c>
      <c r="L1359" s="12">
        <f t="shared" si="495"/>
        <v>0.11617388916845625</v>
      </c>
      <c r="M1359" s="3">
        <f t="shared" si="496"/>
        <v>0.7</v>
      </c>
      <c r="N1359" s="24">
        <f t="shared" si="511"/>
        <v>1036.6758982619035</v>
      </c>
      <c r="O1359" s="24">
        <f t="shared" si="497"/>
        <v>42.576223052151363</v>
      </c>
      <c r="P1359" s="24">
        <f t="shared" si="498"/>
        <v>608.56467043390307</v>
      </c>
      <c r="Q1359" s="24">
        <f t="shared" si="509"/>
        <v>650</v>
      </c>
      <c r="R1359" s="12">
        <f t="shared" si="499"/>
        <v>0.11326769768495679</v>
      </c>
      <c r="S1359" s="3">
        <f t="shared" si="510"/>
        <v>0.7</v>
      </c>
      <c r="T1359" s="24">
        <f t="shared" si="512"/>
        <v>1036.0474914479457</v>
      </c>
      <c r="U1359" s="24">
        <f t="shared" si="500"/>
        <v>58.286393401095893</v>
      </c>
      <c r="V1359" s="14">
        <f t="shared" si="501"/>
        <v>832.51973879753962</v>
      </c>
      <c r="W1359" s="24">
        <f t="shared" si="513"/>
        <v>650</v>
      </c>
      <c r="X1359" s="12">
        <f t="shared" si="502"/>
        <v>0.11391184623691644</v>
      </c>
      <c r="Y1359" s="3">
        <f t="shared" si="514"/>
        <v>0.7</v>
      </c>
    </row>
    <row r="1360" spans="2:25" x14ac:dyDescent="0.25">
      <c r="B1360" s="3">
        <f t="shared" si="503"/>
        <v>6710</v>
      </c>
      <c r="C1360" s="14">
        <f t="shared" si="504"/>
        <v>111.83333333333333</v>
      </c>
      <c r="D1360" s="11">
        <f t="shared" si="505"/>
        <v>1038.4905120411595</v>
      </c>
      <c r="E1360" s="11">
        <f t="shared" si="506"/>
        <v>1034.0262841211704</v>
      </c>
      <c r="F1360" s="11">
        <f t="shared" si="507"/>
        <v>1036.7891659595884</v>
      </c>
      <c r="G1360" s="11">
        <f t="shared" si="508"/>
        <v>1036.1614032941827</v>
      </c>
      <c r="H1360" s="24">
        <f t="shared" si="515"/>
        <v>1034.0262841211704</v>
      </c>
      <c r="I1360" s="24">
        <f t="shared" si="493"/>
        <v>111.60569799972677</v>
      </c>
      <c r="J1360" s="14">
        <f t="shared" si="494"/>
        <v>1590.6140590912023</v>
      </c>
      <c r="K1360" s="24">
        <f t="shared" si="516"/>
        <v>650</v>
      </c>
      <c r="L1360" s="12">
        <f t="shared" si="495"/>
        <v>0.11608236961302079</v>
      </c>
      <c r="M1360" s="3">
        <f t="shared" si="496"/>
        <v>0.7</v>
      </c>
      <c r="N1360" s="24">
        <f t="shared" si="511"/>
        <v>1036.7891659595884</v>
      </c>
      <c r="O1360" s="24">
        <f t="shared" si="497"/>
        <v>42.533652039276149</v>
      </c>
      <c r="P1360" s="24">
        <f t="shared" si="498"/>
        <v>608.11264347770634</v>
      </c>
      <c r="Q1360" s="24">
        <f t="shared" si="509"/>
        <v>650</v>
      </c>
      <c r="R1360" s="12">
        <f t="shared" si="499"/>
        <v>0.11318166104711562</v>
      </c>
      <c r="S1360" s="3">
        <f t="shared" si="510"/>
        <v>0.7</v>
      </c>
      <c r="T1360" s="24">
        <f t="shared" si="512"/>
        <v>1036.1614032941827</v>
      </c>
      <c r="U1360" s="24">
        <f t="shared" si="500"/>
        <v>58.227718674419293</v>
      </c>
      <c r="V1360" s="14">
        <f t="shared" si="501"/>
        <v>831.89637758670631</v>
      </c>
      <c r="W1360" s="24">
        <f t="shared" si="513"/>
        <v>650</v>
      </c>
      <c r="X1360" s="12">
        <f t="shared" si="502"/>
        <v>0.1138246308821569</v>
      </c>
      <c r="Y1360" s="3">
        <f t="shared" si="514"/>
        <v>0.7</v>
      </c>
    </row>
    <row r="1361" spans="2:25" x14ac:dyDescent="0.25">
      <c r="B1361" s="3">
        <f t="shared" si="503"/>
        <v>6715</v>
      </c>
      <c r="C1361" s="14">
        <f t="shared" si="504"/>
        <v>111.91666666666667</v>
      </c>
      <c r="D1361" s="11">
        <f t="shared" si="505"/>
        <v>1038.6019938887555</v>
      </c>
      <c r="E1361" s="11">
        <f t="shared" si="506"/>
        <v>1034.1423664907834</v>
      </c>
      <c r="F1361" s="11">
        <f t="shared" si="507"/>
        <v>1036.9023476206355</v>
      </c>
      <c r="G1361" s="11">
        <f t="shared" si="508"/>
        <v>1036.2752279250649</v>
      </c>
      <c r="H1361" s="24">
        <f t="shared" si="515"/>
        <v>1034.1423664907834</v>
      </c>
      <c r="I1361" s="24">
        <f t="shared" si="493"/>
        <v>111.49068494930248</v>
      </c>
      <c r="J1361" s="14">
        <f t="shared" si="494"/>
        <v>1589.3891820917372</v>
      </c>
      <c r="K1361" s="24">
        <f t="shared" si="516"/>
        <v>650</v>
      </c>
      <c r="L1361" s="12">
        <f t="shared" si="495"/>
        <v>0.115990996209931</v>
      </c>
      <c r="M1361" s="3">
        <f t="shared" si="496"/>
        <v>0.7</v>
      </c>
      <c r="N1361" s="24">
        <f t="shared" si="511"/>
        <v>1036.9023476206355</v>
      </c>
      <c r="O1361" s="24">
        <f t="shared" si="497"/>
        <v>42.491156702999433</v>
      </c>
      <c r="P1361" s="24">
        <f t="shared" si="498"/>
        <v>607.66129482612894</v>
      </c>
      <c r="Q1361" s="24">
        <f t="shared" si="509"/>
        <v>650</v>
      </c>
      <c r="R1361" s="12">
        <f t="shared" si="499"/>
        <v>0.11309575556632125</v>
      </c>
      <c r="S1361" s="3">
        <f t="shared" si="510"/>
        <v>0.7</v>
      </c>
      <c r="T1361" s="24">
        <f t="shared" si="512"/>
        <v>1036.2752279250649</v>
      </c>
      <c r="U1361" s="24">
        <f t="shared" si="500"/>
        <v>58.169149092265116</v>
      </c>
      <c r="V1361" s="14">
        <f t="shared" si="501"/>
        <v>831.27396119378432</v>
      </c>
      <c r="W1361" s="24">
        <f t="shared" si="513"/>
        <v>650</v>
      </c>
      <c r="X1361" s="12">
        <f t="shared" si="502"/>
        <v>0.11373754979135781</v>
      </c>
      <c r="Y1361" s="3">
        <f t="shared" si="514"/>
        <v>0.7</v>
      </c>
    </row>
    <row r="1362" spans="2:25" x14ac:dyDescent="0.25">
      <c r="B1362" s="3">
        <f t="shared" si="503"/>
        <v>6720</v>
      </c>
      <c r="C1362" s="14">
        <f t="shared" si="504"/>
        <v>112</v>
      </c>
      <c r="D1362" s="11">
        <f t="shared" si="505"/>
        <v>1038.7133928502117</v>
      </c>
      <c r="E1362" s="11">
        <f t="shared" si="506"/>
        <v>1034.2583574869934</v>
      </c>
      <c r="F1362" s="11">
        <f t="shared" si="507"/>
        <v>1037.0154433762018</v>
      </c>
      <c r="G1362" s="11">
        <f t="shared" si="508"/>
        <v>1036.3889654748561</v>
      </c>
      <c r="H1362" s="24">
        <f t="shared" si="515"/>
        <v>1034.2583574869934</v>
      </c>
      <c r="I1362" s="24">
        <f t="shared" ref="I1362:I1425" si="517">AlphaC*(D1362-H1362)</f>
        <v>111.37588408045644</v>
      </c>
      <c r="J1362" s="14">
        <f t="shared" ref="J1362:J1425" si="518">Phi*EpsilonF*Botzman/10^8*M1362*((D1362+273)^4-(H1362+273)^4)</f>
        <v>1588.1662308696964</v>
      </c>
      <c r="K1362" s="24">
        <f t="shared" si="516"/>
        <v>650</v>
      </c>
      <c r="L1362" s="12">
        <f t="shared" ref="L1362:L1425" si="519">ksh*MassivSS/(K1362*RhoA)*DeltaT*(I1362+J1362)</f>
        <v>0.11589976860431897</v>
      </c>
      <c r="M1362" s="3">
        <f t="shared" ref="M1362:M1425" si="520">IF(H1362&lt;=500,IF(Galva=Oui,0.35,0.7),0.7)</f>
        <v>0.7</v>
      </c>
      <c r="N1362" s="24">
        <f t="shared" si="511"/>
        <v>1037.0154433762018</v>
      </c>
      <c r="O1362" s="24">
        <f t="shared" ref="O1362:O1425" si="521">AlphaC*(D1362-N1362)</f>
        <v>42.44873685024686</v>
      </c>
      <c r="P1362" s="24">
        <f t="shared" ref="P1362:P1425" si="522">Phi*EpsilonF*Botzman/10^8*S1362*((D1362+273)^4-(N1362+273)^4)</f>
        <v>607.2106229430633</v>
      </c>
      <c r="Q1362" s="24">
        <f t="shared" si="509"/>
        <v>650</v>
      </c>
      <c r="R1362" s="12">
        <f t="shared" ref="R1362:R1425" si="523">ksh*MassivW/(Q1362*RhoA)*DeltaT*(O1362+P1362)</f>
        <v>0.11300998094177786</v>
      </c>
      <c r="S1362" s="3">
        <f t="shared" si="510"/>
        <v>0.7</v>
      </c>
      <c r="T1362" s="24">
        <f t="shared" si="512"/>
        <v>1036.3889654748561</v>
      </c>
      <c r="U1362" s="24">
        <f t="shared" ref="U1362:U1425" si="524">AlphaC*(D1362-T1362)</f>
        <v>58.110684383888156</v>
      </c>
      <c r="V1362" s="14">
        <f t="shared" ref="V1362:V1425" si="525">Phi*EpsilonF*Botzman/10^8*Y1362*((D1362+273)^4-(T1362+273)^4)</f>
        <v>830.65248745359474</v>
      </c>
      <c r="W1362" s="24">
        <f t="shared" si="513"/>
        <v>650</v>
      </c>
      <c r="X1362" s="12">
        <f t="shared" ref="X1362:X1425" si="526">ksh*MassivSI/(W1362*RhoA)*DeltaT*(U1362+V1362)</f>
        <v>0.11365060265302535</v>
      </c>
      <c r="Y1362" s="3">
        <f t="shared" si="514"/>
        <v>0.7</v>
      </c>
    </row>
    <row r="1363" spans="2:25" x14ac:dyDescent="0.25">
      <c r="B1363" s="3">
        <f t="shared" ref="B1363:B1426" si="527">B1362+DeltaT</f>
        <v>6725</v>
      </c>
      <c r="C1363" s="14">
        <f t="shared" ref="C1363:C1426" si="528">B1363/60</f>
        <v>112.08333333333333</v>
      </c>
      <c r="D1363" s="11">
        <f t="shared" ref="D1363:D1426" si="529">20+345*LOG(8*C1363+1,10)</f>
        <v>1038.8247090486875</v>
      </c>
      <c r="E1363" s="11">
        <f t="shared" ref="E1363:E1426" si="530">H1363</f>
        <v>1034.3742572555977</v>
      </c>
      <c r="F1363" s="11">
        <f t="shared" ref="F1363:F1426" si="531">N1363</f>
        <v>1037.1284533571436</v>
      </c>
      <c r="G1363" s="11">
        <f t="shared" ref="G1363:G1426" si="532">T1363</f>
        <v>1036.5026160775092</v>
      </c>
      <c r="H1363" s="24">
        <f t="shared" si="515"/>
        <v>1034.3742572555977</v>
      </c>
      <c r="I1363" s="24">
        <f t="shared" si="517"/>
        <v>111.26129482724423</v>
      </c>
      <c r="J1363" s="14">
        <f t="shared" si="518"/>
        <v>1586.945200804586</v>
      </c>
      <c r="K1363" s="24">
        <f t="shared" si="516"/>
        <v>650</v>
      </c>
      <c r="L1363" s="12">
        <f t="shared" si="519"/>
        <v>0.11580868644249705</v>
      </c>
      <c r="M1363" s="3">
        <f t="shared" si="520"/>
        <v>0.7</v>
      </c>
      <c r="N1363" s="24">
        <f t="shared" si="511"/>
        <v>1037.1284533571436</v>
      </c>
      <c r="O1363" s="24">
        <f t="shared" si="521"/>
        <v>42.406392288597772</v>
      </c>
      <c r="P1363" s="24">
        <f t="shared" si="522"/>
        <v>606.76062629709168</v>
      </c>
      <c r="Q1363" s="24">
        <f t="shared" ref="Q1363:Q1426" si="533">IF(N1363&lt;600,425+0.773*N1363-1.69/1000*N1363^2+2.22/1000^2*N1363^3,IF(N1363&lt;735,666+13002/(738-N1363),IF(N1363&lt;900,545+17820/(N1363-731),650)))</f>
        <v>650</v>
      </c>
      <c r="R1363" s="12">
        <f t="shared" si="523"/>
        <v>0.11292433687361918</v>
      </c>
      <c r="S1363" s="3">
        <f t="shared" ref="S1363:S1426" si="534">IF(N1363&lt;=500,IF(Galva=Oui,0.35,0.7),0.7)</f>
        <v>0.7</v>
      </c>
      <c r="T1363" s="24">
        <f t="shared" si="512"/>
        <v>1036.5026160775092</v>
      </c>
      <c r="U1363" s="24">
        <f t="shared" si="524"/>
        <v>58.052324279458389</v>
      </c>
      <c r="V1363" s="14">
        <f t="shared" si="525"/>
        <v>830.03195420750956</v>
      </c>
      <c r="W1363" s="24">
        <f t="shared" si="513"/>
        <v>650</v>
      </c>
      <c r="X1363" s="12">
        <f t="shared" si="526"/>
        <v>0.11356378915662041</v>
      </c>
      <c r="Y1363" s="3">
        <f t="shared" si="514"/>
        <v>0.7</v>
      </c>
    </row>
    <row r="1364" spans="2:25" x14ac:dyDescent="0.25">
      <c r="B1364" s="3">
        <f t="shared" si="527"/>
        <v>6730</v>
      </c>
      <c r="C1364" s="14">
        <f t="shared" si="528"/>
        <v>112.16666666666667</v>
      </c>
      <c r="D1364" s="11">
        <f t="shared" si="529"/>
        <v>1038.9359426070678</v>
      </c>
      <c r="E1364" s="11">
        <f t="shared" si="530"/>
        <v>1034.4900659420402</v>
      </c>
      <c r="F1364" s="11">
        <f t="shared" si="531"/>
        <v>1037.2413776940173</v>
      </c>
      <c r="G1364" s="11">
        <f t="shared" si="532"/>
        <v>1036.6161798666658</v>
      </c>
      <c r="H1364" s="24">
        <f t="shared" si="515"/>
        <v>1034.4900659420402</v>
      </c>
      <c r="I1364" s="24">
        <f t="shared" si="517"/>
        <v>111.14691662568816</v>
      </c>
      <c r="J1364" s="14">
        <f t="shared" si="518"/>
        <v>1585.7260872908932</v>
      </c>
      <c r="K1364" s="24">
        <f t="shared" si="516"/>
        <v>650</v>
      </c>
      <c r="L1364" s="12">
        <f t="shared" si="519"/>
        <v>0.11571774937193341</v>
      </c>
      <c r="M1364" s="3">
        <f t="shared" si="520"/>
        <v>0.7</v>
      </c>
      <c r="N1364" s="24">
        <f t="shared" ref="N1364:N1427" si="535">N1363+R1363</f>
        <v>1037.2413776940173</v>
      </c>
      <c r="O1364" s="24">
        <f t="shared" si="521"/>
        <v>42.364122826262474</v>
      </c>
      <c r="P1364" s="24">
        <f t="shared" si="522"/>
        <v>606.31130336148624</v>
      </c>
      <c r="Q1364" s="24">
        <f t="shared" si="533"/>
        <v>650</v>
      </c>
      <c r="R1364" s="12">
        <f t="shared" si="523"/>
        <v>0.11283882306290446</v>
      </c>
      <c r="S1364" s="3">
        <f t="shared" si="534"/>
        <v>0.7</v>
      </c>
      <c r="T1364" s="24">
        <f t="shared" ref="T1364:T1427" si="536">T1363+X1363</f>
        <v>1036.6161798666658</v>
      </c>
      <c r="U1364" s="24">
        <f t="shared" si="524"/>
        <v>57.994068510049601</v>
      </c>
      <c r="V1364" s="14">
        <f t="shared" si="525"/>
        <v>829.41235930378036</v>
      </c>
      <c r="W1364" s="24">
        <f t="shared" ref="W1364:W1427" si="537">IF(T1364&lt;600,425+0.773*T1364-1.69/1000*T1364^2+2.22/1000^2*T1364^3,IF(T1364&lt;735,666+13002/(738-T1364),IF(T1364&lt;900,545+17820/(T1364-731),650)))</f>
        <v>650</v>
      </c>
      <c r="X1364" s="12">
        <f t="shared" si="526"/>
        <v>0.11347710899259919</v>
      </c>
      <c r="Y1364" s="3">
        <f t="shared" ref="Y1364:Y1427" si="538">IF(T1364&lt;=500,IF(Galva=Oui,0.35,0.7),0.7)</f>
        <v>0.7</v>
      </c>
    </row>
    <row r="1365" spans="2:25" x14ac:dyDescent="0.25">
      <c r="B1365" s="3">
        <f t="shared" si="527"/>
        <v>6735</v>
      </c>
      <c r="C1365" s="14">
        <f t="shared" si="528"/>
        <v>112.25</v>
      </c>
      <c r="D1365" s="11">
        <f t="shared" si="529"/>
        <v>1039.0470936479637</v>
      </c>
      <c r="E1365" s="11">
        <f t="shared" si="530"/>
        <v>1034.6057836914122</v>
      </c>
      <c r="F1365" s="11">
        <f t="shared" si="531"/>
        <v>1037.3542165170802</v>
      </c>
      <c r="G1365" s="11">
        <f t="shared" si="532"/>
        <v>1036.7296569756584</v>
      </c>
      <c r="H1365" s="24">
        <f t="shared" si="515"/>
        <v>1034.6057836914122</v>
      </c>
      <c r="I1365" s="24">
        <f t="shared" si="517"/>
        <v>111.03274891378874</v>
      </c>
      <c r="J1365" s="14">
        <f t="shared" si="518"/>
        <v>1584.5088857380665</v>
      </c>
      <c r="K1365" s="24">
        <f t="shared" si="516"/>
        <v>650</v>
      </c>
      <c r="L1365" s="12">
        <f t="shared" si="519"/>
        <v>0.11562695704125132</v>
      </c>
      <c r="M1365" s="3">
        <f t="shared" si="520"/>
        <v>0.7</v>
      </c>
      <c r="N1365" s="24">
        <f t="shared" si="535"/>
        <v>1037.3542165170802</v>
      </c>
      <c r="O1365" s="24">
        <f t="shared" si="521"/>
        <v>42.321928272087916</v>
      </c>
      <c r="P1365" s="24">
        <f t="shared" si="522"/>
        <v>605.8626526140348</v>
      </c>
      <c r="Q1365" s="24">
        <f t="shared" si="533"/>
        <v>650</v>
      </c>
      <c r="R1365" s="12">
        <f t="shared" si="523"/>
        <v>0.11275343921158927</v>
      </c>
      <c r="S1365" s="3">
        <f t="shared" si="534"/>
        <v>0.7</v>
      </c>
      <c r="T1365" s="24">
        <f t="shared" si="536"/>
        <v>1036.7296569756584</v>
      </c>
      <c r="U1365" s="24">
        <f t="shared" si="524"/>
        <v>57.935916807633703</v>
      </c>
      <c r="V1365" s="14">
        <f t="shared" si="525"/>
        <v>828.79370059697658</v>
      </c>
      <c r="W1365" s="24">
        <f t="shared" si="537"/>
        <v>650</v>
      </c>
      <c r="X1365" s="12">
        <f t="shared" si="526"/>
        <v>0.11339056185234063</v>
      </c>
      <c r="Y1365" s="3">
        <f t="shared" si="538"/>
        <v>0.7</v>
      </c>
    </row>
    <row r="1366" spans="2:25" x14ac:dyDescent="0.25">
      <c r="B1366" s="3">
        <f t="shared" si="527"/>
        <v>6740</v>
      </c>
      <c r="C1366" s="14">
        <f t="shared" si="528"/>
        <v>112.33333333333333</v>
      </c>
      <c r="D1366" s="11">
        <f t="shared" si="529"/>
        <v>1039.1581622937147</v>
      </c>
      <c r="E1366" s="11">
        <f t="shared" si="530"/>
        <v>1034.7214106484535</v>
      </c>
      <c r="F1366" s="11">
        <f t="shared" si="531"/>
        <v>1037.4669699562919</v>
      </c>
      <c r="G1366" s="11">
        <f t="shared" si="532"/>
        <v>1036.8430475375108</v>
      </c>
      <c r="H1366" s="24">
        <f t="shared" si="515"/>
        <v>1034.7214106484535</v>
      </c>
      <c r="I1366" s="24">
        <f t="shared" si="517"/>
        <v>110.91879113153027</v>
      </c>
      <c r="J1366" s="14">
        <f t="shared" si="518"/>
        <v>1583.2935915706319</v>
      </c>
      <c r="K1366" s="24">
        <f t="shared" si="516"/>
        <v>650</v>
      </c>
      <c r="L1366" s="12">
        <f t="shared" si="519"/>
        <v>0.11553630910023764</v>
      </c>
      <c r="M1366" s="3">
        <f t="shared" si="520"/>
        <v>0.7</v>
      </c>
      <c r="N1366" s="24">
        <f t="shared" si="535"/>
        <v>1037.4669699562919</v>
      </c>
      <c r="O1366" s="24">
        <f t="shared" si="521"/>
        <v>42.279808435569066</v>
      </c>
      <c r="P1366" s="24">
        <f t="shared" si="522"/>
        <v>605.41467253746691</v>
      </c>
      <c r="Q1366" s="24">
        <f t="shared" si="533"/>
        <v>650</v>
      </c>
      <c r="R1366" s="12">
        <f t="shared" si="523"/>
        <v>0.11266818502260149</v>
      </c>
      <c r="S1366" s="3">
        <f t="shared" si="534"/>
        <v>0.7</v>
      </c>
      <c r="T1366" s="24">
        <f t="shared" si="536"/>
        <v>1036.8430475375108</v>
      </c>
      <c r="U1366" s="24">
        <f t="shared" si="524"/>
        <v>57.877868905097785</v>
      </c>
      <c r="V1366" s="14">
        <f t="shared" si="525"/>
        <v>828.17597594862502</v>
      </c>
      <c r="W1366" s="24">
        <f t="shared" si="537"/>
        <v>650</v>
      </c>
      <c r="X1366" s="12">
        <f t="shared" si="526"/>
        <v>0.11330414742823039</v>
      </c>
      <c r="Y1366" s="3">
        <f t="shared" si="538"/>
        <v>0.7</v>
      </c>
    </row>
    <row r="1367" spans="2:25" x14ac:dyDescent="0.25">
      <c r="B1367" s="3">
        <f t="shared" si="527"/>
        <v>6745</v>
      </c>
      <c r="C1367" s="14">
        <f t="shared" si="528"/>
        <v>112.41666666666667</v>
      </c>
      <c r="D1367" s="11">
        <f t="shared" si="529"/>
        <v>1039.2691486663871</v>
      </c>
      <c r="E1367" s="11">
        <f t="shared" si="530"/>
        <v>1034.8369469575537</v>
      </c>
      <c r="F1367" s="11">
        <f t="shared" si="531"/>
        <v>1037.5796381413145</v>
      </c>
      <c r="G1367" s="11">
        <f t="shared" si="532"/>
        <v>1036.9563516849389</v>
      </c>
      <c r="H1367" s="24">
        <f t="shared" si="515"/>
        <v>1034.8369469575537</v>
      </c>
      <c r="I1367" s="24">
        <f t="shared" si="517"/>
        <v>110.80504272083544</v>
      </c>
      <c r="J1367" s="14">
        <f t="shared" si="518"/>
        <v>1582.0802002278247</v>
      </c>
      <c r="K1367" s="24">
        <f t="shared" si="516"/>
        <v>650</v>
      </c>
      <c r="L1367" s="12">
        <f t="shared" si="519"/>
        <v>0.11544580519981446</v>
      </c>
      <c r="M1367" s="3">
        <f t="shared" si="520"/>
        <v>0.7</v>
      </c>
      <c r="N1367" s="24">
        <f t="shared" si="535"/>
        <v>1037.5796381413145</v>
      </c>
      <c r="O1367" s="24">
        <f t="shared" si="521"/>
        <v>42.237763126814798</v>
      </c>
      <c r="P1367" s="24">
        <f t="shared" si="522"/>
        <v>604.96736161867886</v>
      </c>
      <c r="Q1367" s="24">
        <f t="shared" si="533"/>
        <v>650</v>
      </c>
      <c r="R1367" s="12">
        <f t="shared" si="523"/>
        <v>0.11258306019970063</v>
      </c>
      <c r="S1367" s="3">
        <f t="shared" si="534"/>
        <v>0.7</v>
      </c>
      <c r="T1367" s="24">
        <f t="shared" si="536"/>
        <v>1036.9563516849389</v>
      </c>
      <c r="U1367" s="24">
        <f t="shared" si="524"/>
        <v>57.819924536204326</v>
      </c>
      <c r="V1367" s="14">
        <f t="shared" si="525"/>
        <v>827.55918322649291</v>
      </c>
      <c r="W1367" s="24">
        <f t="shared" si="537"/>
        <v>650</v>
      </c>
      <c r="X1367" s="12">
        <f t="shared" si="526"/>
        <v>0.11321786541356402</v>
      </c>
      <c r="Y1367" s="3">
        <f t="shared" si="538"/>
        <v>0.7</v>
      </c>
    </row>
    <row r="1368" spans="2:25" x14ac:dyDescent="0.25">
      <c r="B1368" s="3">
        <f t="shared" si="527"/>
        <v>6750</v>
      </c>
      <c r="C1368" s="14">
        <f t="shared" si="528"/>
        <v>112.5</v>
      </c>
      <c r="D1368" s="11">
        <f t="shared" si="529"/>
        <v>1039.3800528877764</v>
      </c>
      <c r="E1368" s="11">
        <f t="shared" si="530"/>
        <v>1034.9523927627536</v>
      </c>
      <c r="F1368" s="11">
        <f t="shared" si="531"/>
        <v>1037.6922212015143</v>
      </c>
      <c r="G1368" s="11">
        <f t="shared" si="532"/>
        <v>1037.0695695503525</v>
      </c>
      <c r="H1368" s="24">
        <f t="shared" si="515"/>
        <v>1034.9523927627536</v>
      </c>
      <c r="I1368" s="24">
        <f t="shared" si="517"/>
        <v>110.69150312557099</v>
      </c>
      <c r="J1368" s="14">
        <f t="shared" si="518"/>
        <v>1580.8687071635504</v>
      </c>
      <c r="K1368" s="24">
        <f t="shared" si="516"/>
        <v>650</v>
      </c>
      <c r="L1368" s="12">
        <f t="shared" si="519"/>
        <v>0.11535544499203684</v>
      </c>
      <c r="M1368" s="3">
        <f t="shared" si="520"/>
        <v>0.7</v>
      </c>
      <c r="N1368" s="24">
        <f t="shared" si="535"/>
        <v>1037.6922212015143</v>
      </c>
      <c r="O1368" s="24">
        <f t="shared" si="521"/>
        <v>42.19579215655358</v>
      </c>
      <c r="P1368" s="24">
        <f t="shared" si="522"/>
        <v>604.52071834914045</v>
      </c>
      <c r="Q1368" s="24">
        <f t="shared" si="533"/>
        <v>650</v>
      </c>
      <c r="R1368" s="12">
        <f t="shared" si="523"/>
        <v>0.11249806444754952</v>
      </c>
      <c r="S1368" s="3">
        <f t="shared" si="534"/>
        <v>0.7</v>
      </c>
      <c r="T1368" s="24">
        <f t="shared" si="536"/>
        <v>1037.0695695503525</v>
      </c>
      <c r="U1368" s="24">
        <f t="shared" si="524"/>
        <v>57.762083435596878</v>
      </c>
      <c r="V1368" s="14">
        <f t="shared" si="525"/>
        <v>826.94332030476198</v>
      </c>
      <c r="W1368" s="24">
        <f t="shared" si="537"/>
        <v>650</v>
      </c>
      <c r="X1368" s="12">
        <f t="shared" si="526"/>
        <v>0.11313171550257005</v>
      </c>
      <c r="Y1368" s="3">
        <f t="shared" si="538"/>
        <v>0.7</v>
      </c>
    </row>
    <row r="1369" spans="2:25" x14ac:dyDescent="0.25">
      <c r="B1369" s="3">
        <f t="shared" si="527"/>
        <v>6755</v>
      </c>
      <c r="C1369" s="14">
        <f t="shared" si="528"/>
        <v>112.58333333333333</v>
      </c>
      <c r="D1369" s="11">
        <f t="shared" si="529"/>
        <v>1039.4908750794093</v>
      </c>
      <c r="E1369" s="11">
        <f t="shared" si="530"/>
        <v>1035.0677482077456</v>
      </c>
      <c r="F1369" s="11">
        <f t="shared" si="531"/>
        <v>1037.8047192659617</v>
      </c>
      <c r="G1369" s="11">
        <f t="shared" si="532"/>
        <v>1037.182701265855</v>
      </c>
      <c r="H1369" s="24">
        <f t="shared" si="515"/>
        <v>1035.0677482077456</v>
      </c>
      <c r="I1369" s="24">
        <f t="shared" si="517"/>
        <v>110.57817179159315</v>
      </c>
      <c r="J1369" s="14">
        <f t="shared" si="518"/>
        <v>1579.6591078471029</v>
      </c>
      <c r="K1369" s="24">
        <f t="shared" si="516"/>
        <v>650</v>
      </c>
      <c r="L1369" s="12">
        <f t="shared" si="519"/>
        <v>0.11526522813014498</v>
      </c>
      <c r="M1369" s="3">
        <f t="shared" si="520"/>
        <v>0.7</v>
      </c>
      <c r="N1369" s="24">
        <f t="shared" si="535"/>
        <v>1037.8047192659617</v>
      </c>
      <c r="O1369" s="24">
        <f t="shared" si="521"/>
        <v>42.153895336190317</v>
      </c>
      <c r="P1369" s="24">
        <f t="shared" si="522"/>
        <v>604.07474122547683</v>
      </c>
      <c r="Q1369" s="24">
        <f t="shared" si="533"/>
        <v>650</v>
      </c>
      <c r="R1369" s="12">
        <f t="shared" si="523"/>
        <v>0.11241319747182549</v>
      </c>
      <c r="S1369" s="3">
        <f t="shared" si="534"/>
        <v>0.7</v>
      </c>
      <c r="T1369" s="24">
        <f t="shared" si="536"/>
        <v>1037.182701265855</v>
      </c>
      <c r="U1369" s="24">
        <f t="shared" si="524"/>
        <v>57.704345338856911</v>
      </c>
      <c r="V1369" s="14">
        <f t="shared" si="525"/>
        <v>826.32838506474604</v>
      </c>
      <c r="W1369" s="24">
        <f t="shared" si="537"/>
        <v>650</v>
      </c>
      <c r="X1369" s="12">
        <f t="shared" si="526"/>
        <v>0.1130456973905089</v>
      </c>
      <c r="Y1369" s="3">
        <f t="shared" si="538"/>
        <v>0.7</v>
      </c>
    </row>
    <row r="1370" spans="2:25" x14ac:dyDescent="0.25">
      <c r="B1370" s="3">
        <f t="shared" si="527"/>
        <v>6760</v>
      </c>
      <c r="C1370" s="14">
        <f t="shared" si="528"/>
        <v>112.66666666666667</v>
      </c>
      <c r="D1370" s="11">
        <f t="shared" si="529"/>
        <v>1039.601615362541</v>
      </c>
      <c r="E1370" s="11">
        <f t="shared" si="530"/>
        <v>1035.1830134358756</v>
      </c>
      <c r="F1370" s="11">
        <f t="shared" si="531"/>
        <v>1037.9171324634335</v>
      </c>
      <c r="G1370" s="11">
        <f t="shared" si="532"/>
        <v>1037.2957469632456</v>
      </c>
      <c r="H1370" s="24">
        <f t="shared" si="515"/>
        <v>1035.1830134358756</v>
      </c>
      <c r="I1370" s="24">
        <f t="shared" si="517"/>
        <v>110.46504816663401</v>
      </c>
      <c r="J1370" s="14">
        <f t="shared" si="518"/>
        <v>1578.4513977617291</v>
      </c>
      <c r="K1370" s="24">
        <f t="shared" si="516"/>
        <v>650</v>
      </c>
      <c r="L1370" s="12">
        <f t="shared" si="519"/>
        <v>0.11517515426845849</v>
      </c>
      <c r="M1370" s="3">
        <f t="shared" si="520"/>
        <v>0.7</v>
      </c>
      <c r="N1370" s="24">
        <f t="shared" si="535"/>
        <v>1037.9171324634335</v>
      </c>
      <c r="O1370" s="24">
        <f t="shared" si="521"/>
        <v>42.112072477686979</v>
      </c>
      <c r="P1370" s="24">
        <f t="shared" si="522"/>
        <v>603.62942874811131</v>
      </c>
      <c r="Q1370" s="24">
        <f t="shared" si="533"/>
        <v>650</v>
      </c>
      <c r="R1370" s="12">
        <f t="shared" si="523"/>
        <v>0.11232845897896344</v>
      </c>
      <c r="S1370" s="3">
        <f t="shared" si="534"/>
        <v>0.7</v>
      </c>
      <c r="T1370" s="24">
        <f t="shared" si="536"/>
        <v>1037.2957469632456</v>
      </c>
      <c r="U1370" s="24">
        <f t="shared" si="524"/>
        <v>57.646709982384436</v>
      </c>
      <c r="V1370" s="14">
        <f t="shared" si="525"/>
        <v>825.71437539357282</v>
      </c>
      <c r="W1370" s="24">
        <f t="shared" si="537"/>
        <v>650</v>
      </c>
      <c r="X1370" s="12">
        <f t="shared" si="526"/>
        <v>0.11295981077348918</v>
      </c>
      <c r="Y1370" s="3">
        <f t="shared" si="538"/>
        <v>0.7</v>
      </c>
    </row>
    <row r="1371" spans="2:25" x14ac:dyDescent="0.25">
      <c r="B1371" s="3">
        <f t="shared" si="527"/>
        <v>6765</v>
      </c>
      <c r="C1371" s="14">
        <f t="shared" si="528"/>
        <v>112.75</v>
      </c>
      <c r="D1371" s="11">
        <f t="shared" si="529"/>
        <v>1039.7122738581595</v>
      </c>
      <c r="E1371" s="11">
        <f t="shared" si="530"/>
        <v>1035.298188590144</v>
      </c>
      <c r="F1371" s="11">
        <f t="shared" si="531"/>
        <v>1038.0294609224125</v>
      </c>
      <c r="G1371" s="11">
        <f t="shared" si="532"/>
        <v>1037.408706774019</v>
      </c>
      <c r="H1371" s="24">
        <f t="shared" si="515"/>
        <v>1035.298188590144</v>
      </c>
      <c r="I1371" s="24">
        <f t="shared" si="517"/>
        <v>110.35213170038674</v>
      </c>
      <c r="J1371" s="14">
        <f t="shared" si="518"/>
        <v>1577.2455724057145</v>
      </c>
      <c r="K1371" s="24">
        <f t="shared" si="516"/>
        <v>650</v>
      </c>
      <c r="L1371" s="12">
        <f t="shared" si="519"/>
        <v>0.11508522306245629</v>
      </c>
      <c r="M1371" s="3">
        <f t="shared" si="520"/>
        <v>0.7</v>
      </c>
      <c r="N1371" s="24">
        <f t="shared" si="535"/>
        <v>1038.0294609224125</v>
      </c>
      <c r="O1371" s="24">
        <f t="shared" si="521"/>
        <v>42.07032339367629</v>
      </c>
      <c r="P1371" s="24">
        <f t="shared" si="522"/>
        <v>603.18477942242862</v>
      </c>
      <c r="Q1371" s="24">
        <f t="shared" si="533"/>
        <v>650</v>
      </c>
      <c r="R1371" s="12">
        <f t="shared" si="523"/>
        <v>0.11224384867637803</v>
      </c>
      <c r="S1371" s="3">
        <f t="shared" si="534"/>
        <v>0.7</v>
      </c>
      <c r="T1371" s="24">
        <f t="shared" si="536"/>
        <v>1037.408706774019</v>
      </c>
      <c r="U1371" s="24">
        <f t="shared" si="524"/>
        <v>57.589177103511702</v>
      </c>
      <c r="V1371" s="14">
        <f t="shared" si="525"/>
        <v>825.1012891852497</v>
      </c>
      <c r="W1371" s="24">
        <f t="shared" si="537"/>
        <v>650</v>
      </c>
      <c r="X1371" s="12">
        <f t="shared" si="526"/>
        <v>0.1128740553486184</v>
      </c>
      <c r="Y1371" s="3">
        <f t="shared" si="538"/>
        <v>0.7</v>
      </c>
    </row>
    <row r="1372" spans="2:25" x14ac:dyDescent="0.25">
      <c r="B1372" s="3">
        <f t="shared" si="527"/>
        <v>6770</v>
      </c>
      <c r="C1372" s="14">
        <f t="shared" si="528"/>
        <v>112.83333333333333</v>
      </c>
      <c r="D1372" s="11">
        <f t="shared" si="529"/>
        <v>1039.8228506869837</v>
      </c>
      <c r="E1372" s="11">
        <f t="shared" si="530"/>
        <v>1035.4132738132064</v>
      </c>
      <c r="F1372" s="11">
        <f t="shared" si="531"/>
        <v>1038.1417047710888</v>
      </c>
      <c r="G1372" s="11">
        <f t="shared" si="532"/>
        <v>1037.5215808293676</v>
      </c>
      <c r="H1372" s="24">
        <f t="shared" si="515"/>
        <v>1035.4132738132064</v>
      </c>
      <c r="I1372" s="24">
        <f t="shared" si="517"/>
        <v>110.23942184443172</v>
      </c>
      <c r="J1372" s="14">
        <f t="shared" si="518"/>
        <v>1576.0416272914924</v>
      </c>
      <c r="K1372" s="24">
        <f t="shared" si="516"/>
        <v>650</v>
      </c>
      <c r="L1372" s="12">
        <f t="shared" si="519"/>
        <v>0.1149954341687108</v>
      </c>
      <c r="M1372" s="3">
        <f t="shared" si="520"/>
        <v>0.7</v>
      </c>
      <c r="N1372" s="24">
        <f t="shared" si="535"/>
        <v>1038.1417047710888</v>
      </c>
      <c r="O1372" s="24">
        <f t="shared" si="521"/>
        <v>42.028647897370774</v>
      </c>
      <c r="P1372" s="24">
        <f t="shared" si="522"/>
        <v>602.74079175790257</v>
      </c>
      <c r="Q1372" s="24">
        <f t="shared" si="533"/>
        <v>650</v>
      </c>
      <c r="R1372" s="12">
        <f t="shared" si="523"/>
        <v>0.11215936627229604</v>
      </c>
      <c r="S1372" s="3">
        <f t="shared" si="534"/>
        <v>0.7</v>
      </c>
      <c r="T1372" s="24">
        <f t="shared" si="536"/>
        <v>1037.5215808293676</v>
      </c>
      <c r="U1372" s="24">
        <f t="shared" si="524"/>
        <v>57.531746440400866</v>
      </c>
      <c r="V1372" s="14">
        <f t="shared" si="525"/>
        <v>824.48912433971441</v>
      </c>
      <c r="W1372" s="24">
        <f t="shared" si="537"/>
        <v>650</v>
      </c>
      <c r="X1372" s="12">
        <f t="shared" si="526"/>
        <v>0.11278843081386854</v>
      </c>
      <c r="Y1372" s="3">
        <f t="shared" si="538"/>
        <v>0.7</v>
      </c>
    </row>
    <row r="1373" spans="2:25" x14ac:dyDescent="0.25">
      <c r="B1373" s="3">
        <f t="shared" si="527"/>
        <v>6775</v>
      </c>
      <c r="C1373" s="14">
        <f t="shared" si="528"/>
        <v>112.91666666666667</v>
      </c>
      <c r="D1373" s="11">
        <f t="shared" si="529"/>
        <v>1039.9333459694672</v>
      </c>
      <c r="E1373" s="11">
        <f t="shared" si="530"/>
        <v>1035.5282692473752</v>
      </c>
      <c r="F1373" s="11">
        <f t="shared" si="531"/>
        <v>1038.2538641373612</v>
      </c>
      <c r="G1373" s="11">
        <f t="shared" si="532"/>
        <v>1037.6343692601815</v>
      </c>
      <c r="H1373" s="24">
        <f t="shared" si="515"/>
        <v>1035.5282692473752</v>
      </c>
      <c r="I1373" s="24">
        <f t="shared" si="517"/>
        <v>110.12691805229906</v>
      </c>
      <c r="J1373" s="14">
        <f t="shared" si="518"/>
        <v>1574.8395579467287</v>
      </c>
      <c r="K1373" s="24">
        <f t="shared" si="516"/>
        <v>650</v>
      </c>
      <c r="L1373" s="12">
        <f t="shared" si="519"/>
        <v>0.11490578724496617</v>
      </c>
      <c r="M1373" s="3">
        <f t="shared" si="520"/>
        <v>0.7</v>
      </c>
      <c r="N1373" s="24">
        <f t="shared" si="535"/>
        <v>1038.2538641373612</v>
      </c>
      <c r="O1373" s="24">
        <f t="shared" si="521"/>
        <v>41.987045802648026</v>
      </c>
      <c r="P1373" s="24">
        <f t="shared" si="522"/>
        <v>602.29746426920076</v>
      </c>
      <c r="Q1373" s="24">
        <f t="shared" si="533"/>
        <v>650</v>
      </c>
      <c r="R1373" s="12">
        <f t="shared" si="523"/>
        <v>0.11207501147596348</v>
      </c>
      <c r="S1373" s="3">
        <f t="shared" si="534"/>
        <v>0.7</v>
      </c>
      <c r="T1373" s="24">
        <f t="shared" si="536"/>
        <v>1037.6343692601815</v>
      </c>
      <c r="U1373" s="24">
        <f t="shared" si="524"/>
        <v>57.474417732140637</v>
      </c>
      <c r="V1373" s="14">
        <f t="shared" si="525"/>
        <v>823.87787876415291</v>
      </c>
      <c r="W1373" s="24">
        <f t="shared" si="537"/>
        <v>650</v>
      </c>
      <c r="X1373" s="12">
        <f t="shared" si="526"/>
        <v>0.11270293686825696</v>
      </c>
      <c r="Y1373" s="3">
        <f t="shared" si="538"/>
        <v>0.7</v>
      </c>
    </row>
    <row r="1374" spans="2:25" x14ac:dyDescent="0.25">
      <c r="B1374" s="3">
        <f t="shared" si="527"/>
        <v>6780</v>
      </c>
      <c r="C1374" s="14">
        <f t="shared" si="528"/>
        <v>113</v>
      </c>
      <c r="D1374" s="11">
        <f t="shared" si="529"/>
        <v>1040.043759825795</v>
      </c>
      <c r="E1374" s="11">
        <f t="shared" si="530"/>
        <v>1035.6431750346201</v>
      </c>
      <c r="F1374" s="11">
        <f t="shared" si="531"/>
        <v>1038.3659391488372</v>
      </c>
      <c r="G1374" s="11">
        <f t="shared" si="532"/>
        <v>1037.7470721970499</v>
      </c>
      <c r="H1374" s="24">
        <f t="shared" si="515"/>
        <v>1035.6431750346201</v>
      </c>
      <c r="I1374" s="24">
        <f t="shared" si="517"/>
        <v>110.01461977937197</v>
      </c>
      <c r="J1374" s="14">
        <f t="shared" si="518"/>
        <v>1573.6393599127321</v>
      </c>
      <c r="K1374" s="24">
        <f t="shared" si="516"/>
        <v>650</v>
      </c>
      <c r="L1374" s="12">
        <f t="shared" si="519"/>
        <v>0.11481628195002326</v>
      </c>
      <c r="M1374" s="3">
        <f t="shared" si="520"/>
        <v>0.7</v>
      </c>
      <c r="N1374" s="24">
        <f t="shared" si="535"/>
        <v>1038.3659391488372</v>
      </c>
      <c r="O1374" s="24">
        <f t="shared" si="521"/>
        <v>41.945516923942705</v>
      </c>
      <c r="P1374" s="24">
        <f t="shared" si="522"/>
        <v>601.85479547463433</v>
      </c>
      <c r="Q1374" s="24">
        <f t="shared" si="533"/>
        <v>650</v>
      </c>
      <c r="R1374" s="12">
        <f t="shared" si="523"/>
        <v>0.11199078399735699</v>
      </c>
      <c r="S1374" s="3">
        <f t="shared" si="534"/>
        <v>0.7</v>
      </c>
      <c r="T1374" s="24">
        <f t="shared" si="536"/>
        <v>1037.7470721970499</v>
      </c>
      <c r="U1374" s="24">
        <f t="shared" si="524"/>
        <v>57.417190718626898</v>
      </c>
      <c r="V1374" s="14">
        <f t="shared" si="525"/>
        <v>823.26755037108046</v>
      </c>
      <c r="W1374" s="24">
        <f t="shared" si="537"/>
        <v>650</v>
      </c>
      <c r="X1374" s="12">
        <f t="shared" si="526"/>
        <v>0.11261757321158568</v>
      </c>
      <c r="Y1374" s="3">
        <f t="shared" si="538"/>
        <v>0.7</v>
      </c>
    </row>
    <row r="1375" spans="2:25" x14ac:dyDescent="0.25">
      <c r="B1375" s="3">
        <f t="shared" si="527"/>
        <v>6785</v>
      </c>
      <c r="C1375" s="14">
        <f t="shared" si="528"/>
        <v>113.08333333333333</v>
      </c>
      <c r="D1375" s="11">
        <f t="shared" si="529"/>
        <v>1040.1540923758887</v>
      </c>
      <c r="E1375" s="11">
        <f t="shared" si="530"/>
        <v>1035.75799131657</v>
      </c>
      <c r="F1375" s="11">
        <f t="shared" si="531"/>
        <v>1038.4779299328345</v>
      </c>
      <c r="G1375" s="11">
        <f t="shared" si="532"/>
        <v>1037.8596897702614</v>
      </c>
      <c r="H1375" s="24">
        <f t="shared" si="515"/>
        <v>1035.75799131657</v>
      </c>
      <c r="I1375" s="24">
        <f t="shared" si="517"/>
        <v>109.90252648296632</v>
      </c>
      <c r="J1375" s="14">
        <f t="shared" si="518"/>
        <v>1572.441028745812</v>
      </c>
      <c r="K1375" s="24">
        <f t="shared" si="516"/>
        <v>650</v>
      </c>
      <c r="L1375" s="12">
        <f t="shared" si="519"/>
        <v>0.11472691794383778</v>
      </c>
      <c r="M1375" s="3">
        <f t="shared" si="520"/>
        <v>0.7</v>
      </c>
      <c r="N1375" s="24">
        <f t="shared" si="535"/>
        <v>1038.4779299328345</v>
      </c>
      <c r="O1375" s="24">
        <f t="shared" si="521"/>
        <v>41.904061076354537</v>
      </c>
      <c r="P1375" s="24">
        <f t="shared" si="522"/>
        <v>601.41278389772754</v>
      </c>
      <c r="Q1375" s="24">
        <f t="shared" si="533"/>
        <v>650</v>
      </c>
      <c r="R1375" s="12">
        <f t="shared" si="523"/>
        <v>0.11190668354747579</v>
      </c>
      <c r="S1375" s="3">
        <f t="shared" si="534"/>
        <v>0.7</v>
      </c>
      <c r="T1375" s="24">
        <f t="shared" si="536"/>
        <v>1037.8596897702614</v>
      </c>
      <c r="U1375" s="24">
        <f t="shared" si="524"/>
        <v>57.360065140682082</v>
      </c>
      <c r="V1375" s="14">
        <f t="shared" si="525"/>
        <v>822.65813708041549</v>
      </c>
      <c r="W1375" s="24">
        <f t="shared" si="537"/>
        <v>650</v>
      </c>
      <c r="X1375" s="12">
        <f t="shared" si="526"/>
        <v>0.11253233954472193</v>
      </c>
      <c r="Y1375" s="3">
        <f t="shared" si="538"/>
        <v>0.7</v>
      </c>
    </row>
    <row r="1376" spans="2:25" x14ac:dyDescent="0.25">
      <c r="B1376" s="3">
        <f t="shared" si="527"/>
        <v>6790</v>
      </c>
      <c r="C1376" s="14">
        <f t="shared" si="528"/>
        <v>113.16666666666667</v>
      </c>
      <c r="D1376" s="11">
        <f t="shared" si="529"/>
        <v>1040.2643437394038</v>
      </c>
      <c r="E1376" s="11">
        <f t="shared" si="530"/>
        <v>1035.872718234514</v>
      </c>
      <c r="F1376" s="11">
        <f t="shared" si="531"/>
        <v>1038.5898366163819</v>
      </c>
      <c r="G1376" s="11">
        <f t="shared" si="532"/>
        <v>1037.9722221098061</v>
      </c>
      <c r="H1376" s="24">
        <f t="shared" si="515"/>
        <v>1035.872718234514</v>
      </c>
      <c r="I1376" s="24">
        <f t="shared" si="517"/>
        <v>109.79063762224541</v>
      </c>
      <c r="J1376" s="14">
        <f t="shared" si="518"/>
        <v>1571.2445600160954</v>
      </c>
      <c r="K1376" s="24">
        <f t="shared" si="516"/>
        <v>650</v>
      </c>
      <c r="L1376" s="12">
        <f t="shared" si="519"/>
        <v>0.11463769488743365</v>
      </c>
      <c r="M1376" s="3">
        <f t="shared" si="520"/>
        <v>0.7</v>
      </c>
      <c r="N1376" s="24">
        <f t="shared" si="535"/>
        <v>1038.5898366163819</v>
      </c>
      <c r="O1376" s="24">
        <f t="shared" si="521"/>
        <v>41.862678075546</v>
      </c>
      <c r="P1376" s="24">
        <f t="shared" si="522"/>
        <v>600.97142806582235</v>
      </c>
      <c r="Q1376" s="24">
        <f t="shared" si="533"/>
        <v>650</v>
      </c>
      <c r="R1376" s="12">
        <f t="shared" si="523"/>
        <v>0.1118227098380811</v>
      </c>
      <c r="S1376" s="3">
        <f t="shared" si="534"/>
        <v>0.7</v>
      </c>
      <c r="T1376" s="24">
        <f t="shared" si="536"/>
        <v>1037.9722221098061</v>
      </c>
      <c r="U1376" s="24">
        <f t="shared" si="524"/>
        <v>57.30304073994148</v>
      </c>
      <c r="V1376" s="14">
        <f t="shared" si="525"/>
        <v>822.04963681758034</v>
      </c>
      <c r="W1376" s="24">
        <f t="shared" si="537"/>
        <v>650</v>
      </c>
      <c r="X1376" s="12">
        <f t="shared" si="526"/>
        <v>0.11244723556934066</v>
      </c>
      <c r="Y1376" s="3">
        <f t="shared" si="538"/>
        <v>0.7</v>
      </c>
    </row>
    <row r="1377" spans="2:25" x14ac:dyDescent="0.25">
      <c r="B1377" s="3">
        <f t="shared" si="527"/>
        <v>6795</v>
      </c>
      <c r="C1377" s="14">
        <f t="shared" si="528"/>
        <v>113.25</v>
      </c>
      <c r="D1377" s="11">
        <f t="shared" si="529"/>
        <v>1040.3745140357328</v>
      </c>
      <c r="E1377" s="11">
        <f t="shared" si="530"/>
        <v>1035.9873559294015</v>
      </c>
      <c r="F1377" s="11">
        <f t="shared" si="531"/>
        <v>1038.7016593262201</v>
      </c>
      <c r="G1377" s="11">
        <f t="shared" si="532"/>
        <v>1038.0846693453755</v>
      </c>
      <c r="H1377" s="24">
        <f t="shared" si="515"/>
        <v>1035.9873559294015</v>
      </c>
      <c r="I1377" s="24">
        <f t="shared" si="517"/>
        <v>109.67895265828247</v>
      </c>
      <c r="J1377" s="14">
        <f t="shared" si="518"/>
        <v>1570.0499493084574</v>
      </c>
      <c r="K1377" s="24">
        <f t="shared" si="516"/>
        <v>650</v>
      </c>
      <c r="L1377" s="12">
        <f t="shared" si="519"/>
        <v>0.11454861244297077</v>
      </c>
      <c r="M1377" s="3">
        <f t="shared" si="520"/>
        <v>0.7</v>
      </c>
      <c r="N1377" s="24">
        <f t="shared" si="535"/>
        <v>1038.7016593262201</v>
      </c>
      <c r="O1377" s="24">
        <f t="shared" si="521"/>
        <v>41.821367737816217</v>
      </c>
      <c r="P1377" s="24">
        <f t="shared" si="522"/>
        <v>600.53072651098967</v>
      </c>
      <c r="Q1377" s="24">
        <f t="shared" si="533"/>
        <v>650</v>
      </c>
      <c r="R1377" s="12">
        <f t="shared" si="523"/>
        <v>0.11173886258186742</v>
      </c>
      <c r="S1377" s="3">
        <f t="shared" si="534"/>
        <v>0.7</v>
      </c>
      <c r="T1377" s="24">
        <f t="shared" si="536"/>
        <v>1038.0846693453755</v>
      </c>
      <c r="U1377" s="24">
        <f t="shared" si="524"/>
        <v>57.246117258932827</v>
      </c>
      <c r="V1377" s="14">
        <f t="shared" si="525"/>
        <v>821.44204751478014</v>
      </c>
      <c r="W1377" s="24">
        <f t="shared" si="537"/>
        <v>650</v>
      </c>
      <c r="X1377" s="12">
        <f t="shared" si="526"/>
        <v>0.1123622609880983</v>
      </c>
      <c r="Y1377" s="3">
        <f t="shared" si="538"/>
        <v>0.7</v>
      </c>
    </row>
    <row r="1378" spans="2:25" x14ac:dyDescent="0.25">
      <c r="B1378" s="3">
        <f t="shared" si="527"/>
        <v>6800</v>
      </c>
      <c r="C1378" s="14">
        <f t="shared" si="528"/>
        <v>113.33333333333333</v>
      </c>
      <c r="D1378" s="11">
        <f t="shared" si="529"/>
        <v>1040.4846033840042</v>
      </c>
      <c r="E1378" s="11">
        <f t="shared" si="530"/>
        <v>1036.1019045418445</v>
      </c>
      <c r="F1378" s="11">
        <f t="shared" si="531"/>
        <v>1038.813398188802</v>
      </c>
      <c r="G1378" s="11">
        <f t="shared" si="532"/>
        <v>1038.1970316063635</v>
      </c>
      <c r="H1378" s="24">
        <f t="shared" si="515"/>
        <v>1036.1019045418445</v>
      </c>
      <c r="I1378" s="24">
        <f t="shared" si="517"/>
        <v>109.56747105399245</v>
      </c>
      <c r="J1378" s="14">
        <f t="shared" si="518"/>
        <v>1568.8571922216295</v>
      </c>
      <c r="K1378" s="24">
        <f t="shared" si="516"/>
        <v>650</v>
      </c>
      <c r="L1378" s="12">
        <f t="shared" si="519"/>
        <v>0.11445967027367959</v>
      </c>
      <c r="M1378" s="3">
        <f t="shared" si="520"/>
        <v>0.7</v>
      </c>
      <c r="N1378" s="24">
        <f t="shared" si="535"/>
        <v>1038.813398188802</v>
      </c>
      <c r="O1378" s="24">
        <f t="shared" si="521"/>
        <v>41.780129880055483</v>
      </c>
      <c r="P1378" s="24">
        <f t="shared" si="522"/>
        <v>600.09067776969948</v>
      </c>
      <c r="Q1378" s="24">
        <f t="shared" si="533"/>
        <v>650</v>
      </c>
      <c r="R1378" s="12">
        <f t="shared" si="523"/>
        <v>0.11165514149239743</v>
      </c>
      <c r="S1378" s="3">
        <f t="shared" si="534"/>
        <v>0.7</v>
      </c>
      <c r="T1378" s="24">
        <f t="shared" si="536"/>
        <v>1038.1970316063635</v>
      </c>
      <c r="U1378" s="24">
        <f t="shared" si="524"/>
        <v>57.189294441019456</v>
      </c>
      <c r="V1378" s="14">
        <f t="shared" si="525"/>
        <v>820.835367110383</v>
      </c>
      <c r="W1378" s="24">
        <f t="shared" si="537"/>
        <v>650</v>
      </c>
      <c r="X1378" s="12">
        <f t="shared" si="526"/>
        <v>0.11227741550454624</v>
      </c>
      <c r="Y1378" s="3">
        <f t="shared" si="538"/>
        <v>0.7</v>
      </c>
    </row>
    <row r="1379" spans="2:25" x14ac:dyDescent="0.25">
      <c r="B1379" s="3">
        <f t="shared" si="527"/>
        <v>6805</v>
      </c>
      <c r="C1379" s="14">
        <f t="shared" si="528"/>
        <v>113.41666666666667</v>
      </c>
      <c r="D1379" s="11">
        <f t="shared" si="529"/>
        <v>1040.5946119030843</v>
      </c>
      <c r="E1379" s="11">
        <f t="shared" si="530"/>
        <v>1036.2163642121182</v>
      </c>
      <c r="F1379" s="11">
        <f t="shared" si="531"/>
        <v>1038.9250533302943</v>
      </c>
      <c r="G1379" s="11">
        <f t="shared" si="532"/>
        <v>1038.3093090218681</v>
      </c>
      <c r="H1379" s="24">
        <f t="shared" si="515"/>
        <v>1036.2163642121182</v>
      </c>
      <c r="I1379" s="24">
        <f t="shared" si="517"/>
        <v>109.45619227415477</v>
      </c>
      <c r="J1379" s="14">
        <f t="shared" si="518"/>
        <v>1567.6662843686265</v>
      </c>
      <c r="K1379" s="24">
        <f t="shared" si="516"/>
        <v>650</v>
      </c>
      <c r="L1379" s="12">
        <f t="shared" si="519"/>
        <v>0.11437086804389178</v>
      </c>
      <c r="M1379" s="3">
        <f t="shared" si="520"/>
        <v>0.7</v>
      </c>
      <c r="N1379" s="24">
        <f t="shared" si="535"/>
        <v>1038.9250533302943</v>
      </c>
      <c r="O1379" s="24">
        <f t="shared" si="521"/>
        <v>41.738964319750949</v>
      </c>
      <c r="P1379" s="24">
        <f t="shared" si="522"/>
        <v>599.65128038268529</v>
      </c>
      <c r="Q1379" s="24">
        <f t="shared" si="533"/>
        <v>650</v>
      </c>
      <c r="R1379" s="12">
        <f t="shared" si="523"/>
        <v>0.1115715462840792</v>
      </c>
      <c r="S1379" s="3">
        <f t="shared" si="534"/>
        <v>0.7</v>
      </c>
      <c r="T1379" s="24">
        <f t="shared" si="536"/>
        <v>1038.3093090218681</v>
      </c>
      <c r="U1379" s="24">
        <f t="shared" si="524"/>
        <v>57.132572030405981</v>
      </c>
      <c r="V1379" s="14">
        <f t="shared" si="525"/>
        <v>820.2295935487648</v>
      </c>
      <c r="W1379" s="24">
        <f t="shared" si="537"/>
        <v>650</v>
      </c>
      <c r="X1379" s="12">
        <f t="shared" si="526"/>
        <v>0.11219269882311168</v>
      </c>
      <c r="Y1379" s="3">
        <f t="shared" si="538"/>
        <v>0.7</v>
      </c>
    </row>
    <row r="1380" spans="2:25" x14ac:dyDescent="0.25">
      <c r="B1380" s="3">
        <f t="shared" si="527"/>
        <v>6810</v>
      </c>
      <c r="C1380" s="14">
        <f t="shared" si="528"/>
        <v>113.5</v>
      </c>
      <c r="D1380" s="11">
        <f t="shared" si="529"/>
        <v>1040.7045397115785</v>
      </c>
      <c r="E1380" s="11">
        <f t="shared" si="530"/>
        <v>1036.330735080162</v>
      </c>
      <c r="F1380" s="11">
        <f t="shared" si="531"/>
        <v>1039.0366248765783</v>
      </c>
      <c r="G1380" s="11">
        <f t="shared" si="532"/>
        <v>1038.4215017206911</v>
      </c>
      <c r="H1380" s="24">
        <f t="shared" si="515"/>
        <v>1036.330735080162</v>
      </c>
      <c r="I1380" s="24">
        <f t="shared" si="517"/>
        <v>109.34511578541333</v>
      </c>
      <c r="J1380" s="14">
        <f t="shared" si="518"/>
        <v>1566.4772213765914</v>
      </c>
      <c r="K1380" s="24">
        <f t="shared" si="516"/>
        <v>650</v>
      </c>
      <c r="L1380" s="12">
        <f t="shared" si="519"/>
        <v>0.11428220541902957</v>
      </c>
      <c r="M1380" s="3">
        <f t="shared" si="520"/>
        <v>0.7</v>
      </c>
      <c r="N1380" s="24">
        <f t="shared" si="535"/>
        <v>1039.0366248765783</v>
      </c>
      <c r="O1380" s="24">
        <f t="shared" si="521"/>
        <v>41.697870875003673</v>
      </c>
      <c r="P1380" s="24">
        <f t="shared" si="522"/>
        <v>599.21253289513811</v>
      </c>
      <c r="Q1380" s="24">
        <f t="shared" si="533"/>
        <v>650</v>
      </c>
      <c r="R1380" s="12">
        <f t="shared" si="523"/>
        <v>0.11148807667220301</v>
      </c>
      <c r="S1380" s="3">
        <f t="shared" si="534"/>
        <v>0.7</v>
      </c>
      <c r="T1380" s="24">
        <f t="shared" si="536"/>
        <v>1038.4215017206911</v>
      </c>
      <c r="U1380" s="24">
        <f t="shared" si="524"/>
        <v>57.075949772183776</v>
      </c>
      <c r="V1380" s="14">
        <f t="shared" si="525"/>
        <v>819.62472478106497</v>
      </c>
      <c r="W1380" s="24">
        <f t="shared" si="537"/>
        <v>650</v>
      </c>
      <c r="X1380" s="12">
        <f t="shared" si="526"/>
        <v>0.11210811064920008</v>
      </c>
      <c r="Y1380" s="3">
        <f t="shared" si="538"/>
        <v>0.7</v>
      </c>
    </row>
    <row r="1381" spans="2:25" x14ac:dyDescent="0.25">
      <c r="B1381" s="3">
        <f t="shared" si="527"/>
        <v>6815</v>
      </c>
      <c r="C1381" s="14">
        <f t="shared" si="528"/>
        <v>113.58333333333333</v>
      </c>
      <c r="D1381" s="11">
        <f t="shared" si="529"/>
        <v>1040.8143869278306</v>
      </c>
      <c r="E1381" s="11">
        <f t="shared" si="530"/>
        <v>1036.4450172855809</v>
      </c>
      <c r="F1381" s="11">
        <f t="shared" si="531"/>
        <v>1039.1481129532506</v>
      </c>
      <c r="G1381" s="11">
        <f t="shared" si="532"/>
        <v>1038.5336098313403</v>
      </c>
      <c r="H1381" s="24">
        <f t="shared" si="515"/>
        <v>1036.4450172855809</v>
      </c>
      <c r="I1381" s="24">
        <f t="shared" si="517"/>
        <v>109.23424105624235</v>
      </c>
      <c r="J1381" s="14">
        <f t="shared" si="518"/>
        <v>1565.2899988866584</v>
      </c>
      <c r="K1381" s="24">
        <f t="shared" si="516"/>
        <v>650</v>
      </c>
      <c r="L1381" s="12">
        <f t="shared" si="519"/>
        <v>0.11419368206559419</v>
      </c>
      <c r="M1381" s="3">
        <f t="shared" si="520"/>
        <v>0.7</v>
      </c>
      <c r="N1381" s="24">
        <f t="shared" si="535"/>
        <v>1039.1481129532506</v>
      </c>
      <c r="O1381" s="24">
        <f t="shared" si="521"/>
        <v>41.656849364500204</v>
      </c>
      <c r="P1381" s="24">
        <f t="shared" si="522"/>
        <v>598.77443385664822</v>
      </c>
      <c r="Q1381" s="24">
        <f t="shared" si="533"/>
        <v>650</v>
      </c>
      <c r="R1381" s="12">
        <f t="shared" si="523"/>
        <v>0.11140473237292625</v>
      </c>
      <c r="S1381" s="3">
        <f t="shared" si="534"/>
        <v>0.7</v>
      </c>
      <c r="T1381" s="24">
        <f t="shared" si="536"/>
        <v>1038.5336098313403</v>
      </c>
      <c r="U1381" s="24">
        <f t="shared" si="524"/>
        <v>57.019427412257073</v>
      </c>
      <c r="V1381" s="14">
        <f t="shared" si="525"/>
        <v>819.02075876427568</v>
      </c>
      <c r="W1381" s="24">
        <f t="shared" si="537"/>
        <v>650</v>
      </c>
      <c r="X1381" s="12">
        <f t="shared" si="526"/>
        <v>0.11202365068906932</v>
      </c>
      <c r="Y1381" s="3">
        <f t="shared" si="538"/>
        <v>0.7</v>
      </c>
    </row>
    <row r="1382" spans="2:25" x14ac:dyDescent="0.25">
      <c r="B1382" s="3">
        <f t="shared" si="527"/>
        <v>6820</v>
      </c>
      <c r="C1382" s="14">
        <f t="shared" si="528"/>
        <v>113.66666666666667</v>
      </c>
      <c r="D1382" s="11">
        <f t="shared" si="529"/>
        <v>1040.9241536699244</v>
      </c>
      <c r="E1382" s="11">
        <f t="shared" si="530"/>
        <v>1036.5592109676465</v>
      </c>
      <c r="F1382" s="11">
        <f t="shared" si="531"/>
        <v>1039.2595176856235</v>
      </c>
      <c r="G1382" s="11">
        <f t="shared" si="532"/>
        <v>1038.6456334820293</v>
      </c>
      <c r="H1382" s="24">
        <f t="shared" si="515"/>
        <v>1036.5592109676465</v>
      </c>
      <c r="I1382" s="24">
        <f t="shared" si="517"/>
        <v>109.12356755694645</v>
      </c>
      <c r="J1382" s="14">
        <f t="shared" si="518"/>
        <v>1564.1046125538392</v>
      </c>
      <c r="K1382" s="24">
        <f t="shared" si="516"/>
        <v>650</v>
      </c>
      <c r="L1382" s="12">
        <f t="shared" si="519"/>
        <v>0.11410529765115801</v>
      </c>
      <c r="M1382" s="3">
        <f t="shared" si="520"/>
        <v>0.7</v>
      </c>
      <c r="N1382" s="24">
        <f t="shared" si="535"/>
        <v>1039.2595176856235</v>
      </c>
      <c r="O1382" s="24">
        <f t="shared" si="521"/>
        <v>41.615899607523943</v>
      </c>
      <c r="P1382" s="24">
        <f t="shared" si="522"/>
        <v>598.33698182103035</v>
      </c>
      <c r="Q1382" s="24">
        <f t="shared" si="533"/>
        <v>650</v>
      </c>
      <c r="R1382" s="12">
        <f t="shared" si="523"/>
        <v>0.11132151310324502</v>
      </c>
      <c r="S1382" s="3">
        <f t="shared" si="534"/>
        <v>0.7</v>
      </c>
      <c r="T1382" s="24">
        <f t="shared" si="536"/>
        <v>1038.6456334820293</v>
      </c>
      <c r="U1382" s="24">
        <f t="shared" si="524"/>
        <v>56.963004697377073</v>
      </c>
      <c r="V1382" s="14">
        <f t="shared" si="525"/>
        <v>818.41769346160982</v>
      </c>
      <c r="W1382" s="24">
        <f t="shared" si="537"/>
        <v>650</v>
      </c>
      <c r="X1382" s="12">
        <f t="shared" si="526"/>
        <v>0.11193931864988099</v>
      </c>
      <c r="Y1382" s="3">
        <f t="shared" si="538"/>
        <v>0.7</v>
      </c>
    </row>
    <row r="1383" spans="2:25" x14ac:dyDescent="0.25">
      <c r="B1383" s="3">
        <f t="shared" si="527"/>
        <v>6825</v>
      </c>
      <c r="C1383" s="14">
        <f t="shared" si="528"/>
        <v>113.75</v>
      </c>
      <c r="D1383" s="11">
        <f t="shared" si="529"/>
        <v>1041.0338400556843</v>
      </c>
      <c r="E1383" s="11">
        <f t="shared" si="530"/>
        <v>1036.6733162652977</v>
      </c>
      <c r="F1383" s="11">
        <f t="shared" si="531"/>
        <v>1039.3708391987268</v>
      </c>
      <c r="G1383" s="11">
        <f t="shared" si="532"/>
        <v>1038.7575728006791</v>
      </c>
      <c r="H1383" s="24">
        <f t="shared" si="515"/>
        <v>1036.6733162652977</v>
      </c>
      <c r="I1383" s="24">
        <f t="shared" si="517"/>
        <v>109.01309475966627</v>
      </c>
      <c r="J1383" s="14">
        <f t="shared" si="518"/>
        <v>1562.9210580470781</v>
      </c>
      <c r="K1383" s="24">
        <f t="shared" si="516"/>
        <v>650</v>
      </c>
      <c r="L1383" s="12">
        <f t="shared" si="519"/>
        <v>0.11401705184436878</v>
      </c>
      <c r="M1383" s="3">
        <f t="shared" si="520"/>
        <v>0.7</v>
      </c>
      <c r="N1383" s="24">
        <f t="shared" si="535"/>
        <v>1039.3708391987268</v>
      </c>
      <c r="O1383" s="24">
        <f t="shared" si="521"/>
        <v>41.575021423938097</v>
      </c>
      <c r="P1383" s="24">
        <f t="shared" si="522"/>
        <v>597.90017534632466</v>
      </c>
      <c r="Q1383" s="24">
        <f t="shared" si="533"/>
        <v>650</v>
      </c>
      <c r="R1383" s="12">
        <f t="shared" si="523"/>
        <v>0.11123841858099127</v>
      </c>
      <c r="S1383" s="3">
        <f t="shared" si="534"/>
        <v>0.7</v>
      </c>
      <c r="T1383" s="24">
        <f t="shared" si="536"/>
        <v>1038.7575728006791</v>
      </c>
      <c r="U1383" s="24">
        <f t="shared" si="524"/>
        <v>56.906681375130574</v>
      </c>
      <c r="V1383" s="14">
        <f t="shared" si="525"/>
        <v>817.81552684240467</v>
      </c>
      <c r="W1383" s="24">
        <f t="shared" si="537"/>
        <v>650</v>
      </c>
      <c r="X1383" s="12">
        <f t="shared" si="526"/>
        <v>0.11185511423968675</v>
      </c>
      <c r="Y1383" s="3">
        <f t="shared" si="538"/>
        <v>0.7</v>
      </c>
    </row>
    <row r="1384" spans="2:25" x14ac:dyDescent="0.25">
      <c r="B1384" s="3">
        <f t="shared" si="527"/>
        <v>6830</v>
      </c>
      <c r="C1384" s="14">
        <f t="shared" si="528"/>
        <v>113.83333333333333</v>
      </c>
      <c r="D1384" s="11">
        <f t="shared" si="529"/>
        <v>1041.1434462026764</v>
      </c>
      <c r="E1384" s="11">
        <f t="shared" si="530"/>
        <v>1036.7873333171419</v>
      </c>
      <c r="F1384" s="11">
        <f t="shared" si="531"/>
        <v>1039.4820776173078</v>
      </c>
      <c r="G1384" s="11">
        <f t="shared" si="532"/>
        <v>1038.8694279149188</v>
      </c>
      <c r="H1384" s="24">
        <f t="shared" si="515"/>
        <v>1036.7873333171419</v>
      </c>
      <c r="I1384" s="24">
        <f t="shared" si="517"/>
        <v>108.90282213836144</v>
      </c>
      <c r="J1384" s="14">
        <f t="shared" si="518"/>
        <v>1561.7393310493126</v>
      </c>
      <c r="K1384" s="24">
        <f t="shared" si="516"/>
        <v>650</v>
      </c>
      <c r="L1384" s="12">
        <f t="shared" si="519"/>
        <v>0.11392894431495253</v>
      </c>
      <c r="M1384" s="3">
        <f t="shared" si="520"/>
        <v>0.7</v>
      </c>
      <c r="N1384" s="24">
        <f t="shared" si="535"/>
        <v>1039.4820776173078</v>
      </c>
      <c r="O1384" s="24">
        <f t="shared" si="521"/>
        <v>41.534214634214095</v>
      </c>
      <c r="P1384" s="24">
        <f t="shared" si="522"/>
        <v>597.46401299514434</v>
      </c>
      <c r="Q1384" s="24">
        <f t="shared" si="533"/>
        <v>650</v>
      </c>
      <c r="R1384" s="12">
        <f t="shared" si="523"/>
        <v>0.11115544852489824</v>
      </c>
      <c r="S1384" s="3">
        <f t="shared" si="534"/>
        <v>0.7</v>
      </c>
      <c r="T1384" s="24">
        <f t="shared" si="536"/>
        <v>1038.8694279149188</v>
      </c>
      <c r="U1384" s="24">
        <f t="shared" si="524"/>
        <v>56.850457193939974</v>
      </c>
      <c r="V1384" s="14">
        <f t="shared" si="525"/>
        <v>817.21425688223758</v>
      </c>
      <c r="W1384" s="24">
        <f t="shared" si="537"/>
        <v>650</v>
      </c>
      <c r="X1384" s="12">
        <f t="shared" si="526"/>
        <v>0.11177103716744304</v>
      </c>
      <c r="Y1384" s="3">
        <f t="shared" si="538"/>
        <v>0.7</v>
      </c>
    </row>
    <row r="1385" spans="2:25" x14ac:dyDescent="0.25">
      <c r="B1385" s="3">
        <f t="shared" si="527"/>
        <v>6835</v>
      </c>
      <c r="C1385" s="14">
        <f t="shared" si="528"/>
        <v>113.91666666666667</v>
      </c>
      <c r="D1385" s="11">
        <f t="shared" si="529"/>
        <v>1041.252972228209</v>
      </c>
      <c r="E1385" s="11">
        <f t="shared" si="530"/>
        <v>1036.9012622614568</v>
      </c>
      <c r="F1385" s="11">
        <f t="shared" si="531"/>
        <v>1039.5932330658327</v>
      </c>
      <c r="G1385" s="11">
        <f t="shared" si="532"/>
        <v>1038.9811989520863</v>
      </c>
      <c r="H1385" s="24">
        <f t="shared" si="515"/>
        <v>1036.9012622614568</v>
      </c>
      <c r="I1385" s="24">
        <f t="shared" si="517"/>
        <v>108.7927491688049</v>
      </c>
      <c r="J1385" s="14">
        <f t="shared" si="518"/>
        <v>1560.5594272572789</v>
      </c>
      <c r="K1385" s="24">
        <f t="shared" si="516"/>
        <v>650</v>
      </c>
      <c r="L1385" s="12">
        <f t="shared" si="519"/>
        <v>0.11384097473369997</v>
      </c>
      <c r="M1385" s="3">
        <f t="shared" si="520"/>
        <v>0.7</v>
      </c>
      <c r="N1385" s="24">
        <f t="shared" si="535"/>
        <v>1039.5932330658327</v>
      </c>
      <c r="O1385" s="24">
        <f t="shared" si="521"/>
        <v>41.493479059408855</v>
      </c>
      <c r="P1385" s="24">
        <f t="shared" si="522"/>
        <v>597.02849333434733</v>
      </c>
      <c r="Q1385" s="24">
        <f t="shared" si="533"/>
        <v>650</v>
      </c>
      <c r="R1385" s="12">
        <f t="shared" si="523"/>
        <v>0.11107260265453942</v>
      </c>
      <c r="S1385" s="3">
        <f t="shared" si="534"/>
        <v>0.7</v>
      </c>
      <c r="T1385" s="24">
        <f t="shared" si="536"/>
        <v>1038.9811989520863</v>
      </c>
      <c r="U1385" s="24">
        <f t="shared" si="524"/>
        <v>56.794331903068951</v>
      </c>
      <c r="V1385" s="14">
        <f t="shared" si="525"/>
        <v>816.61388156288763</v>
      </c>
      <c r="W1385" s="24">
        <f t="shared" si="537"/>
        <v>650</v>
      </c>
      <c r="X1385" s="12">
        <f t="shared" si="526"/>
        <v>0.1116870871430069</v>
      </c>
      <c r="Y1385" s="3">
        <f t="shared" si="538"/>
        <v>0.7</v>
      </c>
    </row>
    <row r="1386" spans="2:25" x14ac:dyDescent="0.25">
      <c r="B1386" s="3">
        <f t="shared" si="527"/>
        <v>6840</v>
      </c>
      <c r="C1386" s="14">
        <f t="shared" si="528"/>
        <v>114</v>
      </c>
      <c r="D1386" s="11">
        <f t="shared" si="529"/>
        <v>1041.3624182493331</v>
      </c>
      <c r="E1386" s="11">
        <f t="shared" si="530"/>
        <v>1037.0151032361905</v>
      </c>
      <c r="F1386" s="11">
        <f t="shared" si="531"/>
        <v>1039.7043056684872</v>
      </c>
      <c r="G1386" s="11">
        <f t="shared" si="532"/>
        <v>1039.0928860392294</v>
      </c>
      <c r="H1386" s="24">
        <f t="shared" si="515"/>
        <v>1037.0151032361905</v>
      </c>
      <c r="I1386" s="24">
        <f t="shared" si="517"/>
        <v>108.68287532856584</v>
      </c>
      <c r="J1386" s="14">
        <f t="shared" si="518"/>
        <v>1559.3813423812976</v>
      </c>
      <c r="K1386" s="24">
        <f t="shared" si="516"/>
        <v>650</v>
      </c>
      <c r="L1386" s="12">
        <f t="shared" si="519"/>
        <v>0.11375314277245067</v>
      </c>
      <c r="M1386" s="3">
        <f t="shared" si="520"/>
        <v>0.7</v>
      </c>
      <c r="N1386" s="24">
        <f t="shared" si="535"/>
        <v>1039.7043056684872</v>
      </c>
      <c r="O1386" s="24">
        <f t="shared" si="521"/>
        <v>41.452814521147729</v>
      </c>
      <c r="P1386" s="24">
        <f t="shared" si="522"/>
        <v>596.59361493484141</v>
      </c>
      <c r="Q1386" s="24">
        <f t="shared" si="533"/>
        <v>650</v>
      </c>
      <c r="R1386" s="12">
        <f t="shared" si="523"/>
        <v>0.11098988069029164</v>
      </c>
      <c r="S1386" s="3">
        <f t="shared" si="534"/>
        <v>0.7</v>
      </c>
      <c r="T1386" s="24">
        <f t="shared" si="536"/>
        <v>1039.0928860392294</v>
      </c>
      <c r="U1386" s="24">
        <f t="shared" si="524"/>
        <v>56.738305252594046</v>
      </c>
      <c r="V1386" s="14">
        <f t="shared" si="525"/>
        <v>816.01439887202537</v>
      </c>
      <c r="W1386" s="24">
        <f t="shared" si="537"/>
        <v>650</v>
      </c>
      <c r="X1386" s="12">
        <f t="shared" si="526"/>
        <v>0.11160326387709273</v>
      </c>
      <c r="Y1386" s="3">
        <f t="shared" si="538"/>
        <v>0.7</v>
      </c>
    </row>
    <row r="1387" spans="2:25" x14ac:dyDescent="0.25">
      <c r="B1387" s="3">
        <f t="shared" si="527"/>
        <v>6845</v>
      </c>
      <c r="C1387" s="14">
        <f t="shared" si="528"/>
        <v>114.08333333333333</v>
      </c>
      <c r="D1387" s="11">
        <f t="shared" si="529"/>
        <v>1041.4717843828435</v>
      </c>
      <c r="E1387" s="11">
        <f t="shared" si="530"/>
        <v>1037.1288563789628</v>
      </c>
      <c r="F1387" s="11">
        <f t="shared" si="531"/>
        <v>1039.8152955491776</v>
      </c>
      <c r="G1387" s="11">
        <f t="shared" si="532"/>
        <v>1039.2044893031064</v>
      </c>
      <c r="H1387" s="24">
        <f t="shared" si="515"/>
        <v>1037.1288563789628</v>
      </c>
      <c r="I1387" s="24">
        <f t="shared" si="517"/>
        <v>108.57320009701539</v>
      </c>
      <c r="J1387" s="14">
        <f t="shared" si="518"/>
        <v>1558.2050721454691</v>
      </c>
      <c r="K1387" s="24">
        <f t="shared" si="516"/>
        <v>650</v>
      </c>
      <c r="L1387" s="12">
        <f t="shared" si="519"/>
        <v>0.11366544810410679</v>
      </c>
      <c r="M1387" s="3">
        <f t="shared" si="520"/>
        <v>0.7</v>
      </c>
      <c r="N1387" s="24">
        <f t="shared" si="535"/>
        <v>1039.8152955491776</v>
      </c>
      <c r="O1387" s="24">
        <f t="shared" si="521"/>
        <v>41.41222084164724</v>
      </c>
      <c r="P1387" s="24">
        <f t="shared" si="522"/>
        <v>596.15937637193406</v>
      </c>
      <c r="Q1387" s="24">
        <f t="shared" si="533"/>
        <v>650</v>
      </c>
      <c r="R1387" s="12">
        <f t="shared" si="523"/>
        <v>0.11090728235339994</v>
      </c>
      <c r="S1387" s="3">
        <f t="shared" si="534"/>
        <v>0.7</v>
      </c>
      <c r="T1387" s="24">
        <f t="shared" si="536"/>
        <v>1039.2044893031064</v>
      </c>
      <c r="U1387" s="24">
        <f t="shared" si="524"/>
        <v>56.682376993427397</v>
      </c>
      <c r="V1387" s="14">
        <f t="shared" si="525"/>
        <v>815.41580680360016</v>
      </c>
      <c r="W1387" s="24">
        <f t="shared" si="537"/>
        <v>650</v>
      </c>
      <c r="X1387" s="12">
        <f t="shared" si="526"/>
        <v>0.11151956708132466</v>
      </c>
      <c r="Y1387" s="3">
        <f t="shared" si="538"/>
        <v>0.7</v>
      </c>
    </row>
    <row r="1388" spans="2:25" x14ac:dyDescent="0.25">
      <c r="B1388" s="3">
        <f t="shared" si="527"/>
        <v>6850</v>
      </c>
      <c r="C1388" s="14">
        <f t="shared" si="528"/>
        <v>114.16666666666667</v>
      </c>
      <c r="D1388" s="11">
        <f t="shared" si="529"/>
        <v>1041.5810707452792</v>
      </c>
      <c r="E1388" s="11">
        <f t="shared" si="530"/>
        <v>1037.2425218270669</v>
      </c>
      <c r="F1388" s="11">
        <f t="shared" si="531"/>
        <v>1039.9262028315309</v>
      </c>
      <c r="G1388" s="11">
        <f t="shared" si="532"/>
        <v>1039.3160088701877</v>
      </c>
      <c r="H1388" s="24">
        <f t="shared" si="515"/>
        <v>1037.2425218270669</v>
      </c>
      <c r="I1388" s="24">
        <f t="shared" si="517"/>
        <v>108.46372295530955</v>
      </c>
      <c r="J1388" s="14">
        <f t="shared" si="518"/>
        <v>1557.0306122875561</v>
      </c>
      <c r="K1388" s="24">
        <f t="shared" si="516"/>
        <v>650</v>
      </c>
      <c r="L1388" s="12">
        <f t="shared" si="519"/>
        <v>0.11357789040262395</v>
      </c>
      <c r="M1388" s="3">
        <f t="shared" si="520"/>
        <v>0.7</v>
      </c>
      <c r="N1388" s="24">
        <f t="shared" si="535"/>
        <v>1039.9262028315309</v>
      </c>
      <c r="O1388" s="24">
        <f t="shared" si="521"/>
        <v>41.371697843709399</v>
      </c>
      <c r="P1388" s="24">
        <f t="shared" si="522"/>
        <v>595.72577622519611</v>
      </c>
      <c r="Q1388" s="24">
        <f t="shared" si="533"/>
        <v>650</v>
      </c>
      <c r="R1388" s="12">
        <f t="shared" si="523"/>
        <v>0.11082480736595282</v>
      </c>
      <c r="S1388" s="3">
        <f t="shared" si="534"/>
        <v>0.7</v>
      </c>
      <c r="T1388" s="24">
        <f t="shared" si="536"/>
        <v>1039.3160088701877</v>
      </c>
      <c r="U1388" s="24">
        <f t="shared" si="524"/>
        <v>56.62654687728832</v>
      </c>
      <c r="V1388" s="14">
        <f t="shared" si="525"/>
        <v>814.81810335741443</v>
      </c>
      <c r="W1388" s="24">
        <f t="shared" si="537"/>
        <v>650</v>
      </c>
      <c r="X1388" s="12">
        <f t="shared" si="526"/>
        <v>0.11143599646817849</v>
      </c>
      <c r="Y1388" s="3">
        <f t="shared" si="538"/>
        <v>0.7</v>
      </c>
    </row>
    <row r="1389" spans="2:25" x14ac:dyDescent="0.25">
      <c r="B1389" s="3">
        <f t="shared" si="527"/>
        <v>6855</v>
      </c>
      <c r="C1389" s="14">
        <f t="shared" si="528"/>
        <v>114.25</v>
      </c>
      <c r="D1389" s="11">
        <f t="shared" si="529"/>
        <v>1041.6902774529244</v>
      </c>
      <c r="E1389" s="11">
        <f t="shared" si="530"/>
        <v>1037.3560997174695</v>
      </c>
      <c r="F1389" s="11">
        <f t="shared" si="531"/>
        <v>1040.0370276388969</v>
      </c>
      <c r="G1389" s="11">
        <f t="shared" si="532"/>
        <v>1039.4274448666558</v>
      </c>
      <c r="H1389" s="24">
        <f t="shared" si="515"/>
        <v>1037.3560997174695</v>
      </c>
      <c r="I1389" s="24">
        <f t="shared" si="517"/>
        <v>108.35444338637217</v>
      </c>
      <c r="J1389" s="14">
        <f t="shared" si="518"/>
        <v>1555.8579585586942</v>
      </c>
      <c r="K1389" s="24">
        <f t="shared" si="516"/>
        <v>650</v>
      </c>
      <c r="L1389" s="12">
        <f t="shared" si="519"/>
        <v>0.1134904693429902</v>
      </c>
      <c r="M1389" s="3">
        <f t="shared" si="520"/>
        <v>0.7</v>
      </c>
      <c r="N1389" s="24">
        <f t="shared" si="535"/>
        <v>1040.0370276388969</v>
      </c>
      <c r="O1389" s="24">
        <f t="shared" si="521"/>
        <v>41.331245350687595</v>
      </c>
      <c r="P1389" s="24">
        <f t="shared" si="522"/>
        <v>595.29281307819065</v>
      </c>
      <c r="Q1389" s="24">
        <f t="shared" si="533"/>
        <v>650</v>
      </c>
      <c r="R1389" s="12">
        <f t="shared" si="523"/>
        <v>0.11074245545082911</v>
      </c>
      <c r="S1389" s="3">
        <f t="shared" si="534"/>
        <v>0.7</v>
      </c>
      <c r="T1389" s="24">
        <f t="shared" si="536"/>
        <v>1039.4274448666558</v>
      </c>
      <c r="U1389" s="24">
        <f t="shared" si="524"/>
        <v>56.570814656714674</v>
      </c>
      <c r="V1389" s="14">
        <f t="shared" si="525"/>
        <v>814.22128653927825</v>
      </c>
      <c r="W1389" s="24">
        <f t="shared" si="537"/>
        <v>650</v>
      </c>
      <c r="X1389" s="12">
        <f t="shared" si="526"/>
        <v>0.11135255175100293</v>
      </c>
      <c r="Y1389" s="3">
        <f t="shared" si="538"/>
        <v>0.7</v>
      </c>
    </row>
    <row r="1390" spans="2:25" x14ac:dyDescent="0.25">
      <c r="B1390" s="3">
        <f t="shared" si="527"/>
        <v>6860</v>
      </c>
      <c r="C1390" s="14">
        <f t="shared" si="528"/>
        <v>114.33333333333333</v>
      </c>
      <c r="D1390" s="11">
        <f t="shared" si="529"/>
        <v>1041.7994046218103</v>
      </c>
      <c r="E1390" s="11">
        <f t="shared" si="530"/>
        <v>1037.4695901868124</v>
      </c>
      <c r="F1390" s="11">
        <f t="shared" si="531"/>
        <v>1040.1477700943478</v>
      </c>
      <c r="G1390" s="11">
        <f t="shared" si="532"/>
        <v>1039.5387974184068</v>
      </c>
      <c r="H1390" s="24">
        <f t="shared" si="515"/>
        <v>1037.4695901868124</v>
      </c>
      <c r="I1390" s="24">
        <f t="shared" si="517"/>
        <v>108.24536087494607</v>
      </c>
      <c r="J1390" s="14">
        <f t="shared" si="518"/>
        <v>1554.6871067240879</v>
      </c>
      <c r="K1390" s="24">
        <f t="shared" si="516"/>
        <v>650</v>
      </c>
      <c r="L1390" s="12">
        <f t="shared" si="519"/>
        <v>0.11340318460127716</v>
      </c>
      <c r="M1390" s="3">
        <f t="shared" si="520"/>
        <v>0.7</v>
      </c>
      <c r="N1390" s="24">
        <f t="shared" si="535"/>
        <v>1040.1477700943478</v>
      </c>
      <c r="O1390" s="24">
        <f t="shared" si="521"/>
        <v>41.2908631865605</v>
      </c>
      <c r="P1390" s="24">
        <f t="shared" si="522"/>
        <v>594.86048551922886</v>
      </c>
      <c r="Q1390" s="24">
        <f t="shared" si="533"/>
        <v>650</v>
      </c>
      <c r="R1390" s="12">
        <f t="shared" si="523"/>
        <v>0.1106602263318424</v>
      </c>
      <c r="S1390" s="3">
        <f t="shared" si="534"/>
        <v>0.7</v>
      </c>
      <c r="T1390" s="24">
        <f t="shared" si="536"/>
        <v>1039.5387974184068</v>
      </c>
      <c r="U1390" s="24">
        <f t="shared" si="524"/>
        <v>56.515180085085603</v>
      </c>
      <c r="V1390" s="14">
        <f t="shared" si="525"/>
        <v>813.62535436141638</v>
      </c>
      <c r="W1390" s="24">
        <f t="shared" si="537"/>
        <v>650</v>
      </c>
      <c r="X1390" s="12">
        <f t="shared" si="526"/>
        <v>0.11126923264407457</v>
      </c>
      <c r="Y1390" s="3">
        <f t="shared" si="538"/>
        <v>0.7</v>
      </c>
    </row>
    <row r="1391" spans="2:25" x14ac:dyDescent="0.25">
      <c r="B1391" s="3">
        <f t="shared" si="527"/>
        <v>6865</v>
      </c>
      <c r="C1391" s="14">
        <f t="shared" si="528"/>
        <v>114.41666666666667</v>
      </c>
      <c r="D1391" s="11">
        <f t="shared" si="529"/>
        <v>1041.9084523677129</v>
      </c>
      <c r="E1391" s="11">
        <f t="shared" si="530"/>
        <v>1037.5829933714137</v>
      </c>
      <c r="F1391" s="11">
        <f t="shared" si="531"/>
        <v>1040.2584303206797</v>
      </c>
      <c r="G1391" s="11">
        <f t="shared" si="532"/>
        <v>1039.6500666510508</v>
      </c>
      <c r="H1391" s="24">
        <f t="shared" si="515"/>
        <v>1037.5829933714137</v>
      </c>
      <c r="I1391" s="24">
        <f t="shared" si="517"/>
        <v>108.1364749074794</v>
      </c>
      <c r="J1391" s="14">
        <f t="shared" si="518"/>
        <v>1553.5180525616749</v>
      </c>
      <c r="K1391" s="24">
        <f t="shared" si="516"/>
        <v>650</v>
      </c>
      <c r="L1391" s="12">
        <f t="shared" si="519"/>
        <v>0.113316035854541</v>
      </c>
      <c r="M1391" s="3">
        <f t="shared" si="520"/>
        <v>0.7</v>
      </c>
      <c r="N1391" s="24">
        <f t="shared" si="535"/>
        <v>1040.2584303206797</v>
      </c>
      <c r="O1391" s="24">
        <f t="shared" si="521"/>
        <v>41.250551175829742</v>
      </c>
      <c r="P1391" s="24">
        <f t="shared" si="522"/>
        <v>594.42879214024606</v>
      </c>
      <c r="Q1391" s="24">
        <f t="shared" si="533"/>
        <v>650</v>
      </c>
      <c r="R1391" s="12">
        <f t="shared" si="523"/>
        <v>0.11057811973352769</v>
      </c>
      <c r="S1391" s="3">
        <f t="shared" si="534"/>
        <v>0.7</v>
      </c>
      <c r="T1391" s="24">
        <f t="shared" si="536"/>
        <v>1039.6500666510508</v>
      </c>
      <c r="U1391" s="24">
        <f t="shared" si="524"/>
        <v>56.459642916553321</v>
      </c>
      <c r="V1391" s="14">
        <f t="shared" si="525"/>
        <v>813.03030484155749</v>
      </c>
      <c r="W1391" s="24">
        <f t="shared" si="537"/>
        <v>650</v>
      </c>
      <c r="X1391" s="12">
        <f t="shared" si="526"/>
        <v>0.11118603886247264</v>
      </c>
      <c r="Y1391" s="3">
        <f t="shared" si="538"/>
        <v>0.7</v>
      </c>
    </row>
    <row r="1392" spans="2:25" x14ac:dyDescent="0.25">
      <c r="B1392" s="3">
        <f t="shared" si="527"/>
        <v>6870</v>
      </c>
      <c r="C1392" s="14">
        <f t="shared" si="528"/>
        <v>114.5</v>
      </c>
      <c r="D1392" s="11">
        <f t="shared" si="529"/>
        <v>1042.0174208061571</v>
      </c>
      <c r="E1392" s="11">
        <f t="shared" si="530"/>
        <v>1037.6963094072682</v>
      </c>
      <c r="F1392" s="11">
        <f t="shared" si="531"/>
        <v>1040.3690084404132</v>
      </c>
      <c r="G1392" s="11">
        <f t="shared" si="532"/>
        <v>1039.7612526899134</v>
      </c>
      <c r="H1392" s="24">
        <f t="shared" si="515"/>
        <v>1037.6963094072682</v>
      </c>
      <c r="I1392" s="24">
        <f t="shared" si="517"/>
        <v>108.02778497222221</v>
      </c>
      <c r="J1392" s="14">
        <f t="shared" si="518"/>
        <v>1552.3507918633657</v>
      </c>
      <c r="K1392" s="24">
        <f t="shared" si="516"/>
        <v>650</v>
      </c>
      <c r="L1392" s="12">
        <f t="shared" si="519"/>
        <v>0.11322902278091368</v>
      </c>
      <c r="M1392" s="3">
        <f t="shared" si="520"/>
        <v>0.7</v>
      </c>
      <c r="N1392" s="24">
        <f t="shared" si="535"/>
        <v>1040.3690084404132</v>
      </c>
      <c r="O1392" s="24">
        <f t="shared" si="521"/>
        <v>41.210309143599488</v>
      </c>
      <c r="P1392" s="24">
        <f t="shared" si="522"/>
        <v>593.99773153767353</v>
      </c>
      <c r="Q1392" s="24">
        <f t="shared" si="533"/>
        <v>650</v>
      </c>
      <c r="R1392" s="12">
        <f t="shared" si="523"/>
        <v>0.11049613538130683</v>
      </c>
      <c r="S1392" s="3">
        <f t="shared" si="534"/>
        <v>0.7</v>
      </c>
      <c r="T1392" s="24">
        <f t="shared" si="536"/>
        <v>1039.7612526899134</v>
      </c>
      <c r="U1392" s="24">
        <f t="shared" si="524"/>
        <v>56.40420290609427</v>
      </c>
      <c r="V1392" s="14">
        <f t="shared" si="525"/>
        <v>812.43613600349624</v>
      </c>
      <c r="W1392" s="24">
        <f t="shared" si="537"/>
        <v>650</v>
      </c>
      <c r="X1392" s="12">
        <f t="shared" si="526"/>
        <v>0.11110297012215745</v>
      </c>
      <c r="Y1392" s="3">
        <f t="shared" si="538"/>
        <v>0.7</v>
      </c>
    </row>
    <row r="1393" spans="2:25" x14ac:dyDescent="0.25">
      <c r="B1393" s="3">
        <f t="shared" si="527"/>
        <v>6875</v>
      </c>
      <c r="C1393" s="14">
        <f t="shared" si="528"/>
        <v>114.58333333333333</v>
      </c>
      <c r="D1393" s="11">
        <f t="shared" si="529"/>
        <v>1042.1263100524152</v>
      </c>
      <c r="E1393" s="11">
        <f t="shared" si="530"/>
        <v>1037.8095384300491</v>
      </c>
      <c r="F1393" s="11">
        <f t="shared" si="531"/>
        <v>1040.4795045757944</v>
      </c>
      <c r="G1393" s="11">
        <f t="shared" si="532"/>
        <v>1039.8723556600355</v>
      </c>
      <c r="H1393" s="24">
        <f t="shared" si="515"/>
        <v>1037.8095384300491</v>
      </c>
      <c r="I1393" s="24">
        <f t="shared" si="517"/>
        <v>107.91929055915261</v>
      </c>
      <c r="J1393" s="14">
        <f t="shared" si="518"/>
        <v>1551.1853204341905</v>
      </c>
      <c r="K1393" s="24">
        <f t="shared" si="516"/>
        <v>650</v>
      </c>
      <c r="L1393" s="12">
        <f t="shared" si="519"/>
        <v>0.11314214505953971</v>
      </c>
      <c r="M1393" s="3">
        <f t="shared" si="520"/>
        <v>0.7</v>
      </c>
      <c r="N1393" s="24">
        <f t="shared" si="535"/>
        <v>1040.4795045757944</v>
      </c>
      <c r="O1393" s="24">
        <f t="shared" si="521"/>
        <v>41.170136915519606</v>
      </c>
      <c r="P1393" s="24">
        <f t="shared" si="522"/>
        <v>593.56730231195434</v>
      </c>
      <c r="Q1393" s="24">
        <f t="shared" si="533"/>
        <v>650</v>
      </c>
      <c r="R1393" s="12">
        <f t="shared" si="523"/>
        <v>0.11041427300139449</v>
      </c>
      <c r="S1393" s="3">
        <f t="shared" si="534"/>
        <v>0.7</v>
      </c>
      <c r="T1393" s="24">
        <f t="shared" si="536"/>
        <v>1039.8723556600355</v>
      </c>
      <c r="U1393" s="24">
        <f t="shared" si="524"/>
        <v>56.348859809492069</v>
      </c>
      <c r="V1393" s="14">
        <f t="shared" si="525"/>
        <v>811.8428458771125</v>
      </c>
      <c r="W1393" s="24">
        <f t="shared" si="537"/>
        <v>650</v>
      </c>
      <c r="X1393" s="12">
        <f t="shared" si="526"/>
        <v>0.1110200261399707</v>
      </c>
      <c r="Y1393" s="3">
        <f t="shared" si="538"/>
        <v>0.7</v>
      </c>
    </row>
    <row r="1394" spans="2:25" x14ac:dyDescent="0.25">
      <c r="B1394" s="3">
        <f t="shared" si="527"/>
        <v>6880</v>
      </c>
      <c r="C1394" s="14">
        <f t="shared" si="528"/>
        <v>114.66666666666667</v>
      </c>
      <c r="D1394" s="11">
        <f t="shared" si="529"/>
        <v>1042.2351202215086</v>
      </c>
      <c r="E1394" s="11">
        <f t="shared" si="530"/>
        <v>1037.9226805751086</v>
      </c>
      <c r="F1394" s="11">
        <f t="shared" si="531"/>
        <v>1040.5899188487958</v>
      </c>
      <c r="G1394" s="11">
        <f t="shared" si="532"/>
        <v>1039.9833756861756</v>
      </c>
      <c r="H1394" s="24">
        <f t="shared" si="515"/>
        <v>1037.9226805751086</v>
      </c>
      <c r="I1394" s="24">
        <f t="shared" si="517"/>
        <v>107.8109911599995</v>
      </c>
      <c r="J1394" s="14">
        <f t="shared" si="518"/>
        <v>1550.0216340925328</v>
      </c>
      <c r="K1394" s="24">
        <f t="shared" si="516"/>
        <v>650</v>
      </c>
      <c r="L1394" s="12">
        <f t="shared" si="519"/>
        <v>0.11305540237059358</v>
      </c>
      <c r="M1394" s="3">
        <f t="shared" si="520"/>
        <v>0.7</v>
      </c>
      <c r="N1394" s="24">
        <f t="shared" si="535"/>
        <v>1040.5899188487958</v>
      </c>
      <c r="O1394" s="24">
        <f t="shared" si="521"/>
        <v>41.130034317819764</v>
      </c>
      <c r="P1394" s="24">
        <f t="shared" si="522"/>
        <v>593.13750306771749</v>
      </c>
      <c r="Q1394" s="24">
        <f t="shared" si="533"/>
        <v>650</v>
      </c>
      <c r="R1394" s="12">
        <f t="shared" si="523"/>
        <v>0.11033253232083436</v>
      </c>
      <c r="S1394" s="3">
        <f t="shared" si="534"/>
        <v>0.7</v>
      </c>
      <c r="T1394" s="24">
        <f t="shared" si="536"/>
        <v>1039.9833756861756</v>
      </c>
      <c r="U1394" s="24">
        <f t="shared" si="524"/>
        <v>56.293613383326147</v>
      </c>
      <c r="V1394" s="14">
        <f t="shared" si="525"/>
        <v>811.25043249819691</v>
      </c>
      <c r="W1394" s="24">
        <f t="shared" si="537"/>
        <v>650</v>
      </c>
      <c r="X1394" s="12">
        <f t="shared" si="526"/>
        <v>0.11093720663361169</v>
      </c>
      <c r="Y1394" s="3">
        <f t="shared" si="538"/>
        <v>0.7</v>
      </c>
    </row>
    <row r="1395" spans="2:25" x14ac:dyDescent="0.25">
      <c r="B1395" s="3">
        <f t="shared" si="527"/>
        <v>6885</v>
      </c>
      <c r="C1395" s="14">
        <f t="shared" si="528"/>
        <v>114.75</v>
      </c>
      <c r="D1395" s="11">
        <f t="shared" si="529"/>
        <v>1042.3438514282084</v>
      </c>
      <c r="E1395" s="11">
        <f t="shared" si="530"/>
        <v>1038.0357359774791</v>
      </c>
      <c r="F1395" s="11">
        <f t="shared" si="531"/>
        <v>1040.7002513811167</v>
      </c>
      <c r="G1395" s="11">
        <f t="shared" si="532"/>
        <v>1040.0943128928093</v>
      </c>
      <c r="H1395" s="24">
        <f t="shared" si="515"/>
        <v>1038.0357359774791</v>
      </c>
      <c r="I1395" s="24">
        <f t="shared" si="517"/>
        <v>107.70288626823117</v>
      </c>
      <c r="J1395" s="14">
        <f t="shared" si="518"/>
        <v>1548.8597286700319</v>
      </c>
      <c r="K1395" s="24">
        <f t="shared" si="516"/>
        <v>650</v>
      </c>
      <c r="L1395" s="12">
        <f t="shared" si="519"/>
        <v>0.11296879439527241</v>
      </c>
      <c r="M1395" s="3">
        <f t="shared" si="520"/>
        <v>0.7</v>
      </c>
      <c r="N1395" s="24">
        <f t="shared" si="535"/>
        <v>1040.7002513811167</v>
      </c>
      <c r="O1395" s="24">
        <f t="shared" si="521"/>
        <v>41.090001177292379</v>
      </c>
      <c r="P1395" s="24">
        <f t="shared" si="522"/>
        <v>592.70833241377818</v>
      </c>
      <c r="Q1395" s="24">
        <f t="shared" si="533"/>
        <v>650</v>
      </c>
      <c r="R1395" s="12">
        <f t="shared" si="523"/>
        <v>0.11025091306749617</v>
      </c>
      <c r="S1395" s="3">
        <f t="shared" si="534"/>
        <v>0.7</v>
      </c>
      <c r="T1395" s="24">
        <f t="shared" si="536"/>
        <v>1040.0943128928093</v>
      </c>
      <c r="U1395" s="24">
        <f t="shared" si="524"/>
        <v>56.238463384977422</v>
      </c>
      <c r="V1395" s="14">
        <f t="shared" si="525"/>
        <v>810.65889390821849</v>
      </c>
      <c r="W1395" s="24">
        <f t="shared" si="537"/>
        <v>650</v>
      </c>
      <c r="X1395" s="12">
        <f t="shared" si="526"/>
        <v>0.1108545113216083</v>
      </c>
      <c r="Y1395" s="3">
        <f t="shared" si="538"/>
        <v>0.7</v>
      </c>
    </row>
    <row r="1396" spans="2:25" x14ac:dyDescent="0.25">
      <c r="B1396" s="3">
        <f t="shared" si="527"/>
        <v>6890</v>
      </c>
      <c r="C1396" s="14">
        <f t="shared" si="528"/>
        <v>114.83333333333333</v>
      </c>
      <c r="D1396" s="11">
        <f t="shared" si="529"/>
        <v>1042.4525037870353</v>
      </c>
      <c r="E1396" s="11">
        <f t="shared" si="530"/>
        <v>1038.1487047718745</v>
      </c>
      <c r="F1396" s="11">
        <f t="shared" si="531"/>
        <v>1040.8105022941843</v>
      </c>
      <c r="G1396" s="11">
        <f t="shared" si="532"/>
        <v>1040.2051674041309</v>
      </c>
      <c r="H1396" s="24">
        <f t="shared" si="515"/>
        <v>1038.1487047718745</v>
      </c>
      <c r="I1396" s="24">
        <f t="shared" si="517"/>
        <v>107.59497537902121</v>
      </c>
      <c r="J1396" s="14">
        <f t="shared" si="518"/>
        <v>1547.6996000113304</v>
      </c>
      <c r="K1396" s="24">
        <f t="shared" si="516"/>
        <v>650</v>
      </c>
      <c r="L1396" s="12">
        <f t="shared" si="519"/>
        <v>0.11288232081577633</v>
      </c>
      <c r="M1396" s="3">
        <f t="shared" si="520"/>
        <v>0.7</v>
      </c>
      <c r="N1396" s="24">
        <f t="shared" si="535"/>
        <v>1040.8105022941843</v>
      </c>
      <c r="O1396" s="24">
        <f t="shared" si="521"/>
        <v>41.050037321275568</v>
      </c>
      <c r="P1396" s="24">
        <f t="shared" si="522"/>
        <v>592.27978896286618</v>
      </c>
      <c r="Q1396" s="24">
        <f t="shared" si="533"/>
        <v>650</v>
      </c>
      <c r="R1396" s="12">
        <f t="shared" si="523"/>
        <v>0.11016941497002559</v>
      </c>
      <c r="S1396" s="3">
        <f t="shared" si="534"/>
        <v>0.7</v>
      </c>
      <c r="T1396" s="24">
        <f t="shared" si="536"/>
        <v>1040.2051674041309</v>
      </c>
      <c r="U1396" s="24">
        <f t="shared" si="524"/>
        <v>56.183409572611254</v>
      </c>
      <c r="V1396" s="14">
        <f t="shared" si="525"/>
        <v>810.06822815473174</v>
      </c>
      <c r="W1396" s="24">
        <f t="shared" si="537"/>
        <v>650</v>
      </c>
      <c r="X1396" s="12">
        <f t="shared" si="526"/>
        <v>0.11077193992336695</v>
      </c>
      <c r="Y1396" s="3">
        <f t="shared" si="538"/>
        <v>0.7</v>
      </c>
    </row>
    <row r="1397" spans="2:25" x14ac:dyDescent="0.25">
      <c r="B1397" s="3">
        <f t="shared" si="527"/>
        <v>6895</v>
      </c>
      <c r="C1397" s="14">
        <f t="shared" si="528"/>
        <v>114.91666666666667</v>
      </c>
      <c r="D1397" s="11">
        <f t="shared" si="529"/>
        <v>1042.5610774122624</v>
      </c>
      <c r="E1397" s="11">
        <f t="shared" si="530"/>
        <v>1038.2615870926902</v>
      </c>
      <c r="F1397" s="11">
        <f t="shared" si="531"/>
        <v>1040.9206717091542</v>
      </c>
      <c r="G1397" s="11">
        <f t="shared" si="532"/>
        <v>1040.3159393440542</v>
      </c>
      <c r="H1397" s="24">
        <f t="shared" ref="H1397:H1460" si="539">H1396+L1396</f>
        <v>1038.2615870926902</v>
      </c>
      <c r="I1397" s="24">
        <f t="shared" si="517"/>
        <v>107.48725798930536</v>
      </c>
      <c r="J1397" s="14">
        <f t="shared" si="518"/>
        <v>1546.5412439747347</v>
      </c>
      <c r="K1397" s="24">
        <f t="shared" ref="K1397:K1460" si="540">IF(H1397&lt;600,425+0.773*H1397-1.69/1000*H1397^2+2.22/1000^2*H1397^3,IF(H1397&lt;735,666+13002/(738-H1397),IF(H1397&lt;900,545+17820/(H1397-731),650)))</f>
        <v>650</v>
      </c>
      <c r="L1397" s="12">
        <f t="shared" si="519"/>
        <v>0.11279598131535748</v>
      </c>
      <c r="M1397" s="3">
        <f t="shared" si="520"/>
        <v>0.7</v>
      </c>
      <c r="N1397" s="24">
        <f t="shared" si="535"/>
        <v>1040.9206717091542</v>
      </c>
      <c r="O1397" s="24">
        <f t="shared" si="521"/>
        <v>41.0101425777043</v>
      </c>
      <c r="P1397" s="24">
        <f t="shared" si="522"/>
        <v>591.85187133234308</v>
      </c>
      <c r="Q1397" s="24">
        <f t="shared" si="533"/>
        <v>650</v>
      </c>
      <c r="R1397" s="12">
        <f t="shared" si="523"/>
        <v>0.11008803775797781</v>
      </c>
      <c r="S1397" s="3">
        <f t="shared" si="534"/>
        <v>0.7</v>
      </c>
      <c r="T1397" s="24">
        <f t="shared" si="536"/>
        <v>1040.3159393440542</v>
      </c>
      <c r="U1397" s="24">
        <f t="shared" si="524"/>
        <v>56.128451705205862</v>
      </c>
      <c r="V1397" s="14">
        <f t="shared" si="525"/>
        <v>809.47843329120178</v>
      </c>
      <c r="W1397" s="24">
        <f t="shared" si="537"/>
        <v>650</v>
      </c>
      <c r="X1397" s="12">
        <f t="shared" si="526"/>
        <v>0.1106894921591538</v>
      </c>
      <c r="Y1397" s="3">
        <f t="shared" si="538"/>
        <v>0.7</v>
      </c>
    </row>
    <row r="1398" spans="2:25" x14ac:dyDescent="0.25">
      <c r="B1398" s="3">
        <f t="shared" si="527"/>
        <v>6900</v>
      </c>
      <c r="C1398" s="14">
        <f t="shared" si="528"/>
        <v>115</v>
      </c>
      <c r="D1398" s="11">
        <f t="shared" si="529"/>
        <v>1042.6695724179128</v>
      </c>
      <c r="E1398" s="11">
        <f t="shared" si="530"/>
        <v>1038.3743830740057</v>
      </c>
      <c r="F1398" s="11">
        <f t="shared" si="531"/>
        <v>1041.0307597469123</v>
      </c>
      <c r="G1398" s="11">
        <f t="shared" si="532"/>
        <v>1040.4266288362132</v>
      </c>
      <c r="H1398" s="24">
        <f t="shared" si="539"/>
        <v>1038.3743830740057</v>
      </c>
      <c r="I1398" s="24">
        <f t="shared" si="517"/>
        <v>107.37973359767921</v>
      </c>
      <c r="J1398" s="14">
        <f t="shared" si="518"/>
        <v>1545.3846564307985</v>
      </c>
      <c r="K1398" s="24">
        <f t="shared" si="540"/>
        <v>650</v>
      </c>
      <c r="L1398" s="12">
        <f t="shared" si="519"/>
        <v>0.11270977557821638</v>
      </c>
      <c r="M1398" s="3">
        <f t="shared" si="520"/>
        <v>0.7</v>
      </c>
      <c r="N1398" s="24">
        <f t="shared" si="535"/>
        <v>1041.0307597469123</v>
      </c>
      <c r="O1398" s="24">
        <f t="shared" si="521"/>
        <v>40.970316775013771</v>
      </c>
      <c r="P1398" s="24">
        <f t="shared" si="522"/>
        <v>591.42457814274894</v>
      </c>
      <c r="Q1398" s="24">
        <f t="shared" si="533"/>
        <v>650</v>
      </c>
      <c r="R1398" s="12">
        <f t="shared" si="523"/>
        <v>0.1100067811615479</v>
      </c>
      <c r="S1398" s="3">
        <f t="shared" si="534"/>
        <v>0.7</v>
      </c>
      <c r="T1398" s="24">
        <f t="shared" si="536"/>
        <v>1040.4266288362132</v>
      </c>
      <c r="U1398" s="24">
        <f t="shared" si="524"/>
        <v>56.073589542489799</v>
      </c>
      <c r="V1398" s="14">
        <f t="shared" si="525"/>
        <v>808.88950737638447</v>
      </c>
      <c r="W1398" s="24">
        <f t="shared" si="537"/>
        <v>650</v>
      </c>
      <c r="X1398" s="12">
        <f t="shared" si="526"/>
        <v>0.11060716775000752</v>
      </c>
      <c r="Y1398" s="3">
        <f t="shared" si="538"/>
        <v>0.7</v>
      </c>
    </row>
    <row r="1399" spans="2:25" x14ac:dyDescent="0.25">
      <c r="B1399" s="3">
        <f t="shared" si="527"/>
        <v>6905</v>
      </c>
      <c r="C1399" s="14">
        <f t="shared" si="528"/>
        <v>115.08333333333333</v>
      </c>
      <c r="D1399" s="11">
        <f t="shared" si="529"/>
        <v>1042.7779889177637</v>
      </c>
      <c r="E1399" s="11">
        <f t="shared" si="530"/>
        <v>1038.4870928495839</v>
      </c>
      <c r="F1399" s="11">
        <f t="shared" si="531"/>
        <v>1041.1407665280738</v>
      </c>
      <c r="G1399" s="11">
        <f t="shared" si="532"/>
        <v>1040.5372360039632</v>
      </c>
      <c r="H1399" s="24">
        <f t="shared" si="539"/>
        <v>1038.4870928495839</v>
      </c>
      <c r="I1399" s="24">
        <f t="shared" si="517"/>
        <v>107.27240170449477</v>
      </c>
      <c r="J1399" s="14">
        <f t="shared" si="518"/>
        <v>1544.2298332640098</v>
      </c>
      <c r="K1399" s="24">
        <f t="shared" si="540"/>
        <v>650</v>
      </c>
      <c r="L1399" s="12">
        <f t="shared" si="519"/>
        <v>0.11262370328962355</v>
      </c>
      <c r="M1399" s="3">
        <f t="shared" si="520"/>
        <v>0.7</v>
      </c>
      <c r="N1399" s="24">
        <f t="shared" si="535"/>
        <v>1041.1407665280738</v>
      </c>
      <c r="O1399" s="24">
        <f t="shared" si="521"/>
        <v>40.930559742247397</v>
      </c>
      <c r="P1399" s="24">
        <f t="shared" si="522"/>
        <v>590.99790801960432</v>
      </c>
      <c r="Q1399" s="24">
        <f t="shared" si="533"/>
        <v>650</v>
      </c>
      <c r="R1399" s="12">
        <f t="shared" si="523"/>
        <v>0.10992564491190317</v>
      </c>
      <c r="S1399" s="3">
        <f t="shared" si="534"/>
        <v>0.7</v>
      </c>
      <c r="T1399" s="24">
        <f t="shared" si="536"/>
        <v>1040.5372360039632</v>
      </c>
      <c r="U1399" s="24">
        <f t="shared" si="524"/>
        <v>56.018822845010163</v>
      </c>
      <c r="V1399" s="14">
        <f t="shared" si="525"/>
        <v>808.30144847550855</v>
      </c>
      <c r="W1399" s="24">
        <f t="shared" si="537"/>
        <v>650</v>
      </c>
      <c r="X1399" s="12">
        <f t="shared" si="526"/>
        <v>0.11052496641789915</v>
      </c>
      <c r="Y1399" s="3">
        <f t="shared" si="538"/>
        <v>0.7</v>
      </c>
    </row>
    <row r="1400" spans="2:25" x14ac:dyDescent="0.25">
      <c r="B1400" s="3">
        <f t="shared" si="527"/>
        <v>6910</v>
      </c>
      <c r="C1400" s="14">
        <f t="shared" si="528"/>
        <v>115.16666666666667</v>
      </c>
      <c r="D1400" s="11">
        <f t="shared" si="529"/>
        <v>1042.8863270253448</v>
      </c>
      <c r="E1400" s="11">
        <f t="shared" si="530"/>
        <v>1038.5997165528736</v>
      </c>
      <c r="F1400" s="11">
        <f t="shared" si="531"/>
        <v>1041.2506921729857</v>
      </c>
      <c r="G1400" s="11">
        <f t="shared" si="532"/>
        <v>1040.6477609703811</v>
      </c>
      <c r="H1400" s="24">
        <f t="shared" si="539"/>
        <v>1038.5997165528736</v>
      </c>
      <c r="I1400" s="24">
        <f t="shared" si="517"/>
        <v>107.16526181178097</v>
      </c>
      <c r="J1400" s="14">
        <f t="shared" si="518"/>
        <v>1543.0767703713761</v>
      </c>
      <c r="K1400" s="24">
        <f t="shared" si="540"/>
        <v>650</v>
      </c>
      <c r="L1400" s="12">
        <f t="shared" si="519"/>
        <v>0.11253776413581766</v>
      </c>
      <c r="M1400" s="3">
        <f t="shared" si="520"/>
        <v>0.7</v>
      </c>
      <c r="N1400" s="24">
        <f t="shared" si="535"/>
        <v>1041.2506921729857</v>
      </c>
      <c r="O1400" s="24">
        <f t="shared" si="521"/>
        <v>40.890871308977239</v>
      </c>
      <c r="P1400" s="24">
        <f t="shared" si="522"/>
        <v>590.57185959203434</v>
      </c>
      <c r="Q1400" s="24">
        <f t="shared" si="533"/>
        <v>650</v>
      </c>
      <c r="R1400" s="12">
        <f t="shared" si="523"/>
        <v>0.10984462874092984</v>
      </c>
      <c r="S1400" s="3">
        <f t="shared" si="534"/>
        <v>0.7</v>
      </c>
      <c r="T1400" s="24">
        <f t="shared" si="536"/>
        <v>1040.6477609703811</v>
      </c>
      <c r="U1400" s="24">
        <f t="shared" si="524"/>
        <v>55.964151374092808</v>
      </c>
      <c r="V1400" s="14">
        <f t="shared" si="525"/>
        <v>807.71425465934556</v>
      </c>
      <c r="W1400" s="24">
        <f t="shared" si="537"/>
        <v>650</v>
      </c>
      <c r="X1400" s="12">
        <f t="shared" si="526"/>
        <v>0.11044288788560812</v>
      </c>
      <c r="Y1400" s="3">
        <f t="shared" si="538"/>
        <v>0.7</v>
      </c>
    </row>
    <row r="1401" spans="2:25" x14ac:dyDescent="0.25">
      <c r="B1401" s="3">
        <f t="shared" si="527"/>
        <v>6915</v>
      </c>
      <c r="C1401" s="14">
        <f t="shared" si="528"/>
        <v>115.25</v>
      </c>
      <c r="D1401" s="11">
        <f t="shared" si="529"/>
        <v>1042.9945868539394</v>
      </c>
      <c r="E1401" s="11">
        <f t="shared" si="530"/>
        <v>1038.7122543170094</v>
      </c>
      <c r="F1401" s="11">
        <f t="shared" si="531"/>
        <v>1041.3605368017268</v>
      </c>
      <c r="G1401" s="11">
        <f t="shared" si="532"/>
        <v>1040.7582038582668</v>
      </c>
      <c r="H1401" s="24">
        <f t="shared" si="539"/>
        <v>1038.7122543170094</v>
      </c>
      <c r="I1401" s="24">
        <f t="shared" si="517"/>
        <v>107.05831342324927</v>
      </c>
      <c r="J1401" s="14">
        <f t="shared" si="518"/>
        <v>1541.9254636627929</v>
      </c>
      <c r="K1401" s="24">
        <f t="shared" si="540"/>
        <v>650</v>
      </c>
      <c r="L1401" s="12">
        <f t="shared" si="519"/>
        <v>0.112451957804031</v>
      </c>
      <c r="M1401" s="3">
        <f t="shared" si="520"/>
        <v>0.7</v>
      </c>
      <c r="N1401" s="24">
        <f t="shared" si="535"/>
        <v>1041.3605368017268</v>
      </c>
      <c r="O1401" s="24">
        <f t="shared" si="521"/>
        <v>40.851251305315373</v>
      </c>
      <c r="P1401" s="24">
        <f t="shared" si="522"/>
        <v>590.14643149309848</v>
      </c>
      <c r="Q1401" s="24">
        <f t="shared" si="533"/>
        <v>650</v>
      </c>
      <c r="R1401" s="12">
        <f t="shared" si="523"/>
        <v>0.10976373238129254</v>
      </c>
      <c r="S1401" s="3">
        <f t="shared" si="534"/>
        <v>0.7</v>
      </c>
      <c r="T1401" s="24">
        <f t="shared" si="536"/>
        <v>1040.7582038582668</v>
      </c>
      <c r="U1401" s="24">
        <f t="shared" si="524"/>
        <v>55.909574891813918</v>
      </c>
      <c r="V1401" s="14">
        <f t="shared" si="525"/>
        <v>807.12792400413196</v>
      </c>
      <c r="W1401" s="24">
        <f t="shared" si="537"/>
        <v>650</v>
      </c>
      <c r="X1401" s="12">
        <f t="shared" si="526"/>
        <v>0.11036093187670865</v>
      </c>
      <c r="Y1401" s="3">
        <f t="shared" si="538"/>
        <v>0.7</v>
      </c>
    </row>
    <row r="1402" spans="2:25" x14ac:dyDescent="0.25">
      <c r="B1402" s="3">
        <f t="shared" si="527"/>
        <v>6920</v>
      </c>
      <c r="C1402" s="14">
        <f t="shared" si="528"/>
        <v>115.33333333333333</v>
      </c>
      <c r="D1402" s="11">
        <f t="shared" si="529"/>
        <v>1043.1027685165864</v>
      </c>
      <c r="E1402" s="11">
        <f t="shared" si="530"/>
        <v>1038.8247062748135</v>
      </c>
      <c r="F1402" s="11">
        <f t="shared" si="531"/>
        <v>1041.470300534108</v>
      </c>
      <c r="G1402" s="11">
        <f t="shared" si="532"/>
        <v>1040.8685647901436</v>
      </c>
      <c r="H1402" s="24">
        <f t="shared" si="539"/>
        <v>1038.8247062748135</v>
      </c>
      <c r="I1402" s="24">
        <f t="shared" si="517"/>
        <v>106.95155604432216</v>
      </c>
      <c r="J1402" s="14">
        <f t="shared" si="518"/>
        <v>1540.7759090613138</v>
      </c>
      <c r="K1402" s="24">
        <f t="shared" si="540"/>
        <v>650</v>
      </c>
      <c r="L1402" s="12">
        <f t="shared" si="519"/>
        <v>0.11236628398250983</v>
      </c>
      <c r="M1402" s="3">
        <f t="shared" si="520"/>
        <v>0.7</v>
      </c>
      <c r="N1402" s="24">
        <f t="shared" si="535"/>
        <v>1041.470300534108</v>
      </c>
      <c r="O1402" s="24">
        <f t="shared" si="521"/>
        <v>40.811699561959358</v>
      </c>
      <c r="P1402" s="24">
        <f t="shared" si="522"/>
        <v>589.72162236042959</v>
      </c>
      <c r="Q1402" s="24">
        <f t="shared" si="533"/>
        <v>650</v>
      </c>
      <c r="R1402" s="12">
        <f t="shared" si="523"/>
        <v>0.10968295556655325</v>
      </c>
      <c r="S1402" s="3">
        <f t="shared" si="534"/>
        <v>0.7</v>
      </c>
      <c r="T1402" s="24">
        <f t="shared" si="536"/>
        <v>1040.8685647901436</v>
      </c>
      <c r="U1402" s="24">
        <f t="shared" si="524"/>
        <v>55.855093161068226</v>
      </c>
      <c r="V1402" s="14">
        <f t="shared" si="525"/>
        <v>806.54245459240281</v>
      </c>
      <c r="W1402" s="24">
        <f t="shared" si="537"/>
        <v>650</v>
      </c>
      <c r="X1402" s="12">
        <f t="shared" si="526"/>
        <v>0.11027909811568501</v>
      </c>
      <c r="Y1402" s="3">
        <f t="shared" si="538"/>
        <v>0.7</v>
      </c>
    </row>
    <row r="1403" spans="2:25" x14ac:dyDescent="0.25">
      <c r="B1403" s="3">
        <f t="shared" si="527"/>
        <v>6925</v>
      </c>
      <c r="C1403" s="14">
        <f t="shared" si="528"/>
        <v>115.41666666666667</v>
      </c>
      <c r="D1403" s="11">
        <f t="shared" si="529"/>
        <v>1043.2108721260786</v>
      </c>
      <c r="E1403" s="11">
        <f t="shared" si="530"/>
        <v>1038.937072558796</v>
      </c>
      <c r="F1403" s="11">
        <f t="shared" si="531"/>
        <v>1041.5799834896745</v>
      </c>
      <c r="G1403" s="11">
        <f t="shared" si="532"/>
        <v>1040.9788438882592</v>
      </c>
      <c r="H1403" s="24">
        <f t="shared" si="539"/>
        <v>1038.937072558796</v>
      </c>
      <c r="I1403" s="24">
        <f t="shared" si="517"/>
        <v>106.84498918206486</v>
      </c>
      <c r="J1403" s="14">
        <f t="shared" si="518"/>
        <v>1539.6281025024541</v>
      </c>
      <c r="K1403" s="24">
        <f t="shared" si="540"/>
        <v>650</v>
      </c>
      <c r="L1403" s="12">
        <f t="shared" si="519"/>
        <v>0.11228074236046234</v>
      </c>
      <c r="M1403" s="3">
        <f t="shared" si="520"/>
        <v>0.7</v>
      </c>
      <c r="N1403" s="24">
        <f t="shared" si="535"/>
        <v>1041.5799834896745</v>
      </c>
      <c r="O1403" s="24">
        <f t="shared" si="521"/>
        <v>40.772215910101295</v>
      </c>
      <c r="P1403" s="24">
        <f t="shared" si="522"/>
        <v>589.29743083489734</v>
      </c>
      <c r="Q1403" s="24">
        <f t="shared" si="533"/>
        <v>650</v>
      </c>
      <c r="R1403" s="12">
        <f t="shared" si="523"/>
        <v>0.10960229803092299</v>
      </c>
      <c r="S1403" s="3">
        <f t="shared" si="534"/>
        <v>0.7</v>
      </c>
      <c r="T1403" s="24">
        <f t="shared" si="536"/>
        <v>1040.9788438882592</v>
      </c>
      <c r="U1403" s="24">
        <f t="shared" si="524"/>
        <v>55.800705945483742</v>
      </c>
      <c r="V1403" s="14">
        <f t="shared" si="525"/>
        <v>805.95784451190639</v>
      </c>
      <c r="W1403" s="24">
        <f t="shared" si="537"/>
        <v>650</v>
      </c>
      <c r="X1403" s="12">
        <f t="shared" si="526"/>
        <v>0.11019738632778193</v>
      </c>
      <c r="Y1403" s="3">
        <f t="shared" si="538"/>
        <v>0.7</v>
      </c>
    </row>
    <row r="1404" spans="2:25" x14ac:dyDescent="0.25">
      <c r="B1404" s="3">
        <f t="shared" si="527"/>
        <v>6930</v>
      </c>
      <c r="C1404" s="14">
        <f t="shared" si="528"/>
        <v>115.5</v>
      </c>
      <c r="D1404" s="11">
        <f t="shared" si="529"/>
        <v>1043.318897794966</v>
      </c>
      <c r="E1404" s="11">
        <f t="shared" si="530"/>
        <v>1039.0493533011565</v>
      </c>
      <c r="F1404" s="11">
        <f t="shared" si="531"/>
        <v>1041.6895857877055</v>
      </c>
      <c r="G1404" s="11">
        <f t="shared" si="532"/>
        <v>1041.0890412745871</v>
      </c>
      <c r="H1404" s="24">
        <f t="shared" si="539"/>
        <v>1039.0493533011565</v>
      </c>
      <c r="I1404" s="24">
        <f t="shared" si="517"/>
        <v>106.73861234523656</v>
      </c>
      <c r="J1404" s="14">
        <f t="shared" si="518"/>
        <v>1538.4820399347527</v>
      </c>
      <c r="K1404" s="24">
        <f t="shared" si="540"/>
        <v>650</v>
      </c>
      <c r="L1404" s="12">
        <f t="shared" si="519"/>
        <v>0.1121953326281003</v>
      </c>
      <c r="M1404" s="3">
        <f t="shared" si="520"/>
        <v>0.7</v>
      </c>
      <c r="N1404" s="24">
        <f t="shared" si="535"/>
        <v>1041.6895857877055</v>
      </c>
      <c r="O1404" s="24">
        <f t="shared" si="521"/>
        <v>40.732800181513085</v>
      </c>
      <c r="P1404" s="24">
        <f t="shared" si="522"/>
        <v>588.87385556188644</v>
      </c>
      <c r="Q1404" s="24">
        <f t="shared" si="533"/>
        <v>650</v>
      </c>
      <c r="R1404" s="12">
        <f t="shared" si="523"/>
        <v>0.10952175950949912</v>
      </c>
      <c r="S1404" s="3">
        <f t="shared" si="534"/>
        <v>0.7</v>
      </c>
      <c r="T1404" s="24">
        <f t="shared" si="536"/>
        <v>1041.0890412745871</v>
      </c>
      <c r="U1404" s="24">
        <f t="shared" si="524"/>
        <v>55.746413009472917</v>
      </c>
      <c r="V1404" s="14">
        <f t="shared" si="525"/>
        <v>805.37409185630156</v>
      </c>
      <c r="W1404" s="24">
        <f t="shared" si="537"/>
        <v>650</v>
      </c>
      <c r="X1404" s="12">
        <f t="shared" si="526"/>
        <v>0.11011579623910026</v>
      </c>
      <c r="Y1404" s="3">
        <f t="shared" si="538"/>
        <v>0.7</v>
      </c>
    </row>
    <row r="1405" spans="2:25" x14ac:dyDescent="0.25">
      <c r="B1405" s="3">
        <f t="shared" si="527"/>
        <v>6935</v>
      </c>
      <c r="C1405" s="14">
        <f t="shared" si="528"/>
        <v>115.58333333333333</v>
      </c>
      <c r="D1405" s="11">
        <f t="shared" si="529"/>
        <v>1043.4268456355551</v>
      </c>
      <c r="E1405" s="11">
        <f t="shared" si="530"/>
        <v>1039.1615486337846</v>
      </c>
      <c r="F1405" s="11">
        <f t="shared" si="531"/>
        <v>1041.799107547215</v>
      </c>
      <c r="G1405" s="11">
        <f t="shared" si="532"/>
        <v>1041.1991570708262</v>
      </c>
      <c r="H1405" s="24">
        <f t="shared" si="539"/>
        <v>1039.1615486337846</v>
      </c>
      <c r="I1405" s="24">
        <f t="shared" si="517"/>
        <v>106.63242504426194</v>
      </c>
      <c r="J1405" s="14">
        <f t="shared" si="518"/>
        <v>1537.3377173195388</v>
      </c>
      <c r="K1405" s="24">
        <f t="shared" si="540"/>
        <v>650</v>
      </c>
      <c r="L1405" s="12">
        <f t="shared" si="519"/>
        <v>0.1121100544766213</v>
      </c>
      <c r="M1405" s="3">
        <f t="shared" si="520"/>
        <v>0.7</v>
      </c>
      <c r="N1405" s="24">
        <f t="shared" si="535"/>
        <v>1041.799107547215</v>
      </c>
      <c r="O1405" s="24">
        <f t="shared" si="521"/>
        <v>40.693452208500958</v>
      </c>
      <c r="P1405" s="24">
        <f t="shared" si="522"/>
        <v>588.45089519069666</v>
      </c>
      <c r="Q1405" s="24">
        <f t="shared" si="533"/>
        <v>650</v>
      </c>
      <c r="R1405" s="12">
        <f t="shared" si="523"/>
        <v>0.10944133973815294</v>
      </c>
      <c r="S1405" s="3">
        <f t="shared" si="534"/>
        <v>0.7</v>
      </c>
      <c r="T1405" s="24">
        <f t="shared" si="536"/>
        <v>1041.1991570708262</v>
      </c>
      <c r="U1405" s="24">
        <f t="shared" si="524"/>
        <v>55.692214118221273</v>
      </c>
      <c r="V1405" s="14">
        <f t="shared" si="525"/>
        <v>804.79119472496461</v>
      </c>
      <c r="W1405" s="24">
        <f t="shared" si="537"/>
        <v>650</v>
      </c>
      <c r="X1405" s="12">
        <f t="shared" si="526"/>
        <v>0.11003432757657079</v>
      </c>
      <c r="Y1405" s="3">
        <f t="shared" si="538"/>
        <v>0.7</v>
      </c>
    </row>
    <row r="1406" spans="2:25" x14ac:dyDescent="0.25">
      <c r="B1406" s="3">
        <f t="shared" si="527"/>
        <v>6940</v>
      </c>
      <c r="C1406" s="14">
        <f t="shared" si="528"/>
        <v>115.66666666666667</v>
      </c>
      <c r="D1406" s="11">
        <f t="shared" si="529"/>
        <v>1043.5347157599097</v>
      </c>
      <c r="E1406" s="11">
        <f t="shared" si="530"/>
        <v>1039.2736586882613</v>
      </c>
      <c r="F1406" s="11">
        <f t="shared" si="531"/>
        <v>1041.9085488869532</v>
      </c>
      <c r="G1406" s="11">
        <f t="shared" si="532"/>
        <v>1041.3091913984028</v>
      </c>
      <c r="H1406" s="24">
        <f t="shared" si="539"/>
        <v>1039.2736586882613</v>
      </c>
      <c r="I1406" s="24">
        <f t="shared" si="517"/>
        <v>106.52642679120845</v>
      </c>
      <c r="J1406" s="14">
        <f t="shared" si="518"/>
        <v>1536.1951306306223</v>
      </c>
      <c r="K1406" s="24">
        <f t="shared" si="540"/>
        <v>650</v>
      </c>
      <c r="L1406" s="12">
        <f t="shared" si="519"/>
        <v>0.1120249075981861</v>
      </c>
      <c r="M1406" s="3">
        <f t="shared" si="520"/>
        <v>0.7</v>
      </c>
      <c r="N1406" s="24">
        <f t="shared" si="535"/>
        <v>1041.9085488869532</v>
      </c>
      <c r="O1406" s="24">
        <f t="shared" si="521"/>
        <v>40.654171823911156</v>
      </c>
      <c r="P1406" s="24">
        <f t="shared" si="522"/>
        <v>588.02854837454242</v>
      </c>
      <c r="Q1406" s="24">
        <f t="shared" si="533"/>
        <v>650</v>
      </c>
      <c r="R1406" s="12">
        <f t="shared" si="523"/>
        <v>0.10936103845353067</v>
      </c>
      <c r="S1406" s="3">
        <f t="shared" si="534"/>
        <v>0.7</v>
      </c>
      <c r="T1406" s="24">
        <f t="shared" si="536"/>
        <v>1041.3091913984028</v>
      </c>
      <c r="U1406" s="24">
        <f t="shared" si="524"/>
        <v>55.638109037670347</v>
      </c>
      <c r="V1406" s="14">
        <f t="shared" si="525"/>
        <v>804.20915122287238</v>
      </c>
      <c r="W1406" s="24">
        <f t="shared" si="537"/>
        <v>650</v>
      </c>
      <c r="X1406" s="12">
        <f t="shared" si="526"/>
        <v>0.10995298006793722</v>
      </c>
      <c r="Y1406" s="3">
        <f t="shared" si="538"/>
        <v>0.7</v>
      </c>
    </row>
    <row r="1407" spans="2:25" x14ac:dyDescent="0.25">
      <c r="B1407" s="3">
        <f t="shared" si="527"/>
        <v>6945</v>
      </c>
      <c r="C1407" s="14">
        <f t="shared" si="528"/>
        <v>115.75</v>
      </c>
      <c r="D1407" s="11">
        <f t="shared" si="529"/>
        <v>1043.6425082798514</v>
      </c>
      <c r="E1407" s="11">
        <f t="shared" si="530"/>
        <v>1039.3856835958595</v>
      </c>
      <c r="F1407" s="11">
        <f t="shared" si="531"/>
        <v>1042.0179099254067</v>
      </c>
      <c r="G1407" s="11">
        <f t="shared" si="532"/>
        <v>1041.4191443784707</v>
      </c>
      <c r="H1407" s="24">
        <f t="shared" si="539"/>
        <v>1039.3856835958595</v>
      </c>
      <c r="I1407" s="24">
        <f t="shared" si="517"/>
        <v>106.42061709979771</v>
      </c>
      <c r="J1407" s="14">
        <f t="shared" si="518"/>
        <v>1535.0542758545266</v>
      </c>
      <c r="K1407" s="24">
        <f t="shared" si="540"/>
        <v>650</v>
      </c>
      <c r="L1407" s="12">
        <f t="shared" si="519"/>
        <v>0.11193989168593525</v>
      </c>
      <c r="M1407" s="3">
        <f t="shared" si="520"/>
        <v>0.7</v>
      </c>
      <c r="N1407" s="24">
        <f t="shared" si="535"/>
        <v>1042.0179099254067</v>
      </c>
      <c r="O1407" s="24">
        <f t="shared" si="521"/>
        <v>40.614958861118566</v>
      </c>
      <c r="P1407" s="24">
        <f t="shared" si="522"/>
        <v>587.60681377059166</v>
      </c>
      <c r="Q1407" s="24">
        <f t="shared" si="533"/>
        <v>650</v>
      </c>
      <c r="R1407" s="12">
        <f t="shared" si="523"/>
        <v>0.10928085539305818</v>
      </c>
      <c r="S1407" s="3">
        <f t="shared" si="534"/>
        <v>0.7</v>
      </c>
      <c r="T1407" s="24">
        <f t="shared" si="536"/>
        <v>1041.4191443784707</v>
      </c>
      <c r="U1407" s="24">
        <f t="shared" si="524"/>
        <v>55.584097534517696</v>
      </c>
      <c r="V1407" s="14">
        <f t="shared" si="525"/>
        <v>803.62795946058327</v>
      </c>
      <c r="W1407" s="24">
        <f t="shared" si="537"/>
        <v>650</v>
      </c>
      <c r="X1407" s="12">
        <f t="shared" si="526"/>
        <v>0.10987175344175358</v>
      </c>
      <c r="Y1407" s="3">
        <f t="shared" si="538"/>
        <v>0.7</v>
      </c>
    </row>
    <row r="1408" spans="2:25" x14ac:dyDescent="0.25">
      <c r="B1408" s="3">
        <f t="shared" si="527"/>
        <v>6950</v>
      </c>
      <c r="C1408" s="14">
        <f t="shared" si="528"/>
        <v>115.83333333333333</v>
      </c>
      <c r="D1408" s="11">
        <f t="shared" si="529"/>
        <v>1043.7502233069613</v>
      </c>
      <c r="E1408" s="11">
        <f t="shared" si="530"/>
        <v>1039.4976234875455</v>
      </c>
      <c r="F1408" s="11">
        <f t="shared" si="531"/>
        <v>1042.1271907807998</v>
      </c>
      <c r="G1408" s="11">
        <f t="shared" si="532"/>
        <v>1041.5290161319124</v>
      </c>
      <c r="H1408" s="24">
        <f t="shared" si="539"/>
        <v>1039.4976234875455</v>
      </c>
      <c r="I1408" s="24">
        <f t="shared" si="517"/>
        <v>106.31499548539409</v>
      </c>
      <c r="J1408" s="14">
        <f t="shared" si="518"/>
        <v>1533.9151489902938</v>
      </c>
      <c r="K1408" s="24">
        <f t="shared" si="540"/>
        <v>650</v>
      </c>
      <c r="L1408" s="12">
        <f t="shared" si="519"/>
        <v>0.11185500643397504</v>
      </c>
      <c r="M1408" s="3">
        <f t="shared" si="520"/>
        <v>0.7</v>
      </c>
      <c r="N1408" s="24">
        <f t="shared" si="535"/>
        <v>1042.1271907807998</v>
      </c>
      <c r="O1408" s="24">
        <f t="shared" si="521"/>
        <v>40.575813154038087</v>
      </c>
      <c r="P1408" s="24">
        <f t="shared" si="522"/>
        <v>587.18569003981088</v>
      </c>
      <c r="Q1408" s="24">
        <f t="shared" si="533"/>
        <v>650</v>
      </c>
      <c r="R1408" s="12">
        <f t="shared" si="523"/>
        <v>0.10920079029491608</v>
      </c>
      <c r="S1408" s="3">
        <f t="shared" si="534"/>
        <v>0.7</v>
      </c>
      <c r="T1408" s="24">
        <f t="shared" si="536"/>
        <v>1041.5290161319124</v>
      </c>
      <c r="U1408" s="24">
        <f t="shared" si="524"/>
        <v>55.530179376222577</v>
      </c>
      <c r="V1408" s="14">
        <f t="shared" si="525"/>
        <v>803.0476175543339</v>
      </c>
      <c r="W1408" s="24">
        <f t="shared" si="537"/>
        <v>650</v>
      </c>
      <c r="X1408" s="12">
        <f t="shared" si="526"/>
        <v>0.10979064742739747</v>
      </c>
      <c r="Y1408" s="3">
        <f t="shared" si="538"/>
        <v>0.7</v>
      </c>
    </row>
    <row r="1409" spans="2:25" x14ac:dyDescent="0.25">
      <c r="B1409" s="3">
        <f t="shared" si="527"/>
        <v>6955</v>
      </c>
      <c r="C1409" s="14">
        <f t="shared" si="528"/>
        <v>115.91666666666667</v>
      </c>
      <c r="D1409" s="11">
        <f t="shared" si="529"/>
        <v>1043.8578609525794</v>
      </c>
      <c r="E1409" s="11">
        <f t="shared" si="530"/>
        <v>1039.6094784939794</v>
      </c>
      <c r="F1409" s="11">
        <f t="shared" si="531"/>
        <v>1042.2363915710946</v>
      </c>
      <c r="G1409" s="11">
        <f t="shared" si="532"/>
        <v>1041.6388067793398</v>
      </c>
      <c r="H1409" s="24">
        <f t="shared" si="539"/>
        <v>1039.6094784939794</v>
      </c>
      <c r="I1409" s="24">
        <f t="shared" si="517"/>
        <v>106.20956146499907</v>
      </c>
      <c r="J1409" s="14">
        <f t="shared" si="518"/>
        <v>1532.7777460496027</v>
      </c>
      <c r="K1409" s="24">
        <f t="shared" si="540"/>
        <v>650</v>
      </c>
      <c r="L1409" s="12">
        <f t="shared" si="519"/>
        <v>0.11177025153738514</v>
      </c>
      <c r="M1409" s="3">
        <f t="shared" si="520"/>
        <v>0.7</v>
      </c>
      <c r="N1409" s="24">
        <f t="shared" si="535"/>
        <v>1042.2363915710946</v>
      </c>
      <c r="O1409" s="24">
        <f t="shared" si="521"/>
        <v>40.536734537118946</v>
      </c>
      <c r="P1409" s="24">
        <f t="shared" si="522"/>
        <v>586.76517584727469</v>
      </c>
      <c r="Q1409" s="24">
        <f t="shared" si="533"/>
        <v>650</v>
      </c>
      <c r="R1409" s="12">
        <f t="shared" si="523"/>
        <v>0.10912084289809254</v>
      </c>
      <c r="S1409" s="3">
        <f t="shared" si="534"/>
        <v>0.7</v>
      </c>
      <c r="T1409" s="24">
        <f t="shared" si="536"/>
        <v>1041.6388067793398</v>
      </c>
      <c r="U1409" s="24">
        <f t="shared" si="524"/>
        <v>55.476354330988897</v>
      </c>
      <c r="V1409" s="14">
        <f t="shared" si="525"/>
        <v>802.46812362576782</v>
      </c>
      <c r="W1409" s="24">
        <f t="shared" si="537"/>
        <v>650</v>
      </c>
      <c r="X1409" s="12">
        <f t="shared" si="526"/>
        <v>0.10970966175503312</v>
      </c>
      <c r="Y1409" s="3">
        <f t="shared" si="538"/>
        <v>0.7</v>
      </c>
    </row>
    <row r="1410" spans="2:25" x14ac:dyDescent="0.25">
      <c r="B1410" s="3">
        <f t="shared" si="527"/>
        <v>6960</v>
      </c>
      <c r="C1410" s="14">
        <f t="shared" si="528"/>
        <v>116</v>
      </c>
      <c r="D1410" s="11">
        <f t="shared" si="529"/>
        <v>1043.9654213278063</v>
      </c>
      <c r="E1410" s="11">
        <f t="shared" si="530"/>
        <v>1039.7212487455167</v>
      </c>
      <c r="F1410" s="11">
        <f t="shared" si="531"/>
        <v>1042.3455124139928</v>
      </c>
      <c r="G1410" s="11">
        <f t="shared" si="532"/>
        <v>1041.7485164410948</v>
      </c>
      <c r="H1410" s="24">
        <f t="shared" si="539"/>
        <v>1039.7212487455167</v>
      </c>
      <c r="I1410" s="24">
        <f t="shared" si="517"/>
        <v>106.10431455723983</v>
      </c>
      <c r="J1410" s="14">
        <f t="shared" si="518"/>
        <v>1531.6420630564373</v>
      </c>
      <c r="K1410" s="24">
        <f t="shared" si="540"/>
        <v>650</v>
      </c>
      <c r="L1410" s="12">
        <f t="shared" si="519"/>
        <v>0.11168562669219526</v>
      </c>
      <c r="M1410" s="3">
        <f t="shared" si="520"/>
        <v>0.7</v>
      </c>
      <c r="N1410" s="24">
        <f t="shared" si="535"/>
        <v>1042.3455124139928</v>
      </c>
      <c r="O1410" s="24">
        <f t="shared" si="521"/>
        <v>40.497722845339013</v>
      </c>
      <c r="P1410" s="24">
        <f t="shared" si="522"/>
        <v>586.34526986187609</v>
      </c>
      <c r="Q1410" s="24">
        <f t="shared" si="533"/>
        <v>650</v>
      </c>
      <c r="R1410" s="12">
        <f t="shared" si="523"/>
        <v>0.10904101294233189</v>
      </c>
      <c r="S1410" s="3">
        <f t="shared" si="534"/>
        <v>0.7</v>
      </c>
      <c r="T1410" s="24">
        <f t="shared" si="536"/>
        <v>1041.7485164410948</v>
      </c>
      <c r="U1410" s="24">
        <f t="shared" si="524"/>
        <v>55.422622167787949</v>
      </c>
      <c r="V1410" s="14">
        <f t="shared" si="525"/>
        <v>801.88947580245895</v>
      </c>
      <c r="W1410" s="24">
        <f t="shared" si="537"/>
        <v>650</v>
      </c>
      <c r="X1410" s="12">
        <f t="shared" si="526"/>
        <v>0.10962879615568119</v>
      </c>
      <c r="Y1410" s="3">
        <f t="shared" si="538"/>
        <v>0.7</v>
      </c>
    </row>
    <row r="1411" spans="2:25" x14ac:dyDescent="0.25">
      <c r="B1411" s="3">
        <f t="shared" si="527"/>
        <v>6965</v>
      </c>
      <c r="C1411" s="14">
        <f t="shared" si="528"/>
        <v>116.08333333333333</v>
      </c>
      <c r="D1411" s="11">
        <f t="shared" si="529"/>
        <v>1044.0729045435035</v>
      </c>
      <c r="E1411" s="11">
        <f t="shared" si="530"/>
        <v>1039.8329343722089</v>
      </c>
      <c r="F1411" s="11">
        <f t="shared" si="531"/>
        <v>1042.454553426935</v>
      </c>
      <c r="G1411" s="11">
        <f t="shared" si="532"/>
        <v>1041.8581452372505</v>
      </c>
      <c r="H1411" s="24">
        <f t="shared" si="539"/>
        <v>1039.8329343722089</v>
      </c>
      <c r="I1411" s="24">
        <f t="shared" si="517"/>
        <v>105.99925428236361</v>
      </c>
      <c r="J1411" s="14">
        <f t="shared" si="518"/>
        <v>1530.5080960473019</v>
      </c>
      <c r="K1411" s="24">
        <f t="shared" si="540"/>
        <v>650</v>
      </c>
      <c r="L1411" s="12">
        <f t="shared" si="519"/>
        <v>0.11160113159539937</v>
      </c>
      <c r="M1411" s="3">
        <f t="shared" si="520"/>
        <v>0.7</v>
      </c>
      <c r="N1411" s="24">
        <f t="shared" si="535"/>
        <v>1042.454553426935</v>
      </c>
      <c r="O1411" s="24">
        <f t="shared" si="521"/>
        <v>40.458777914210486</v>
      </c>
      <c r="P1411" s="24">
        <f t="shared" si="522"/>
        <v>585.92597075642254</v>
      </c>
      <c r="Q1411" s="24">
        <f t="shared" si="533"/>
        <v>650</v>
      </c>
      <c r="R1411" s="12">
        <f t="shared" si="523"/>
        <v>0.10896130016815235</v>
      </c>
      <c r="S1411" s="3">
        <f t="shared" si="534"/>
        <v>0.7</v>
      </c>
      <c r="T1411" s="24">
        <f t="shared" si="536"/>
        <v>1041.8581452372505</v>
      </c>
      <c r="U1411" s="24">
        <f t="shared" si="524"/>
        <v>55.368982656324306</v>
      </c>
      <c r="V1411" s="14">
        <f t="shared" si="525"/>
        <v>801.31167221709745</v>
      </c>
      <c r="W1411" s="24">
        <f t="shared" si="537"/>
        <v>650</v>
      </c>
      <c r="X1411" s="12">
        <f t="shared" si="526"/>
        <v>0.1095480503611104</v>
      </c>
      <c r="Y1411" s="3">
        <f t="shared" si="538"/>
        <v>0.7</v>
      </c>
    </row>
    <row r="1412" spans="2:25" x14ac:dyDescent="0.25">
      <c r="B1412" s="3">
        <f t="shared" si="527"/>
        <v>6970</v>
      </c>
      <c r="C1412" s="14">
        <f t="shared" si="528"/>
        <v>116.16666666666667</v>
      </c>
      <c r="D1412" s="11">
        <f t="shared" si="529"/>
        <v>1044.1803107102942</v>
      </c>
      <c r="E1412" s="11">
        <f t="shared" si="530"/>
        <v>1039.9445355038042</v>
      </c>
      <c r="F1412" s="11">
        <f t="shared" si="531"/>
        <v>1042.5635147271032</v>
      </c>
      <c r="G1412" s="11">
        <f t="shared" si="532"/>
        <v>1041.9676932876116</v>
      </c>
      <c r="H1412" s="24">
        <f t="shared" si="539"/>
        <v>1039.9445355038042</v>
      </c>
      <c r="I1412" s="24">
        <f t="shared" si="517"/>
        <v>105.89438016224904</v>
      </c>
      <c r="J1412" s="14">
        <f t="shared" si="518"/>
        <v>1529.3758410712778</v>
      </c>
      <c r="K1412" s="24">
        <f t="shared" si="540"/>
        <v>650</v>
      </c>
      <c r="L1412" s="12">
        <f t="shared" si="519"/>
        <v>0.11151676594496043</v>
      </c>
      <c r="M1412" s="3">
        <f t="shared" si="520"/>
        <v>0.7</v>
      </c>
      <c r="N1412" s="24">
        <f t="shared" si="535"/>
        <v>1042.5635147271032</v>
      </c>
      <c r="O1412" s="24">
        <f t="shared" si="521"/>
        <v>40.41989957977421</v>
      </c>
      <c r="P1412" s="24">
        <f t="shared" si="522"/>
        <v>585.50727720779116</v>
      </c>
      <c r="Q1412" s="24">
        <f t="shared" si="533"/>
        <v>650</v>
      </c>
      <c r="R1412" s="12">
        <f t="shared" si="523"/>
        <v>0.10888170431687204</v>
      </c>
      <c r="S1412" s="3">
        <f t="shared" si="534"/>
        <v>0.7</v>
      </c>
      <c r="T1412" s="24">
        <f t="shared" si="536"/>
        <v>1041.9676932876116</v>
      </c>
      <c r="U1412" s="24">
        <f t="shared" si="524"/>
        <v>55.315435567064242</v>
      </c>
      <c r="V1412" s="14">
        <f t="shared" si="525"/>
        <v>800.73471100843938</v>
      </c>
      <c r="W1412" s="24">
        <f t="shared" si="537"/>
        <v>650</v>
      </c>
      <c r="X1412" s="12">
        <f t="shared" si="526"/>
        <v>0.10946742410396253</v>
      </c>
      <c r="Y1412" s="3">
        <f t="shared" si="538"/>
        <v>0.7</v>
      </c>
    </row>
    <row r="1413" spans="2:25" x14ac:dyDescent="0.25">
      <c r="B1413" s="3">
        <f t="shared" si="527"/>
        <v>6975</v>
      </c>
      <c r="C1413" s="14">
        <f t="shared" si="528"/>
        <v>116.25</v>
      </c>
      <c r="D1413" s="11">
        <f t="shared" si="529"/>
        <v>1044.2876399385632</v>
      </c>
      <c r="E1413" s="11">
        <f t="shared" si="530"/>
        <v>1040.0560522697492</v>
      </c>
      <c r="F1413" s="11">
        <f t="shared" si="531"/>
        <v>1042.6723964314201</v>
      </c>
      <c r="G1413" s="11">
        <f t="shared" si="532"/>
        <v>1042.0771607117156</v>
      </c>
      <c r="H1413" s="24">
        <f t="shared" si="539"/>
        <v>1040.0560522697492</v>
      </c>
      <c r="I1413" s="24">
        <f t="shared" si="517"/>
        <v>105.78969172034931</v>
      </c>
      <c r="J1413" s="14">
        <f t="shared" si="518"/>
        <v>1528.2452941892486</v>
      </c>
      <c r="K1413" s="24">
        <f t="shared" si="540"/>
        <v>650</v>
      </c>
      <c r="L1413" s="12">
        <f t="shared" si="519"/>
        <v>0.1114325294397536</v>
      </c>
      <c r="M1413" s="3">
        <f t="shared" si="520"/>
        <v>0.7</v>
      </c>
      <c r="N1413" s="24">
        <f t="shared" si="535"/>
        <v>1042.6723964314201</v>
      </c>
      <c r="O1413" s="24">
        <f t="shared" si="521"/>
        <v>40.381087678576932</v>
      </c>
      <c r="P1413" s="24">
        <f t="shared" si="522"/>
        <v>585.08918789625091</v>
      </c>
      <c r="Q1413" s="24">
        <f t="shared" si="533"/>
        <v>650</v>
      </c>
      <c r="R1413" s="12">
        <f t="shared" si="523"/>
        <v>0.10880222513048708</v>
      </c>
      <c r="S1413" s="3">
        <f t="shared" si="534"/>
        <v>0.7</v>
      </c>
      <c r="T1413" s="24">
        <f t="shared" si="536"/>
        <v>1042.0771607117156</v>
      </c>
      <c r="U1413" s="24">
        <f t="shared" si="524"/>
        <v>55.261980671190258</v>
      </c>
      <c r="V1413" s="14">
        <f t="shared" si="525"/>
        <v>800.15859032014384</v>
      </c>
      <c r="W1413" s="24">
        <f t="shared" si="537"/>
        <v>650</v>
      </c>
      <c r="X1413" s="12">
        <f t="shared" si="526"/>
        <v>0.10938691711759792</v>
      </c>
      <c r="Y1413" s="3">
        <f t="shared" si="538"/>
        <v>0.7</v>
      </c>
    </row>
    <row r="1414" spans="2:25" x14ac:dyDescent="0.25">
      <c r="B1414" s="3">
        <f t="shared" si="527"/>
        <v>6980</v>
      </c>
      <c r="C1414" s="14">
        <f t="shared" si="528"/>
        <v>116.33333333333333</v>
      </c>
      <c r="D1414" s="11">
        <f t="shared" si="529"/>
        <v>1044.3948923384589</v>
      </c>
      <c r="E1414" s="11">
        <f t="shared" si="530"/>
        <v>1040.167484799189</v>
      </c>
      <c r="F1414" s="11">
        <f t="shared" si="531"/>
        <v>1042.7811986565505</v>
      </c>
      <c r="G1414" s="11">
        <f t="shared" si="532"/>
        <v>1042.1865476288331</v>
      </c>
      <c r="H1414" s="24">
        <f t="shared" si="539"/>
        <v>1040.167484799189</v>
      </c>
      <c r="I1414" s="24">
        <f t="shared" si="517"/>
        <v>105.68518848174904</v>
      </c>
      <c r="J1414" s="14">
        <f t="shared" si="518"/>
        <v>1527.1164514748696</v>
      </c>
      <c r="K1414" s="24">
        <f t="shared" si="540"/>
        <v>650</v>
      </c>
      <c r="L1414" s="12">
        <f t="shared" si="519"/>
        <v>0.11134842177963623</v>
      </c>
      <c r="M1414" s="3">
        <f t="shared" si="520"/>
        <v>0.7</v>
      </c>
      <c r="N1414" s="24">
        <f t="shared" si="535"/>
        <v>1042.7811986565505</v>
      </c>
      <c r="O1414" s="24">
        <f t="shared" si="521"/>
        <v>40.342342047711099</v>
      </c>
      <c r="P1414" s="24">
        <f t="shared" si="522"/>
        <v>584.67170150641141</v>
      </c>
      <c r="Q1414" s="24">
        <f t="shared" si="533"/>
        <v>650</v>
      </c>
      <c r="R1414" s="12">
        <f t="shared" si="523"/>
        <v>0.10872286235184361</v>
      </c>
      <c r="S1414" s="3">
        <f t="shared" si="534"/>
        <v>0.7</v>
      </c>
      <c r="T1414" s="24">
        <f t="shared" si="536"/>
        <v>1042.1865476288331</v>
      </c>
      <c r="U1414" s="24">
        <f t="shared" si="524"/>
        <v>55.208617740646559</v>
      </c>
      <c r="V1414" s="14">
        <f t="shared" si="525"/>
        <v>799.5833083017809</v>
      </c>
      <c r="W1414" s="24">
        <f t="shared" si="537"/>
        <v>650</v>
      </c>
      <c r="X1414" s="12">
        <f t="shared" si="526"/>
        <v>0.10930652913623015</v>
      </c>
      <c r="Y1414" s="3">
        <f t="shared" si="538"/>
        <v>0.7</v>
      </c>
    </row>
    <row r="1415" spans="2:25" x14ac:dyDescent="0.25">
      <c r="B1415" s="3">
        <f t="shared" si="527"/>
        <v>6985</v>
      </c>
      <c r="C1415" s="14">
        <f t="shared" si="528"/>
        <v>116.41666666666667</v>
      </c>
      <c r="D1415" s="11">
        <f t="shared" si="529"/>
        <v>1044.5020680198934</v>
      </c>
      <c r="E1415" s="11">
        <f t="shared" si="530"/>
        <v>1040.2788332209686</v>
      </c>
      <c r="F1415" s="11">
        <f t="shared" si="531"/>
        <v>1042.8899215189024</v>
      </c>
      <c r="G1415" s="11">
        <f t="shared" si="532"/>
        <v>1042.2958541579692</v>
      </c>
      <c r="H1415" s="24">
        <f t="shared" si="539"/>
        <v>1040.2788332209686</v>
      </c>
      <c r="I1415" s="24">
        <f t="shared" si="517"/>
        <v>105.58086997311875</v>
      </c>
      <c r="J1415" s="14">
        <f t="shared" si="518"/>
        <v>1525.9893090138307</v>
      </c>
      <c r="K1415" s="24">
        <f t="shared" si="540"/>
        <v>650</v>
      </c>
      <c r="L1415" s="12">
        <f t="shared" si="519"/>
        <v>0.11126444266539458</v>
      </c>
      <c r="M1415" s="3">
        <f t="shared" si="520"/>
        <v>0.7</v>
      </c>
      <c r="N1415" s="24">
        <f t="shared" si="535"/>
        <v>1042.8899215189024</v>
      </c>
      <c r="O1415" s="24">
        <f t="shared" si="521"/>
        <v>40.303662524775064</v>
      </c>
      <c r="P1415" s="24">
        <f t="shared" si="522"/>
        <v>584.25481672642911</v>
      </c>
      <c r="Q1415" s="24">
        <f t="shared" si="533"/>
        <v>650</v>
      </c>
      <c r="R1415" s="12">
        <f t="shared" si="523"/>
        <v>0.10864361572449273</v>
      </c>
      <c r="S1415" s="3">
        <f t="shared" si="534"/>
        <v>0.7</v>
      </c>
      <c r="T1415" s="24">
        <f t="shared" si="536"/>
        <v>1042.2958541579692</v>
      </c>
      <c r="U1415" s="24">
        <f t="shared" si="524"/>
        <v>55.155346548104944</v>
      </c>
      <c r="V1415" s="14">
        <f t="shared" si="525"/>
        <v>799.00886310828878</v>
      </c>
      <c r="W1415" s="24">
        <f t="shared" si="537"/>
        <v>650</v>
      </c>
      <c r="X1415" s="12">
        <f t="shared" si="526"/>
        <v>0.10922625989485236</v>
      </c>
      <c r="Y1415" s="3">
        <f t="shared" si="538"/>
        <v>0.7</v>
      </c>
    </row>
    <row r="1416" spans="2:25" x14ac:dyDescent="0.25">
      <c r="B1416" s="3">
        <f t="shared" si="527"/>
        <v>6990</v>
      </c>
      <c r="C1416" s="14">
        <f t="shared" si="528"/>
        <v>116.5</v>
      </c>
      <c r="D1416" s="11">
        <f t="shared" si="529"/>
        <v>1044.6091670925423</v>
      </c>
      <c r="E1416" s="11">
        <f t="shared" si="530"/>
        <v>1040.3900976636339</v>
      </c>
      <c r="F1416" s="11">
        <f t="shared" si="531"/>
        <v>1042.9985651346269</v>
      </c>
      <c r="G1416" s="11">
        <f t="shared" si="532"/>
        <v>1042.4050804178639</v>
      </c>
      <c r="H1416" s="24">
        <f t="shared" si="539"/>
        <v>1040.3900976636339</v>
      </c>
      <c r="I1416" s="24">
        <f t="shared" si="517"/>
        <v>105.47673572270924</v>
      </c>
      <c r="J1416" s="14">
        <f t="shared" si="518"/>
        <v>1524.8638629039344</v>
      </c>
      <c r="K1416" s="24">
        <f t="shared" si="540"/>
        <v>650</v>
      </c>
      <c r="L1416" s="12">
        <f t="shared" si="519"/>
        <v>0.11118059179874863</v>
      </c>
      <c r="M1416" s="3">
        <f t="shared" si="520"/>
        <v>0.7</v>
      </c>
      <c r="N1416" s="24">
        <f t="shared" si="535"/>
        <v>1042.9985651346269</v>
      </c>
      <c r="O1416" s="24">
        <f t="shared" si="521"/>
        <v>40.265048947884452</v>
      </c>
      <c r="P1416" s="24">
        <f t="shared" si="522"/>
        <v>583.8385322482394</v>
      </c>
      <c r="Q1416" s="24">
        <f t="shared" si="533"/>
        <v>650</v>
      </c>
      <c r="R1416" s="12">
        <f t="shared" si="523"/>
        <v>0.10856448499273288</v>
      </c>
      <c r="S1416" s="3">
        <f t="shared" si="534"/>
        <v>0.7</v>
      </c>
      <c r="T1416" s="24">
        <f t="shared" si="536"/>
        <v>1042.4050804178639</v>
      </c>
      <c r="U1416" s="24">
        <f t="shared" si="524"/>
        <v>55.102166866959124</v>
      </c>
      <c r="V1416" s="14">
        <f t="shared" si="525"/>
        <v>798.43525289978027</v>
      </c>
      <c r="W1416" s="24">
        <f t="shared" si="537"/>
        <v>650</v>
      </c>
      <c r="X1416" s="12">
        <f t="shared" si="526"/>
        <v>0.10914610912921166</v>
      </c>
      <c r="Y1416" s="3">
        <f t="shared" si="538"/>
        <v>0.7</v>
      </c>
    </row>
    <row r="1417" spans="2:25" x14ac:dyDescent="0.25">
      <c r="B1417" s="3">
        <f t="shared" si="527"/>
        <v>6995</v>
      </c>
      <c r="C1417" s="14">
        <f t="shared" si="528"/>
        <v>116.58333333333333</v>
      </c>
      <c r="D1417" s="11">
        <f t="shared" si="529"/>
        <v>1044.7161896658474</v>
      </c>
      <c r="E1417" s="11">
        <f t="shared" si="530"/>
        <v>1040.5012782554327</v>
      </c>
      <c r="F1417" s="11">
        <f t="shared" si="531"/>
        <v>1043.1071296196196</v>
      </c>
      <c r="G1417" s="11">
        <f t="shared" si="532"/>
        <v>1042.5142265269931</v>
      </c>
      <c r="H1417" s="24">
        <f t="shared" si="539"/>
        <v>1040.5012782554327</v>
      </c>
      <c r="I1417" s="24">
        <f t="shared" si="517"/>
        <v>105.37278526036857</v>
      </c>
      <c r="J1417" s="14">
        <f t="shared" si="518"/>
        <v>1523.7401092553478</v>
      </c>
      <c r="K1417" s="24">
        <f t="shared" si="540"/>
        <v>650</v>
      </c>
      <c r="L1417" s="12">
        <f t="shared" si="519"/>
        <v>0.11109686888237053</v>
      </c>
      <c r="M1417" s="3">
        <f t="shared" si="520"/>
        <v>0.7</v>
      </c>
      <c r="N1417" s="24">
        <f t="shared" si="535"/>
        <v>1043.1071296196196</v>
      </c>
      <c r="O1417" s="24">
        <f t="shared" si="521"/>
        <v>40.226501155694905</v>
      </c>
      <c r="P1417" s="24">
        <f t="shared" si="522"/>
        <v>583.42284676804127</v>
      </c>
      <c r="Q1417" s="24">
        <f t="shared" si="533"/>
        <v>650</v>
      </c>
      <c r="R1417" s="12">
        <f t="shared" si="523"/>
        <v>0.10848546990169812</v>
      </c>
      <c r="S1417" s="3">
        <f t="shared" si="534"/>
        <v>0.7</v>
      </c>
      <c r="T1417" s="24">
        <f t="shared" si="536"/>
        <v>1042.5142265269931</v>
      </c>
      <c r="U1417" s="24">
        <f t="shared" si="524"/>
        <v>55.049078471358825</v>
      </c>
      <c r="V1417" s="14">
        <f t="shared" si="525"/>
        <v>797.86247584231762</v>
      </c>
      <c r="W1417" s="24">
        <f t="shared" si="537"/>
        <v>650</v>
      </c>
      <c r="X1417" s="12">
        <f t="shared" si="526"/>
        <v>0.10906607657591261</v>
      </c>
      <c r="Y1417" s="3">
        <f t="shared" si="538"/>
        <v>0.7</v>
      </c>
    </row>
    <row r="1418" spans="2:25" x14ac:dyDescent="0.25">
      <c r="B1418" s="3">
        <f t="shared" si="527"/>
        <v>7000</v>
      </c>
      <c r="C1418" s="14">
        <f t="shared" si="528"/>
        <v>116.66666666666667</v>
      </c>
      <c r="D1418" s="11">
        <f t="shared" si="529"/>
        <v>1044.823135849015</v>
      </c>
      <c r="E1418" s="11">
        <f t="shared" si="530"/>
        <v>1040.6123751243151</v>
      </c>
      <c r="F1418" s="11">
        <f t="shared" si="531"/>
        <v>1043.2156150895214</v>
      </c>
      <c r="G1418" s="11">
        <f t="shared" si="532"/>
        <v>1042.6232926035689</v>
      </c>
      <c r="H1418" s="24">
        <f t="shared" si="539"/>
        <v>1040.6123751243151</v>
      </c>
      <c r="I1418" s="24">
        <f t="shared" si="517"/>
        <v>105.26901811749667</v>
      </c>
      <c r="J1418" s="14">
        <f t="shared" si="518"/>
        <v>1522.6180441899232</v>
      </c>
      <c r="K1418" s="24">
        <f t="shared" si="540"/>
        <v>650</v>
      </c>
      <c r="L1418" s="12">
        <f t="shared" si="519"/>
        <v>0.1110132736198351</v>
      </c>
      <c r="M1418" s="3">
        <f t="shared" si="520"/>
        <v>0.7</v>
      </c>
      <c r="N1418" s="24">
        <f t="shared" si="535"/>
        <v>1043.2156150895214</v>
      </c>
      <c r="O1418" s="24">
        <f t="shared" si="521"/>
        <v>40.188018987339547</v>
      </c>
      <c r="P1418" s="24">
        <f t="shared" si="522"/>
        <v>583.00775898515406</v>
      </c>
      <c r="Q1418" s="24">
        <f t="shared" si="533"/>
        <v>650</v>
      </c>
      <c r="R1418" s="12">
        <f t="shared" si="523"/>
        <v>0.10840657019714835</v>
      </c>
      <c r="S1418" s="3">
        <f t="shared" si="534"/>
        <v>0.7</v>
      </c>
      <c r="T1418" s="24">
        <f t="shared" si="536"/>
        <v>1042.6232926035689</v>
      </c>
      <c r="U1418" s="24">
        <f t="shared" si="524"/>
        <v>54.996081136152952</v>
      </c>
      <c r="V1418" s="14">
        <f t="shared" si="525"/>
        <v>797.29053010686619</v>
      </c>
      <c r="W1418" s="24">
        <f t="shared" si="537"/>
        <v>650</v>
      </c>
      <c r="X1418" s="12">
        <f t="shared" si="526"/>
        <v>0.1089861619722762</v>
      </c>
      <c r="Y1418" s="3">
        <f t="shared" si="538"/>
        <v>0.7</v>
      </c>
    </row>
    <row r="1419" spans="2:25" x14ac:dyDescent="0.25">
      <c r="B1419" s="3">
        <f t="shared" si="527"/>
        <v>7005</v>
      </c>
      <c r="C1419" s="14">
        <f t="shared" si="528"/>
        <v>116.75</v>
      </c>
      <c r="D1419" s="11">
        <f t="shared" si="529"/>
        <v>1044.9300057510186</v>
      </c>
      <c r="E1419" s="11">
        <f t="shared" si="530"/>
        <v>1040.723388397935</v>
      </c>
      <c r="F1419" s="11">
        <f t="shared" si="531"/>
        <v>1043.3240216597185</v>
      </c>
      <c r="G1419" s="11">
        <f t="shared" si="532"/>
        <v>1042.7322787655412</v>
      </c>
      <c r="H1419" s="24">
        <f t="shared" si="539"/>
        <v>1040.723388397935</v>
      </c>
      <c r="I1419" s="24">
        <f t="shared" si="517"/>
        <v>105.16543382709074</v>
      </c>
      <c r="J1419" s="14">
        <f t="shared" si="518"/>
        <v>1521.4976638420142</v>
      </c>
      <c r="K1419" s="24">
        <f t="shared" si="540"/>
        <v>650</v>
      </c>
      <c r="L1419" s="12">
        <f t="shared" si="519"/>
        <v>0.11092980571567861</v>
      </c>
      <c r="M1419" s="3">
        <f t="shared" si="520"/>
        <v>0.7</v>
      </c>
      <c r="N1419" s="24">
        <f t="shared" si="535"/>
        <v>1043.3240216597185</v>
      </c>
      <c r="O1419" s="24">
        <f t="shared" si="521"/>
        <v>40.149602282502883</v>
      </c>
      <c r="P1419" s="24">
        <f t="shared" si="522"/>
        <v>582.59326760331533</v>
      </c>
      <c r="Q1419" s="24">
        <f t="shared" si="533"/>
        <v>650</v>
      </c>
      <c r="R1419" s="12">
        <f t="shared" si="523"/>
        <v>0.10832778562570794</v>
      </c>
      <c r="S1419" s="3">
        <f t="shared" si="534"/>
        <v>0.7</v>
      </c>
      <c r="T1419" s="24">
        <f t="shared" si="536"/>
        <v>1042.7322787655412</v>
      </c>
      <c r="U1419" s="24">
        <f t="shared" si="524"/>
        <v>54.943174636935055</v>
      </c>
      <c r="V1419" s="14">
        <f t="shared" si="525"/>
        <v>796.71941387008906</v>
      </c>
      <c r="W1419" s="24">
        <f t="shared" si="537"/>
        <v>650</v>
      </c>
      <c r="X1419" s="12">
        <f t="shared" si="526"/>
        <v>0.1089063650564472</v>
      </c>
      <c r="Y1419" s="3">
        <f t="shared" si="538"/>
        <v>0.7</v>
      </c>
    </row>
    <row r="1420" spans="2:25" x14ac:dyDescent="0.25">
      <c r="B1420" s="3">
        <f t="shared" si="527"/>
        <v>7010</v>
      </c>
      <c r="C1420" s="14">
        <f t="shared" si="528"/>
        <v>116.83333333333333</v>
      </c>
      <c r="D1420" s="11">
        <f t="shared" si="529"/>
        <v>1045.0367994805979</v>
      </c>
      <c r="E1420" s="11">
        <f t="shared" si="530"/>
        <v>1040.8343182036506</v>
      </c>
      <c r="F1420" s="11">
        <f t="shared" si="531"/>
        <v>1043.4323494453442</v>
      </c>
      <c r="G1420" s="11">
        <f t="shared" si="532"/>
        <v>1042.8411851305978</v>
      </c>
      <c r="H1420" s="24">
        <f t="shared" si="539"/>
        <v>1040.8343182036506</v>
      </c>
      <c r="I1420" s="24">
        <f t="shared" si="517"/>
        <v>105.06203192368275</v>
      </c>
      <c r="J1420" s="14">
        <f t="shared" si="518"/>
        <v>1520.3789643576206</v>
      </c>
      <c r="K1420" s="24">
        <f t="shared" si="540"/>
        <v>650</v>
      </c>
      <c r="L1420" s="12">
        <f t="shared" si="519"/>
        <v>0.11084646487533621</v>
      </c>
      <c r="M1420" s="3">
        <f t="shared" si="520"/>
        <v>0.7</v>
      </c>
      <c r="N1420" s="24">
        <f t="shared" si="535"/>
        <v>1043.4323494453442</v>
      </c>
      <c r="O1420" s="24">
        <f t="shared" si="521"/>
        <v>40.111250881341221</v>
      </c>
      <c r="P1420" s="24">
        <f t="shared" si="522"/>
        <v>582.17937132953807</v>
      </c>
      <c r="Q1420" s="24">
        <f t="shared" si="533"/>
        <v>650</v>
      </c>
      <c r="R1420" s="12">
        <f t="shared" si="523"/>
        <v>0.10824911593465313</v>
      </c>
      <c r="S1420" s="3">
        <f t="shared" si="534"/>
        <v>0.7</v>
      </c>
      <c r="T1420" s="24">
        <f t="shared" si="536"/>
        <v>1042.8411851305978</v>
      </c>
      <c r="U1420" s="24">
        <f t="shared" si="524"/>
        <v>54.890358750003543</v>
      </c>
      <c r="V1420" s="14">
        <f t="shared" si="525"/>
        <v>796.14912531380457</v>
      </c>
      <c r="W1420" s="24">
        <f t="shared" si="537"/>
        <v>650</v>
      </c>
      <c r="X1420" s="12">
        <f t="shared" si="526"/>
        <v>0.10882668556731978</v>
      </c>
      <c r="Y1420" s="3">
        <f t="shared" si="538"/>
        <v>0.7</v>
      </c>
    </row>
    <row r="1421" spans="2:25" x14ac:dyDescent="0.25">
      <c r="B1421" s="3">
        <f t="shared" si="527"/>
        <v>7015</v>
      </c>
      <c r="C1421" s="14">
        <f t="shared" si="528"/>
        <v>116.91666666666667</v>
      </c>
      <c r="D1421" s="11">
        <f t="shared" si="529"/>
        <v>1045.1435171462608</v>
      </c>
      <c r="E1421" s="11">
        <f t="shared" si="530"/>
        <v>1040.9451646685259</v>
      </c>
      <c r="F1421" s="11">
        <f t="shared" si="531"/>
        <v>1043.5405985612788</v>
      </c>
      <c r="G1421" s="11">
        <f t="shared" si="532"/>
        <v>1042.950011816165</v>
      </c>
      <c r="H1421" s="24">
        <f t="shared" si="539"/>
        <v>1040.9451646685259</v>
      </c>
      <c r="I1421" s="24">
        <f t="shared" si="517"/>
        <v>104.95881194337358</v>
      </c>
      <c r="J1421" s="14">
        <f t="shared" si="518"/>
        <v>1519.2619418947775</v>
      </c>
      <c r="K1421" s="24">
        <f t="shared" si="540"/>
        <v>650</v>
      </c>
      <c r="L1421" s="12">
        <f t="shared" si="519"/>
        <v>0.11076325080517081</v>
      </c>
      <c r="M1421" s="3">
        <f t="shared" si="520"/>
        <v>0.7</v>
      </c>
      <c r="N1421" s="24">
        <f t="shared" si="535"/>
        <v>1043.5405985612788</v>
      </c>
      <c r="O1421" s="24">
        <f t="shared" si="521"/>
        <v>40.072964624550877</v>
      </c>
      <c r="P1421" s="24">
        <f t="shared" si="522"/>
        <v>581.76606887488583</v>
      </c>
      <c r="Q1421" s="24">
        <f t="shared" si="533"/>
        <v>650</v>
      </c>
      <c r="R1421" s="12">
        <f t="shared" si="523"/>
        <v>0.10817056087205865</v>
      </c>
      <c r="S1421" s="3">
        <f t="shared" si="534"/>
        <v>0.7</v>
      </c>
      <c r="T1421" s="24">
        <f t="shared" si="536"/>
        <v>1042.950011816165</v>
      </c>
      <c r="U1421" s="24">
        <f t="shared" si="524"/>
        <v>54.83763325239579</v>
      </c>
      <c r="V1421" s="14">
        <f t="shared" si="525"/>
        <v>795.57966262543152</v>
      </c>
      <c r="W1421" s="24">
        <f t="shared" si="537"/>
        <v>650</v>
      </c>
      <c r="X1421" s="12">
        <f t="shared" si="526"/>
        <v>0.10874712324459875</v>
      </c>
      <c r="Y1421" s="3">
        <f t="shared" si="538"/>
        <v>0.7</v>
      </c>
    </row>
    <row r="1422" spans="2:25" x14ac:dyDescent="0.25">
      <c r="B1422" s="3">
        <f t="shared" si="527"/>
        <v>7020</v>
      </c>
      <c r="C1422" s="14">
        <f t="shared" si="528"/>
        <v>117</v>
      </c>
      <c r="D1422" s="11">
        <f t="shared" si="529"/>
        <v>1045.2501588562834</v>
      </c>
      <c r="E1422" s="11">
        <f t="shared" si="530"/>
        <v>1041.055927919331</v>
      </c>
      <c r="F1422" s="11">
        <f t="shared" si="531"/>
        <v>1043.648769122151</v>
      </c>
      <c r="G1422" s="11">
        <f t="shared" si="532"/>
        <v>1043.0587589394097</v>
      </c>
      <c r="H1422" s="24">
        <f t="shared" si="539"/>
        <v>1041.055927919331</v>
      </c>
      <c r="I1422" s="24">
        <f t="shared" si="517"/>
        <v>104.85577342381021</v>
      </c>
      <c r="J1422" s="14">
        <f t="shared" si="518"/>
        <v>1518.1465926234196</v>
      </c>
      <c r="K1422" s="24">
        <f t="shared" si="540"/>
        <v>650</v>
      </c>
      <c r="L1422" s="12">
        <f t="shared" si="519"/>
        <v>0.1106801632124622</v>
      </c>
      <c r="M1422" s="3">
        <f t="shared" si="520"/>
        <v>0.7</v>
      </c>
      <c r="N1422" s="24">
        <f t="shared" si="535"/>
        <v>1043.648769122151</v>
      </c>
      <c r="O1422" s="24">
        <f t="shared" si="521"/>
        <v>40.034743353311342</v>
      </c>
      <c r="P1422" s="24">
        <f t="shared" si="522"/>
        <v>581.35335895389085</v>
      </c>
      <c r="Q1422" s="24">
        <f t="shared" si="533"/>
        <v>650</v>
      </c>
      <c r="R1422" s="12">
        <f t="shared" si="523"/>
        <v>0.10809212018668672</v>
      </c>
      <c r="S1422" s="3">
        <f t="shared" si="534"/>
        <v>0.7</v>
      </c>
      <c r="T1422" s="24">
        <f t="shared" si="536"/>
        <v>1043.0587589394097</v>
      </c>
      <c r="U1422" s="24">
        <f t="shared" si="524"/>
        <v>54.78499792184266</v>
      </c>
      <c r="V1422" s="14">
        <f t="shared" si="525"/>
        <v>795.0110239974083</v>
      </c>
      <c r="W1422" s="24">
        <f t="shared" si="537"/>
        <v>650</v>
      </c>
      <c r="X1422" s="12">
        <f t="shared" si="526"/>
        <v>0.10866767782871944</v>
      </c>
      <c r="Y1422" s="3">
        <f t="shared" si="538"/>
        <v>0.7</v>
      </c>
    </row>
    <row r="1423" spans="2:25" x14ac:dyDescent="0.25">
      <c r="B1423" s="3">
        <f t="shared" si="527"/>
        <v>7025</v>
      </c>
      <c r="C1423" s="14">
        <f t="shared" si="528"/>
        <v>117.08333333333333</v>
      </c>
      <c r="D1423" s="11">
        <f t="shared" si="529"/>
        <v>1045.3567247187107</v>
      </c>
      <c r="E1423" s="11">
        <f t="shared" si="530"/>
        <v>1041.1666080825435</v>
      </c>
      <c r="F1423" s="11">
        <f t="shared" si="531"/>
        <v>1043.7568612423377</v>
      </c>
      <c r="G1423" s="11">
        <f t="shared" si="532"/>
        <v>1043.1674266172383</v>
      </c>
      <c r="H1423" s="24">
        <f t="shared" si="539"/>
        <v>1041.1666080825435</v>
      </c>
      <c r="I1423" s="24">
        <f t="shared" si="517"/>
        <v>104.7529159041801</v>
      </c>
      <c r="J1423" s="14">
        <f t="shared" si="518"/>
        <v>1517.0329127253801</v>
      </c>
      <c r="K1423" s="24">
        <f t="shared" si="540"/>
        <v>650</v>
      </c>
      <c r="L1423" s="12">
        <f t="shared" si="519"/>
        <v>0.11059720180540668</v>
      </c>
      <c r="M1423" s="3">
        <f t="shared" si="520"/>
        <v>0.7</v>
      </c>
      <c r="N1423" s="24">
        <f t="shared" si="535"/>
        <v>1043.7568612423377</v>
      </c>
      <c r="O1423" s="24">
        <f t="shared" si="521"/>
        <v>39.99658690932506</v>
      </c>
      <c r="P1423" s="24">
        <f t="shared" si="522"/>
        <v>580.94124028523288</v>
      </c>
      <c r="Q1423" s="24">
        <f t="shared" si="533"/>
        <v>650</v>
      </c>
      <c r="R1423" s="12">
        <f t="shared" si="523"/>
        <v>0.10801379362811198</v>
      </c>
      <c r="S1423" s="3">
        <f t="shared" si="534"/>
        <v>0.7</v>
      </c>
      <c r="T1423" s="24">
        <f t="shared" si="536"/>
        <v>1043.1674266172383</v>
      </c>
      <c r="U1423" s="24">
        <f t="shared" si="524"/>
        <v>54.732452536808296</v>
      </c>
      <c r="V1423" s="14">
        <f t="shared" si="525"/>
        <v>794.44320762781274</v>
      </c>
      <c r="W1423" s="24">
        <f t="shared" si="537"/>
        <v>650</v>
      </c>
      <c r="X1423" s="12">
        <f t="shared" si="526"/>
        <v>0.10858834906093216</v>
      </c>
      <c r="Y1423" s="3">
        <f t="shared" si="538"/>
        <v>0.7</v>
      </c>
    </row>
    <row r="1424" spans="2:25" x14ac:dyDescent="0.25">
      <c r="B1424" s="3">
        <f t="shared" si="527"/>
        <v>7030</v>
      </c>
      <c r="C1424" s="14">
        <f t="shared" si="528"/>
        <v>117.16666666666667</v>
      </c>
      <c r="D1424" s="11">
        <f t="shared" si="529"/>
        <v>1045.4632148413573</v>
      </c>
      <c r="E1424" s="11">
        <f t="shared" si="530"/>
        <v>1041.2772052843488</v>
      </c>
      <c r="F1424" s="11">
        <f t="shared" si="531"/>
        <v>1043.8648750359657</v>
      </c>
      <c r="G1424" s="11">
        <f t="shared" si="532"/>
        <v>1043.2760149662993</v>
      </c>
      <c r="H1424" s="24">
        <f t="shared" si="539"/>
        <v>1041.2772052843488</v>
      </c>
      <c r="I1424" s="24">
        <f t="shared" si="517"/>
        <v>104.65023892521117</v>
      </c>
      <c r="J1424" s="14">
        <f t="shared" si="518"/>
        <v>1515.9208983941985</v>
      </c>
      <c r="K1424" s="24">
        <f t="shared" si="540"/>
        <v>650</v>
      </c>
      <c r="L1424" s="12">
        <f t="shared" si="519"/>
        <v>0.11051436629310385</v>
      </c>
      <c r="M1424" s="3">
        <f t="shared" si="520"/>
        <v>0.7</v>
      </c>
      <c r="N1424" s="24">
        <f t="shared" si="535"/>
        <v>1043.8648750359657</v>
      </c>
      <c r="O1424" s="24">
        <f t="shared" si="521"/>
        <v>39.958495134789018</v>
      </c>
      <c r="P1424" s="24">
        <f t="shared" si="522"/>
        <v>580.52971159092488</v>
      </c>
      <c r="Q1424" s="24">
        <f t="shared" si="533"/>
        <v>650</v>
      </c>
      <c r="R1424" s="12">
        <f t="shared" si="523"/>
        <v>0.10793558094657489</v>
      </c>
      <c r="S1424" s="3">
        <f t="shared" si="534"/>
        <v>0.7</v>
      </c>
      <c r="T1424" s="24">
        <f t="shared" si="536"/>
        <v>1043.2760149662993</v>
      </c>
      <c r="U1424" s="24">
        <f t="shared" si="524"/>
        <v>54.679996876450332</v>
      </c>
      <c r="V1424" s="14">
        <f t="shared" si="525"/>
        <v>793.87621171968397</v>
      </c>
      <c r="W1424" s="24">
        <f t="shared" si="537"/>
        <v>650</v>
      </c>
      <c r="X1424" s="12">
        <f t="shared" si="526"/>
        <v>0.1085091366832103</v>
      </c>
      <c r="Y1424" s="3">
        <f t="shared" si="538"/>
        <v>0.7</v>
      </c>
    </row>
    <row r="1425" spans="2:25" x14ac:dyDescent="0.25">
      <c r="B1425" s="3">
        <f t="shared" si="527"/>
        <v>7035</v>
      </c>
      <c r="C1425" s="14">
        <f t="shared" si="528"/>
        <v>117.25</v>
      </c>
      <c r="D1425" s="11">
        <f t="shared" si="529"/>
        <v>1045.5696293318081</v>
      </c>
      <c r="E1425" s="11">
        <f t="shared" si="530"/>
        <v>1041.3877196506419</v>
      </c>
      <c r="F1425" s="11">
        <f t="shared" si="531"/>
        <v>1043.9728106169123</v>
      </c>
      <c r="G1425" s="11">
        <f t="shared" si="532"/>
        <v>1043.3845241029826</v>
      </c>
      <c r="H1425" s="24">
        <f t="shared" si="539"/>
        <v>1041.3877196506419</v>
      </c>
      <c r="I1425" s="24">
        <f t="shared" si="517"/>
        <v>104.54774202915473</v>
      </c>
      <c r="J1425" s="14">
        <f t="shared" si="518"/>
        <v>1514.8105458351965</v>
      </c>
      <c r="K1425" s="24">
        <f t="shared" si="540"/>
        <v>650</v>
      </c>
      <c r="L1425" s="12">
        <f t="shared" si="519"/>
        <v>0.11043165638556074</v>
      </c>
      <c r="M1425" s="3">
        <f t="shared" si="520"/>
        <v>0.7</v>
      </c>
      <c r="N1425" s="24">
        <f t="shared" si="535"/>
        <v>1043.9728106169123</v>
      </c>
      <c r="O1425" s="24">
        <f t="shared" si="521"/>
        <v>39.920467872394738</v>
      </c>
      <c r="P1425" s="24">
        <f t="shared" si="522"/>
        <v>580.11877159672008</v>
      </c>
      <c r="Q1425" s="24">
        <f t="shared" si="533"/>
        <v>650</v>
      </c>
      <c r="R1425" s="12">
        <f t="shared" si="523"/>
        <v>0.10785748189305262</v>
      </c>
      <c r="S1425" s="3">
        <f t="shared" si="534"/>
        <v>0.7</v>
      </c>
      <c r="T1425" s="24">
        <f t="shared" si="536"/>
        <v>1043.3845241029826</v>
      </c>
      <c r="U1425" s="24">
        <f t="shared" si="524"/>
        <v>54.627630720636944</v>
      </c>
      <c r="V1425" s="14">
        <f t="shared" si="525"/>
        <v>793.31003448146805</v>
      </c>
      <c r="W1425" s="24">
        <f t="shared" si="537"/>
        <v>650</v>
      </c>
      <c r="X1425" s="12">
        <f t="shared" si="526"/>
        <v>0.10843004043830948</v>
      </c>
      <c r="Y1425" s="3">
        <f t="shared" si="538"/>
        <v>0.7</v>
      </c>
    </row>
    <row r="1426" spans="2:25" x14ac:dyDescent="0.25">
      <c r="B1426" s="3">
        <f t="shared" si="527"/>
        <v>7040</v>
      </c>
      <c r="C1426" s="14">
        <f t="shared" si="528"/>
        <v>117.33333333333333</v>
      </c>
      <c r="D1426" s="11">
        <f t="shared" si="529"/>
        <v>1045.6759682974191</v>
      </c>
      <c r="E1426" s="11">
        <f t="shared" si="530"/>
        <v>1041.4981513070275</v>
      </c>
      <c r="F1426" s="11">
        <f t="shared" si="531"/>
        <v>1044.0806680988053</v>
      </c>
      <c r="G1426" s="11">
        <f t="shared" si="532"/>
        <v>1043.492954143421</v>
      </c>
      <c r="H1426" s="24">
        <f t="shared" si="539"/>
        <v>1041.4981513070275</v>
      </c>
      <c r="I1426" s="24">
        <f t="shared" ref="I1426:I1489" si="541">AlphaC*(D1426-H1426)</f>
        <v>104.44542475979119</v>
      </c>
      <c r="J1426" s="14">
        <f t="shared" ref="J1426:J1489" si="542">Phi*EpsilonF*Botzman/10^8*M1426*((D1426+273)^4-(H1426+273)^4)</f>
        <v>1513.7018512654406</v>
      </c>
      <c r="K1426" s="24">
        <f t="shared" si="540"/>
        <v>650</v>
      </c>
      <c r="L1426" s="12">
        <f t="shared" ref="L1426:L1489" si="543">ksh*MassivSS/(K1426*RhoA)*DeltaT*(I1426+J1426)</f>
        <v>0.11034907179368957</v>
      </c>
      <c r="M1426" s="3">
        <f t="shared" ref="M1426:M1489" si="544">IF(H1426&lt;=500,IF(Galva=Oui,0.35,0.7),0.7)</f>
        <v>0.7</v>
      </c>
      <c r="N1426" s="24">
        <f t="shared" si="535"/>
        <v>1044.0806680988053</v>
      </c>
      <c r="O1426" s="24">
        <f t="shared" ref="O1426:O1489" si="545">AlphaC*(D1426-N1426)</f>
        <v>39.882504965345333</v>
      </c>
      <c r="P1426" s="24">
        <f t="shared" ref="P1426:P1489" si="546">Phi*EpsilonF*Botzman/10^8*S1426*((D1426+273)^4-(N1426+273)^4)</f>
        <v>579.70841903234475</v>
      </c>
      <c r="Q1426" s="24">
        <f t="shared" si="533"/>
        <v>650</v>
      </c>
      <c r="R1426" s="12">
        <f t="shared" ref="R1426:R1489" si="547">ksh*MassivW/(Q1426*RhoA)*DeltaT*(O1426+P1426)</f>
        <v>0.10777949621930241</v>
      </c>
      <c r="S1426" s="3">
        <f t="shared" si="534"/>
        <v>0.7</v>
      </c>
      <c r="T1426" s="24">
        <f t="shared" si="536"/>
        <v>1043.492954143421</v>
      </c>
      <c r="U1426" s="24">
        <f t="shared" ref="U1426:U1489" si="548">AlphaC*(D1426-T1426)</f>
        <v>54.575353849952535</v>
      </c>
      <c r="V1426" s="14">
        <f t="shared" ref="V1426:V1489" si="549">Phi*EpsilonF*Botzman/10^8*Y1426*((D1426+273)^4-(T1426+273)^4)</f>
        <v>792.74467412697948</v>
      </c>
      <c r="W1426" s="24">
        <f t="shared" si="537"/>
        <v>650</v>
      </c>
      <c r="X1426" s="12">
        <f t="shared" ref="X1426:X1489" si="550">ksh*MassivSI/(W1426*RhoA)*DeltaT*(U1426+V1426)</f>
        <v>0.10835106006976347</v>
      </c>
      <c r="Y1426" s="3">
        <f t="shared" si="538"/>
        <v>0.7</v>
      </c>
    </row>
    <row r="1427" spans="2:25" x14ac:dyDescent="0.25">
      <c r="B1427" s="3">
        <f t="shared" ref="B1427:B1490" si="551">B1426+DeltaT</f>
        <v>7045</v>
      </c>
      <c r="C1427" s="14">
        <f t="shared" ref="C1427:C1490" si="552">B1427/60</f>
        <v>117.41666666666667</v>
      </c>
      <c r="D1427" s="11">
        <f t="shared" ref="D1427:D1490" si="553">20+345*LOG(8*C1427+1,10)</f>
        <v>1045.7822318453179</v>
      </c>
      <c r="E1427" s="11">
        <f t="shared" ref="E1427:E1490" si="554">H1427</f>
        <v>1041.6085003788212</v>
      </c>
      <c r="F1427" s="11">
        <f t="shared" ref="F1427:F1490" si="555">N1427</f>
        <v>1044.1884475950246</v>
      </c>
      <c r="G1427" s="11">
        <f t="shared" ref="G1427:G1490" si="556">T1427</f>
        <v>1043.6013052034907</v>
      </c>
      <c r="H1427" s="24">
        <f t="shared" si="539"/>
        <v>1041.6085003788212</v>
      </c>
      <c r="I1427" s="24">
        <f t="shared" si="541"/>
        <v>104.34328666241868</v>
      </c>
      <c r="J1427" s="14">
        <f t="shared" si="542"/>
        <v>1512.5948109137605</v>
      </c>
      <c r="K1427" s="24">
        <f t="shared" si="540"/>
        <v>650</v>
      </c>
      <c r="L1427" s="12">
        <f t="shared" si="543"/>
        <v>0.11026661222930823</v>
      </c>
      <c r="M1427" s="3">
        <f t="shared" si="544"/>
        <v>0.7</v>
      </c>
      <c r="N1427" s="24">
        <f t="shared" si="535"/>
        <v>1044.1884475950246</v>
      </c>
      <c r="O1427" s="24">
        <f t="shared" si="545"/>
        <v>39.844606257332771</v>
      </c>
      <c r="P1427" s="24">
        <f t="shared" si="546"/>
        <v>579.29865263093609</v>
      </c>
      <c r="Q1427" s="24">
        <f t="shared" ref="Q1427:Q1490" si="557">IF(N1427&lt;600,425+0.773*N1427-1.69/1000*N1427^2+2.22/1000^2*N1427^3,IF(N1427&lt;735,666+13002/(738-N1427),IF(N1427&lt;900,545+17820/(N1427-731),650)))</f>
        <v>650</v>
      </c>
      <c r="R1427" s="12">
        <f t="shared" si="547"/>
        <v>0.10770162367775989</v>
      </c>
      <c r="S1427" s="3">
        <f t="shared" ref="S1427:S1490" si="558">IF(N1427&lt;=500,IF(Galva=Oui,0.35,0.7),0.7)</f>
        <v>0.7</v>
      </c>
      <c r="T1427" s="24">
        <f t="shared" si="536"/>
        <v>1043.6013052034907</v>
      </c>
      <c r="U1427" s="24">
        <f t="shared" si="548"/>
        <v>54.523166045680682</v>
      </c>
      <c r="V1427" s="14">
        <f t="shared" si="549"/>
        <v>792.1801288752456</v>
      </c>
      <c r="W1427" s="24">
        <f t="shared" si="537"/>
        <v>650</v>
      </c>
      <c r="X1427" s="12">
        <f t="shared" si="550"/>
        <v>0.10827219532186197</v>
      </c>
      <c r="Y1427" s="3">
        <f t="shared" si="538"/>
        <v>0.7</v>
      </c>
    </row>
    <row r="1428" spans="2:25" x14ac:dyDescent="0.25">
      <c r="B1428" s="3">
        <f t="shared" si="551"/>
        <v>7050</v>
      </c>
      <c r="C1428" s="14">
        <f t="shared" si="552"/>
        <v>117.5</v>
      </c>
      <c r="D1428" s="11">
        <f t="shared" si="553"/>
        <v>1045.8884200824034</v>
      </c>
      <c r="E1428" s="11">
        <f t="shared" si="554"/>
        <v>1041.7187669910504</v>
      </c>
      <c r="F1428" s="11">
        <f t="shared" si="555"/>
        <v>1044.2961492187023</v>
      </c>
      <c r="G1428" s="11">
        <f t="shared" si="556"/>
        <v>1043.7095773988126</v>
      </c>
      <c r="H1428" s="24">
        <f t="shared" si="539"/>
        <v>1041.7187669910504</v>
      </c>
      <c r="I1428" s="24">
        <f t="shared" si="541"/>
        <v>104.2413272838246</v>
      </c>
      <c r="J1428" s="14">
        <f t="shared" si="542"/>
        <v>1511.4894210200907</v>
      </c>
      <c r="K1428" s="24">
        <f t="shared" si="540"/>
        <v>650</v>
      </c>
      <c r="L1428" s="12">
        <f t="shared" si="543"/>
        <v>0.11018427740509348</v>
      </c>
      <c r="M1428" s="3">
        <f t="shared" si="544"/>
        <v>0.7</v>
      </c>
      <c r="N1428" s="24">
        <f t="shared" ref="N1428:N1491" si="559">N1427+R1427</f>
        <v>1044.2961492187023</v>
      </c>
      <c r="O1428" s="24">
        <f t="shared" si="545"/>
        <v>39.806771592526502</v>
      </c>
      <c r="P1428" s="24">
        <f t="shared" si="546"/>
        <v>578.8894711291</v>
      </c>
      <c r="Q1428" s="24">
        <f t="shared" si="557"/>
        <v>650</v>
      </c>
      <c r="R1428" s="12">
        <f t="shared" si="547"/>
        <v>0.10762386402154714</v>
      </c>
      <c r="S1428" s="3">
        <f t="shared" si="558"/>
        <v>0.7</v>
      </c>
      <c r="T1428" s="24">
        <f t="shared" ref="T1428:T1491" si="560">T1427+X1427</f>
        <v>1043.7095773988126</v>
      </c>
      <c r="U1428" s="24">
        <f t="shared" si="548"/>
        <v>54.471067089770031</v>
      </c>
      <c r="V1428" s="14">
        <f t="shared" si="549"/>
        <v>791.61639694998405</v>
      </c>
      <c r="W1428" s="24">
        <f t="shared" ref="W1428:W1491" si="561">IF(T1428&lt;600,425+0.773*T1428-1.69/1000*T1428^2+2.22/1000^2*T1428^3,IF(T1428&lt;735,666+13002/(738-T1428),IF(T1428&lt;900,545+17820/(T1428-731),650)))</f>
        <v>650</v>
      </c>
      <c r="X1428" s="12">
        <f t="shared" si="550"/>
        <v>0.10819344593957955</v>
      </c>
      <c r="Y1428" s="3">
        <f t="shared" ref="Y1428:Y1491" si="562">IF(T1428&lt;=500,IF(Galva=Oui,0.35,0.7),0.7)</f>
        <v>0.7</v>
      </c>
    </row>
    <row r="1429" spans="2:25" x14ac:dyDescent="0.25">
      <c r="B1429" s="3">
        <f t="shared" si="551"/>
        <v>7055</v>
      </c>
      <c r="C1429" s="14">
        <f t="shared" si="552"/>
        <v>117.58333333333333</v>
      </c>
      <c r="D1429" s="11">
        <f t="shared" si="553"/>
        <v>1045.9945331153492</v>
      </c>
      <c r="E1429" s="11">
        <f t="shared" si="554"/>
        <v>1041.8289512684555</v>
      </c>
      <c r="F1429" s="11">
        <f t="shared" si="555"/>
        <v>1044.4037730827238</v>
      </c>
      <c r="G1429" s="11">
        <f t="shared" si="556"/>
        <v>1043.8177708447522</v>
      </c>
      <c r="H1429" s="24">
        <f t="shared" si="539"/>
        <v>1041.8289512684555</v>
      </c>
      <c r="I1429" s="24">
        <f t="shared" si="541"/>
        <v>104.13954617234253</v>
      </c>
      <c r="J1429" s="14">
        <f t="shared" si="542"/>
        <v>1510.3856778367303</v>
      </c>
      <c r="K1429" s="24">
        <f t="shared" si="540"/>
        <v>650</v>
      </c>
      <c r="L1429" s="12">
        <f t="shared" si="543"/>
        <v>0.11010206703467072</v>
      </c>
      <c r="M1429" s="3">
        <f t="shared" si="544"/>
        <v>0.7</v>
      </c>
      <c r="N1429" s="24">
        <f t="shared" si="559"/>
        <v>1044.4037730827238</v>
      </c>
      <c r="O1429" s="24">
        <f t="shared" si="545"/>
        <v>39.769000815635991</v>
      </c>
      <c r="P1429" s="24">
        <f t="shared" si="546"/>
        <v>578.4808732677061</v>
      </c>
      <c r="Q1429" s="24">
        <f t="shared" si="557"/>
        <v>650</v>
      </c>
      <c r="R1429" s="12">
        <f t="shared" si="547"/>
        <v>0.10754621700462187</v>
      </c>
      <c r="S1429" s="3">
        <f t="shared" si="558"/>
        <v>0.7</v>
      </c>
      <c r="T1429" s="24">
        <f t="shared" si="560"/>
        <v>1043.8177708447522</v>
      </c>
      <c r="U1429" s="24">
        <f t="shared" si="548"/>
        <v>54.419056764925244</v>
      </c>
      <c r="V1429" s="14">
        <f t="shared" si="549"/>
        <v>791.05347658103631</v>
      </c>
      <c r="W1429" s="24">
        <f t="shared" si="561"/>
        <v>650</v>
      </c>
      <c r="X1429" s="12">
        <f t="shared" si="550"/>
        <v>0.10811481166877053</v>
      </c>
      <c r="Y1429" s="3">
        <f t="shared" si="562"/>
        <v>0.7</v>
      </c>
    </row>
    <row r="1430" spans="2:25" x14ac:dyDescent="0.25">
      <c r="B1430" s="3">
        <f t="shared" si="551"/>
        <v>7060</v>
      </c>
      <c r="C1430" s="14">
        <f t="shared" si="552"/>
        <v>117.66666666666667</v>
      </c>
      <c r="D1430" s="11">
        <f t="shared" si="553"/>
        <v>1046.1005710506006</v>
      </c>
      <c r="E1430" s="11">
        <f t="shared" si="554"/>
        <v>1041.9390533354901</v>
      </c>
      <c r="F1430" s="11">
        <f t="shared" si="555"/>
        <v>1044.5113192997285</v>
      </c>
      <c r="G1430" s="11">
        <f t="shared" si="556"/>
        <v>1043.9258856564211</v>
      </c>
      <c r="H1430" s="24">
        <f t="shared" si="539"/>
        <v>1041.9390533354901</v>
      </c>
      <c r="I1430" s="24">
        <f t="shared" si="541"/>
        <v>104.03794287776122</v>
      </c>
      <c r="J1430" s="14">
        <f t="shared" si="542"/>
        <v>1509.2835776267725</v>
      </c>
      <c r="K1430" s="24">
        <f t="shared" si="540"/>
        <v>650</v>
      </c>
      <c r="L1430" s="12">
        <f t="shared" si="543"/>
        <v>0.11001998083250068</v>
      </c>
      <c r="M1430" s="3">
        <f t="shared" si="544"/>
        <v>0.7</v>
      </c>
      <c r="N1430" s="24">
        <f t="shared" si="559"/>
        <v>1044.5113192997285</v>
      </c>
      <c r="O1430" s="24">
        <f t="shared" si="545"/>
        <v>39.731293771802711</v>
      </c>
      <c r="P1430" s="24">
        <f t="shared" si="546"/>
        <v>578.0728577905312</v>
      </c>
      <c r="Q1430" s="24">
        <f t="shared" si="557"/>
        <v>650</v>
      </c>
      <c r="R1430" s="12">
        <f t="shared" si="547"/>
        <v>0.10746868238152266</v>
      </c>
      <c r="S1430" s="3">
        <f t="shared" si="558"/>
        <v>0.7</v>
      </c>
      <c r="T1430" s="24">
        <f t="shared" si="560"/>
        <v>1043.9258856564211</v>
      </c>
      <c r="U1430" s="24">
        <f t="shared" si="548"/>
        <v>54.367134854487631</v>
      </c>
      <c r="V1430" s="14">
        <f t="shared" si="549"/>
        <v>790.49136600248789</v>
      </c>
      <c r="W1430" s="24">
        <f t="shared" si="561"/>
        <v>650</v>
      </c>
      <c r="X1430" s="12">
        <f t="shared" si="550"/>
        <v>0.10803629225591331</v>
      </c>
      <c r="Y1430" s="3">
        <f t="shared" si="562"/>
        <v>0.7</v>
      </c>
    </row>
    <row r="1431" spans="2:25" x14ac:dyDescent="0.25">
      <c r="B1431" s="3">
        <f t="shared" si="551"/>
        <v>7065</v>
      </c>
      <c r="C1431" s="14">
        <f t="shared" si="552"/>
        <v>117.75</v>
      </c>
      <c r="D1431" s="11">
        <f t="shared" si="553"/>
        <v>1046.2065339943781</v>
      </c>
      <c r="E1431" s="11">
        <f t="shared" si="554"/>
        <v>1042.0490733163226</v>
      </c>
      <c r="F1431" s="11">
        <f t="shared" si="555"/>
        <v>1044.61878798211</v>
      </c>
      <c r="G1431" s="11">
        <f t="shared" si="556"/>
        <v>1044.0339219486771</v>
      </c>
      <c r="H1431" s="24">
        <f t="shared" si="539"/>
        <v>1042.0490733163226</v>
      </c>
      <c r="I1431" s="24">
        <f t="shared" si="541"/>
        <v>103.93651695138715</v>
      </c>
      <c r="J1431" s="14">
        <f t="shared" si="542"/>
        <v>1508.1831166652682</v>
      </c>
      <c r="K1431" s="24">
        <f t="shared" si="540"/>
        <v>650</v>
      </c>
      <c r="L1431" s="12">
        <f t="shared" si="543"/>
        <v>0.10993801851396305</v>
      </c>
      <c r="M1431" s="3">
        <f t="shared" si="544"/>
        <v>0.7</v>
      </c>
      <c r="N1431" s="24">
        <f t="shared" si="559"/>
        <v>1044.61878798211</v>
      </c>
      <c r="O1431" s="24">
        <f t="shared" si="545"/>
        <v>39.693650306702466</v>
      </c>
      <c r="P1431" s="24">
        <f t="shared" si="546"/>
        <v>577.66542344557649</v>
      </c>
      <c r="Q1431" s="24">
        <f t="shared" si="557"/>
        <v>650</v>
      </c>
      <c r="R1431" s="12">
        <f t="shared" si="547"/>
        <v>0.10739125990761583</v>
      </c>
      <c r="S1431" s="3">
        <f t="shared" si="558"/>
        <v>0.7</v>
      </c>
      <c r="T1431" s="24">
        <f t="shared" si="560"/>
        <v>1044.0339219486771</v>
      </c>
      <c r="U1431" s="24">
        <f t="shared" si="548"/>
        <v>54.315301142526096</v>
      </c>
      <c r="V1431" s="14">
        <f t="shared" si="549"/>
        <v>789.93006345419985</v>
      </c>
      <c r="W1431" s="24">
        <f t="shared" si="561"/>
        <v>650</v>
      </c>
      <c r="X1431" s="12">
        <f t="shared" si="550"/>
        <v>0.10795788744831791</v>
      </c>
      <c r="Y1431" s="3">
        <f t="shared" si="562"/>
        <v>0.7</v>
      </c>
    </row>
    <row r="1432" spans="2:25" x14ac:dyDescent="0.25">
      <c r="B1432" s="3">
        <f t="shared" si="551"/>
        <v>7070</v>
      </c>
      <c r="C1432" s="14">
        <f t="shared" si="552"/>
        <v>117.83333333333333</v>
      </c>
      <c r="D1432" s="11">
        <f t="shared" si="553"/>
        <v>1046.312422052677</v>
      </c>
      <c r="E1432" s="11">
        <f t="shared" si="554"/>
        <v>1042.1590113348366</v>
      </c>
      <c r="F1432" s="11">
        <f t="shared" si="555"/>
        <v>1044.7261792420177</v>
      </c>
      <c r="G1432" s="11">
        <f t="shared" si="556"/>
        <v>1044.1418798361253</v>
      </c>
      <c r="H1432" s="24">
        <f t="shared" si="539"/>
        <v>1042.1590113348366</v>
      </c>
      <c r="I1432" s="24">
        <f t="shared" si="541"/>
        <v>103.83526794601039</v>
      </c>
      <c r="J1432" s="14">
        <f t="shared" si="542"/>
        <v>1507.0842912385283</v>
      </c>
      <c r="K1432" s="24">
        <f t="shared" si="540"/>
        <v>650</v>
      </c>
      <c r="L1432" s="12">
        <f t="shared" si="543"/>
        <v>0.10985617979530655</v>
      </c>
      <c r="M1432" s="3">
        <f t="shared" si="544"/>
        <v>0.7</v>
      </c>
      <c r="N1432" s="24">
        <f t="shared" si="559"/>
        <v>1044.7261792420177</v>
      </c>
      <c r="O1432" s="24">
        <f t="shared" si="545"/>
        <v>39.656070266482857</v>
      </c>
      <c r="P1432" s="24">
        <f t="shared" si="546"/>
        <v>577.2585689841768</v>
      </c>
      <c r="Q1432" s="24">
        <f t="shared" si="557"/>
        <v>650</v>
      </c>
      <c r="R1432" s="12">
        <f t="shared" si="547"/>
        <v>0.10731394933892974</v>
      </c>
      <c r="S1432" s="3">
        <f t="shared" si="558"/>
        <v>0.7</v>
      </c>
      <c r="T1432" s="24">
        <f t="shared" si="560"/>
        <v>1044.1418798361253</v>
      </c>
      <c r="U1432" s="24">
        <f t="shared" si="548"/>
        <v>54.263555413791664</v>
      </c>
      <c r="V1432" s="14">
        <f t="shared" si="549"/>
        <v>789.36956718103306</v>
      </c>
      <c r="W1432" s="24">
        <f t="shared" si="561"/>
        <v>650</v>
      </c>
      <c r="X1432" s="12">
        <f t="shared" si="550"/>
        <v>0.10787959699402094</v>
      </c>
      <c r="Y1432" s="3">
        <f t="shared" si="562"/>
        <v>0.7</v>
      </c>
    </row>
    <row r="1433" spans="2:25" x14ac:dyDescent="0.25">
      <c r="B1433" s="3">
        <f t="shared" si="551"/>
        <v>7075</v>
      </c>
      <c r="C1433" s="14">
        <f t="shared" si="552"/>
        <v>117.91666666666667</v>
      </c>
      <c r="D1433" s="11">
        <f t="shared" si="553"/>
        <v>1046.4182353312672</v>
      </c>
      <c r="E1433" s="11">
        <f t="shared" si="554"/>
        <v>1042.2688675146319</v>
      </c>
      <c r="F1433" s="11">
        <f t="shared" si="555"/>
        <v>1044.8334931913566</v>
      </c>
      <c r="G1433" s="11">
        <f t="shared" si="556"/>
        <v>1044.2497594331194</v>
      </c>
      <c r="H1433" s="24">
        <f t="shared" si="539"/>
        <v>1042.2688675146319</v>
      </c>
      <c r="I1433" s="24">
        <f t="shared" si="541"/>
        <v>103.73419541588191</v>
      </c>
      <c r="J1433" s="14">
        <f t="shared" si="542"/>
        <v>1505.9870976441034</v>
      </c>
      <c r="K1433" s="24">
        <f t="shared" si="540"/>
        <v>650</v>
      </c>
      <c r="L1433" s="12">
        <f t="shared" si="543"/>
        <v>0.10977446439364602</v>
      </c>
      <c r="M1433" s="3">
        <f t="shared" si="544"/>
        <v>0.7</v>
      </c>
      <c r="N1433" s="24">
        <f t="shared" si="559"/>
        <v>1044.8334931913566</v>
      </c>
      <c r="O1433" s="24">
        <f t="shared" si="545"/>
        <v>39.618553497763287</v>
      </c>
      <c r="P1433" s="24">
        <f t="shared" si="546"/>
        <v>576.85229316107791</v>
      </c>
      <c r="Q1433" s="24">
        <f t="shared" si="557"/>
        <v>650</v>
      </c>
      <c r="R1433" s="12">
        <f t="shared" si="547"/>
        <v>0.10723675043216811</v>
      </c>
      <c r="S1433" s="3">
        <f t="shared" si="558"/>
        <v>0.7</v>
      </c>
      <c r="T1433" s="24">
        <f t="shared" si="560"/>
        <v>1044.2497594331194</v>
      </c>
      <c r="U1433" s="24">
        <f t="shared" si="548"/>
        <v>54.211897453694746</v>
      </c>
      <c r="V1433" s="14">
        <f t="shared" si="549"/>
        <v>788.80987543265474</v>
      </c>
      <c r="W1433" s="24">
        <f t="shared" si="561"/>
        <v>650</v>
      </c>
      <c r="X1433" s="12">
        <f t="shared" si="550"/>
        <v>0.10780142064175793</v>
      </c>
      <c r="Y1433" s="3">
        <f t="shared" si="562"/>
        <v>0.7</v>
      </c>
    </row>
    <row r="1434" spans="2:25" x14ac:dyDescent="0.25">
      <c r="B1434" s="3">
        <f t="shared" si="551"/>
        <v>7080</v>
      </c>
      <c r="C1434" s="14">
        <f t="shared" si="552"/>
        <v>118</v>
      </c>
      <c r="D1434" s="11">
        <f t="shared" si="553"/>
        <v>1046.5239739356955</v>
      </c>
      <c r="E1434" s="11">
        <f t="shared" si="554"/>
        <v>1042.3786419790256</v>
      </c>
      <c r="F1434" s="11">
        <f t="shared" si="555"/>
        <v>1044.9407299417887</v>
      </c>
      <c r="G1434" s="11">
        <f t="shared" si="556"/>
        <v>1044.3575608537612</v>
      </c>
      <c r="H1434" s="24">
        <f t="shared" si="539"/>
        <v>1042.3786419790256</v>
      </c>
      <c r="I1434" s="24">
        <f t="shared" si="541"/>
        <v>103.63329891674766</v>
      </c>
      <c r="J1434" s="14">
        <f t="shared" si="542"/>
        <v>1504.8915321911143</v>
      </c>
      <c r="K1434" s="24">
        <f t="shared" si="540"/>
        <v>650</v>
      </c>
      <c r="L1434" s="12">
        <f t="shared" si="543"/>
        <v>0.1096928720269873</v>
      </c>
      <c r="M1434" s="3">
        <f t="shared" si="544"/>
        <v>0.7</v>
      </c>
      <c r="N1434" s="24">
        <f t="shared" si="559"/>
        <v>1044.9407299417887</v>
      </c>
      <c r="O1434" s="24">
        <f t="shared" si="545"/>
        <v>39.581099847669066</v>
      </c>
      <c r="P1434" s="24">
        <f t="shared" si="546"/>
        <v>576.44659473501747</v>
      </c>
      <c r="Q1434" s="24">
        <f t="shared" si="557"/>
        <v>650</v>
      </c>
      <c r="R1434" s="12">
        <f t="shared" si="547"/>
        <v>0.10715966294481707</v>
      </c>
      <c r="S1434" s="3">
        <f t="shared" si="558"/>
        <v>0.7</v>
      </c>
      <c r="T1434" s="24">
        <f t="shared" si="560"/>
        <v>1044.3575608537612</v>
      </c>
      <c r="U1434" s="24">
        <f t="shared" si="548"/>
        <v>54.160327048356294</v>
      </c>
      <c r="V1434" s="14">
        <f t="shared" si="549"/>
        <v>788.2509864641388</v>
      </c>
      <c r="W1434" s="24">
        <f t="shared" si="561"/>
        <v>650</v>
      </c>
      <c r="X1434" s="12">
        <f t="shared" si="550"/>
        <v>0.10772335814104664</v>
      </c>
      <c r="Y1434" s="3">
        <f t="shared" si="562"/>
        <v>0.7</v>
      </c>
    </row>
    <row r="1435" spans="2:25" x14ac:dyDescent="0.25">
      <c r="B1435" s="3">
        <f t="shared" si="551"/>
        <v>7085</v>
      </c>
      <c r="C1435" s="14">
        <f t="shared" si="552"/>
        <v>118.08333333333333</v>
      </c>
      <c r="D1435" s="11">
        <f t="shared" si="553"/>
        <v>1046.6296379712853</v>
      </c>
      <c r="E1435" s="11">
        <f t="shared" si="554"/>
        <v>1042.4883348510525</v>
      </c>
      <c r="F1435" s="11">
        <f t="shared" si="555"/>
        <v>1045.0478896047337</v>
      </c>
      <c r="G1435" s="11">
        <f t="shared" si="556"/>
        <v>1044.4652842119024</v>
      </c>
      <c r="H1435" s="24">
        <f t="shared" si="539"/>
        <v>1042.4883348510525</v>
      </c>
      <c r="I1435" s="24">
        <f t="shared" si="541"/>
        <v>103.53257800582014</v>
      </c>
      <c r="J1435" s="14">
        <f t="shared" si="542"/>
        <v>1503.7975912000381</v>
      </c>
      <c r="K1435" s="24">
        <f t="shared" si="540"/>
        <v>650</v>
      </c>
      <c r="L1435" s="12">
        <f t="shared" si="543"/>
        <v>0.10961140241421063</v>
      </c>
      <c r="M1435" s="3">
        <f t="shared" si="544"/>
        <v>0.7</v>
      </c>
      <c r="N1435" s="24">
        <f t="shared" si="559"/>
        <v>1045.0478896047337</v>
      </c>
      <c r="O1435" s="24">
        <f t="shared" si="545"/>
        <v>39.543709163791618</v>
      </c>
      <c r="P1435" s="24">
        <f t="shared" si="546"/>
        <v>576.04147246802825</v>
      </c>
      <c r="Q1435" s="24">
        <f t="shared" si="557"/>
        <v>650</v>
      </c>
      <c r="R1435" s="12">
        <f t="shared" si="547"/>
        <v>0.10708268663501705</v>
      </c>
      <c r="S1435" s="3">
        <f t="shared" si="558"/>
        <v>0.7</v>
      </c>
      <c r="T1435" s="24">
        <f t="shared" si="560"/>
        <v>1044.4652842119024</v>
      </c>
      <c r="U1435" s="24">
        <f t="shared" si="548"/>
        <v>54.108843984573696</v>
      </c>
      <c r="V1435" s="14">
        <f t="shared" si="549"/>
        <v>787.69289853565647</v>
      </c>
      <c r="W1435" s="24">
        <f t="shared" si="561"/>
        <v>650</v>
      </c>
      <c r="X1435" s="12">
        <f t="shared" si="550"/>
        <v>0.10764540924214314</v>
      </c>
      <c r="Y1435" s="3">
        <f t="shared" si="562"/>
        <v>0.7</v>
      </c>
    </row>
    <row r="1436" spans="2:25" x14ac:dyDescent="0.25">
      <c r="B1436" s="3">
        <f t="shared" si="551"/>
        <v>7090</v>
      </c>
      <c r="C1436" s="14">
        <f t="shared" si="552"/>
        <v>118.16666666666667</v>
      </c>
      <c r="D1436" s="11">
        <f t="shared" si="553"/>
        <v>1046.7352275431369</v>
      </c>
      <c r="E1436" s="11">
        <f t="shared" si="554"/>
        <v>1042.5979462534667</v>
      </c>
      <c r="F1436" s="11">
        <f t="shared" si="555"/>
        <v>1045.1549722913687</v>
      </c>
      <c r="G1436" s="11">
        <f t="shared" si="556"/>
        <v>1044.5729296211446</v>
      </c>
      <c r="H1436" s="24">
        <f t="shared" si="539"/>
        <v>1042.5979462534667</v>
      </c>
      <c r="I1436" s="24">
        <f t="shared" si="541"/>
        <v>103.43203224175568</v>
      </c>
      <c r="J1436" s="14">
        <f t="shared" si="542"/>
        <v>1502.7052710022829</v>
      </c>
      <c r="K1436" s="24">
        <f t="shared" si="540"/>
        <v>650</v>
      </c>
      <c r="L1436" s="12">
        <f t="shared" si="543"/>
        <v>0.10953005527504019</v>
      </c>
      <c r="M1436" s="3">
        <f t="shared" si="544"/>
        <v>0.7</v>
      </c>
      <c r="N1436" s="24">
        <f t="shared" si="559"/>
        <v>1045.1549722913687</v>
      </c>
      <c r="O1436" s="24">
        <f t="shared" si="545"/>
        <v>39.506381294205539</v>
      </c>
      <c r="P1436" s="24">
        <f t="shared" si="546"/>
        <v>575.63692512570833</v>
      </c>
      <c r="Q1436" s="24">
        <f t="shared" si="557"/>
        <v>650</v>
      </c>
      <c r="R1436" s="12">
        <f t="shared" si="547"/>
        <v>0.1070058212616127</v>
      </c>
      <c r="S1436" s="3">
        <f t="shared" si="558"/>
        <v>0.7</v>
      </c>
      <c r="T1436" s="24">
        <f t="shared" si="560"/>
        <v>1044.5729296211446</v>
      </c>
      <c r="U1436" s="24">
        <f t="shared" si="548"/>
        <v>54.057448049809409</v>
      </c>
      <c r="V1436" s="14">
        <f t="shared" si="549"/>
        <v>787.13560991224301</v>
      </c>
      <c r="W1436" s="24">
        <f t="shared" si="561"/>
        <v>650</v>
      </c>
      <c r="X1436" s="12">
        <f t="shared" si="550"/>
        <v>0.10756757369601055</v>
      </c>
      <c r="Y1436" s="3">
        <f t="shared" si="562"/>
        <v>0.7</v>
      </c>
    </row>
    <row r="1437" spans="2:25" x14ac:dyDescent="0.25">
      <c r="B1437" s="3">
        <f t="shared" si="551"/>
        <v>7095</v>
      </c>
      <c r="C1437" s="14">
        <f t="shared" si="552"/>
        <v>118.25</v>
      </c>
      <c r="D1437" s="11">
        <f t="shared" si="553"/>
        <v>1046.8407427561292</v>
      </c>
      <c r="E1437" s="11">
        <f t="shared" si="554"/>
        <v>1042.7074763087417</v>
      </c>
      <c r="F1437" s="11">
        <f t="shared" si="555"/>
        <v>1045.2619781126302</v>
      </c>
      <c r="G1437" s="11">
        <f t="shared" si="556"/>
        <v>1044.6804971948407</v>
      </c>
      <c r="H1437" s="24">
        <f t="shared" si="539"/>
        <v>1042.7074763087417</v>
      </c>
      <c r="I1437" s="24">
        <f t="shared" si="541"/>
        <v>103.33166118468853</v>
      </c>
      <c r="J1437" s="14">
        <f t="shared" si="542"/>
        <v>1501.6145679408253</v>
      </c>
      <c r="K1437" s="24">
        <f t="shared" si="540"/>
        <v>650</v>
      </c>
      <c r="L1437" s="12">
        <f t="shared" si="543"/>
        <v>0.10944883033008986</v>
      </c>
      <c r="M1437" s="3">
        <f t="shared" si="544"/>
        <v>0.7</v>
      </c>
      <c r="N1437" s="24">
        <f t="shared" si="559"/>
        <v>1045.2619781126302</v>
      </c>
      <c r="O1437" s="24">
        <f t="shared" si="545"/>
        <v>39.469116087474276</v>
      </c>
      <c r="P1437" s="24">
        <f t="shared" si="546"/>
        <v>575.23295147739645</v>
      </c>
      <c r="Q1437" s="24">
        <f t="shared" si="557"/>
        <v>650</v>
      </c>
      <c r="R1437" s="12">
        <f t="shared" si="547"/>
        <v>0.10692906658418443</v>
      </c>
      <c r="S1437" s="3">
        <f t="shared" si="558"/>
        <v>0.7</v>
      </c>
      <c r="T1437" s="24">
        <f t="shared" si="560"/>
        <v>1044.6804971948407</v>
      </c>
      <c r="U1437" s="24">
        <f t="shared" si="548"/>
        <v>54.006139032213696</v>
      </c>
      <c r="V1437" s="14">
        <f t="shared" si="549"/>
        <v>786.57911886414706</v>
      </c>
      <c r="W1437" s="24">
        <f t="shared" si="561"/>
        <v>650</v>
      </c>
      <c r="X1437" s="12">
        <f t="shared" si="550"/>
        <v>0.10748985125436664</v>
      </c>
      <c r="Y1437" s="3">
        <f t="shared" si="562"/>
        <v>0.7</v>
      </c>
    </row>
    <row r="1438" spans="2:25" x14ac:dyDescent="0.25">
      <c r="B1438" s="3">
        <f t="shared" si="551"/>
        <v>7100</v>
      </c>
      <c r="C1438" s="14">
        <f t="shared" si="552"/>
        <v>118.33333333333333</v>
      </c>
      <c r="D1438" s="11">
        <f t="shared" si="553"/>
        <v>1046.9461837149188</v>
      </c>
      <c r="E1438" s="11">
        <f t="shared" si="554"/>
        <v>1042.8169251390718</v>
      </c>
      <c r="F1438" s="11">
        <f t="shared" si="555"/>
        <v>1045.3689071792144</v>
      </c>
      <c r="G1438" s="11">
        <f t="shared" si="556"/>
        <v>1044.7879870460949</v>
      </c>
      <c r="H1438" s="24">
        <f t="shared" si="539"/>
        <v>1042.8169251390718</v>
      </c>
      <c r="I1438" s="24">
        <f t="shared" si="541"/>
        <v>103.23146439617403</v>
      </c>
      <c r="J1438" s="14">
        <f t="shared" si="542"/>
        <v>1500.525478369399</v>
      </c>
      <c r="K1438" s="24">
        <f t="shared" si="540"/>
        <v>650</v>
      </c>
      <c r="L1438" s="12">
        <f t="shared" si="543"/>
        <v>0.10936772730080396</v>
      </c>
      <c r="M1438" s="3">
        <f t="shared" si="544"/>
        <v>0.7</v>
      </c>
      <c r="N1438" s="24">
        <f t="shared" si="559"/>
        <v>1045.3689071792144</v>
      </c>
      <c r="O1438" s="24">
        <f t="shared" si="545"/>
        <v>39.43191339261034</v>
      </c>
      <c r="P1438" s="24">
        <f t="shared" si="546"/>
        <v>574.82955029560969</v>
      </c>
      <c r="Q1438" s="24">
        <f t="shared" si="557"/>
        <v>650</v>
      </c>
      <c r="R1438" s="12">
        <f t="shared" si="547"/>
        <v>0.10685242236294361</v>
      </c>
      <c r="S1438" s="3">
        <f t="shared" si="558"/>
        <v>0.7</v>
      </c>
      <c r="T1438" s="24">
        <f t="shared" si="560"/>
        <v>1044.7879870460949</v>
      </c>
      <c r="U1438" s="24">
        <f t="shared" si="548"/>
        <v>53.954916720596202</v>
      </c>
      <c r="V1438" s="14">
        <f t="shared" si="549"/>
        <v>786.02342366646201</v>
      </c>
      <c r="W1438" s="24">
        <f t="shared" si="561"/>
        <v>650</v>
      </c>
      <c r="X1438" s="12">
        <f t="shared" si="550"/>
        <v>0.10741224166963294</v>
      </c>
      <c r="Y1438" s="3">
        <f t="shared" si="562"/>
        <v>0.7</v>
      </c>
    </row>
    <row r="1439" spans="2:25" x14ac:dyDescent="0.25">
      <c r="B1439" s="3">
        <f t="shared" si="551"/>
        <v>7105</v>
      </c>
      <c r="C1439" s="14">
        <f t="shared" si="552"/>
        <v>118.41666666666667</v>
      </c>
      <c r="D1439" s="11">
        <f t="shared" si="553"/>
        <v>1047.0515505239423</v>
      </c>
      <c r="E1439" s="11">
        <f t="shared" si="554"/>
        <v>1042.9262928663727</v>
      </c>
      <c r="F1439" s="11">
        <f t="shared" si="555"/>
        <v>1045.4757596015772</v>
      </c>
      <c r="G1439" s="11">
        <f t="shared" si="556"/>
        <v>1044.8953992877646</v>
      </c>
      <c r="H1439" s="24">
        <f t="shared" si="539"/>
        <v>1042.9262928663727</v>
      </c>
      <c r="I1439" s="24">
        <f t="shared" si="541"/>
        <v>103.13144143923978</v>
      </c>
      <c r="J1439" s="14">
        <f t="shared" si="542"/>
        <v>1499.4379986533459</v>
      </c>
      <c r="K1439" s="24">
        <f t="shared" si="540"/>
        <v>650</v>
      </c>
      <c r="L1439" s="12">
        <f t="shared" si="543"/>
        <v>0.10928674590951888</v>
      </c>
      <c r="M1439" s="3">
        <f t="shared" si="544"/>
        <v>0.7</v>
      </c>
      <c r="N1439" s="24">
        <f t="shared" si="559"/>
        <v>1045.4757596015772</v>
      </c>
      <c r="O1439" s="24">
        <f t="shared" si="545"/>
        <v>39.394773059126464</v>
      </c>
      <c r="P1439" s="24">
        <f t="shared" si="546"/>
        <v>574.42672035674104</v>
      </c>
      <c r="Q1439" s="24">
        <f t="shared" si="557"/>
        <v>650</v>
      </c>
      <c r="R1439" s="12">
        <f t="shared" si="547"/>
        <v>0.10677588835886287</v>
      </c>
      <c r="S1439" s="3">
        <f t="shared" si="558"/>
        <v>0.7</v>
      </c>
      <c r="T1439" s="24">
        <f t="shared" si="560"/>
        <v>1044.8953992877646</v>
      </c>
      <c r="U1439" s="24">
        <f t="shared" si="548"/>
        <v>53.903780904443011</v>
      </c>
      <c r="V1439" s="14">
        <f t="shared" si="549"/>
        <v>785.46852259945592</v>
      </c>
      <c r="W1439" s="24">
        <f t="shared" si="561"/>
        <v>650</v>
      </c>
      <c r="X1439" s="12">
        <f t="shared" si="550"/>
        <v>0.10733474469497926</v>
      </c>
      <c r="Y1439" s="3">
        <f t="shared" si="562"/>
        <v>0.7</v>
      </c>
    </row>
    <row r="1440" spans="2:25" x14ac:dyDescent="0.25">
      <c r="B1440" s="3">
        <f t="shared" si="551"/>
        <v>7110</v>
      </c>
      <c r="C1440" s="14">
        <f t="shared" si="552"/>
        <v>118.5</v>
      </c>
      <c r="D1440" s="11">
        <f t="shared" si="553"/>
        <v>1047.1568432874158</v>
      </c>
      <c r="E1440" s="11">
        <f t="shared" si="554"/>
        <v>1043.0355796122822</v>
      </c>
      <c r="F1440" s="11">
        <f t="shared" si="555"/>
        <v>1045.5825354899362</v>
      </c>
      <c r="G1440" s="11">
        <f t="shared" si="556"/>
        <v>1045.0027340324596</v>
      </c>
      <c r="H1440" s="24">
        <f t="shared" si="539"/>
        <v>1043.0355796122822</v>
      </c>
      <c r="I1440" s="24">
        <f t="shared" si="541"/>
        <v>103.03159187834012</v>
      </c>
      <c r="J1440" s="14">
        <f t="shared" si="542"/>
        <v>1498.3521251687437</v>
      </c>
      <c r="K1440" s="24">
        <f t="shared" si="540"/>
        <v>650</v>
      </c>
      <c r="L1440" s="12">
        <f t="shared" si="543"/>
        <v>0.10920588587940042</v>
      </c>
      <c r="M1440" s="3">
        <f t="shared" si="544"/>
        <v>0.7</v>
      </c>
      <c r="N1440" s="24">
        <f t="shared" si="559"/>
        <v>1045.5825354899362</v>
      </c>
      <c r="O1440" s="24">
        <f t="shared" si="545"/>
        <v>39.357694936990129</v>
      </c>
      <c r="P1440" s="24">
        <f t="shared" si="546"/>
        <v>574.02446044032285</v>
      </c>
      <c r="Q1440" s="24">
        <f t="shared" si="557"/>
        <v>650</v>
      </c>
      <c r="R1440" s="12">
        <f t="shared" si="547"/>
        <v>0.10669946433354006</v>
      </c>
      <c r="S1440" s="3">
        <f t="shared" si="558"/>
        <v>0.7</v>
      </c>
      <c r="T1440" s="24">
        <f t="shared" si="560"/>
        <v>1045.0027340324596</v>
      </c>
      <c r="U1440" s="24">
        <f t="shared" si="548"/>
        <v>53.852731373905272</v>
      </c>
      <c r="V1440" s="14">
        <f t="shared" si="549"/>
        <v>784.91441394822232</v>
      </c>
      <c r="W1440" s="24">
        <f t="shared" si="561"/>
        <v>650</v>
      </c>
      <c r="X1440" s="12">
        <f t="shared" si="550"/>
        <v>0.10725736008427748</v>
      </c>
      <c r="Y1440" s="3">
        <f t="shared" si="562"/>
        <v>0.7</v>
      </c>
    </row>
    <row r="1441" spans="2:25" x14ac:dyDescent="0.25">
      <c r="B1441" s="3">
        <f t="shared" si="551"/>
        <v>7115</v>
      </c>
      <c r="C1441" s="14">
        <f t="shared" si="552"/>
        <v>118.58333333333333</v>
      </c>
      <c r="D1441" s="11">
        <f t="shared" si="553"/>
        <v>1047.2620621093358</v>
      </c>
      <c r="E1441" s="11">
        <f t="shared" si="554"/>
        <v>1043.1447854981616</v>
      </c>
      <c r="F1441" s="11">
        <f t="shared" si="555"/>
        <v>1045.6892349542698</v>
      </c>
      <c r="G1441" s="11">
        <f t="shared" si="556"/>
        <v>1045.1099913925439</v>
      </c>
      <c r="H1441" s="24">
        <f t="shared" si="539"/>
        <v>1043.1447854981616</v>
      </c>
      <c r="I1441" s="24">
        <f t="shared" si="541"/>
        <v>102.93191527935619</v>
      </c>
      <c r="J1441" s="14">
        <f t="shared" si="542"/>
        <v>1497.2678543028724</v>
      </c>
      <c r="K1441" s="24">
        <f t="shared" si="540"/>
        <v>650</v>
      </c>
      <c r="L1441" s="12">
        <f t="shared" si="543"/>
        <v>0.10912514693447559</v>
      </c>
      <c r="M1441" s="3">
        <f t="shared" si="544"/>
        <v>0.7</v>
      </c>
      <c r="N1441" s="24">
        <f t="shared" si="559"/>
        <v>1045.6892349542698</v>
      </c>
      <c r="O1441" s="24">
        <f t="shared" si="545"/>
        <v>39.320678876651982</v>
      </c>
      <c r="P1441" s="24">
        <f t="shared" si="546"/>
        <v>573.62276932982184</v>
      </c>
      <c r="Q1441" s="24">
        <f t="shared" si="557"/>
        <v>650</v>
      </c>
      <c r="R1441" s="12">
        <f t="shared" si="547"/>
        <v>0.10662315004934145</v>
      </c>
      <c r="S1441" s="3">
        <f t="shared" si="558"/>
        <v>0.7</v>
      </c>
      <c r="T1441" s="24">
        <f t="shared" si="560"/>
        <v>1045.1099913925439</v>
      </c>
      <c r="U1441" s="24">
        <f t="shared" si="548"/>
        <v>53.801767919799204</v>
      </c>
      <c r="V1441" s="14">
        <f t="shared" si="549"/>
        <v>784.36109600300983</v>
      </c>
      <c r="W1441" s="24">
        <f t="shared" si="561"/>
        <v>650</v>
      </c>
      <c r="X1441" s="12">
        <f t="shared" si="550"/>
        <v>0.10718008759214374</v>
      </c>
      <c r="Y1441" s="3">
        <f t="shared" si="562"/>
        <v>0.7</v>
      </c>
    </row>
    <row r="1442" spans="2:25" x14ac:dyDescent="0.25">
      <c r="B1442" s="3">
        <f t="shared" si="551"/>
        <v>7120</v>
      </c>
      <c r="C1442" s="14">
        <f t="shared" si="552"/>
        <v>118.66666666666667</v>
      </c>
      <c r="D1442" s="11">
        <f t="shared" si="553"/>
        <v>1047.3672070934801</v>
      </c>
      <c r="E1442" s="11">
        <f t="shared" si="554"/>
        <v>1043.2539106450961</v>
      </c>
      <c r="F1442" s="11">
        <f t="shared" si="555"/>
        <v>1045.795858104319</v>
      </c>
      <c r="G1442" s="11">
        <f t="shared" si="556"/>
        <v>1045.2171714801359</v>
      </c>
      <c r="H1442" s="24">
        <f t="shared" si="539"/>
        <v>1043.2539106450961</v>
      </c>
      <c r="I1442" s="24">
        <f t="shared" si="541"/>
        <v>102.83241120960156</v>
      </c>
      <c r="J1442" s="14">
        <f t="shared" si="542"/>
        <v>1496.1851824539031</v>
      </c>
      <c r="K1442" s="24">
        <f t="shared" si="540"/>
        <v>650</v>
      </c>
      <c r="L1442" s="12">
        <f t="shared" si="543"/>
        <v>0.10904452879961181</v>
      </c>
      <c r="M1442" s="3">
        <f t="shared" si="544"/>
        <v>0.7</v>
      </c>
      <c r="N1442" s="24">
        <f t="shared" si="559"/>
        <v>1045.795858104319</v>
      </c>
      <c r="O1442" s="24">
        <f t="shared" si="545"/>
        <v>39.283724729028791</v>
      </c>
      <c r="P1442" s="24">
        <f t="shared" si="546"/>
        <v>573.22164581184404</v>
      </c>
      <c r="Q1442" s="24">
        <f t="shared" si="557"/>
        <v>650</v>
      </c>
      <c r="R1442" s="12">
        <f t="shared" si="547"/>
        <v>0.10654694526926049</v>
      </c>
      <c r="S1442" s="3">
        <f t="shared" si="558"/>
        <v>0.7</v>
      </c>
      <c r="T1442" s="24">
        <f t="shared" si="560"/>
        <v>1045.2171714801359</v>
      </c>
      <c r="U1442" s="24">
        <f t="shared" si="548"/>
        <v>53.750890333606094</v>
      </c>
      <c r="V1442" s="14">
        <f t="shared" si="549"/>
        <v>783.80856705887322</v>
      </c>
      <c r="W1442" s="24">
        <f t="shared" si="561"/>
        <v>650</v>
      </c>
      <c r="X1442" s="12">
        <f t="shared" si="550"/>
        <v>0.10710292697389383</v>
      </c>
      <c r="Y1442" s="3">
        <f t="shared" si="562"/>
        <v>0.7</v>
      </c>
    </row>
    <row r="1443" spans="2:25" x14ac:dyDescent="0.25">
      <c r="B1443" s="3">
        <f t="shared" si="551"/>
        <v>7125</v>
      </c>
      <c r="C1443" s="14">
        <f t="shared" si="552"/>
        <v>118.75</v>
      </c>
      <c r="D1443" s="11">
        <f t="shared" si="553"/>
        <v>1047.4722783434077</v>
      </c>
      <c r="E1443" s="11">
        <f t="shared" si="554"/>
        <v>1043.3629551738957</v>
      </c>
      <c r="F1443" s="11">
        <f t="shared" si="555"/>
        <v>1045.9024050495882</v>
      </c>
      <c r="G1443" s="11">
        <f t="shared" si="556"/>
        <v>1045.3242744071099</v>
      </c>
      <c r="H1443" s="24">
        <f t="shared" si="539"/>
        <v>1043.3629551738957</v>
      </c>
      <c r="I1443" s="24">
        <f t="shared" si="541"/>
        <v>102.73307923779953</v>
      </c>
      <c r="J1443" s="14">
        <f t="shared" si="542"/>
        <v>1495.1041060309376</v>
      </c>
      <c r="K1443" s="24">
        <f t="shared" si="540"/>
        <v>650</v>
      </c>
      <c r="L1443" s="12">
        <f t="shared" si="543"/>
        <v>0.10896403120051809</v>
      </c>
      <c r="M1443" s="3">
        <f t="shared" si="544"/>
        <v>0.7</v>
      </c>
      <c r="N1443" s="24">
        <f t="shared" si="559"/>
        <v>1045.9024050495882</v>
      </c>
      <c r="O1443" s="24">
        <f t="shared" si="545"/>
        <v>39.246832345486382</v>
      </c>
      <c r="P1443" s="24">
        <f t="shared" si="546"/>
        <v>572.82108867644547</v>
      </c>
      <c r="Q1443" s="24">
        <f t="shared" si="557"/>
        <v>650</v>
      </c>
      <c r="R1443" s="12">
        <f t="shared" si="547"/>
        <v>0.10647084975696888</v>
      </c>
      <c r="S1443" s="3">
        <f t="shared" si="558"/>
        <v>0.7</v>
      </c>
      <c r="T1443" s="24">
        <f t="shared" si="560"/>
        <v>1045.3242744071099</v>
      </c>
      <c r="U1443" s="24">
        <f t="shared" si="548"/>
        <v>53.700098407443875</v>
      </c>
      <c r="V1443" s="14">
        <f t="shared" si="549"/>
        <v>783.25682541565413</v>
      </c>
      <c r="W1443" s="24">
        <f t="shared" si="561"/>
        <v>650</v>
      </c>
      <c r="X1443" s="12">
        <f t="shared" si="550"/>
        <v>0.10702587798553702</v>
      </c>
      <c r="Y1443" s="3">
        <f t="shared" si="562"/>
        <v>0.7</v>
      </c>
    </row>
    <row r="1444" spans="2:25" x14ac:dyDescent="0.25">
      <c r="B1444" s="3">
        <f t="shared" si="551"/>
        <v>7130</v>
      </c>
      <c r="C1444" s="14">
        <f t="shared" si="552"/>
        <v>118.83333333333333</v>
      </c>
      <c r="D1444" s="11">
        <f t="shared" si="553"/>
        <v>1047.5772759624606</v>
      </c>
      <c r="E1444" s="11">
        <f t="shared" si="554"/>
        <v>1043.4719192050961</v>
      </c>
      <c r="F1444" s="11">
        <f t="shared" si="555"/>
        <v>1046.0088758993452</v>
      </c>
      <c r="G1444" s="11">
        <f t="shared" si="556"/>
        <v>1045.4313002850954</v>
      </c>
      <c r="H1444" s="24">
        <f t="shared" si="539"/>
        <v>1043.4719192050961</v>
      </c>
      <c r="I1444" s="24">
        <f t="shared" si="541"/>
        <v>102.63391893411153</v>
      </c>
      <c r="J1444" s="14">
        <f t="shared" si="542"/>
        <v>1494.0246214542594</v>
      </c>
      <c r="K1444" s="24">
        <f t="shared" si="540"/>
        <v>650</v>
      </c>
      <c r="L1444" s="12">
        <f t="shared" si="543"/>
        <v>0.108883653863764</v>
      </c>
      <c r="M1444" s="3">
        <f t="shared" si="544"/>
        <v>0.7</v>
      </c>
      <c r="N1444" s="24">
        <f t="shared" si="559"/>
        <v>1046.0088758993452</v>
      </c>
      <c r="O1444" s="24">
        <f t="shared" si="545"/>
        <v>39.210001577885123</v>
      </c>
      <c r="P1444" s="24">
        <f t="shared" si="546"/>
        <v>572.4210967174414</v>
      </c>
      <c r="Q1444" s="24">
        <f t="shared" si="557"/>
        <v>650</v>
      </c>
      <c r="R1444" s="12">
        <f t="shared" si="547"/>
        <v>0.10639486327687829</v>
      </c>
      <c r="S1444" s="3">
        <f t="shared" si="558"/>
        <v>0.7</v>
      </c>
      <c r="T1444" s="24">
        <f t="shared" si="560"/>
        <v>1045.4313002850954</v>
      </c>
      <c r="U1444" s="24">
        <f t="shared" si="548"/>
        <v>53.649391934129653</v>
      </c>
      <c r="V1444" s="14">
        <f t="shared" si="549"/>
        <v>782.70586937860128</v>
      </c>
      <c r="W1444" s="24">
        <f t="shared" si="561"/>
        <v>650</v>
      </c>
      <c r="X1444" s="12">
        <f t="shared" si="550"/>
        <v>0.10694894038386348</v>
      </c>
      <c r="Y1444" s="3">
        <f t="shared" si="562"/>
        <v>0.7</v>
      </c>
    </row>
    <row r="1445" spans="2:25" x14ac:dyDescent="0.25">
      <c r="B1445" s="3">
        <f t="shared" si="551"/>
        <v>7135</v>
      </c>
      <c r="C1445" s="14">
        <f t="shared" si="552"/>
        <v>118.91666666666667</v>
      </c>
      <c r="D1445" s="11">
        <f t="shared" si="553"/>
        <v>1047.6822000537627</v>
      </c>
      <c r="E1445" s="11">
        <f t="shared" si="554"/>
        <v>1043.5808028589599</v>
      </c>
      <c r="F1445" s="11">
        <f t="shared" si="555"/>
        <v>1046.115270762622</v>
      </c>
      <c r="G1445" s="11">
        <f t="shared" si="556"/>
        <v>1045.5382492254794</v>
      </c>
      <c r="H1445" s="24">
        <f t="shared" si="539"/>
        <v>1043.5808028589599</v>
      </c>
      <c r="I1445" s="24">
        <f t="shared" si="541"/>
        <v>102.53492987006894</v>
      </c>
      <c r="J1445" s="14">
        <f t="shared" si="542"/>
        <v>1492.9467251545011</v>
      </c>
      <c r="K1445" s="24">
        <f t="shared" si="540"/>
        <v>650</v>
      </c>
      <c r="L1445" s="12">
        <f t="shared" si="543"/>
        <v>0.1088033965167183</v>
      </c>
      <c r="M1445" s="3">
        <f t="shared" si="544"/>
        <v>0.7</v>
      </c>
      <c r="N1445" s="24">
        <f t="shared" si="559"/>
        <v>1046.115270762622</v>
      </c>
      <c r="O1445" s="24">
        <f t="shared" si="545"/>
        <v>39.173232278517389</v>
      </c>
      <c r="P1445" s="24">
        <f t="shared" si="546"/>
        <v>572.02166873165118</v>
      </c>
      <c r="Q1445" s="24">
        <f t="shared" si="557"/>
        <v>650</v>
      </c>
      <c r="R1445" s="12">
        <f t="shared" si="547"/>
        <v>0.10631898559399808</v>
      </c>
      <c r="S1445" s="3">
        <f t="shared" si="558"/>
        <v>0.7</v>
      </c>
      <c r="T1445" s="24">
        <f t="shared" si="560"/>
        <v>1045.5382492254794</v>
      </c>
      <c r="U1445" s="24">
        <f t="shared" si="548"/>
        <v>53.598770707083077</v>
      </c>
      <c r="V1445" s="14">
        <f t="shared" si="549"/>
        <v>782.15569725718797</v>
      </c>
      <c r="W1445" s="24">
        <f t="shared" si="561"/>
        <v>650</v>
      </c>
      <c r="X1445" s="12">
        <f t="shared" si="550"/>
        <v>0.1068721139262806</v>
      </c>
      <c r="Y1445" s="3">
        <f t="shared" si="562"/>
        <v>0.7</v>
      </c>
    </row>
    <row r="1446" spans="2:25" x14ac:dyDescent="0.25">
      <c r="B1446" s="3">
        <f t="shared" si="551"/>
        <v>7140</v>
      </c>
      <c r="C1446" s="14">
        <f t="shared" si="552"/>
        <v>119</v>
      </c>
      <c r="D1446" s="11">
        <f t="shared" si="553"/>
        <v>1047.7870507202224</v>
      </c>
      <c r="E1446" s="11">
        <f t="shared" si="554"/>
        <v>1043.6896062554767</v>
      </c>
      <c r="F1446" s="11">
        <f t="shared" si="555"/>
        <v>1046.221589748216</v>
      </c>
      <c r="G1446" s="11">
        <f t="shared" si="556"/>
        <v>1045.6451213394057</v>
      </c>
      <c r="H1446" s="24">
        <f t="shared" si="539"/>
        <v>1043.6896062554767</v>
      </c>
      <c r="I1446" s="24">
        <f t="shared" si="541"/>
        <v>102.43611161864123</v>
      </c>
      <c r="J1446" s="14">
        <f t="shared" si="542"/>
        <v>1491.8704135736521</v>
      </c>
      <c r="K1446" s="24">
        <f t="shared" si="540"/>
        <v>650</v>
      </c>
      <c r="L1446" s="12">
        <f t="shared" si="543"/>
        <v>0.10872325888762231</v>
      </c>
      <c r="M1446" s="3">
        <f t="shared" si="544"/>
        <v>0.7</v>
      </c>
      <c r="N1446" s="24">
        <f t="shared" si="559"/>
        <v>1046.221589748216</v>
      </c>
      <c r="O1446" s="24">
        <f t="shared" si="545"/>
        <v>39.136524300158726</v>
      </c>
      <c r="P1446" s="24">
        <f t="shared" si="546"/>
        <v>571.62280351973152</v>
      </c>
      <c r="Q1446" s="24">
        <f t="shared" si="557"/>
        <v>650</v>
      </c>
      <c r="R1446" s="12">
        <f t="shared" si="547"/>
        <v>0.1062432164740892</v>
      </c>
      <c r="S1446" s="3">
        <f t="shared" si="558"/>
        <v>0.7</v>
      </c>
      <c r="T1446" s="24">
        <f t="shared" si="560"/>
        <v>1045.6451213394057</v>
      </c>
      <c r="U1446" s="24">
        <f t="shared" si="548"/>
        <v>53.548234520417282</v>
      </c>
      <c r="V1446" s="14">
        <f t="shared" si="549"/>
        <v>781.60630736635289</v>
      </c>
      <c r="W1446" s="24">
        <f t="shared" si="561"/>
        <v>650</v>
      </c>
      <c r="X1446" s="12">
        <f t="shared" si="550"/>
        <v>0.10679539837098337</v>
      </c>
      <c r="Y1446" s="3">
        <f t="shared" si="562"/>
        <v>0.7</v>
      </c>
    </row>
    <row r="1447" spans="2:25" x14ac:dyDescent="0.25">
      <c r="B1447" s="3">
        <f t="shared" si="551"/>
        <v>7145</v>
      </c>
      <c r="C1447" s="14">
        <f t="shared" si="552"/>
        <v>119.08333333333333</v>
      </c>
      <c r="D1447" s="11">
        <f t="shared" si="553"/>
        <v>1047.8918280645321</v>
      </c>
      <c r="E1447" s="11">
        <f t="shared" si="554"/>
        <v>1043.7983295143645</v>
      </c>
      <c r="F1447" s="11">
        <f t="shared" si="555"/>
        <v>1046.3278329646901</v>
      </c>
      <c r="G1447" s="11">
        <f t="shared" si="556"/>
        <v>1045.7519167377766</v>
      </c>
      <c r="H1447" s="24">
        <f t="shared" si="539"/>
        <v>1043.7983295143645</v>
      </c>
      <c r="I1447" s="24">
        <f t="shared" si="541"/>
        <v>102.33746375419059</v>
      </c>
      <c r="J1447" s="14">
        <f t="shared" si="542"/>
        <v>1490.795683164399</v>
      </c>
      <c r="K1447" s="24">
        <f t="shared" si="540"/>
        <v>650</v>
      </c>
      <c r="L1447" s="12">
        <f t="shared" si="543"/>
        <v>0.10864324070554178</v>
      </c>
      <c r="M1447" s="3">
        <f t="shared" si="544"/>
        <v>0.7</v>
      </c>
      <c r="N1447" s="24">
        <f t="shared" si="559"/>
        <v>1046.3278329646901</v>
      </c>
      <c r="O1447" s="24">
        <f t="shared" si="545"/>
        <v>39.099877496050794</v>
      </c>
      <c r="P1447" s="24">
        <f t="shared" si="546"/>
        <v>571.22449988574976</v>
      </c>
      <c r="Q1447" s="24">
        <f t="shared" si="557"/>
        <v>650</v>
      </c>
      <c r="R1447" s="12">
        <f t="shared" si="547"/>
        <v>0.10616755568358698</v>
      </c>
      <c r="S1447" s="3">
        <f t="shared" si="558"/>
        <v>0.7</v>
      </c>
      <c r="T1447" s="24">
        <f t="shared" si="560"/>
        <v>1045.7519167377766</v>
      </c>
      <c r="U1447" s="24">
        <f t="shared" si="548"/>
        <v>53.497783168887736</v>
      </c>
      <c r="V1447" s="14">
        <f t="shared" si="549"/>
        <v>781.05769802582131</v>
      </c>
      <c r="W1447" s="24">
        <f t="shared" si="561"/>
        <v>650</v>
      </c>
      <c r="X1447" s="12">
        <f t="shared" si="550"/>
        <v>0.10671879347686097</v>
      </c>
      <c r="Y1447" s="3">
        <f t="shared" si="562"/>
        <v>0.7</v>
      </c>
    </row>
    <row r="1448" spans="2:25" x14ac:dyDescent="0.25">
      <c r="B1448" s="3">
        <f t="shared" si="551"/>
        <v>7150</v>
      </c>
      <c r="C1448" s="14">
        <f t="shared" si="552"/>
        <v>119.16666666666667</v>
      </c>
      <c r="D1448" s="11">
        <f t="shared" si="553"/>
        <v>1047.996532189168</v>
      </c>
      <c r="E1448" s="11">
        <f t="shared" si="554"/>
        <v>1043.90697275507</v>
      </c>
      <c r="F1448" s="11">
        <f t="shared" si="555"/>
        <v>1046.4340005203737</v>
      </c>
      <c r="G1448" s="11">
        <f t="shared" si="556"/>
        <v>1045.8586355312534</v>
      </c>
      <c r="H1448" s="24">
        <f t="shared" si="539"/>
        <v>1043.90697275507</v>
      </c>
      <c r="I1448" s="24">
        <f t="shared" si="541"/>
        <v>102.2389858524491</v>
      </c>
      <c r="J1448" s="14">
        <f t="shared" si="542"/>
        <v>1489.7225303897776</v>
      </c>
      <c r="K1448" s="24">
        <f t="shared" si="540"/>
        <v>650</v>
      </c>
      <c r="L1448" s="12">
        <f t="shared" si="543"/>
        <v>0.1085633417003417</v>
      </c>
      <c r="M1448" s="3">
        <f t="shared" si="544"/>
        <v>0.7</v>
      </c>
      <c r="N1448" s="24">
        <f t="shared" si="559"/>
        <v>1046.4340005203737</v>
      </c>
      <c r="O1448" s="24">
        <f t="shared" si="545"/>
        <v>39.063291719855897</v>
      </c>
      <c r="P1448" s="24">
        <f t="shared" si="546"/>
        <v>570.82675663658335</v>
      </c>
      <c r="Q1448" s="24">
        <f t="shared" si="557"/>
        <v>650</v>
      </c>
      <c r="R1448" s="12">
        <f t="shared" si="547"/>
        <v>0.1060920029894887</v>
      </c>
      <c r="S1448" s="3">
        <f t="shared" si="558"/>
        <v>0.7</v>
      </c>
      <c r="T1448" s="24">
        <f t="shared" si="560"/>
        <v>1045.8586355312534</v>
      </c>
      <c r="U1448" s="24">
        <f t="shared" si="548"/>
        <v>53.447416447863816</v>
      </c>
      <c r="V1448" s="14">
        <f t="shared" si="549"/>
        <v>780.50986755962106</v>
      </c>
      <c r="W1448" s="24">
        <f t="shared" si="561"/>
        <v>650</v>
      </c>
      <c r="X1448" s="12">
        <f t="shared" si="550"/>
        <v>0.10664229900343133</v>
      </c>
      <c r="Y1448" s="3">
        <f t="shared" si="562"/>
        <v>0.7</v>
      </c>
    </row>
    <row r="1449" spans="2:25" x14ac:dyDescent="0.25">
      <c r="B1449" s="3">
        <f t="shared" si="551"/>
        <v>7155</v>
      </c>
      <c r="C1449" s="14">
        <f t="shared" si="552"/>
        <v>119.25</v>
      </c>
      <c r="D1449" s="11">
        <f t="shared" si="553"/>
        <v>1048.1011631963925</v>
      </c>
      <c r="E1449" s="11">
        <f t="shared" si="554"/>
        <v>1044.0155360967703</v>
      </c>
      <c r="F1449" s="11">
        <f t="shared" si="555"/>
        <v>1046.5400925233632</v>
      </c>
      <c r="G1449" s="11">
        <f t="shared" si="556"/>
        <v>1045.9652778302568</v>
      </c>
      <c r="H1449" s="24">
        <f t="shared" si="539"/>
        <v>1044.0155360967703</v>
      </c>
      <c r="I1449" s="24">
        <f t="shared" si="541"/>
        <v>102.14067749055289</v>
      </c>
      <c r="J1449" s="14">
        <f t="shared" si="542"/>
        <v>1488.650951723967</v>
      </c>
      <c r="K1449" s="24">
        <f t="shared" si="540"/>
        <v>650</v>
      </c>
      <c r="L1449" s="12">
        <f t="shared" si="543"/>
        <v>0.10848356160274264</v>
      </c>
      <c r="M1449" s="3">
        <f t="shared" si="544"/>
        <v>0.7</v>
      </c>
      <c r="N1449" s="24">
        <f t="shared" si="559"/>
        <v>1046.5400925233632</v>
      </c>
      <c r="O1449" s="24">
        <f t="shared" si="545"/>
        <v>39.026766825730874</v>
      </c>
      <c r="P1449" s="24">
        <f t="shared" si="546"/>
        <v>570.42957258333479</v>
      </c>
      <c r="Q1449" s="24">
        <f t="shared" si="557"/>
        <v>650</v>
      </c>
      <c r="R1449" s="12">
        <f t="shared" si="547"/>
        <v>0.10601655815961269</v>
      </c>
      <c r="S1449" s="3">
        <f t="shared" si="558"/>
        <v>0.7</v>
      </c>
      <c r="T1449" s="24">
        <f t="shared" si="560"/>
        <v>1045.9652778302568</v>
      </c>
      <c r="U1449" s="24">
        <f t="shared" si="548"/>
        <v>53.397134153391335</v>
      </c>
      <c r="V1449" s="14">
        <f t="shared" si="549"/>
        <v>779.96281429726446</v>
      </c>
      <c r="W1449" s="24">
        <f t="shared" si="561"/>
        <v>650</v>
      </c>
      <c r="X1449" s="12">
        <f t="shared" si="550"/>
        <v>0.10656591471100015</v>
      </c>
      <c r="Y1449" s="3">
        <f t="shared" si="562"/>
        <v>0.7</v>
      </c>
    </row>
    <row r="1450" spans="2:25" x14ac:dyDescent="0.25">
      <c r="B1450" s="3">
        <f t="shared" si="551"/>
        <v>7160</v>
      </c>
      <c r="C1450" s="14">
        <f t="shared" si="552"/>
        <v>119.33333333333333</v>
      </c>
      <c r="D1450" s="11">
        <f t="shared" si="553"/>
        <v>1048.2057211882534</v>
      </c>
      <c r="E1450" s="11">
        <f t="shared" si="554"/>
        <v>1044.1240196583731</v>
      </c>
      <c r="F1450" s="11">
        <f t="shared" si="555"/>
        <v>1046.6461090815228</v>
      </c>
      <c r="G1450" s="11">
        <f t="shared" si="556"/>
        <v>1046.0718437449677</v>
      </c>
      <c r="H1450" s="24">
        <f t="shared" si="539"/>
        <v>1044.1240196583731</v>
      </c>
      <c r="I1450" s="24">
        <f t="shared" si="541"/>
        <v>102.042538247008</v>
      </c>
      <c r="J1450" s="14">
        <f t="shared" si="542"/>
        <v>1487.5809436514951</v>
      </c>
      <c r="K1450" s="24">
        <f t="shared" si="540"/>
        <v>650</v>
      </c>
      <c r="L1450" s="12">
        <f t="shared" si="543"/>
        <v>0.10840390014426442</v>
      </c>
      <c r="M1450" s="3">
        <f t="shared" si="544"/>
        <v>0.7</v>
      </c>
      <c r="N1450" s="24">
        <f t="shared" si="559"/>
        <v>1046.6461090815228</v>
      </c>
      <c r="O1450" s="24">
        <f t="shared" si="545"/>
        <v>38.990302668264576</v>
      </c>
      <c r="P1450" s="24">
        <f t="shared" si="546"/>
        <v>570.03294653980004</v>
      </c>
      <c r="Q1450" s="24">
        <f t="shared" si="557"/>
        <v>650</v>
      </c>
      <c r="R1450" s="12">
        <f t="shared" si="547"/>
        <v>0.10594122096232091</v>
      </c>
      <c r="S1450" s="3">
        <f t="shared" si="558"/>
        <v>0.7</v>
      </c>
      <c r="T1450" s="24">
        <f t="shared" si="560"/>
        <v>1046.0718437449677</v>
      </c>
      <c r="U1450" s="24">
        <f t="shared" si="548"/>
        <v>53.346936082141383</v>
      </c>
      <c r="V1450" s="14">
        <f t="shared" si="549"/>
        <v>779.41653657252721</v>
      </c>
      <c r="W1450" s="24">
        <f t="shared" si="561"/>
        <v>650</v>
      </c>
      <c r="X1450" s="12">
        <f t="shared" si="550"/>
        <v>0.10648964036049827</v>
      </c>
      <c r="Y1450" s="3">
        <f t="shared" si="562"/>
        <v>0.7</v>
      </c>
    </row>
    <row r="1451" spans="2:25" x14ac:dyDescent="0.25">
      <c r="B1451" s="3">
        <f t="shared" si="551"/>
        <v>7165</v>
      </c>
      <c r="C1451" s="14">
        <f t="shared" si="552"/>
        <v>119.41666666666667</v>
      </c>
      <c r="D1451" s="11">
        <f t="shared" si="553"/>
        <v>1048.310206266586</v>
      </c>
      <c r="E1451" s="11">
        <f t="shared" si="554"/>
        <v>1044.2324235585174</v>
      </c>
      <c r="F1451" s="11">
        <f t="shared" si="555"/>
        <v>1046.752050302485</v>
      </c>
      <c r="G1451" s="11">
        <f t="shared" si="556"/>
        <v>1046.1783333853282</v>
      </c>
      <c r="H1451" s="24">
        <f t="shared" si="539"/>
        <v>1044.2324235585174</v>
      </c>
      <c r="I1451" s="24">
        <f t="shared" si="541"/>
        <v>101.94456770171314</v>
      </c>
      <c r="J1451" s="14">
        <f t="shared" si="542"/>
        <v>1486.5125026678982</v>
      </c>
      <c r="K1451" s="24">
        <f t="shared" si="540"/>
        <v>650</v>
      </c>
      <c r="L1451" s="12">
        <f t="shared" si="543"/>
        <v>0.10832435705727246</v>
      </c>
      <c r="M1451" s="3">
        <f t="shared" si="544"/>
        <v>0.7</v>
      </c>
      <c r="N1451" s="24">
        <f t="shared" si="559"/>
        <v>1046.752050302485</v>
      </c>
      <c r="O1451" s="24">
        <f t="shared" si="545"/>
        <v>38.953899102523337</v>
      </c>
      <c r="P1451" s="24">
        <f t="shared" si="546"/>
        <v>569.63687732382584</v>
      </c>
      <c r="Q1451" s="24">
        <f t="shared" si="557"/>
        <v>650</v>
      </c>
      <c r="R1451" s="12">
        <f t="shared" si="547"/>
        <v>0.10586599116676305</v>
      </c>
      <c r="S1451" s="3">
        <f t="shared" si="558"/>
        <v>0.7</v>
      </c>
      <c r="T1451" s="24">
        <f t="shared" si="560"/>
        <v>1046.1783333853282</v>
      </c>
      <c r="U1451" s="24">
        <f t="shared" si="548"/>
        <v>53.296822031444435</v>
      </c>
      <c r="V1451" s="14">
        <f t="shared" si="549"/>
        <v>778.87103272461138</v>
      </c>
      <c r="W1451" s="24">
        <f t="shared" si="561"/>
        <v>650</v>
      </c>
      <c r="X1451" s="12">
        <f t="shared" si="550"/>
        <v>0.10641347571363478</v>
      </c>
      <c r="Y1451" s="3">
        <f t="shared" si="562"/>
        <v>0.7</v>
      </c>
    </row>
    <row r="1452" spans="2:25" x14ac:dyDescent="0.25">
      <c r="B1452" s="3">
        <f t="shared" si="551"/>
        <v>7170</v>
      </c>
      <c r="C1452" s="14">
        <f t="shared" si="552"/>
        <v>119.5</v>
      </c>
      <c r="D1452" s="11">
        <f t="shared" si="553"/>
        <v>1048.414618533011</v>
      </c>
      <c r="E1452" s="11">
        <f t="shared" si="554"/>
        <v>1044.3407479155746</v>
      </c>
      <c r="F1452" s="11">
        <f t="shared" si="555"/>
        <v>1046.8579162936519</v>
      </c>
      <c r="G1452" s="11">
        <f t="shared" si="556"/>
        <v>1046.2847468610419</v>
      </c>
      <c r="H1452" s="24">
        <f t="shared" si="539"/>
        <v>1044.3407479155746</v>
      </c>
      <c r="I1452" s="24">
        <f t="shared" si="541"/>
        <v>101.84676543590854</v>
      </c>
      <c r="J1452" s="14">
        <f t="shared" si="542"/>
        <v>1485.4456252787504</v>
      </c>
      <c r="K1452" s="24">
        <f t="shared" si="540"/>
        <v>650</v>
      </c>
      <c r="L1452" s="12">
        <f t="shared" si="543"/>
        <v>0.10824493207490826</v>
      </c>
      <c r="M1452" s="3">
        <f t="shared" si="544"/>
        <v>0.7</v>
      </c>
      <c r="N1452" s="24">
        <f t="shared" si="559"/>
        <v>1046.8579162936519</v>
      </c>
      <c r="O1452" s="24">
        <f t="shared" si="545"/>
        <v>38.917555983977081</v>
      </c>
      <c r="P1452" s="24">
        <f t="shared" si="546"/>
        <v>569.24136375568094</v>
      </c>
      <c r="Q1452" s="24">
        <f t="shared" si="557"/>
        <v>650</v>
      </c>
      <c r="R1452" s="12">
        <f t="shared" si="547"/>
        <v>0.10579086854258032</v>
      </c>
      <c r="S1452" s="3">
        <f t="shared" si="558"/>
        <v>0.7</v>
      </c>
      <c r="T1452" s="24">
        <f t="shared" si="560"/>
        <v>1046.2847468610419</v>
      </c>
      <c r="U1452" s="24">
        <f t="shared" si="548"/>
        <v>53.246791799227822</v>
      </c>
      <c r="V1452" s="14">
        <f t="shared" si="549"/>
        <v>778.3263010966923</v>
      </c>
      <c r="W1452" s="24">
        <f t="shared" si="561"/>
        <v>650</v>
      </c>
      <c r="X1452" s="12">
        <f t="shared" si="550"/>
        <v>0.10633742053270318</v>
      </c>
      <c r="Y1452" s="3">
        <f t="shared" si="562"/>
        <v>0.7</v>
      </c>
    </row>
    <row r="1453" spans="2:25" x14ac:dyDescent="0.25">
      <c r="B1453" s="3">
        <f t="shared" si="551"/>
        <v>7175</v>
      </c>
      <c r="C1453" s="14">
        <f t="shared" si="552"/>
        <v>119.58333333333333</v>
      </c>
      <c r="D1453" s="11">
        <f t="shared" si="553"/>
        <v>1048.5189580889382</v>
      </c>
      <c r="E1453" s="11">
        <f t="shared" si="554"/>
        <v>1044.4489928476496</v>
      </c>
      <c r="F1453" s="11">
        <f t="shared" si="555"/>
        <v>1046.9637071621944</v>
      </c>
      <c r="G1453" s="11">
        <f t="shared" si="556"/>
        <v>1046.3910842815746</v>
      </c>
      <c r="H1453" s="24">
        <f t="shared" si="539"/>
        <v>1044.4489928476496</v>
      </c>
      <c r="I1453" s="24">
        <f t="shared" si="541"/>
        <v>101.7491310322157</v>
      </c>
      <c r="J1453" s="14">
        <f t="shared" si="542"/>
        <v>1484.380308000576</v>
      </c>
      <c r="K1453" s="24">
        <f t="shared" si="540"/>
        <v>650</v>
      </c>
      <c r="L1453" s="12">
        <f t="shared" si="543"/>
        <v>0.10816562493115421</v>
      </c>
      <c r="M1453" s="3">
        <f t="shared" si="544"/>
        <v>0.7</v>
      </c>
      <c r="N1453" s="24">
        <f t="shared" si="559"/>
        <v>1046.9637071621944</v>
      </c>
      <c r="O1453" s="24">
        <f t="shared" si="545"/>
        <v>38.881273168595953</v>
      </c>
      <c r="P1453" s="24">
        <f t="shared" si="546"/>
        <v>568.84640465987877</v>
      </c>
      <c r="Q1453" s="24">
        <f t="shared" si="557"/>
        <v>650</v>
      </c>
      <c r="R1453" s="12">
        <f t="shared" si="547"/>
        <v>0.10571585286023931</v>
      </c>
      <c r="S1453" s="3">
        <f t="shared" si="558"/>
        <v>0.7</v>
      </c>
      <c r="T1453" s="24">
        <f t="shared" si="560"/>
        <v>1046.3910842815746</v>
      </c>
      <c r="U1453" s="24">
        <f t="shared" si="548"/>
        <v>53.196845184089625</v>
      </c>
      <c r="V1453" s="14">
        <f t="shared" si="549"/>
        <v>777.78234003733246</v>
      </c>
      <c r="W1453" s="24">
        <f t="shared" si="561"/>
        <v>650</v>
      </c>
      <c r="X1453" s="12">
        <f t="shared" si="550"/>
        <v>0.10626147458077156</v>
      </c>
      <c r="Y1453" s="3">
        <f t="shared" si="562"/>
        <v>0.7</v>
      </c>
    </row>
    <row r="1454" spans="2:25" x14ac:dyDescent="0.25">
      <c r="B1454" s="3">
        <f t="shared" si="551"/>
        <v>7180</v>
      </c>
      <c r="C1454" s="14">
        <f t="shared" si="552"/>
        <v>119.66666666666667</v>
      </c>
      <c r="D1454" s="11">
        <f t="shared" si="553"/>
        <v>1048.6232250355654</v>
      </c>
      <c r="E1454" s="11">
        <f t="shared" si="554"/>
        <v>1044.5571584725808</v>
      </c>
      <c r="F1454" s="11">
        <f t="shared" si="555"/>
        <v>1047.0694230150546</v>
      </c>
      <c r="G1454" s="11">
        <f t="shared" si="556"/>
        <v>1046.4973457561555</v>
      </c>
      <c r="H1454" s="24">
        <f t="shared" si="539"/>
        <v>1044.5571584725808</v>
      </c>
      <c r="I1454" s="24">
        <f t="shared" si="541"/>
        <v>101.6516640746147</v>
      </c>
      <c r="J1454" s="14">
        <f t="shared" si="542"/>
        <v>1483.3165473603256</v>
      </c>
      <c r="K1454" s="24">
        <f t="shared" si="540"/>
        <v>650</v>
      </c>
      <c r="L1454" s="12">
        <f t="shared" si="543"/>
        <v>0.10808643536079639</v>
      </c>
      <c r="M1454" s="3">
        <f t="shared" si="544"/>
        <v>0.7</v>
      </c>
      <c r="N1454" s="24">
        <f t="shared" si="559"/>
        <v>1047.0694230150546</v>
      </c>
      <c r="O1454" s="24">
        <f t="shared" si="545"/>
        <v>38.84505051277074</v>
      </c>
      <c r="P1454" s="24">
        <f t="shared" si="546"/>
        <v>568.4519988638782</v>
      </c>
      <c r="Q1454" s="24">
        <f t="shared" si="557"/>
        <v>650</v>
      </c>
      <c r="R1454" s="12">
        <f t="shared" si="547"/>
        <v>0.10564094389079215</v>
      </c>
      <c r="S1454" s="3">
        <f t="shared" si="558"/>
        <v>0.7</v>
      </c>
      <c r="T1454" s="24">
        <f t="shared" si="560"/>
        <v>1046.4973457561555</v>
      </c>
      <c r="U1454" s="24">
        <f t="shared" si="548"/>
        <v>53.146981985247521</v>
      </c>
      <c r="V1454" s="14">
        <f t="shared" si="549"/>
        <v>777.23914789966818</v>
      </c>
      <c r="W1454" s="24">
        <f t="shared" si="561"/>
        <v>650</v>
      </c>
      <c r="X1454" s="12">
        <f t="shared" si="550"/>
        <v>0.10618563762157218</v>
      </c>
      <c r="Y1454" s="3">
        <f t="shared" si="562"/>
        <v>0.7</v>
      </c>
    </row>
    <row r="1455" spans="2:25" x14ac:dyDescent="0.25">
      <c r="B1455" s="3">
        <f t="shared" si="551"/>
        <v>7185</v>
      </c>
      <c r="C1455" s="14">
        <f t="shared" si="552"/>
        <v>119.75</v>
      </c>
      <c r="D1455" s="11">
        <f t="shared" si="553"/>
        <v>1048.7274194738789</v>
      </c>
      <c r="E1455" s="11">
        <f t="shared" si="554"/>
        <v>1044.6652449079415</v>
      </c>
      <c r="F1455" s="11">
        <f t="shared" si="555"/>
        <v>1047.1750639589454</v>
      </c>
      <c r="G1455" s="11">
        <f t="shared" si="556"/>
        <v>1046.6035313937771</v>
      </c>
      <c r="H1455" s="24">
        <f t="shared" si="539"/>
        <v>1044.6652449079415</v>
      </c>
      <c r="I1455" s="24">
        <f t="shared" si="541"/>
        <v>101.5543641484328</v>
      </c>
      <c r="J1455" s="14">
        <f t="shared" si="542"/>
        <v>1482.2543398953376</v>
      </c>
      <c r="K1455" s="24">
        <f t="shared" si="540"/>
        <v>650</v>
      </c>
      <c r="L1455" s="12">
        <f t="shared" si="543"/>
        <v>0.10800736309942113</v>
      </c>
      <c r="M1455" s="3">
        <f t="shared" si="544"/>
        <v>0.7</v>
      </c>
      <c r="N1455" s="24">
        <f t="shared" si="559"/>
        <v>1047.1750639589454</v>
      </c>
      <c r="O1455" s="24">
        <f t="shared" si="545"/>
        <v>38.808887873335607</v>
      </c>
      <c r="P1455" s="24">
        <f t="shared" si="546"/>
        <v>568.05814519829698</v>
      </c>
      <c r="Q1455" s="24">
        <f t="shared" si="557"/>
        <v>650</v>
      </c>
      <c r="R1455" s="12">
        <f t="shared" si="547"/>
        <v>0.10556614140591759</v>
      </c>
      <c r="S1455" s="3">
        <f t="shared" si="558"/>
        <v>0.7</v>
      </c>
      <c r="T1455" s="24">
        <f t="shared" si="560"/>
        <v>1046.6035313937771</v>
      </c>
      <c r="U1455" s="24">
        <f t="shared" si="548"/>
        <v>53.097202002544464</v>
      </c>
      <c r="V1455" s="14">
        <f t="shared" si="549"/>
        <v>776.69672304142887</v>
      </c>
      <c r="W1455" s="24">
        <f t="shared" si="561"/>
        <v>650</v>
      </c>
      <c r="X1455" s="12">
        <f t="shared" si="550"/>
        <v>0.1061099094195046</v>
      </c>
      <c r="Y1455" s="3">
        <f t="shared" si="562"/>
        <v>0.7</v>
      </c>
    </row>
    <row r="1456" spans="2:25" x14ac:dyDescent="0.25">
      <c r="B1456" s="3">
        <f t="shared" si="551"/>
        <v>7190</v>
      </c>
      <c r="C1456" s="14">
        <f t="shared" si="552"/>
        <v>119.83333333333333</v>
      </c>
      <c r="D1456" s="11">
        <f t="shared" si="553"/>
        <v>1048.8315415046548</v>
      </c>
      <c r="E1456" s="11">
        <f t="shared" si="554"/>
        <v>1044.773252271041</v>
      </c>
      <c r="F1456" s="11">
        <f t="shared" si="555"/>
        <v>1047.2806301003513</v>
      </c>
      <c r="G1456" s="11">
        <f t="shared" si="556"/>
        <v>1046.7096413031966</v>
      </c>
      <c r="H1456" s="24">
        <f t="shared" si="539"/>
        <v>1044.773252271041</v>
      </c>
      <c r="I1456" s="24">
        <f t="shared" si="541"/>
        <v>101.45723084034444</v>
      </c>
      <c r="J1456" s="14">
        <f t="shared" si="542"/>
        <v>1481.193682153415</v>
      </c>
      <c r="K1456" s="24">
        <f t="shared" si="540"/>
        <v>650</v>
      </c>
      <c r="L1456" s="12">
        <f t="shared" si="543"/>
        <v>0.10792840788342029</v>
      </c>
      <c r="M1456" s="3">
        <f t="shared" si="544"/>
        <v>0.7</v>
      </c>
      <c r="N1456" s="24">
        <f t="shared" si="559"/>
        <v>1047.2806301003513</v>
      </c>
      <c r="O1456" s="24">
        <f t="shared" si="545"/>
        <v>38.77278510758515</v>
      </c>
      <c r="P1456" s="24">
        <f t="shared" si="546"/>
        <v>567.66484249743542</v>
      </c>
      <c r="Q1456" s="24">
        <f t="shared" si="557"/>
        <v>650</v>
      </c>
      <c r="R1456" s="12">
        <f t="shared" si="547"/>
        <v>0.10549144517801509</v>
      </c>
      <c r="S1456" s="3">
        <f t="shared" si="558"/>
        <v>0.7</v>
      </c>
      <c r="T1456" s="24">
        <f t="shared" si="560"/>
        <v>1046.7096413031966</v>
      </c>
      <c r="U1456" s="24">
        <f t="shared" si="548"/>
        <v>53.047505036454368</v>
      </c>
      <c r="V1456" s="14">
        <f t="shared" si="549"/>
        <v>776.155063825247</v>
      </c>
      <c r="W1456" s="24">
        <f t="shared" si="561"/>
        <v>650</v>
      </c>
      <c r="X1456" s="12">
        <f t="shared" si="550"/>
        <v>0.106034289739676</v>
      </c>
      <c r="Y1456" s="3">
        <f t="shared" si="562"/>
        <v>0.7</v>
      </c>
    </row>
    <row r="1457" spans="2:25" x14ac:dyDescent="0.25">
      <c r="B1457" s="3">
        <f t="shared" si="551"/>
        <v>7195</v>
      </c>
      <c r="C1457" s="14">
        <f t="shared" si="552"/>
        <v>119.91666666666667</v>
      </c>
      <c r="D1457" s="11">
        <f t="shared" si="553"/>
        <v>1048.9355912284589</v>
      </c>
      <c r="E1457" s="11">
        <f t="shared" si="554"/>
        <v>1044.8811806789245</v>
      </c>
      <c r="F1457" s="11">
        <f t="shared" si="555"/>
        <v>1047.3861215455292</v>
      </c>
      <c r="G1457" s="11">
        <f t="shared" si="556"/>
        <v>1046.8156755929363</v>
      </c>
      <c r="H1457" s="24">
        <f t="shared" si="539"/>
        <v>1044.8811806789245</v>
      </c>
      <c r="I1457" s="24">
        <f t="shared" si="541"/>
        <v>101.36026373835989</v>
      </c>
      <c r="J1457" s="14">
        <f t="shared" si="542"/>
        <v>1480.1345706925745</v>
      </c>
      <c r="K1457" s="24">
        <f t="shared" si="540"/>
        <v>650</v>
      </c>
      <c r="L1457" s="12">
        <f t="shared" si="543"/>
        <v>0.1078495694499733</v>
      </c>
      <c r="M1457" s="3">
        <f t="shared" si="544"/>
        <v>0.7</v>
      </c>
      <c r="N1457" s="24">
        <f t="shared" si="559"/>
        <v>1047.3861215455292</v>
      </c>
      <c r="O1457" s="24">
        <f t="shared" si="545"/>
        <v>38.736742073240293</v>
      </c>
      <c r="P1457" s="24">
        <f t="shared" si="546"/>
        <v>567.27208959859718</v>
      </c>
      <c r="Q1457" s="24">
        <f t="shared" si="557"/>
        <v>650</v>
      </c>
      <c r="R1457" s="12">
        <f t="shared" si="547"/>
        <v>0.10541685498008066</v>
      </c>
      <c r="S1457" s="3">
        <f t="shared" si="558"/>
        <v>0.7</v>
      </c>
      <c r="T1457" s="24">
        <f t="shared" si="560"/>
        <v>1046.8156755929363</v>
      </c>
      <c r="U1457" s="24">
        <f t="shared" si="548"/>
        <v>52.997890888065058</v>
      </c>
      <c r="V1457" s="14">
        <f t="shared" si="549"/>
        <v>775.61416861815417</v>
      </c>
      <c r="W1457" s="24">
        <f t="shared" si="561"/>
        <v>650</v>
      </c>
      <c r="X1457" s="12">
        <f t="shared" si="550"/>
        <v>0.10595877834783464</v>
      </c>
      <c r="Y1457" s="3">
        <f t="shared" si="562"/>
        <v>0.7</v>
      </c>
    </row>
    <row r="1458" spans="2:25" x14ac:dyDescent="0.25">
      <c r="B1458" s="3">
        <f t="shared" si="551"/>
        <v>7200</v>
      </c>
      <c r="C1458" s="14">
        <f t="shared" si="552"/>
        <v>120</v>
      </c>
      <c r="D1458" s="11">
        <f t="shared" si="553"/>
        <v>1049.039568745648</v>
      </c>
      <c r="E1458" s="11">
        <f t="shared" si="554"/>
        <v>1044.9890302483745</v>
      </c>
      <c r="F1458" s="11">
        <f t="shared" si="555"/>
        <v>1047.4915384005094</v>
      </c>
      <c r="G1458" s="11">
        <f t="shared" si="556"/>
        <v>1046.9216343712842</v>
      </c>
      <c r="H1458" s="24">
        <f t="shared" si="539"/>
        <v>1044.9890302483745</v>
      </c>
      <c r="I1458" s="24">
        <f t="shared" si="541"/>
        <v>101.26346243183661</v>
      </c>
      <c r="J1458" s="14">
        <f t="shared" si="542"/>
        <v>1479.0770020813948</v>
      </c>
      <c r="K1458" s="24">
        <f t="shared" si="540"/>
        <v>650</v>
      </c>
      <c r="L1458" s="12">
        <f t="shared" si="543"/>
        <v>0.10777084753707179</v>
      </c>
      <c r="M1458" s="3">
        <f t="shared" si="544"/>
        <v>0.7</v>
      </c>
      <c r="N1458" s="24">
        <f t="shared" si="559"/>
        <v>1047.4915384005094</v>
      </c>
      <c r="O1458" s="24">
        <f t="shared" si="545"/>
        <v>38.700758628465337</v>
      </c>
      <c r="P1458" s="24">
        <f t="shared" si="546"/>
        <v>566.8798853424197</v>
      </c>
      <c r="Q1458" s="24">
        <f t="shared" si="557"/>
        <v>650</v>
      </c>
      <c r="R1458" s="12">
        <f t="shared" si="547"/>
        <v>0.10534237058576741</v>
      </c>
      <c r="S1458" s="3">
        <f t="shared" si="558"/>
        <v>0.7</v>
      </c>
      <c r="T1458" s="24">
        <f t="shared" si="560"/>
        <v>1046.9216343712842</v>
      </c>
      <c r="U1458" s="24">
        <f t="shared" si="548"/>
        <v>52.948359359095321</v>
      </c>
      <c r="V1458" s="14">
        <f t="shared" si="549"/>
        <v>775.07403579204652</v>
      </c>
      <c r="W1458" s="24">
        <f t="shared" si="561"/>
        <v>650</v>
      </c>
      <c r="X1458" s="12">
        <f t="shared" si="550"/>
        <v>0.10588337501043149</v>
      </c>
      <c r="Y1458" s="3">
        <f t="shared" si="562"/>
        <v>0.7</v>
      </c>
    </row>
    <row r="1459" spans="2:25" x14ac:dyDescent="0.25">
      <c r="B1459" s="3">
        <f t="shared" si="551"/>
        <v>7205</v>
      </c>
      <c r="C1459" s="14">
        <f t="shared" si="552"/>
        <v>120.08333333333333</v>
      </c>
      <c r="D1459" s="11">
        <f t="shared" si="553"/>
        <v>1049.1434741563701</v>
      </c>
      <c r="E1459" s="11">
        <f t="shared" si="554"/>
        <v>1045.0968010959116</v>
      </c>
      <c r="F1459" s="11">
        <f t="shared" si="555"/>
        <v>1047.5968807710951</v>
      </c>
      <c r="G1459" s="11">
        <f t="shared" si="556"/>
        <v>1047.0275177462947</v>
      </c>
      <c r="H1459" s="24">
        <f t="shared" si="539"/>
        <v>1045.0968010959116</v>
      </c>
      <c r="I1459" s="24">
        <f t="shared" si="541"/>
        <v>101.1668265114622</v>
      </c>
      <c r="J1459" s="14">
        <f t="shared" si="542"/>
        <v>1478.0209728987643</v>
      </c>
      <c r="K1459" s="24">
        <f t="shared" si="540"/>
        <v>650</v>
      </c>
      <c r="L1459" s="12">
        <f t="shared" si="543"/>
        <v>0.10769224188350111</v>
      </c>
      <c r="M1459" s="3">
        <f t="shared" si="544"/>
        <v>0.7</v>
      </c>
      <c r="N1459" s="24">
        <f t="shared" si="559"/>
        <v>1047.5968807710951</v>
      </c>
      <c r="O1459" s="24">
        <f t="shared" si="545"/>
        <v>38.664834631873646</v>
      </c>
      <c r="P1459" s="24">
        <f t="shared" si="546"/>
        <v>566.48822857297046</v>
      </c>
      <c r="Q1459" s="24">
        <f t="shared" si="557"/>
        <v>650</v>
      </c>
      <c r="R1459" s="12">
        <f t="shared" si="547"/>
        <v>0.1052679917694032</v>
      </c>
      <c r="S1459" s="3">
        <f t="shared" si="558"/>
        <v>0.7</v>
      </c>
      <c r="T1459" s="24">
        <f t="shared" si="560"/>
        <v>1047.0275177462947</v>
      </c>
      <c r="U1459" s="24">
        <f t="shared" si="548"/>
        <v>52.898910251883535</v>
      </c>
      <c r="V1459" s="14">
        <f t="shared" si="549"/>
        <v>774.53466372350999</v>
      </c>
      <c r="W1459" s="24">
        <f t="shared" si="561"/>
        <v>650</v>
      </c>
      <c r="X1459" s="12">
        <f t="shared" si="550"/>
        <v>0.10580807949459649</v>
      </c>
      <c r="Y1459" s="3">
        <f t="shared" si="562"/>
        <v>0.7</v>
      </c>
    </row>
    <row r="1460" spans="2:25" x14ac:dyDescent="0.25">
      <c r="B1460" s="3">
        <f t="shared" si="551"/>
        <v>7210</v>
      </c>
      <c r="C1460" s="14">
        <f t="shared" si="552"/>
        <v>120.16666666666667</v>
      </c>
      <c r="D1460" s="11">
        <f t="shared" si="553"/>
        <v>1049.2473075605649</v>
      </c>
      <c r="E1460" s="11">
        <f t="shared" si="554"/>
        <v>1045.2044933377952</v>
      </c>
      <c r="F1460" s="11">
        <f t="shared" si="555"/>
        <v>1047.7021487628645</v>
      </c>
      <c r="G1460" s="11">
        <f t="shared" si="556"/>
        <v>1047.1333258257894</v>
      </c>
      <c r="H1460" s="24">
        <f t="shared" si="539"/>
        <v>1045.2044933377952</v>
      </c>
      <c r="I1460" s="24">
        <f t="shared" si="541"/>
        <v>101.07035556924302</v>
      </c>
      <c r="J1460" s="14">
        <f t="shared" si="542"/>
        <v>1476.9664797336879</v>
      </c>
      <c r="K1460" s="24">
        <f t="shared" si="540"/>
        <v>650</v>
      </c>
      <c r="L1460" s="12">
        <f t="shared" si="543"/>
        <v>0.10761375222882649</v>
      </c>
      <c r="M1460" s="3">
        <f t="shared" si="544"/>
        <v>0.7</v>
      </c>
      <c r="N1460" s="24">
        <f t="shared" si="559"/>
        <v>1047.7021487628645</v>
      </c>
      <c r="O1460" s="24">
        <f t="shared" si="545"/>
        <v>38.628969942510594</v>
      </c>
      <c r="P1460" s="24">
        <f t="shared" si="546"/>
        <v>566.0971181375146</v>
      </c>
      <c r="Q1460" s="24">
        <f t="shared" si="557"/>
        <v>650</v>
      </c>
      <c r="R1460" s="12">
        <f t="shared" si="547"/>
        <v>0.10519371830594729</v>
      </c>
      <c r="S1460" s="3">
        <f t="shared" si="558"/>
        <v>0.7</v>
      </c>
      <c r="T1460" s="24">
        <f t="shared" si="560"/>
        <v>1047.1333258257894</v>
      </c>
      <c r="U1460" s="24">
        <f t="shared" si="548"/>
        <v>52.849543369387675</v>
      </c>
      <c r="V1460" s="14">
        <f t="shared" si="549"/>
        <v>773.99605079378171</v>
      </c>
      <c r="W1460" s="24">
        <f t="shared" si="561"/>
        <v>650</v>
      </c>
      <c r="X1460" s="12">
        <f t="shared" si="550"/>
        <v>0.10573289156813354</v>
      </c>
      <c r="Y1460" s="3">
        <f t="shared" si="562"/>
        <v>0.7</v>
      </c>
    </row>
    <row r="1461" spans="2:25" x14ac:dyDescent="0.25">
      <c r="B1461" s="3">
        <f t="shared" si="551"/>
        <v>7215</v>
      </c>
      <c r="C1461" s="14">
        <f t="shared" si="552"/>
        <v>120.25</v>
      </c>
      <c r="D1461" s="11">
        <f t="shared" si="553"/>
        <v>1049.3510690579644</v>
      </c>
      <c r="E1461" s="11">
        <f t="shared" si="554"/>
        <v>1045.312107090024</v>
      </c>
      <c r="F1461" s="11">
        <f t="shared" si="555"/>
        <v>1047.8073424811705</v>
      </c>
      <c r="G1461" s="11">
        <f t="shared" si="556"/>
        <v>1047.2390587173575</v>
      </c>
      <c r="H1461" s="24">
        <f t="shared" ref="H1461:H1524" si="563">H1460+L1460</f>
        <v>1045.312107090024</v>
      </c>
      <c r="I1461" s="24">
        <f t="shared" si="541"/>
        <v>100.97404919850987</v>
      </c>
      <c r="J1461" s="14">
        <f t="shared" si="542"/>
        <v>1475.9135191854036</v>
      </c>
      <c r="K1461" s="24">
        <f t="shared" ref="K1461:K1524" si="564">IF(H1461&lt;600,425+0.773*H1461-1.69/1000*H1461^2+2.22/1000^2*H1461^3,IF(H1461&lt;735,666+13002/(738-H1461),IF(H1461&lt;900,545+17820/(H1461-731),650)))</f>
        <v>650</v>
      </c>
      <c r="L1461" s="12">
        <f t="shared" si="543"/>
        <v>0.10753537831340126</v>
      </c>
      <c r="M1461" s="3">
        <f t="shared" si="544"/>
        <v>0.7</v>
      </c>
      <c r="N1461" s="24">
        <f t="shared" si="559"/>
        <v>1047.8073424811705</v>
      </c>
      <c r="O1461" s="24">
        <f t="shared" si="545"/>
        <v>38.593164419847881</v>
      </c>
      <c r="P1461" s="24">
        <f t="shared" si="546"/>
        <v>565.70655288639875</v>
      </c>
      <c r="Q1461" s="24">
        <f t="shared" si="557"/>
        <v>650</v>
      </c>
      <c r="R1461" s="12">
        <f t="shared" si="547"/>
        <v>0.10511954997096913</v>
      </c>
      <c r="S1461" s="3">
        <f t="shared" si="558"/>
        <v>0.7</v>
      </c>
      <c r="T1461" s="24">
        <f t="shared" si="560"/>
        <v>1047.2390587173575</v>
      </c>
      <c r="U1461" s="24">
        <f t="shared" si="548"/>
        <v>52.800258515173937</v>
      </c>
      <c r="V1461" s="14">
        <f t="shared" si="549"/>
        <v>773.4581953886144</v>
      </c>
      <c r="W1461" s="24">
        <f t="shared" si="561"/>
        <v>650</v>
      </c>
      <c r="X1461" s="12">
        <f t="shared" si="550"/>
        <v>0.10565781099950179</v>
      </c>
      <c r="Y1461" s="3">
        <f t="shared" si="562"/>
        <v>0.7</v>
      </c>
    </row>
    <row r="1462" spans="2:25" x14ac:dyDescent="0.25">
      <c r="B1462" s="3">
        <f t="shared" si="551"/>
        <v>7220</v>
      </c>
      <c r="C1462" s="14">
        <f t="shared" si="552"/>
        <v>120.33333333333333</v>
      </c>
      <c r="D1462" s="11">
        <f t="shared" si="553"/>
        <v>1049.4547587480934</v>
      </c>
      <c r="E1462" s="11">
        <f t="shared" si="554"/>
        <v>1045.4196424683375</v>
      </c>
      <c r="F1462" s="11">
        <f t="shared" si="555"/>
        <v>1047.9124620311416</v>
      </c>
      <c r="G1462" s="11">
        <f t="shared" si="556"/>
        <v>1047.3447165283569</v>
      </c>
      <c r="H1462" s="24">
        <f t="shared" si="563"/>
        <v>1045.4196424683375</v>
      </c>
      <c r="I1462" s="24">
        <f t="shared" si="541"/>
        <v>100.87790699389529</v>
      </c>
      <c r="J1462" s="14">
        <f t="shared" si="542"/>
        <v>1474.8620878633037</v>
      </c>
      <c r="K1462" s="24">
        <f t="shared" si="564"/>
        <v>650</v>
      </c>
      <c r="L1462" s="12">
        <f t="shared" si="543"/>
        <v>0.10745711987836003</v>
      </c>
      <c r="M1462" s="3">
        <f t="shared" si="544"/>
        <v>0.7</v>
      </c>
      <c r="N1462" s="24">
        <f t="shared" si="559"/>
        <v>1047.9124620311416</v>
      </c>
      <c r="O1462" s="24">
        <f t="shared" si="545"/>
        <v>38.557417923794901</v>
      </c>
      <c r="P1462" s="24">
        <f t="shared" si="546"/>
        <v>565.31653167330285</v>
      </c>
      <c r="Q1462" s="24">
        <f t="shared" si="557"/>
        <v>650</v>
      </c>
      <c r="R1462" s="12">
        <f t="shared" si="547"/>
        <v>0.10504548654069415</v>
      </c>
      <c r="S1462" s="3">
        <f t="shared" si="558"/>
        <v>0.7</v>
      </c>
      <c r="T1462" s="24">
        <f t="shared" si="560"/>
        <v>1047.3447165283569</v>
      </c>
      <c r="U1462" s="24">
        <f t="shared" si="548"/>
        <v>52.751055493411059</v>
      </c>
      <c r="V1462" s="14">
        <f t="shared" si="549"/>
        <v>772.92109589827612</v>
      </c>
      <c r="W1462" s="24">
        <f t="shared" si="561"/>
        <v>650</v>
      </c>
      <c r="X1462" s="12">
        <f t="shared" si="550"/>
        <v>0.10558283755781483</v>
      </c>
      <c r="Y1462" s="3">
        <f t="shared" si="562"/>
        <v>0.7</v>
      </c>
    </row>
    <row r="1463" spans="2:25" x14ac:dyDescent="0.25">
      <c r="B1463" s="3">
        <f t="shared" si="551"/>
        <v>7225</v>
      </c>
      <c r="C1463" s="14">
        <f t="shared" si="552"/>
        <v>120.41666666666667</v>
      </c>
      <c r="D1463" s="11">
        <f t="shared" si="553"/>
        <v>1049.5583767302705</v>
      </c>
      <c r="E1463" s="11">
        <f t="shared" si="554"/>
        <v>1045.5270995882158</v>
      </c>
      <c r="F1463" s="11">
        <f t="shared" si="555"/>
        <v>1048.0175075176824</v>
      </c>
      <c r="G1463" s="11">
        <f t="shared" si="556"/>
        <v>1047.4502993659148</v>
      </c>
      <c r="H1463" s="24">
        <f t="shared" si="563"/>
        <v>1045.5270995882158</v>
      </c>
      <c r="I1463" s="24">
        <f t="shared" si="541"/>
        <v>100.78192855136763</v>
      </c>
      <c r="J1463" s="14">
        <f t="shared" si="542"/>
        <v>1473.8121823871491</v>
      </c>
      <c r="K1463" s="24">
        <f t="shared" si="564"/>
        <v>650</v>
      </c>
      <c r="L1463" s="12">
        <f t="shared" si="543"/>
        <v>0.10737897666563559</v>
      </c>
      <c r="M1463" s="3">
        <f t="shared" si="544"/>
        <v>0.7</v>
      </c>
      <c r="N1463" s="24">
        <f t="shared" si="559"/>
        <v>1048.0175075176824</v>
      </c>
      <c r="O1463" s="24">
        <f t="shared" si="545"/>
        <v>38.521730314704428</v>
      </c>
      <c r="P1463" s="24">
        <f t="shared" si="546"/>
        <v>564.92705335525955</v>
      </c>
      <c r="Q1463" s="24">
        <f t="shared" si="557"/>
        <v>650</v>
      </c>
      <c r="R1463" s="12">
        <f t="shared" si="547"/>
        <v>0.10497152779200812</v>
      </c>
      <c r="S1463" s="3">
        <f t="shared" si="558"/>
        <v>0.7</v>
      </c>
      <c r="T1463" s="24">
        <f t="shared" si="560"/>
        <v>1047.4502993659148</v>
      </c>
      <c r="U1463" s="24">
        <f t="shared" si="548"/>
        <v>52.701934108893056</v>
      </c>
      <c r="V1463" s="14">
        <f t="shared" si="549"/>
        <v>772.38475071774451</v>
      </c>
      <c r="W1463" s="24">
        <f t="shared" si="561"/>
        <v>650</v>
      </c>
      <c r="X1463" s="12">
        <f t="shared" si="550"/>
        <v>0.10550797101286842</v>
      </c>
      <c r="Y1463" s="3">
        <f t="shared" si="562"/>
        <v>0.7</v>
      </c>
    </row>
    <row r="1464" spans="2:25" x14ac:dyDescent="0.25">
      <c r="B1464" s="3">
        <f t="shared" si="551"/>
        <v>7230</v>
      </c>
      <c r="C1464" s="14">
        <f t="shared" si="552"/>
        <v>120.5</v>
      </c>
      <c r="D1464" s="11">
        <f t="shared" si="553"/>
        <v>1049.6619231036084</v>
      </c>
      <c r="E1464" s="11">
        <f t="shared" si="554"/>
        <v>1045.6344785648814</v>
      </c>
      <c r="F1464" s="11">
        <f t="shared" si="555"/>
        <v>1048.1224790454744</v>
      </c>
      <c r="G1464" s="11">
        <f t="shared" si="556"/>
        <v>1047.5558073369277</v>
      </c>
      <c r="H1464" s="24">
        <f t="shared" si="563"/>
        <v>1045.6344785648814</v>
      </c>
      <c r="I1464" s="24">
        <f t="shared" si="541"/>
        <v>100.6861134681742</v>
      </c>
      <c r="J1464" s="14">
        <f t="shared" si="542"/>
        <v>1472.7637993865649</v>
      </c>
      <c r="K1464" s="24">
        <f t="shared" si="564"/>
        <v>650</v>
      </c>
      <c r="L1464" s="12">
        <f t="shared" si="543"/>
        <v>0.10730094841792064</v>
      </c>
      <c r="M1464" s="3">
        <f t="shared" si="544"/>
        <v>0.7</v>
      </c>
      <c r="N1464" s="24">
        <f t="shared" si="559"/>
        <v>1048.1224790454744</v>
      </c>
      <c r="O1464" s="24">
        <f t="shared" si="545"/>
        <v>38.486101453349875</v>
      </c>
      <c r="P1464" s="24">
        <f t="shared" si="546"/>
        <v>564.53811679247974</v>
      </c>
      <c r="Q1464" s="24">
        <f t="shared" si="557"/>
        <v>650</v>
      </c>
      <c r="R1464" s="12">
        <f t="shared" si="547"/>
        <v>0.10489767350242285</v>
      </c>
      <c r="S1464" s="3">
        <f t="shared" si="558"/>
        <v>0.7</v>
      </c>
      <c r="T1464" s="24">
        <f t="shared" si="560"/>
        <v>1047.5558073369277</v>
      </c>
      <c r="U1464" s="24">
        <f t="shared" si="548"/>
        <v>52.652894167016484</v>
      </c>
      <c r="V1464" s="14">
        <f t="shared" si="549"/>
        <v>771.8491582466288</v>
      </c>
      <c r="W1464" s="24">
        <f t="shared" si="561"/>
        <v>650</v>
      </c>
      <c r="X1464" s="12">
        <f t="shared" si="550"/>
        <v>0.10543321113512766</v>
      </c>
      <c r="Y1464" s="3">
        <f t="shared" si="562"/>
        <v>0.7</v>
      </c>
    </row>
    <row r="1465" spans="2:25" x14ac:dyDescent="0.25">
      <c r="B1465" s="3">
        <f t="shared" si="551"/>
        <v>7235</v>
      </c>
      <c r="C1465" s="14">
        <f t="shared" si="552"/>
        <v>120.58333333333333</v>
      </c>
      <c r="D1465" s="11">
        <f t="shared" si="553"/>
        <v>1049.7653979670142</v>
      </c>
      <c r="E1465" s="11">
        <f t="shared" si="554"/>
        <v>1045.7417795132994</v>
      </c>
      <c r="F1465" s="11">
        <f t="shared" si="555"/>
        <v>1048.2273767189768</v>
      </c>
      <c r="G1465" s="11">
        <f t="shared" si="556"/>
        <v>1047.6612405480628</v>
      </c>
      <c r="H1465" s="24">
        <f t="shared" si="563"/>
        <v>1045.7417795132994</v>
      </c>
      <c r="I1465" s="24">
        <f t="shared" si="541"/>
        <v>100.59046134286973</v>
      </c>
      <c r="J1465" s="14">
        <f t="shared" si="542"/>
        <v>1471.7169355012152</v>
      </c>
      <c r="K1465" s="24">
        <f t="shared" si="564"/>
        <v>650</v>
      </c>
      <c r="L1465" s="12">
        <f t="shared" si="543"/>
        <v>0.10722303487868161</v>
      </c>
      <c r="M1465" s="3">
        <f t="shared" si="544"/>
        <v>0.7</v>
      </c>
      <c r="N1465" s="24">
        <f t="shared" si="559"/>
        <v>1048.2273767189768</v>
      </c>
      <c r="O1465" s="24">
        <f t="shared" si="545"/>
        <v>38.450531200936666</v>
      </c>
      <c r="P1465" s="24">
        <f t="shared" si="546"/>
        <v>564.14972084823648</v>
      </c>
      <c r="Q1465" s="24">
        <f t="shared" si="557"/>
        <v>650</v>
      </c>
      <c r="R1465" s="12">
        <f t="shared" si="547"/>
        <v>0.10482392345005795</v>
      </c>
      <c r="S1465" s="3">
        <f t="shared" si="558"/>
        <v>0.7</v>
      </c>
      <c r="T1465" s="24">
        <f t="shared" si="560"/>
        <v>1047.6612405480628</v>
      </c>
      <c r="U1465" s="24">
        <f t="shared" si="548"/>
        <v>52.603935473786123</v>
      </c>
      <c r="V1465" s="14">
        <f t="shared" si="549"/>
        <v>771.31431688903422</v>
      </c>
      <c r="W1465" s="24">
        <f t="shared" si="561"/>
        <v>650</v>
      </c>
      <c r="X1465" s="12">
        <f t="shared" si="550"/>
        <v>0.10535855769571033</v>
      </c>
      <c r="Y1465" s="3">
        <f t="shared" si="562"/>
        <v>0.7</v>
      </c>
    </row>
    <row r="1466" spans="2:25" x14ac:dyDescent="0.25">
      <c r="B1466" s="3">
        <f t="shared" si="551"/>
        <v>7240</v>
      </c>
      <c r="C1466" s="14">
        <f t="shared" si="552"/>
        <v>120.66666666666667</v>
      </c>
      <c r="D1466" s="11">
        <f t="shared" si="553"/>
        <v>1049.8688014191905</v>
      </c>
      <c r="E1466" s="11">
        <f t="shared" si="554"/>
        <v>1045.8490025481781</v>
      </c>
      <c r="F1466" s="11">
        <f t="shared" si="555"/>
        <v>1048.3322006424269</v>
      </c>
      <c r="G1466" s="11">
        <f t="shared" si="556"/>
        <v>1047.7665991057586</v>
      </c>
      <c r="H1466" s="24">
        <f t="shared" si="563"/>
        <v>1045.8490025481781</v>
      </c>
      <c r="I1466" s="24">
        <f t="shared" si="541"/>
        <v>100.49497177531066</v>
      </c>
      <c r="J1466" s="14">
        <f t="shared" si="542"/>
        <v>1470.671587381074</v>
      </c>
      <c r="K1466" s="24">
        <f t="shared" si="564"/>
        <v>650</v>
      </c>
      <c r="L1466" s="12">
        <f t="shared" si="543"/>
        <v>0.10714523579217682</v>
      </c>
      <c r="M1466" s="3">
        <f t="shared" si="544"/>
        <v>0.7</v>
      </c>
      <c r="N1466" s="24">
        <f t="shared" si="559"/>
        <v>1048.3322006424269</v>
      </c>
      <c r="O1466" s="24">
        <f t="shared" si="545"/>
        <v>38.415019419090868</v>
      </c>
      <c r="P1466" s="24">
        <f t="shared" si="546"/>
        <v>563.76186438907791</v>
      </c>
      <c r="Q1466" s="24">
        <f t="shared" si="557"/>
        <v>650</v>
      </c>
      <c r="R1466" s="12">
        <f t="shared" si="547"/>
        <v>0.10475027741367593</v>
      </c>
      <c r="S1466" s="3">
        <f t="shared" si="558"/>
        <v>0.7</v>
      </c>
      <c r="T1466" s="24">
        <f t="shared" si="560"/>
        <v>1047.7665991057586</v>
      </c>
      <c r="U1466" s="24">
        <f t="shared" si="548"/>
        <v>52.555057835797925</v>
      </c>
      <c r="V1466" s="14">
        <f t="shared" si="549"/>
        <v>770.78022505348508</v>
      </c>
      <c r="W1466" s="24">
        <f t="shared" si="561"/>
        <v>650</v>
      </c>
      <c r="X1466" s="12">
        <f t="shared" si="550"/>
        <v>0.10528401046637492</v>
      </c>
      <c r="Y1466" s="3">
        <f t="shared" si="562"/>
        <v>0.7</v>
      </c>
    </row>
    <row r="1467" spans="2:25" x14ac:dyDescent="0.25">
      <c r="B1467" s="3">
        <f t="shared" si="551"/>
        <v>7245</v>
      </c>
      <c r="C1467" s="14">
        <f t="shared" si="552"/>
        <v>120.75</v>
      </c>
      <c r="D1467" s="11">
        <f t="shared" si="553"/>
        <v>1049.9721335586355</v>
      </c>
      <c r="E1467" s="11">
        <f t="shared" si="554"/>
        <v>1045.9561477839702</v>
      </c>
      <c r="F1467" s="11">
        <f t="shared" si="555"/>
        <v>1048.4369509198405</v>
      </c>
      <c r="G1467" s="11">
        <f t="shared" si="556"/>
        <v>1047.871883116225</v>
      </c>
      <c r="H1467" s="24">
        <f t="shared" si="563"/>
        <v>1045.9561477839702</v>
      </c>
      <c r="I1467" s="24">
        <f t="shared" si="541"/>
        <v>100.3996443666324</v>
      </c>
      <c r="J1467" s="14">
        <f t="shared" si="542"/>
        <v>1469.6277516858829</v>
      </c>
      <c r="K1467" s="24">
        <f t="shared" si="564"/>
        <v>650</v>
      </c>
      <c r="L1467" s="12">
        <f t="shared" si="543"/>
        <v>0.10706755090341788</v>
      </c>
      <c r="M1467" s="3">
        <f t="shared" si="544"/>
        <v>0.7</v>
      </c>
      <c r="N1467" s="24">
        <f t="shared" si="559"/>
        <v>1048.4369509198405</v>
      </c>
      <c r="O1467" s="24">
        <f t="shared" si="545"/>
        <v>38.379565969876239</v>
      </c>
      <c r="P1467" s="24">
        <f t="shared" si="546"/>
        <v>563.37454628478861</v>
      </c>
      <c r="Q1467" s="24">
        <f t="shared" si="557"/>
        <v>650</v>
      </c>
      <c r="R1467" s="12">
        <f t="shared" si="547"/>
        <v>0.10467673517267842</v>
      </c>
      <c r="S1467" s="3">
        <f t="shared" si="558"/>
        <v>0.7</v>
      </c>
      <c r="T1467" s="24">
        <f t="shared" si="560"/>
        <v>1047.871883116225</v>
      </c>
      <c r="U1467" s="24">
        <f t="shared" si="548"/>
        <v>52.50626106026175</v>
      </c>
      <c r="V1467" s="14">
        <f t="shared" si="549"/>
        <v>770.2468811532533</v>
      </c>
      <c r="W1467" s="24">
        <f t="shared" si="561"/>
        <v>650</v>
      </c>
      <c r="X1467" s="12">
        <f t="shared" si="550"/>
        <v>0.10520956921956551</v>
      </c>
      <c r="Y1467" s="3">
        <f t="shared" si="562"/>
        <v>0.7</v>
      </c>
    </row>
    <row r="1468" spans="2:25" x14ac:dyDescent="0.25">
      <c r="B1468" s="3">
        <f t="shared" si="551"/>
        <v>7250</v>
      </c>
      <c r="C1468" s="14">
        <f t="shared" si="552"/>
        <v>120.83333333333333</v>
      </c>
      <c r="D1468" s="11">
        <f t="shared" si="553"/>
        <v>1050.0753944836438</v>
      </c>
      <c r="E1468" s="11">
        <f t="shared" si="554"/>
        <v>1046.0632153348736</v>
      </c>
      <c r="F1468" s="11">
        <f t="shared" si="555"/>
        <v>1048.5416276550131</v>
      </c>
      <c r="G1468" s="11">
        <f t="shared" si="556"/>
        <v>1047.9770926854446</v>
      </c>
      <c r="H1468" s="24">
        <f t="shared" si="563"/>
        <v>1046.0632153348736</v>
      </c>
      <c r="I1468" s="24">
        <f t="shared" si="541"/>
        <v>100.30447871925503</v>
      </c>
      <c r="J1468" s="14">
        <f t="shared" si="542"/>
        <v>1468.5854250853447</v>
      </c>
      <c r="K1468" s="24">
        <f t="shared" si="564"/>
        <v>650</v>
      </c>
      <c r="L1468" s="12">
        <f t="shared" si="543"/>
        <v>0.10698997995818332</v>
      </c>
      <c r="M1468" s="3">
        <f t="shared" si="544"/>
        <v>0.7</v>
      </c>
      <c r="N1468" s="24">
        <f t="shared" si="559"/>
        <v>1048.5416276550131</v>
      </c>
      <c r="O1468" s="24">
        <f t="shared" si="545"/>
        <v>38.344170715765813</v>
      </c>
      <c r="P1468" s="24">
        <f t="shared" si="546"/>
        <v>562.98776540823474</v>
      </c>
      <c r="Q1468" s="24">
        <f t="shared" si="557"/>
        <v>650</v>
      </c>
      <c r="R1468" s="12">
        <f t="shared" si="547"/>
        <v>0.1046032965070743</v>
      </c>
      <c r="S1468" s="3">
        <f t="shared" si="558"/>
        <v>0.7</v>
      </c>
      <c r="T1468" s="24">
        <f t="shared" si="560"/>
        <v>1047.9770926854446</v>
      </c>
      <c r="U1468" s="24">
        <f t="shared" si="548"/>
        <v>52.45754495497863</v>
      </c>
      <c r="V1468" s="14">
        <f t="shared" si="549"/>
        <v>769.71428360597145</v>
      </c>
      <c r="W1468" s="24">
        <f t="shared" si="561"/>
        <v>650</v>
      </c>
      <c r="X1468" s="12">
        <f t="shared" si="550"/>
        <v>0.1051352337283594</v>
      </c>
      <c r="Y1468" s="3">
        <f t="shared" si="562"/>
        <v>0.7</v>
      </c>
    </row>
    <row r="1469" spans="2:25" x14ac:dyDescent="0.25">
      <c r="B1469" s="3">
        <f t="shared" si="551"/>
        <v>7255</v>
      </c>
      <c r="C1469" s="14">
        <f t="shared" si="552"/>
        <v>120.91666666666667</v>
      </c>
      <c r="D1469" s="11">
        <f t="shared" si="553"/>
        <v>1050.1785842923071</v>
      </c>
      <c r="E1469" s="11">
        <f t="shared" si="554"/>
        <v>1046.1702053148317</v>
      </c>
      <c r="F1469" s="11">
        <f t="shared" si="555"/>
        <v>1048.6462309515202</v>
      </c>
      <c r="G1469" s="11">
        <f t="shared" si="556"/>
        <v>1048.082227919173</v>
      </c>
      <c r="H1469" s="24">
        <f t="shared" si="563"/>
        <v>1046.1702053148317</v>
      </c>
      <c r="I1469" s="24">
        <f t="shared" si="541"/>
        <v>100.20947443688328</v>
      </c>
      <c r="J1469" s="14">
        <f t="shared" si="542"/>
        <v>1467.544604259162</v>
      </c>
      <c r="K1469" s="24">
        <f t="shared" si="564"/>
        <v>650</v>
      </c>
      <c r="L1469" s="12">
        <f t="shared" si="543"/>
        <v>0.10691252270302122</v>
      </c>
      <c r="M1469" s="3">
        <f t="shared" si="544"/>
        <v>0.7</v>
      </c>
      <c r="N1469" s="24">
        <f t="shared" si="559"/>
        <v>1048.6462309515202</v>
      </c>
      <c r="O1469" s="24">
        <f t="shared" si="545"/>
        <v>38.308833519670316</v>
      </c>
      <c r="P1469" s="24">
        <f t="shared" si="546"/>
        <v>562.6015206354798</v>
      </c>
      <c r="Q1469" s="24">
        <f t="shared" si="557"/>
        <v>650</v>
      </c>
      <c r="R1469" s="12">
        <f t="shared" si="547"/>
        <v>0.10452996119750477</v>
      </c>
      <c r="S1469" s="3">
        <f t="shared" si="558"/>
        <v>0.7</v>
      </c>
      <c r="T1469" s="24">
        <f t="shared" si="560"/>
        <v>1048.082227919173</v>
      </c>
      <c r="U1469" s="24">
        <f t="shared" si="548"/>
        <v>52.408909328352138</v>
      </c>
      <c r="V1469" s="14">
        <f t="shared" si="549"/>
        <v>769.18243083378775</v>
      </c>
      <c r="W1469" s="24">
        <f t="shared" si="561"/>
        <v>650</v>
      </c>
      <c r="X1469" s="12">
        <f t="shared" si="550"/>
        <v>0.10506100376648837</v>
      </c>
      <c r="Y1469" s="3">
        <f t="shared" si="562"/>
        <v>0.7</v>
      </c>
    </row>
    <row r="1470" spans="2:25" x14ac:dyDescent="0.25">
      <c r="B1470" s="3">
        <f t="shared" si="551"/>
        <v>7260</v>
      </c>
      <c r="C1470" s="14">
        <f t="shared" si="552"/>
        <v>121</v>
      </c>
      <c r="D1470" s="11">
        <f t="shared" si="553"/>
        <v>1050.281703082514</v>
      </c>
      <c r="E1470" s="11">
        <f t="shared" si="554"/>
        <v>1046.2771178375347</v>
      </c>
      <c r="F1470" s="11">
        <f t="shared" si="555"/>
        <v>1048.7507609127179</v>
      </c>
      <c r="G1470" s="11">
        <f t="shared" si="556"/>
        <v>1048.1872889229394</v>
      </c>
      <c r="H1470" s="24">
        <f t="shared" si="563"/>
        <v>1046.2771178375347</v>
      </c>
      <c r="I1470" s="24">
        <f t="shared" si="541"/>
        <v>100.11463112448382</v>
      </c>
      <c r="J1470" s="14">
        <f t="shared" si="542"/>
        <v>1466.5052858967474</v>
      </c>
      <c r="K1470" s="24">
        <f t="shared" si="564"/>
        <v>650</v>
      </c>
      <c r="L1470" s="12">
        <f t="shared" si="543"/>
        <v>0.10683517888522787</v>
      </c>
      <c r="M1470" s="3">
        <f t="shared" si="544"/>
        <v>0.7</v>
      </c>
      <c r="N1470" s="24">
        <f t="shared" si="559"/>
        <v>1048.7507609127179</v>
      </c>
      <c r="O1470" s="24">
        <f t="shared" si="545"/>
        <v>38.273554244904062</v>
      </c>
      <c r="P1470" s="24">
        <f t="shared" si="546"/>
        <v>562.21581084568834</v>
      </c>
      <c r="Q1470" s="24">
        <f t="shared" si="557"/>
        <v>650</v>
      </c>
      <c r="R1470" s="12">
        <f t="shared" si="547"/>
        <v>0.10445672902522067</v>
      </c>
      <c r="S1470" s="3">
        <f t="shared" si="558"/>
        <v>0.7</v>
      </c>
      <c r="T1470" s="24">
        <f t="shared" si="560"/>
        <v>1048.1872889229394</v>
      </c>
      <c r="U1470" s="24">
        <f t="shared" si="548"/>
        <v>52.360353989365649</v>
      </c>
      <c r="V1470" s="14">
        <f t="shared" si="549"/>
        <v>768.65132126324932</v>
      </c>
      <c r="W1470" s="24">
        <f t="shared" si="561"/>
        <v>650</v>
      </c>
      <c r="X1470" s="12">
        <f t="shared" si="550"/>
        <v>0.10498687910832087</v>
      </c>
      <c r="Y1470" s="3">
        <f t="shared" si="562"/>
        <v>0.7</v>
      </c>
    </row>
    <row r="1471" spans="2:25" x14ac:dyDescent="0.25">
      <c r="B1471" s="3">
        <f t="shared" si="551"/>
        <v>7265</v>
      </c>
      <c r="C1471" s="14">
        <f t="shared" si="552"/>
        <v>121.08333333333333</v>
      </c>
      <c r="D1471" s="11">
        <f t="shared" si="553"/>
        <v>1050.3847509519517</v>
      </c>
      <c r="E1471" s="11">
        <f t="shared" si="554"/>
        <v>1046.3839530164198</v>
      </c>
      <c r="F1471" s="11">
        <f t="shared" si="555"/>
        <v>1048.8552176417431</v>
      </c>
      <c r="G1471" s="11">
        <f t="shared" si="556"/>
        <v>1048.2922758020477</v>
      </c>
      <c r="H1471" s="24">
        <f t="shared" si="563"/>
        <v>1046.3839530164198</v>
      </c>
      <c r="I1471" s="24">
        <f t="shared" si="541"/>
        <v>100.0199483882966</v>
      </c>
      <c r="J1471" s="14">
        <f t="shared" si="542"/>
        <v>1465.4674666975516</v>
      </c>
      <c r="K1471" s="24">
        <f t="shared" si="564"/>
        <v>650</v>
      </c>
      <c r="L1471" s="12">
        <f t="shared" si="543"/>
        <v>0.10675794825287094</v>
      </c>
      <c r="M1471" s="3">
        <f t="shared" si="544"/>
        <v>0.7</v>
      </c>
      <c r="N1471" s="24">
        <f t="shared" si="559"/>
        <v>1048.8552176417431</v>
      </c>
      <c r="O1471" s="24">
        <f t="shared" si="545"/>
        <v>38.238332755213378</v>
      </c>
      <c r="P1471" s="24">
        <f t="shared" si="546"/>
        <v>561.83063492120311</v>
      </c>
      <c r="Q1471" s="24">
        <f t="shared" si="557"/>
        <v>650</v>
      </c>
      <c r="R1471" s="12">
        <f t="shared" si="547"/>
        <v>0.10438359977210084</v>
      </c>
      <c r="S1471" s="3">
        <f t="shared" si="558"/>
        <v>0.7</v>
      </c>
      <c r="T1471" s="24">
        <f t="shared" si="560"/>
        <v>1048.2922758020477</v>
      </c>
      <c r="U1471" s="24">
        <f t="shared" si="548"/>
        <v>52.311878747599394</v>
      </c>
      <c r="V1471" s="14">
        <f t="shared" si="549"/>
        <v>768.12095332543845</v>
      </c>
      <c r="W1471" s="24">
        <f t="shared" si="561"/>
        <v>650</v>
      </c>
      <c r="X1471" s="12">
        <f t="shared" si="550"/>
        <v>0.10491285952888159</v>
      </c>
      <c r="Y1471" s="3">
        <f t="shared" si="562"/>
        <v>0.7</v>
      </c>
    </row>
    <row r="1472" spans="2:25" x14ac:dyDescent="0.25">
      <c r="B1472" s="3">
        <f t="shared" si="551"/>
        <v>7270</v>
      </c>
      <c r="C1472" s="14">
        <f t="shared" si="552"/>
        <v>121.16666666666667</v>
      </c>
      <c r="D1472" s="11">
        <f t="shared" si="553"/>
        <v>1050.487727998106</v>
      </c>
      <c r="E1472" s="11">
        <f t="shared" si="554"/>
        <v>1046.4907109646726</v>
      </c>
      <c r="F1472" s="11">
        <f t="shared" si="555"/>
        <v>1048.9596012415152</v>
      </c>
      <c r="G1472" s="11">
        <f t="shared" si="556"/>
        <v>1048.3971886615766</v>
      </c>
      <c r="H1472" s="24">
        <f t="shared" si="563"/>
        <v>1046.4907109646726</v>
      </c>
      <c r="I1472" s="24">
        <f t="shared" si="541"/>
        <v>99.925425835834858</v>
      </c>
      <c r="J1472" s="14">
        <f t="shared" si="542"/>
        <v>1464.4311433708119</v>
      </c>
      <c r="K1472" s="24">
        <f t="shared" si="564"/>
        <v>650</v>
      </c>
      <c r="L1472" s="12">
        <f t="shared" si="543"/>
        <v>0.10668083055477233</v>
      </c>
      <c r="M1472" s="3">
        <f t="shared" si="544"/>
        <v>0.7</v>
      </c>
      <c r="N1472" s="24">
        <f t="shared" si="559"/>
        <v>1048.9596012415152</v>
      </c>
      <c r="O1472" s="24">
        <f t="shared" si="545"/>
        <v>38.203168914770913</v>
      </c>
      <c r="P1472" s="24">
        <f t="shared" si="546"/>
        <v>561.44599174768098</v>
      </c>
      <c r="Q1472" s="24">
        <f t="shared" si="557"/>
        <v>650</v>
      </c>
      <c r="R1472" s="12">
        <f t="shared" si="547"/>
        <v>0.10431057322067479</v>
      </c>
      <c r="S1472" s="3">
        <f t="shared" si="558"/>
        <v>0.7</v>
      </c>
      <c r="T1472" s="24">
        <f t="shared" si="560"/>
        <v>1048.3971886615766</v>
      </c>
      <c r="U1472" s="24">
        <f t="shared" si="548"/>
        <v>52.263483413236145</v>
      </c>
      <c r="V1472" s="14">
        <f t="shared" si="549"/>
        <v>767.59132545599164</v>
      </c>
      <c r="W1472" s="24">
        <f t="shared" si="561"/>
        <v>650</v>
      </c>
      <c r="X1472" s="12">
        <f t="shared" si="550"/>
        <v>0.10483894480385464</v>
      </c>
      <c r="Y1472" s="3">
        <f t="shared" si="562"/>
        <v>0.7</v>
      </c>
    </row>
    <row r="1473" spans="2:25" x14ac:dyDescent="0.25">
      <c r="B1473" s="3">
        <f t="shared" si="551"/>
        <v>7275</v>
      </c>
      <c r="C1473" s="14">
        <f t="shared" si="552"/>
        <v>121.25</v>
      </c>
      <c r="D1473" s="11">
        <f t="shared" si="553"/>
        <v>1050.5906343182617</v>
      </c>
      <c r="E1473" s="11">
        <f t="shared" si="554"/>
        <v>1046.5973917952274</v>
      </c>
      <c r="F1473" s="11">
        <f t="shared" si="555"/>
        <v>1049.0639118147358</v>
      </c>
      <c r="G1473" s="11">
        <f t="shared" si="556"/>
        <v>1048.5020276063804</v>
      </c>
      <c r="H1473" s="24">
        <f t="shared" si="563"/>
        <v>1046.5973917952274</v>
      </c>
      <c r="I1473" s="24">
        <f t="shared" si="541"/>
        <v>99.831063075856719</v>
      </c>
      <c r="J1473" s="14">
        <f t="shared" si="542"/>
        <v>1463.3963126354568</v>
      </c>
      <c r="K1473" s="24">
        <f t="shared" si="564"/>
        <v>650</v>
      </c>
      <c r="L1473" s="12">
        <f t="shared" si="543"/>
        <v>0.10660382554049973</v>
      </c>
      <c r="M1473" s="3">
        <f t="shared" si="544"/>
        <v>0.7</v>
      </c>
      <c r="N1473" s="24">
        <f t="shared" si="559"/>
        <v>1049.0639118147358</v>
      </c>
      <c r="O1473" s="24">
        <f t="shared" si="545"/>
        <v>38.168062588147222</v>
      </c>
      <c r="P1473" s="24">
        <f t="shared" si="546"/>
        <v>561.06188021364676</v>
      </c>
      <c r="Q1473" s="24">
        <f t="shared" si="557"/>
        <v>650</v>
      </c>
      <c r="R1473" s="12">
        <f t="shared" si="547"/>
        <v>0.10423764915404012</v>
      </c>
      <c r="S1473" s="3">
        <f t="shared" si="558"/>
        <v>0.7</v>
      </c>
      <c r="T1473" s="24">
        <f t="shared" si="560"/>
        <v>1048.5020276063804</v>
      </c>
      <c r="U1473" s="24">
        <f t="shared" si="548"/>
        <v>52.215167797032791</v>
      </c>
      <c r="V1473" s="14">
        <f t="shared" si="549"/>
        <v>767.06243609486717</v>
      </c>
      <c r="W1473" s="24">
        <f t="shared" si="561"/>
        <v>650</v>
      </c>
      <c r="X1473" s="12">
        <f t="shared" si="550"/>
        <v>0.10476513470955021</v>
      </c>
      <c r="Y1473" s="3">
        <f t="shared" si="562"/>
        <v>0.7</v>
      </c>
    </row>
    <row r="1474" spans="2:25" x14ac:dyDescent="0.25">
      <c r="B1474" s="3">
        <f t="shared" si="551"/>
        <v>7280</v>
      </c>
      <c r="C1474" s="14">
        <f t="shared" si="552"/>
        <v>121.33333333333333</v>
      </c>
      <c r="D1474" s="11">
        <f t="shared" si="553"/>
        <v>1050.6934700095028</v>
      </c>
      <c r="E1474" s="11">
        <f t="shared" si="554"/>
        <v>1046.703995620768</v>
      </c>
      <c r="F1474" s="11">
        <f t="shared" si="555"/>
        <v>1049.1681494638899</v>
      </c>
      <c r="G1474" s="11">
        <f t="shared" si="556"/>
        <v>1048.60679274109</v>
      </c>
      <c r="H1474" s="24">
        <f t="shared" si="563"/>
        <v>1046.703995620768</v>
      </c>
      <c r="I1474" s="24">
        <f t="shared" si="541"/>
        <v>99.736859718370852</v>
      </c>
      <c r="J1474" s="14">
        <f t="shared" si="542"/>
        <v>1462.362971219987</v>
      </c>
      <c r="K1474" s="24">
        <f t="shared" si="564"/>
        <v>650</v>
      </c>
      <c r="L1474" s="12">
        <f t="shared" si="543"/>
        <v>0.10652693296035887</v>
      </c>
      <c r="M1474" s="3">
        <f t="shared" si="544"/>
        <v>0.7</v>
      </c>
      <c r="N1474" s="24">
        <f t="shared" si="559"/>
        <v>1049.1681494638899</v>
      </c>
      <c r="O1474" s="24">
        <f t="shared" si="545"/>
        <v>38.133013640322133</v>
      </c>
      <c r="P1474" s="24">
        <f t="shared" si="546"/>
        <v>560.67829921061002</v>
      </c>
      <c r="Q1474" s="24">
        <f t="shared" si="557"/>
        <v>650</v>
      </c>
      <c r="R1474" s="12">
        <f t="shared" si="547"/>
        <v>0.10416482735588484</v>
      </c>
      <c r="S1474" s="3">
        <f t="shared" si="558"/>
        <v>0.7</v>
      </c>
      <c r="T1474" s="24">
        <f t="shared" si="560"/>
        <v>1048.60679274109</v>
      </c>
      <c r="U1474" s="24">
        <f t="shared" si="548"/>
        <v>52.166931710320341</v>
      </c>
      <c r="V1474" s="14">
        <f t="shared" si="549"/>
        <v>766.53428368620905</v>
      </c>
      <c r="W1474" s="24">
        <f t="shared" si="561"/>
        <v>650</v>
      </c>
      <c r="X1474" s="12">
        <f t="shared" si="550"/>
        <v>0.10469142902288713</v>
      </c>
      <c r="Y1474" s="3">
        <f t="shared" si="562"/>
        <v>0.7</v>
      </c>
    </row>
    <row r="1475" spans="2:25" x14ac:dyDescent="0.25">
      <c r="B1475" s="3">
        <f t="shared" si="551"/>
        <v>7285</v>
      </c>
      <c r="C1475" s="14">
        <f t="shared" si="552"/>
        <v>121.41666666666667</v>
      </c>
      <c r="D1475" s="11">
        <f t="shared" si="553"/>
        <v>1050.7962351687142</v>
      </c>
      <c r="E1475" s="11">
        <f t="shared" si="554"/>
        <v>1046.8105225537283</v>
      </c>
      <c r="F1475" s="11">
        <f t="shared" si="555"/>
        <v>1049.2723142912457</v>
      </c>
      <c r="G1475" s="11">
        <f t="shared" si="556"/>
        <v>1048.711484170113</v>
      </c>
      <c r="H1475" s="24">
        <f t="shared" si="563"/>
        <v>1046.8105225537283</v>
      </c>
      <c r="I1475" s="24">
        <f t="shared" si="541"/>
        <v>99.642815374647853</v>
      </c>
      <c r="J1475" s="14">
        <f t="shared" si="542"/>
        <v>1461.3311158629238</v>
      </c>
      <c r="K1475" s="24">
        <f t="shared" si="564"/>
        <v>650</v>
      </c>
      <c r="L1475" s="12">
        <f t="shared" si="543"/>
        <v>0.10645015256542489</v>
      </c>
      <c r="M1475" s="3">
        <f t="shared" si="544"/>
        <v>0.7</v>
      </c>
      <c r="N1475" s="24">
        <f t="shared" si="559"/>
        <v>1049.2723142912457</v>
      </c>
      <c r="O1475" s="24">
        <f t="shared" si="545"/>
        <v>38.098021936713167</v>
      </c>
      <c r="P1475" s="24">
        <f t="shared" si="546"/>
        <v>560.29524763351037</v>
      </c>
      <c r="Q1475" s="24">
        <f t="shared" si="557"/>
        <v>650</v>
      </c>
      <c r="R1475" s="12">
        <f t="shared" si="547"/>
        <v>0.10409210761056978</v>
      </c>
      <c r="S1475" s="3">
        <f t="shared" si="558"/>
        <v>0.7</v>
      </c>
      <c r="T1475" s="24">
        <f t="shared" si="560"/>
        <v>1048.711484170113</v>
      </c>
      <c r="U1475" s="24">
        <f t="shared" si="548"/>
        <v>52.118774965032344</v>
      </c>
      <c r="V1475" s="14">
        <f t="shared" si="549"/>
        <v>766.00686667885168</v>
      </c>
      <c r="W1475" s="24">
        <f t="shared" si="561"/>
        <v>650</v>
      </c>
      <c r="X1475" s="12">
        <f t="shared" si="550"/>
        <v>0.10461782752146109</v>
      </c>
      <c r="Y1475" s="3">
        <f t="shared" si="562"/>
        <v>0.7</v>
      </c>
    </row>
    <row r="1476" spans="2:25" x14ac:dyDescent="0.25">
      <c r="B1476" s="3">
        <f t="shared" si="551"/>
        <v>7290</v>
      </c>
      <c r="C1476" s="14">
        <f t="shared" si="552"/>
        <v>121.5</v>
      </c>
      <c r="D1476" s="11">
        <f t="shared" si="553"/>
        <v>1050.8989298925812</v>
      </c>
      <c r="E1476" s="11">
        <f t="shared" si="554"/>
        <v>1046.9169727062938</v>
      </c>
      <c r="F1476" s="11">
        <f t="shared" si="555"/>
        <v>1049.3764063988563</v>
      </c>
      <c r="G1476" s="11">
        <f t="shared" si="556"/>
        <v>1048.8161019976344</v>
      </c>
      <c r="H1476" s="24">
        <f t="shared" si="563"/>
        <v>1046.9169727062938</v>
      </c>
      <c r="I1476" s="24">
        <f t="shared" si="541"/>
        <v>99.548929657186136</v>
      </c>
      <c r="J1476" s="14">
        <f t="shared" si="542"/>
        <v>1460.3007433121479</v>
      </c>
      <c r="K1476" s="24">
        <f t="shared" si="564"/>
        <v>650</v>
      </c>
      <c r="L1476" s="12">
        <f t="shared" si="543"/>
        <v>0.10637348410749495</v>
      </c>
      <c r="M1476" s="3">
        <f t="shared" si="544"/>
        <v>0.7</v>
      </c>
      <c r="N1476" s="24">
        <f t="shared" si="559"/>
        <v>1049.3764063988563</v>
      </c>
      <c r="O1476" s="24">
        <f t="shared" si="545"/>
        <v>38.06308734312438</v>
      </c>
      <c r="P1476" s="24">
        <f t="shared" si="546"/>
        <v>559.91272438009764</v>
      </c>
      <c r="Q1476" s="24">
        <f t="shared" si="557"/>
        <v>650</v>
      </c>
      <c r="R1476" s="12">
        <f t="shared" si="547"/>
        <v>0.10401948970301181</v>
      </c>
      <c r="S1476" s="3">
        <f t="shared" si="558"/>
        <v>0.7</v>
      </c>
      <c r="T1476" s="24">
        <f t="shared" si="560"/>
        <v>1048.8161019976344</v>
      </c>
      <c r="U1476" s="24">
        <f t="shared" si="548"/>
        <v>52.070697373670782</v>
      </c>
      <c r="V1476" s="14">
        <f t="shared" si="549"/>
        <v>765.4801835258927</v>
      </c>
      <c r="W1476" s="24">
        <f t="shared" si="561"/>
        <v>650</v>
      </c>
      <c r="X1476" s="12">
        <f t="shared" si="550"/>
        <v>0.10454432998348562</v>
      </c>
      <c r="Y1476" s="3">
        <f t="shared" si="562"/>
        <v>0.7</v>
      </c>
    </row>
    <row r="1477" spans="2:25" x14ac:dyDescent="0.25">
      <c r="B1477" s="3">
        <f t="shared" si="551"/>
        <v>7295</v>
      </c>
      <c r="C1477" s="14">
        <f t="shared" si="552"/>
        <v>121.58333333333333</v>
      </c>
      <c r="D1477" s="11">
        <f t="shared" si="553"/>
        <v>1051.0015542775909</v>
      </c>
      <c r="E1477" s="11">
        <f t="shared" si="554"/>
        <v>1047.0233461904013</v>
      </c>
      <c r="F1477" s="11">
        <f t="shared" si="555"/>
        <v>1049.4804258885592</v>
      </c>
      <c r="G1477" s="11">
        <f t="shared" si="556"/>
        <v>1048.920646327618</v>
      </c>
      <c r="H1477" s="24">
        <f t="shared" si="563"/>
        <v>1047.0233461904013</v>
      </c>
      <c r="I1477" s="24">
        <f t="shared" si="541"/>
        <v>99.455202179740354</v>
      </c>
      <c r="J1477" s="14">
        <f t="shared" si="542"/>
        <v>1459.2718503254828</v>
      </c>
      <c r="K1477" s="24">
        <f t="shared" si="564"/>
        <v>650</v>
      </c>
      <c r="L1477" s="12">
        <f t="shared" si="543"/>
        <v>0.10629692733912986</v>
      </c>
      <c r="M1477" s="3">
        <f t="shared" si="544"/>
        <v>0.7</v>
      </c>
      <c r="N1477" s="24">
        <f t="shared" si="559"/>
        <v>1049.4804258885592</v>
      </c>
      <c r="O1477" s="24">
        <f t="shared" si="545"/>
        <v>38.028209725791839</v>
      </c>
      <c r="P1477" s="24">
        <f t="shared" si="546"/>
        <v>559.53072835147429</v>
      </c>
      <c r="Q1477" s="24">
        <f t="shared" si="557"/>
        <v>650</v>
      </c>
      <c r="R1477" s="12">
        <f t="shared" si="547"/>
        <v>0.1039469734187862</v>
      </c>
      <c r="S1477" s="3">
        <f t="shared" si="558"/>
        <v>0.7</v>
      </c>
      <c r="T1477" s="24">
        <f t="shared" si="560"/>
        <v>1048.920646327618</v>
      </c>
      <c r="U1477" s="24">
        <f t="shared" si="548"/>
        <v>52.022698749323126</v>
      </c>
      <c r="V1477" s="14">
        <f t="shared" si="549"/>
        <v>764.95423268496484</v>
      </c>
      <c r="W1477" s="24">
        <f t="shared" si="561"/>
        <v>650</v>
      </c>
      <c r="X1477" s="12">
        <f t="shared" si="550"/>
        <v>0.10447093618782902</v>
      </c>
      <c r="Y1477" s="3">
        <f t="shared" si="562"/>
        <v>0.7</v>
      </c>
    </row>
    <row r="1478" spans="2:25" x14ac:dyDescent="0.25">
      <c r="B1478" s="3">
        <f t="shared" si="551"/>
        <v>7300</v>
      </c>
      <c r="C1478" s="14">
        <f t="shared" si="552"/>
        <v>121.66666666666667</v>
      </c>
      <c r="D1478" s="11">
        <f t="shared" si="553"/>
        <v>1051.1041084200319</v>
      </c>
      <c r="E1478" s="11">
        <f t="shared" si="554"/>
        <v>1047.1296431177404</v>
      </c>
      <c r="F1478" s="11">
        <f t="shared" si="555"/>
        <v>1049.584372861978</v>
      </c>
      <c r="G1478" s="11">
        <f t="shared" si="556"/>
        <v>1049.0251172638059</v>
      </c>
      <c r="H1478" s="24">
        <f t="shared" si="563"/>
        <v>1047.1296431177404</v>
      </c>
      <c r="I1478" s="24">
        <f t="shared" si="541"/>
        <v>99.361632557287294</v>
      </c>
      <c r="J1478" s="14">
        <f t="shared" si="542"/>
        <v>1458.2444336701121</v>
      </c>
      <c r="K1478" s="24">
        <f t="shared" si="564"/>
        <v>650</v>
      </c>
      <c r="L1478" s="12">
        <f t="shared" si="543"/>
        <v>0.10622048201361219</v>
      </c>
      <c r="M1478" s="3">
        <f t="shared" si="544"/>
        <v>0.7</v>
      </c>
      <c r="N1478" s="24">
        <f t="shared" si="559"/>
        <v>1049.584372861978</v>
      </c>
      <c r="O1478" s="24">
        <f t="shared" si="545"/>
        <v>37.993388951349516</v>
      </c>
      <c r="P1478" s="24">
        <f t="shared" si="546"/>
        <v>559.14925845163054</v>
      </c>
      <c r="Q1478" s="24">
        <f t="shared" si="557"/>
        <v>650</v>
      </c>
      <c r="R1478" s="12">
        <f t="shared" si="547"/>
        <v>0.10387455854403971</v>
      </c>
      <c r="S1478" s="3">
        <f t="shared" si="558"/>
        <v>0.7</v>
      </c>
      <c r="T1478" s="24">
        <f t="shared" si="560"/>
        <v>1049.0251172638059</v>
      </c>
      <c r="U1478" s="24">
        <f t="shared" si="548"/>
        <v>51.974778905650965</v>
      </c>
      <c r="V1478" s="14">
        <f t="shared" si="549"/>
        <v>764.42901261786733</v>
      </c>
      <c r="W1478" s="24">
        <f t="shared" si="561"/>
        <v>650</v>
      </c>
      <c r="X1478" s="12">
        <f t="shared" si="550"/>
        <v>0.10439764591396584</v>
      </c>
      <c r="Y1478" s="3">
        <f t="shared" si="562"/>
        <v>0.7</v>
      </c>
    </row>
    <row r="1479" spans="2:25" x14ac:dyDescent="0.25">
      <c r="B1479" s="3">
        <f t="shared" si="551"/>
        <v>7305</v>
      </c>
      <c r="C1479" s="14">
        <f t="shared" si="552"/>
        <v>121.75</v>
      </c>
      <c r="D1479" s="11">
        <f t="shared" si="553"/>
        <v>1051.2065924159951</v>
      </c>
      <c r="E1479" s="11">
        <f t="shared" si="554"/>
        <v>1047.2358635997541</v>
      </c>
      <c r="F1479" s="11">
        <f t="shared" si="555"/>
        <v>1049.688247420522</v>
      </c>
      <c r="G1479" s="11">
        <f t="shared" si="556"/>
        <v>1049.1295149097198</v>
      </c>
      <c r="H1479" s="24">
        <f t="shared" si="563"/>
        <v>1047.2358635997541</v>
      </c>
      <c r="I1479" s="24">
        <f t="shared" si="541"/>
        <v>99.268220406025875</v>
      </c>
      <c r="J1479" s="14">
        <f t="shared" si="542"/>
        <v>1457.2184901227154</v>
      </c>
      <c r="K1479" s="24">
        <f t="shared" si="564"/>
        <v>650</v>
      </c>
      <c r="L1479" s="12">
        <f t="shared" si="543"/>
        <v>0.10614414788495528</v>
      </c>
      <c r="M1479" s="3">
        <f t="shared" si="544"/>
        <v>0.7</v>
      </c>
      <c r="N1479" s="24">
        <f t="shared" si="559"/>
        <v>1049.688247420522</v>
      </c>
      <c r="O1479" s="24">
        <f t="shared" si="545"/>
        <v>37.958624886829284</v>
      </c>
      <c r="P1479" s="24">
        <f t="shared" si="546"/>
        <v>558.76831358752156</v>
      </c>
      <c r="Q1479" s="24">
        <f t="shared" si="557"/>
        <v>650</v>
      </c>
      <c r="R1479" s="12">
        <f t="shared" si="547"/>
        <v>0.10380224486550414</v>
      </c>
      <c r="S1479" s="3">
        <f t="shared" si="558"/>
        <v>0.7</v>
      </c>
      <c r="T1479" s="24">
        <f t="shared" si="560"/>
        <v>1049.1295149097198</v>
      </c>
      <c r="U1479" s="24">
        <f t="shared" si="548"/>
        <v>51.92693765688432</v>
      </c>
      <c r="V1479" s="14">
        <f t="shared" si="549"/>
        <v>763.90452179074055</v>
      </c>
      <c r="W1479" s="24">
        <f t="shared" si="561"/>
        <v>650</v>
      </c>
      <c r="X1479" s="12">
        <f t="shared" si="550"/>
        <v>0.10432445894199842</v>
      </c>
      <c r="Y1479" s="3">
        <f t="shared" si="562"/>
        <v>0.7</v>
      </c>
    </row>
    <row r="1480" spans="2:25" x14ac:dyDescent="0.25">
      <c r="B1480" s="3">
        <f t="shared" si="551"/>
        <v>7310</v>
      </c>
      <c r="C1480" s="14">
        <f t="shared" si="552"/>
        <v>121.83333333333333</v>
      </c>
      <c r="D1480" s="11">
        <f t="shared" si="553"/>
        <v>1051.3090063613747</v>
      </c>
      <c r="E1480" s="11">
        <f t="shared" si="554"/>
        <v>1047.3420077476392</v>
      </c>
      <c r="F1480" s="11">
        <f t="shared" si="555"/>
        <v>1049.7920496653874</v>
      </c>
      <c r="G1480" s="11">
        <f t="shared" si="556"/>
        <v>1049.2338393686618</v>
      </c>
      <c r="H1480" s="24">
        <f t="shared" si="563"/>
        <v>1047.3420077476392</v>
      </c>
      <c r="I1480" s="24">
        <f t="shared" si="541"/>
        <v>99.174965343388521</v>
      </c>
      <c r="J1480" s="14">
        <f t="shared" si="542"/>
        <v>1456.1940164696236</v>
      </c>
      <c r="K1480" s="24">
        <f t="shared" si="564"/>
        <v>650</v>
      </c>
      <c r="L1480" s="12">
        <f t="shared" si="543"/>
        <v>0.10606792470791493</v>
      </c>
      <c r="M1480" s="3">
        <f t="shared" si="544"/>
        <v>0.7</v>
      </c>
      <c r="N1480" s="24">
        <f t="shared" si="559"/>
        <v>1049.7920496653874</v>
      </c>
      <c r="O1480" s="24">
        <f t="shared" si="545"/>
        <v>37.92391739968366</v>
      </c>
      <c r="P1480" s="24">
        <f t="shared" si="546"/>
        <v>558.38789266931963</v>
      </c>
      <c r="Q1480" s="24">
        <f t="shared" si="557"/>
        <v>650</v>
      </c>
      <c r="R1480" s="12">
        <f t="shared" si="547"/>
        <v>0.10373003217054406</v>
      </c>
      <c r="S1480" s="3">
        <f t="shared" si="558"/>
        <v>0.7</v>
      </c>
      <c r="T1480" s="24">
        <f t="shared" si="560"/>
        <v>1049.2338393686618</v>
      </c>
      <c r="U1480" s="24">
        <f t="shared" si="548"/>
        <v>51.879174817821649</v>
      </c>
      <c r="V1480" s="14">
        <f t="shared" si="549"/>
        <v>763.38075867402745</v>
      </c>
      <c r="W1480" s="24">
        <f t="shared" si="561"/>
        <v>650</v>
      </c>
      <c r="X1480" s="12">
        <f t="shared" si="550"/>
        <v>0.10425137505265199</v>
      </c>
      <c r="Y1480" s="3">
        <f t="shared" si="562"/>
        <v>0.7</v>
      </c>
    </row>
    <row r="1481" spans="2:25" x14ac:dyDescent="0.25">
      <c r="B1481" s="3">
        <f t="shared" si="551"/>
        <v>7315</v>
      </c>
      <c r="C1481" s="14">
        <f t="shared" si="552"/>
        <v>121.91666666666667</v>
      </c>
      <c r="D1481" s="11">
        <f t="shared" si="553"/>
        <v>1051.4113503518679</v>
      </c>
      <c r="E1481" s="11">
        <f t="shared" si="554"/>
        <v>1047.4480756723472</v>
      </c>
      <c r="F1481" s="11">
        <f t="shared" si="555"/>
        <v>1049.8957796975578</v>
      </c>
      <c r="G1481" s="11">
        <f t="shared" si="556"/>
        <v>1049.3380907437145</v>
      </c>
      <c r="H1481" s="24">
        <f t="shared" si="563"/>
        <v>1047.4480756723472</v>
      </c>
      <c r="I1481" s="24">
        <f t="shared" si="541"/>
        <v>99.081866988018419</v>
      </c>
      <c r="J1481" s="14">
        <f t="shared" si="542"/>
        <v>1455.17100950647</v>
      </c>
      <c r="K1481" s="24">
        <f t="shared" si="564"/>
        <v>650</v>
      </c>
      <c r="L1481" s="12">
        <f t="shared" si="543"/>
        <v>0.10599181223796372</v>
      </c>
      <c r="M1481" s="3">
        <f t="shared" si="544"/>
        <v>0.7</v>
      </c>
      <c r="N1481" s="24">
        <f t="shared" si="559"/>
        <v>1049.8957796975578</v>
      </c>
      <c r="O1481" s="24">
        <f t="shared" si="545"/>
        <v>37.889266357751694</v>
      </c>
      <c r="P1481" s="24">
        <f t="shared" si="546"/>
        <v>558.00799460996836</v>
      </c>
      <c r="Q1481" s="24">
        <f t="shared" si="557"/>
        <v>650</v>
      </c>
      <c r="R1481" s="12">
        <f t="shared" si="547"/>
        <v>0.10365792024707335</v>
      </c>
      <c r="S1481" s="3">
        <f t="shared" si="558"/>
        <v>0.7</v>
      </c>
      <c r="T1481" s="24">
        <f t="shared" si="560"/>
        <v>1049.3380907437145</v>
      </c>
      <c r="U1481" s="24">
        <f t="shared" si="548"/>
        <v>51.831490203835529</v>
      </c>
      <c r="V1481" s="14">
        <f t="shared" si="549"/>
        <v>762.85772174249234</v>
      </c>
      <c r="W1481" s="24">
        <f t="shared" si="561"/>
        <v>650</v>
      </c>
      <c r="X1481" s="12">
        <f t="shared" si="550"/>
        <v>0.10417839402727776</v>
      </c>
      <c r="Y1481" s="3">
        <f t="shared" si="562"/>
        <v>0.7</v>
      </c>
    </row>
    <row r="1482" spans="2:25" x14ac:dyDescent="0.25">
      <c r="B1482" s="3">
        <f t="shared" si="551"/>
        <v>7320</v>
      </c>
      <c r="C1482" s="14">
        <f t="shared" si="552"/>
        <v>122</v>
      </c>
      <c r="D1482" s="11">
        <f t="shared" si="553"/>
        <v>1051.5136244829766</v>
      </c>
      <c r="E1482" s="11">
        <f t="shared" si="554"/>
        <v>1047.5540674845852</v>
      </c>
      <c r="F1482" s="11">
        <f t="shared" si="555"/>
        <v>1049.9994376178049</v>
      </c>
      <c r="G1482" s="11">
        <f t="shared" si="556"/>
        <v>1049.4422691377417</v>
      </c>
      <c r="H1482" s="24">
        <f t="shared" si="563"/>
        <v>1047.5540674845852</v>
      </c>
      <c r="I1482" s="24">
        <f t="shared" si="541"/>
        <v>98.988924959786573</v>
      </c>
      <c r="J1482" s="14">
        <f t="shared" si="542"/>
        <v>1454.1494660386363</v>
      </c>
      <c r="K1482" s="24">
        <f t="shared" si="564"/>
        <v>650</v>
      </c>
      <c r="L1482" s="12">
        <f t="shared" si="543"/>
        <v>0.10591581023132286</v>
      </c>
      <c r="M1482" s="3">
        <f t="shared" si="544"/>
        <v>0.7</v>
      </c>
      <c r="N1482" s="24">
        <f t="shared" si="559"/>
        <v>1049.9994376178049</v>
      </c>
      <c r="O1482" s="24">
        <f t="shared" si="545"/>
        <v>37.85467162929308</v>
      </c>
      <c r="P1482" s="24">
        <f t="shared" si="546"/>
        <v>557.62861832578335</v>
      </c>
      <c r="Q1482" s="24">
        <f t="shared" si="557"/>
        <v>650</v>
      </c>
      <c r="R1482" s="12">
        <f t="shared" si="547"/>
        <v>0.10358590888366563</v>
      </c>
      <c r="S1482" s="3">
        <f t="shared" si="558"/>
        <v>0.7</v>
      </c>
      <c r="T1482" s="24">
        <f t="shared" si="560"/>
        <v>1049.4422691377417</v>
      </c>
      <c r="U1482" s="24">
        <f t="shared" si="548"/>
        <v>51.783883630872651</v>
      </c>
      <c r="V1482" s="14">
        <f t="shared" si="549"/>
        <v>762.33540947526012</v>
      </c>
      <c r="W1482" s="24">
        <f t="shared" si="561"/>
        <v>650</v>
      </c>
      <c r="X1482" s="12">
        <f t="shared" si="550"/>
        <v>0.10410551564785799</v>
      </c>
      <c r="Y1482" s="3">
        <f t="shared" si="562"/>
        <v>0.7</v>
      </c>
    </row>
    <row r="1483" spans="2:25" x14ac:dyDescent="0.25">
      <c r="B1483" s="3">
        <f t="shared" si="551"/>
        <v>7325</v>
      </c>
      <c r="C1483" s="14">
        <f t="shared" si="552"/>
        <v>122.08333333333333</v>
      </c>
      <c r="D1483" s="11">
        <f t="shared" si="553"/>
        <v>1051.6158288500067</v>
      </c>
      <c r="E1483" s="11">
        <f t="shared" si="554"/>
        <v>1047.6599832948166</v>
      </c>
      <c r="F1483" s="11">
        <f t="shared" si="555"/>
        <v>1050.1030235266885</v>
      </c>
      <c r="G1483" s="11">
        <f t="shared" si="556"/>
        <v>1049.5463746533896</v>
      </c>
      <c r="H1483" s="24">
        <f t="shared" si="563"/>
        <v>1047.6599832948166</v>
      </c>
      <c r="I1483" s="24">
        <f t="shared" si="541"/>
        <v>98.896138879752016</v>
      </c>
      <c r="J1483" s="14">
        <f t="shared" si="542"/>
        <v>1453.1293828805537</v>
      </c>
      <c r="K1483" s="24">
        <f t="shared" si="564"/>
        <v>650</v>
      </c>
      <c r="L1483" s="12">
        <f t="shared" si="543"/>
        <v>0.10583991844491165</v>
      </c>
      <c r="M1483" s="3">
        <f t="shared" si="544"/>
        <v>0.7</v>
      </c>
      <c r="N1483" s="24">
        <f t="shared" si="559"/>
        <v>1050.1030235266885</v>
      </c>
      <c r="O1483" s="24">
        <f t="shared" si="545"/>
        <v>37.820133082954044</v>
      </c>
      <c r="P1483" s="24">
        <f t="shared" si="546"/>
        <v>557.24976273579375</v>
      </c>
      <c r="Q1483" s="24">
        <f t="shared" si="557"/>
        <v>650</v>
      </c>
      <c r="R1483" s="12">
        <f t="shared" si="547"/>
        <v>0.10351399786943379</v>
      </c>
      <c r="S1483" s="3">
        <f t="shared" si="558"/>
        <v>0.7</v>
      </c>
      <c r="T1483" s="24">
        <f t="shared" si="560"/>
        <v>1049.5463746533896</v>
      </c>
      <c r="U1483" s="24">
        <f t="shared" si="548"/>
        <v>51.736354915425409</v>
      </c>
      <c r="V1483" s="14">
        <f t="shared" si="549"/>
        <v>761.81382035560318</v>
      </c>
      <c r="W1483" s="24">
        <f t="shared" si="561"/>
        <v>650</v>
      </c>
      <c r="X1483" s="12">
        <f t="shared" si="550"/>
        <v>0.10403273969697509</v>
      </c>
      <c r="Y1483" s="3">
        <f t="shared" si="562"/>
        <v>0.7</v>
      </c>
    </row>
    <row r="1484" spans="2:25" x14ac:dyDescent="0.25">
      <c r="B1484" s="3">
        <f t="shared" si="551"/>
        <v>7330</v>
      </c>
      <c r="C1484" s="14">
        <f t="shared" si="552"/>
        <v>122.16666666666667</v>
      </c>
      <c r="D1484" s="11">
        <f t="shared" si="553"/>
        <v>1051.7179635480697</v>
      </c>
      <c r="E1484" s="11">
        <f t="shared" si="554"/>
        <v>1047.7658232132615</v>
      </c>
      <c r="F1484" s="11">
        <f t="shared" si="555"/>
        <v>1050.2065375245579</v>
      </c>
      <c r="G1484" s="11">
        <f t="shared" si="556"/>
        <v>1049.6504073930867</v>
      </c>
      <c r="H1484" s="24">
        <f t="shared" si="563"/>
        <v>1047.7658232132615</v>
      </c>
      <c r="I1484" s="24">
        <f t="shared" si="541"/>
        <v>98.803508370207282</v>
      </c>
      <c r="J1484" s="14">
        <f t="shared" si="542"/>
        <v>1452.1107568564994</v>
      </c>
      <c r="K1484" s="24">
        <f t="shared" si="564"/>
        <v>650</v>
      </c>
      <c r="L1484" s="12">
        <f t="shared" si="543"/>
        <v>0.10576413663640499</v>
      </c>
      <c r="M1484" s="3">
        <f t="shared" si="544"/>
        <v>0.7</v>
      </c>
      <c r="N1484" s="24">
        <f t="shared" si="559"/>
        <v>1050.2065375245579</v>
      </c>
      <c r="O1484" s="24">
        <f t="shared" si="545"/>
        <v>37.785650587795772</v>
      </c>
      <c r="P1484" s="24">
        <f t="shared" si="546"/>
        <v>556.87142676238102</v>
      </c>
      <c r="Q1484" s="24">
        <f t="shared" si="557"/>
        <v>650</v>
      </c>
      <c r="R1484" s="12">
        <f t="shared" si="547"/>
        <v>0.10344218699414606</v>
      </c>
      <c r="S1484" s="3">
        <f t="shared" si="558"/>
        <v>0.7</v>
      </c>
      <c r="T1484" s="24">
        <f t="shared" si="560"/>
        <v>1049.6504073930867</v>
      </c>
      <c r="U1484" s="24">
        <f t="shared" si="548"/>
        <v>51.688903874577363</v>
      </c>
      <c r="V1484" s="14">
        <f t="shared" si="549"/>
        <v>761.29295287132845</v>
      </c>
      <c r="W1484" s="24">
        <f t="shared" si="561"/>
        <v>650</v>
      </c>
      <c r="X1484" s="12">
        <f t="shared" si="550"/>
        <v>0.1039600659578669</v>
      </c>
      <c r="Y1484" s="3">
        <f t="shared" si="562"/>
        <v>0.7</v>
      </c>
    </row>
    <row r="1485" spans="2:25" x14ac:dyDescent="0.25">
      <c r="B1485" s="3">
        <f t="shared" si="551"/>
        <v>7335</v>
      </c>
      <c r="C1485" s="14">
        <f t="shared" si="552"/>
        <v>122.25</v>
      </c>
      <c r="D1485" s="11">
        <f t="shared" si="553"/>
        <v>1051.8200286720826</v>
      </c>
      <c r="E1485" s="11">
        <f t="shared" si="554"/>
        <v>1047.8715873498979</v>
      </c>
      <c r="F1485" s="11">
        <f t="shared" si="555"/>
        <v>1050.3099797115522</v>
      </c>
      <c r="G1485" s="11">
        <f t="shared" si="556"/>
        <v>1049.7543674590445</v>
      </c>
      <c r="H1485" s="24">
        <f t="shared" si="563"/>
        <v>1047.8715873498979</v>
      </c>
      <c r="I1485" s="24">
        <f t="shared" si="541"/>
        <v>98.711033054615882</v>
      </c>
      <c r="J1485" s="14">
        <f t="shared" si="542"/>
        <v>1451.0935847995097</v>
      </c>
      <c r="K1485" s="24">
        <f t="shared" si="564"/>
        <v>650</v>
      </c>
      <c r="L1485" s="12">
        <f t="shared" si="543"/>
        <v>0.10568846456415493</v>
      </c>
      <c r="M1485" s="3">
        <f t="shared" si="544"/>
        <v>0.7</v>
      </c>
      <c r="N1485" s="24">
        <f t="shared" si="559"/>
        <v>1050.3099797115522</v>
      </c>
      <c r="O1485" s="24">
        <f t="shared" si="545"/>
        <v>37.751224013260298</v>
      </c>
      <c r="P1485" s="24">
        <f t="shared" si="546"/>
        <v>556.49360933042681</v>
      </c>
      <c r="Q1485" s="24">
        <f t="shared" si="557"/>
        <v>650</v>
      </c>
      <c r="R1485" s="12">
        <f t="shared" si="547"/>
        <v>0.10337047604807183</v>
      </c>
      <c r="S1485" s="3">
        <f t="shared" si="558"/>
        <v>0.7</v>
      </c>
      <c r="T1485" s="24">
        <f t="shared" si="560"/>
        <v>1049.7543674590445</v>
      </c>
      <c r="U1485" s="24">
        <f t="shared" si="548"/>
        <v>51.64153032595209</v>
      </c>
      <c r="V1485" s="14">
        <f t="shared" si="549"/>
        <v>760.77280551417732</v>
      </c>
      <c r="W1485" s="24">
        <f t="shared" si="561"/>
        <v>650</v>
      </c>
      <c r="X1485" s="12">
        <f t="shared" si="550"/>
        <v>0.10388749421434344</v>
      </c>
      <c r="Y1485" s="3">
        <f t="shared" si="562"/>
        <v>0.7</v>
      </c>
    </row>
    <row r="1486" spans="2:25" x14ac:dyDescent="0.25">
      <c r="B1486" s="3">
        <f t="shared" si="551"/>
        <v>7340</v>
      </c>
      <c r="C1486" s="14">
        <f t="shared" si="552"/>
        <v>122.33333333333333</v>
      </c>
      <c r="D1486" s="11">
        <f t="shared" si="553"/>
        <v>1051.9220243167676</v>
      </c>
      <c r="E1486" s="11">
        <f t="shared" si="554"/>
        <v>1047.977275814462</v>
      </c>
      <c r="F1486" s="11">
        <f t="shared" si="555"/>
        <v>1050.4133501876001</v>
      </c>
      <c r="G1486" s="11">
        <f t="shared" si="556"/>
        <v>1049.8582549532589</v>
      </c>
      <c r="H1486" s="24">
        <f t="shared" si="563"/>
        <v>1047.977275814462</v>
      </c>
      <c r="I1486" s="24">
        <f t="shared" si="541"/>
        <v>98.61871255764072</v>
      </c>
      <c r="J1486" s="14">
        <f t="shared" si="542"/>
        <v>1450.0778635522333</v>
      </c>
      <c r="K1486" s="24">
        <f t="shared" si="564"/>
        <v>650</v>
      </c>
      <c r="L1486" s="12">
        <f t="shared" si="543"/>
        <v>0.10561290198725082</v>
      </c>
      <c r="M1486" s="3">
        <f t="shared" si="544"/>
        <v>0.7</v>
      </c>
      <c r="N1486" s="24">
        <f t="shared" si="559"/>
        <v>1050.4133501876001</v>
      </c>
      <c r="O1486" s="24">
        <f t="shared" si="545"/>
        <v>37.716853229187564</v>
      </c>
      <c r="P1486" s="24">
        <f t="shared" si="546"/>
        <v>556.1163093681073</v>
      </c>
      <c r="Q1486" s="24">
        <f t="shared" si="557"/>
        <v>650</v>
      </c>
      <c r="R1486" s="12">
        <f t="shared" si="547"/>
        <v>0.10329886482212278</v>
      </c>
      <c r="S1486" s="3">
        <f t="shared" si="558"/>
        <v>0.7</v>
      </c>
      <c r="T1486" s="24">
        <f t="shared" si="560"/>
        <v>1049.8582549532589</v>
      </c>
      <c r="U1486" s="24">
        <f t="shared" si="548"/>
        <v>51.59423408771886</v>
      </c>
      <c r="V1486" s="14">
        <f t="shared" si="549"/>
        <v>760.25337678001893</v>
      </c>
      <c r="W1486" s="24">
        <f t="shared" si="561"/>
        <v>650</v>
      </c>
      <c r="X1486" s="12">
        <f t="shared" si="550"/>
        <v>0.10381502425081236</v>
      </c>
      <c r="Y1486" s="3">
        <f t="shared" si="562"/>
        <v>0.7</v>
      </c>
    </row>
    <row r="1487" spans="2:25" x14ac:dyDescent="0.25">
      <c r="B1487" s="3">
        <f t="shared" si="551"/>
        <v>7345</v>
      </c>
      <c r="C1487" s="14">
        <f t="shared" si="552"/>
        <v>122.41666666666667</v>
      </c>
      <c r="D1487" s="11">
        <f t="shared" si="553"/>
        <v>1052.0239505766554</v>
      </c>
      <c r="E1487" s="11">
        <f t="shared" si="554"/>
        <v>1048.0828887164494</v>
      </c>
      <c r="F1487" s="11">
        <f t="shared" si="555"/>
        <v>1050.5166490524223</v>
      </c>
      <c r="G1487" s="11">
        <f t="shared" si="556"/>
        <v>1049.9620699775096</v>
      </c>
      <c r="H1487" s="24">
        <f t="shared" si="563"/>
        <v>1048.0828887164494</v>
      </c>
      <c r="I1487" s="24">
        <f t="shared" si="541"/>
        <v>98.526546505149781</v>
      </c>
      <c r="J1487" s="14">
        <f t="shared" si="542"/>
        <v>1449.0635899665442</v>
      </c>
      <c r="K1487" s="24">
        <f t="shared" si="564"/>
        <v>650</v>
      </c>
      <c r="L1487" s="12">
        <f t="shared" si="543"/>
        <v>0.10553744866549335</v>
      </c>
      <c r="M1487" s="3">
        <f t="shared" si="544"/>
        <v>0.7</v>
      </c>
      <c r="N1487" s="24">
        <f t="shared" si="559"/>
        <v>1050.5166490524223</v>
      </c>
      <c r="O1487" s="24">
        <f t="shared" si="545"/>
        <v>37.682538105826779</v>
      </c>
      <c r="P1487" s="24">
        <f t="shared" si="546"/>
        <v>555.73952580658317</v>
      </c>
      <c r="Q1487" s="24">
        <f t="shared" si="557"/>
        <v>650</v>
      </c>
      <c r="R1487" s="12">
        <f t="shared" si="547"/>
        <v>0.10322735310780096</v>
      </c>
      <c r="S1487" s="3">
        <f t="shared" si="558"/>
        <v>0.7</v>
      </c>
      <c r="T1487" s="24">
        <f t="shared" si="560"/>
        <v>1049.9620699775096</v>
      </c>
      <c r="U1487" s="24">
        <f t="shared" si="548"/>
        <v>51.547014978643801</v>
      </c>
      <c r="V1487" s="14">
        <f t="shared" si="549"/>
        <v>759.73466516945098</v>
      </c>
      <c r="W1487" s="24">
        <f t="shared" si="561"/>
        <v>650</v>
      </c>
      <c r="X1487" s="12">
        <f t="shared" si="550"/>
        <v>0.10374265585236229</v>
      </c>
      <c r="Y1487" s="3">
        <f t="shared" si="562"/>
        <v>0.7</v>
      </c>
    </row>
    <row r="1488" spans="2:25" x14ac:dyDescent="0.25">
      <c r="B1488" s="3">
        <f t="shared" si="551"/>
        <v>7350</v>
      </c>
      <c r="C1488" s="14">
        <f t="shared" si="552"/>
        <v>122.5</v>
      </c>
      <c r="D1488" s="11">
        <f t="shared" si="553"/>
        <v>1052.1258075460823</v>
      </c>
      <c r="E1488" s="11">
        <f t="shared" si="554"/>
        <v>1048.1884261651148</v>
      </c>
      <c r="F1488" s="11">
        <f t="shared" si="555"/>
        <v>1050.61987640553</v>
      </c>
      <c r="G1488" s="11">
        <f t="shared" si="556"/>
        <v>1050.0658126333619</v>
      </c>
      <c r="H1488" s="24">
        <f t="shared" si="563"/>
        <v>1048.1884261651148</v>
      </c>
      <c r="I1488" s="24">
        <f t="shared" si="541"/>
        <v>98.434534524187711</v>
      </c>
      <c r="J1488" s="14">
        <f t="shared" si="542"/>
        <v>1448.0507609036183</v>
      </c>
      <c r="K1488" s="24">
        <f t="shared" si="564"/>
        <v>650</v>
      </c>
      <c r="L1488" s="12">
        <f t="shared" si="543"/>
        <v>0.10546210435939775</v>
      </c>
      <c r="M1488" s="3">
        <f t="shared" si="544"/>
        <v>0.7</v>
      </c>
      <c r="N1488" s="24">
        <f t="shared" si="559"/>
        <v>1050.61987640553</v>
      </c>
      <c r="O1488" s="24">
        <f t="shared" si="545"/>
        <v>37.648278513808009</v>
      </c>
      <c r="P1488" s="24">
        <f t="shared" si="546"/>
        <v>555.36325757982524</v>
      </c>
      <c r="Q1488" s="24">
        <f t="shared" si="557"/>
        <v>650</v>
      </c>
      <c r="R1488" s="12">
        <f t="shared" si="547"/>
        <v>0.10315594069716351</v>
      </c>
      <c r="S1488" s="3">
        <f t="shared" si="558"/>
        <v>0.7</v>
      </c>
      <c r="T1488" s="24">
        <f t="shared" si="560"/>
        <v>1050.0658126333619</v>
      </c>
      <c r="U1488" s="24">
        <f t="shared" si="548"/>
        <v>51.499872818010317</v>
      </c>
      <c r="V1488" s="14">
        <f t="shared" si="549"/>
        <v>759.2166691867925</v>
      </c>
      <c r="W1488" s="24">
        <f t="shared" si="561"/>
        <v>650</v>
      </c>
      <c r="X1488" s="12">
        <f t="shared" si="550"/>
        <v>0.10367038880462386</v>
      </c>
      <c r="Y1488" s="3">
        <f t="shared" si="562"/>
        <v>0.7</v>
      </c>
    </row>
    <row r="1489" spans="2:25" x14ac:dyDescent="0.25">
      <c r="B1489" s="3">
        <f t="shared" si="551"/>
        <v>7355</v>
      </c>
      <c r="C1489" s="14">
        <f t="shared" si="552"/>
        <v>122.58333333333333</v>
      </c>
      <c r="D1489" s="11">
        <f t="shared" si="553"/>
        <v>1052.2275953191929</v>
      </c>
      <c r="E1489" s="11">
        <f t="shared" si="554"/>
        <v>1048.2938882694743</v>
      </c>
      <c r="F1489" s="11">
        <f t="shared" si="555"/>
        <v>1050.7230323462272</v>
      </c>
      <c r="G1489" s="11">
        <f t="shared" si="556"/>
        <v>1050.1694830221666</v>
      </c>
      <c r="H1489" s="24">
        <f t="shared" si="563"/>
        <v>1048.2938882694743</v>
      </c>
      <c r="I1489" s="24">
        <f t="shared" si="541"/>
        <v>98.342676242964444</v>
      </c>
      <c r="J1489" s="14">
        <f t="shared" si="542"/>
        <v>1447.0393732335851</v>
      </c>
      <c r="K1489" s="24">
        <f t="shared" si="564"/>
        <v>650</v>
      </c>
      <c r="L1489" s="12">
        <f t="shared" si="543"/>
        <v>0.10538686883016932</v>
      </c>
      <c r="M1489" s="3">
        <f t="shared" si="544"/>
        <v>0.7</v>
      </c>
      <c r="N1489" s="24">
        <f t="shared" si="559"/>
        <v>1050.7230323462272</v>
      </c>
      <c r="O1489" s="24">
        <f t="shared" si="545"/>
        <v>37.614074324142166</v>
      </c>
      <c r="P1489" s="24">
        <f t="shared" si="546"/>
        <v>554.98750362465319</v>
      </c>
      <c r="Q1489" s="24">
        <f t="shared" si="557"/>
        <v>650</v>
      </c>
      <c r="R1489" s="12">
        <f t="shared" si="547"/>
        <v>0.10308462738282936</v>
      </c>
      <c r="S1489" s="3">
        <f t="shared" si="558"/>
        <v>0.7</v>
      </c>
      <c r="T1489" s="24">
        <f t="shared" si="560"/>
        <v>1050.1694830221666</v>
      </c>
      <c r="U1489" s="24">
        <f t="shared" si="548"/>
        <v>51.452807425658875</v>
      </c>
      <c r="V1489" s="14">
        <f t="shared" si="549"/>
        <v>758.69938734054813</v>
      </c>
      <c r="W1489" s="24">
        <f t="shared" si="561"/>
        <v>650</v>
      </c>
      <c r="X1489" s="12">
        <f t="shared" si="550"/>
        <v>0.10359822289383416</v>
      </c>
      <c r="Y1489" s="3">
        <f t="shared" si="562"/>
        <v>0.7</v>
      </c>
    </row>
    <row r="1490" spans="2:25" x14ac:dyDescent="0.25">
      <c r="B1490" s="3">
        <f t="shared" si="551"/>
        <v>7360</v>
      </c>
      <c r="C1490" s="14">
        <f t="shared" si="552"/>
        <v>122.66666666666667</v>
      </c>
      <c r="D1490" s="11">
        <f t="shared" si="553"/>
        <v>1052.3293139899406</v>
      </c>
      <c r="E1490" s="11">
        <f t="shared" si="554"/>
        <v>1048.3992751383046</v>
      </c>
      <c r="F1490" s="11">
        <f t="shared" si="555"/>
        <v>1050.8261169736102</v>
      </c>
      <c r="G1490" s="11">
        <f t="shared" si="556"/>
        <v>1050.2730812450604</v>
      </c>
      <c r="H1490" s="24">
        <f t="shared" si="563"/>
        <v>1048.3992751383046</v>
      </c>
      <c r="I1490" s="24">
        <f t="shared" ref="I1490:I1553" si="565">AlphaC*(D1490-H1490)</f>
        <v>98.250971290900679</v>
      </c>
      <c r="J1490" s="14">
        <f t="shared" ref="J1490:J1553" si="566">Phi*EpsilonF*Botzman/10^8*M1490*((D1490+273)^4-(H1490+273)^4)</f>
        <v>1446.0294238361284</v>
      </c>
      <c r="K1490" s="24">
        <f t="shared" si="564"/>
        <v>650</v>
      </c>
      <c r="L1490" s="12">
        <f t="shared" ref="L1490:L1553" si="567">ksh*MassivSS/(K1490*RhoA)*DeltaT*(I1490+J1490)</f>
        <v>0.10531174183974748</v>
      </c>
      <c r="M1490" s="3">
        <f t="shared" ref="M1490:M1553" si="568">IF(H1490&lt;=500,IF(Galva=Oui,0.35,0.7),0.7)</f>
        <v>0.7</v>
      </c>
      <c r="N1490" s="24">
        <f t="shared" si="559"/>
        <v>1050.8261169736102</v>
      </c>
      <c r="O1490" s="24">
        <f t="shared" ref="O1490:O1553" si="569">AlphaC*(D1490-N1490)</f>
        <v>37.579925408260806</v>
      </c>
      <c r="P1490" s="24">
        <f t="shared" ref="P1490:P1553" si="570">Phi*EpsilonF*Botzman/10^8*S1490*((D1490+273)^4-(N1490+273)^4)</f>
        <v>554.61226288121986</v>
      </c>
      <c r="Q1490" s="24">
        <f t="shared" si="557"/>
        <v>650</v>
      </c>
      <c r="R1490" s="12">
        <f t="shared" ref="R1490:R1553" si="571">ksh*MassivW/(Q1490*RhoA)*DeltaT*(O1490+P1490)</f>
        <v>0.10301341295807047</v>
      </c>
      <c r="S1490" s="3">
        <f t="shared" si="558"/>
        <v>0.7</v>
      </c>
      <c r="T1490" s="24">
        <f t="shared" si="560"/>
        <v>1050.2730812450604</v>
      </c>
      <c r="U1490" s="24">
        <f t="shared" ref="U1490:U1553" si="572">AlphaC*(D1490-T1490)</f>
        <v>51.405818622004062</v>
      </c>
      <c r="V1490" s="14">
        <f t="shared" ref="V1490:V1553" si="573">Phi*EpsilonF*Botzman/10^8*Y1490*((D1490+273)^4-(T1490+273)^4)</f>
        <v>758.18281814375769</v>
      </c>
      <c r="W1490" s="24">
        <f t="shared" si="561"/>
        <v>650</v>
      </c>
      <c r="X1490" s="12">
        <f t="shared" ref="X1490:X1553" si="574">ksh*MassivSI/(W1490*RhoA)*DeltaT*(U1490+V1490)</f>
        <v>0.10352615790688369</v>
      </c>
      <c r="Y1490" s="3">
        <f t="shared" si="562"/>
        <v>0.7</v>
      </c>
    </row>
    <row r="1491" spans="2:25" x14ac:dyDescent="0.25">
      <c r="B1491" s="3">
        <f t="shared" ref="B1491:B1554" si="575">B1490+DeltaT</f>
        <v>7365</v>
      </c>
      <c r="C1491" s="14">
        <f t="shared" ref="C1491:C1554" si="576">B1491/60</f>
        <v>122.75</v>
      </c>
      <c r="D1491" s="11">
        <f t="shared" ref="D1491:D1554" si="577">20+345*LOG(8*C1491+1,10)</f>
        <v>1052.4309636520868</v>
      </c>
      <c r="E1491" s="11">
        <f t="shared" ref="E1491:E1554" si="578">H1491</f>
        <v>1048.5045868801444</v>
      </c>
      <c r="F1491" s="11">
        <f t="shared" ref="F1491:F1554" si="579">N1491</f>
        <v>1050.9291303865682</v>
      </c>
      <c r="G1491" s="11">
        <f t="shared" ref="G1491:G1554" si="580">T1491</f>
        <v>1050.3766074029672</v>
      </c>
      <c r="H1491" s="24">
        <f t="shared" si="563"/>
        <v>1048.5045868801444</v>
      </c>
      <c r="I1491" s="24">
        <f t="shared" si="565"/>
        <v>98.159419298559669</v>
      </c>
      <c r="J1491" s="14">
        <f t="shared" si="566"/>
        <v>1445.0209095997693</v>
      </c>
      <c r="K1491" s="24">
        <f t="shared" si="564"/>
        <v>650</v>
      </c>
      <c r="L1491" s="12">
        <f t="shared" si="567"/>
        <v>0.10523672315075223</v>
      </c>
      <c r="M1491" s="3">
        <f t="shared" si="568"/>
        <v>0.7</v>
      </c>
      <c r="N1491" s="24">
        <f t="shared" si="559"/>
        <v>1050.9291303865682</v>
      </c>
      <c r="O1491" s="24">
        <f t="shared" si="569"/>
        <v>37.545831637964966</v>
      </c>
      <c r="P1491" s="24">
        <f t="shared" si="570"/>
        <v>554.23753429233341</v>
      </c>
      <c r="Q1491" s="24">
        <f t="shared" ref="Q1491:Q1554" si="581">IF(N1491&lt;600,425+0.773*N1491-1.69/1000*N1491^2+2.22/1000^2*N1491^3,IF(N1491&lt;735,666+13002/(738-N1491),IF(N1491&lt;900,545+17820/(N1491-731),650)))</f>
        <v>650</v>
      </c>
      <c r="R1491" s="12">
        <f t="shared" si="571"/>
        <v>0.10294229721668491</v>
      </c>
      <c r="S1491" s="3">
        <f t="shared" ref="S1491:S1554" si="582">IF(N1491&lt;=500,IF(Galva=Oui,0.35,0.7),0.7)</f>
        <v>0.7</v>
      </c>
      <c r="T1491" s="24">
        <f t="shared" si="560"/>
        <v>1050.3766074029672</v>
      </c>
      <c r="U1491" s="24">
        <f t="shared" si="572"/>
        <v>51.35890622798911</v>
      </c>
      <c r="V1491" s="14">
        <f t="shared" si="573"/>
        <v>757.66696011339491</v>
      </c>
      <c r="W1491" s="24">
        <f t="shared" si="561"/>
        <v>650</v>
      </c>
      <c r="X1491" s="12">
        <f t="shared" si="574"/>
        <v>0.10345419363123352</v>
      </c>
      <c r="Y1491" s="3">
        <f t="shared" si="562"/>
        <v>0.7</v>
      </c>
    </row>
    <row r="1492" spans="2:25" x14ac:dyDescent="0.25">
      <c r="B1492" s="3">
        <f t="shared" si="575"/>
        <v>7370</v>
      </c>
      <c r="C1492" s="14">
        <f t="shared" si="576"/>
        <v>122.83333333333333</v>
      </c>
      <c r="D1492" s="11">
        <f t="shared" si="577"/>
        <v>1052.5325443992024</v>
      </c>
      <c r="E1492" s="11">
        <f t="shared" si="578"/>
        <v>1048.6098236032951</v>
      </c>
      <c r="F1492" s="11">
        <f t="shared" si="579"/>
        <v>1051.0320726837849</v>
      </c>
      <c r="G1492" s="11">
        <f t="shared" si="580"/>
        <v>1050.4800615965985</v>
      </c>
      <c r="H1492" s="24">
        <f t="shared" si="563"/>
        <v>1048.6098236032951</v>
      </c>
      <c r="I1492" s="24">
        <f t="shared" si="565"/>
        <v>98.068019897681324</v>
      </c>
      <c r="J1492" s="14">
        <f t="shared" si="566"/>
        <v>1444.0138274221374</v>
      </c>
      <c r="K1492" s="24">
        <f t="shared" si="564"/>
        <v>650</v>
      </c>
      <c r="L1492" s="12">
        <f t="shared" si="567"/>
        <v>0.10516181252650496</v>
      </c>
      <c r="M1492" s="3">
        <f t="shared" si="568"/>
        <v>0.7</v>
      </c>
      <c r="N1492" s="24">
        <f t="shared" ref="N1492:N1555" si="583">N1491+R1491</f>
        <v>1051.0320726837849</v>
      </c>
      <c r="O1492" s="24">
        <f t="shared" si="569"/>
        <v>37.511792885436535</v>
      </c>
      <c r="P1492" s="24">
        <f t="shared" si="570"/>
        <v>553.86331680357307</v>
      </c>
      <c r="Q1492" s="24">
        <f t="shared" si="581"/>
        <v>650</v>
      </c>
      <c r="R1492" s="12">
        <f t="shared" si="571"/>
        <v>0.1028712799530191</v>
      </c>
      <c r="S1492" s="3">
        <f t="shared" si="582"/>
        <v>0.7</v>
      </c>
      <c r="T1492" s="24">
        <f t="shared" ref="T1492:T1555" si="584">T1491+X1491</f>
        <v>1050.4800615965985</v>
      </c>
      <c r="U1492" s="24">
        <f t="shared" si="572"/>
        <v>51.312070065097259</v>
      </c>
      <c r="V1492" s="14">
        <f t="shared" si="573"/>
        <v>757.15181177044553</v>
      </c>
      <c r="W1492" s="24">
        <f t="shared" ref="W1492:W1555" si="585">IF(T1492&lt;600,425+0.773*T1492-1.69/1000*T1492^2+2.22/1000^2*T1492^3,IF(T1492&lt;735,666+13002/(738-T1492),IF(T1492&lt;900,545+17820/(T1492-731),650)))</f>
        <v>650</v>
      </c>
      <c r="X1492" s="12">
        <f t="shared" si="574"/>
        <v>0.10338232985492687</v>
      </c>
      <c r="Y1492" s="3">
        <f t="shared" ref="Y1492:Y1555" si="586">IF(T1492&lt;=500,IF(Galva=Oui,0.35,0.7),0.7)</f>
        <v>0.7</v>
      </c>
    </row>
    <row r="1493" spans="2:25" x14ac:dyDescent="0.25">
      <c r="B1493" s="3">
        <f t="shared" si="575"/>
        <v>7375</v>
      </c>
      <c r="C1493" s="14">
        <f t="shared" si="576"/>
        <v>122.91666666666667</v>
      </c>
      <c r="D1493" s="11">
        <f t="shared" si="577"/>
        <v>1052.6340563246683</v>
      </c>
      <c r="E1493" s="11">
        <f t="shared" si="578"/>
        <v>1048.7149854158217</v>
      </c>
      <c r="F1493" s="11">
        <f t="shared" si="579"/>
        <v>1051.1349439637379</v>
      </c>
      <c r="G1493" s="11">
        <f t="shared" si="580"/>
        <v>1050.5834439264534</v>
      </c>
      <c r="H1493" s="24">
        <f t="shared" si="563"/>
        <v>1048.7149854158217</v>
      </c>
      <c r="I1493" s="24">
        <f t="shared" si="565"/>
        <v>97.976772721165162</v>
      </c>
      <c r="J1493" s="14">
        <f t="shared" si="566"/>
        <v>1443.0081742099323</v>
      </c>
      <c r="K1493" s="24">
        <f t="shared" si="564"/>
        <v>650</v>
      </c>
      <c r="L1493" s="12">
        <f t="shared" si="567"/>
        <v>0.10508700973102467</v>
      </c>
      <c r="M1493" s="3">
        <f t="shared" si="568"/>
        <v>0.7</v>
      </c>
      <c r="N1493" s="24">
        <f t="shared" si="583"/>
        <v>1051.1349439637379</v>
      </c>
      <c r="O1493" s="24">
        <f t="shared" si="569"/>
        <v>37.477809023260988</v>
      </c>
      <c r="P1493" s="24">
        <f t="shared" si="570"/>
        <v>553.48960936373533</v>
      </c>
      <c r="Q1493" s="24">
        <f t="shared" si="581"/>
        <v>650</v>
      </c>
      <c r="R1493" s="12">
        <f t="shared" si="571"/>
        <v>0.10280036096204927</v>
      </c>
      <c r="S1493" s="3">
        <f t="shared" si="582"/>
        <v>0.7</v>
      </c>
      <c r="T1493" s="24">
        <f t="shared" si="584"/>
        <v>1050.5834439264534</v>
      </c>
      <c r="U1493" s="24">
        <f t="shared" si="572"/>
        <v>51.265309955374505</v>
      </c>
      <c r="V1493" s="14">
        <f t="shared" si="573"/>
        <v>756.63737164021643</v>
      </c>
      <c r="W1493" s="24">
        <f t="shared" si="585"/>
        <v>650</v>
      </c>
      <c r="X1493" s="12">
        <f t="shared" si="574"/>
        <v>0.10331056636663145</v>
      </c>
      <c r="Y1493" s="3">
        <f t="shared" si="586"/>
        <v>0.7</v>
      </c>
    </row>
    <row r="1494" spans="2:25" x14ac:dyDescent="0.25">
      <c r="B1494" s="3">
        <f t="shared" si="575"/>
        <v>7380</v>
      </c>
      <c r="C1494" s="14">
        <f t="shared" si="576"/>
        <v>123</v>
      </c>
      <c r="D1494" s="11">
        <f t="shared" si="577"/>
        <v>1052.735499521676</v>
      </c>
      <c r="E1494" s="11">
        <f t="shared" si="578"/>
        <v>1048.8200724255528</v>
      </c>
      <c r="F1494" s="11">
        <f t="shared" si="579"/>
        <v>1051.2377443246999</v>
      </c>
      <c r="G1494" s="11">
        <f t="shared" si="580"/>
        <v>1050.68675449282</v>
      </c>
      <c r="H1494" s="24">
        <f t="shared" si="563"/>
        <v>1048.8200724255528</v>
      </c>
      <c r="I1494" s="24">
        <f t="shared" si="565"/>
        <v>97.885677403081672</v>
      </c>
      <c r="J1494" s="14">
        <f t="shared" si="566"/>
        <v>1442.0039468791942</v>
      </c>
      <c r="K1494" s="24">
        <f t="shared" si="564"/>
        <v>650</v>
      </c>
      <c r="L1494" s="12">
        <f t="shared" si="567"/>
        <v>0.10501231452904715</v>
      </c>
      <c r="M1494" s="3">
        <f t="shared" si="568"/>
        <v>0.7</v>
      </c>
      <c r="N1494" s="24">
        <f t="shared" si="583"/>
        <v>1051.2377443246999</v>
      </c>
      <c r="O1494" s="24">
        <f t="shared" si="569"/>
        <v>37.443879924404655</v>
      </c>
      <c r="P1494" s="24">
        <f t="shared" si="570"/>
        <v>553.11641092450407</v>
      </c>
      <c r="Q1494" s="24">
        <f t="shared" si="581"/>
        <v>650</v>
      </c>
      <c r="R1494" s="12">
        <f t="shared" si="571"/>
        <v>0.10272954003932018</v>
      </c>
      <c r="S1494" s="3">
        <f t="shared" si="582"/>
        <v>0.7</v>
      </c>
      <c r="T1494" s="24">
        <f t="shared" si="584"/>
        <v>1050.68675449282</v>
      </c>
      <c r="U1494" s="24">
        <f t="shared" si="572"/>
        <v>51.218625721401168</v>
      </c>
      <c r="V1494" s="14">
        <f t="shared" si="573"/>
        <v>756.123638252143</v>
      </c>
      <c r="W1494" s="24">
        <f t="shared" si="585"/>
        <v>650</v>
      </c>
      <c r="X1494" s="12">
        <f t="shared" si="574"/>
        <v>0.10323890295561128</v>
      </c>
      <c r="Y1494" s="3">
        <f t="shared" si="586"/>
        <v>0.7</v>
      </c>
    </row>
    <row r="1495" spans="2:25" x14ac:dyDescent="0.25">
      <c r="B1495" s="3">
        <f t="shared" si="575"/>
        <v>7385</v>
      </c>
      <c r="C1495" s="14">
        <f t="shared" si="576"/>
        <v>123.08333333333333</v>
      </c>
      <c r="D1495" s="11">
        <f t="shared" si="577"/>
        <v>1052.836874083227</v>
      </c>
      <c r="E1495" s="11">
        <f t="shared" si="578"/>
        <v>1048.9250847400817</v>
      </c>
      <c r="F1495" s="11">
        <f t="shared" si="579"/>
        <v>1051.3404738647391</v>
      </c>
      <c r="G1495" s="11">
        <f t="shared" si="580"/>
        <v>1050.7899933957756</v>
      </c>
      <c r="H1495" s="24">
        <f t="shared" si="563"/>
        <v>1048.9250847400817</v>
      </c>
      <c r="I1495" s="24">
        <f t="shared" si="565"/>
        <v>97.794733578632531</v>
      </c>
      <c r="J1495" s="14">
        <f t="shared" si="566"/>
        <v>1441.0011423544713</v>
      </c>
      <c r="K1495" s="24">
        <f t="shared" si="564"/>
        <v>650</v>
      </c>
      <c r="L1495" s="12">
        <f t="shared" si="567"/>
        <v>0.10493772668596558</v>
      </c>
      <c r="M1495" s="3">
        <f t="shared" si="568"/>
        <v>0.7</v>
      </c>
      <c r="N1495" s="24">
        <f t="shared" si="583"/>
        <v>1051.3404738647391</v>
      </c>
      <c r="O1495" s="24">
        <f t="shared" si="569"/>
        <v>37.41000546219766</v>
      </c>
      <c r="P1495" s="24">
        <f t="shared" si="570"/>
        <v>552.74372044008271</v>
      </c>
      <c r="Q1495" s="24">
        <f t="shared" si="581"/>
        <v>650</v>
      </c>
      <c r="R1495" s="12">
        <f t="shared" si="571"/>
        <v>0.10265881698087816</v>
      </c>
      <c r="S1495" s="3">
        <f t="shared" si="582"/>
        <v>0.7</v>
      </c>
      <c r="T1495" s="24">
        <f t="shared" si="584"/>
        <v>1050.7899933957756</v>
      </c>
      <c r="U1495" s="24">
        <f t="shared" si="572"/>
        <v>51.172017186286212</v>
      </c>
      <c r="V1495" s="14">
        <f t="shared" si="573"/>
        <v>755.61061013953611</v>
      </c>
      <c r="W1495" s="24">
        <f t="shared" si="585"/>
        <v>650</v>
      </c>
      <c r="X1495" s="12">
        <f t="shared" si="574"/>
        <v>0.10316733941169348</v>
      </c>
      <c r="Y1495" s="3">
        <f t="shared" si="586"/>
        <v>0.7</v>
      </c>
    </row>
    <row r="1496" spans="2:25" x14ac:dyDescent="0.25">
      <c r="B1496" s="3">
        <f t="shared" si="575"/>
        <v>7390</v>
      </c>
      <c r="C1496" s="14">
        <f t="shared" si="576"/>
        <v>123.16666666666667</v>
      </c>
      <c r="D1496" s="11">
        <f t="shared" si="577"/>
        <v>1052.9381801021348</v>
      </c>
      <c r="E1496" s="11">
        <f t="shared" si="578"/>
        <v>1049.0300224667676</v>
      </c>
      <c r="F1496" s="11">
        <f t="shared" si="579"/>
        <v>1051.44313268172</v>
      </c>
      <c r="G1496" s="11">
        <f t="shared" si="580"/>
        <v>1050.8931607351872</v>
      </c>
      <c r="H1496" s="24">
        <f t="shared" si="563"/>
        <v>1049.0300224667676</v>
      </c>
      <c r="I1496" s="24">
        <f t="shared" si="565"/>
        <v>97.703940884179019</v>
      </c>
      <c r="J1496" s="14">
        <f t="shared" si="566"/>
        <v>1439.9997575695756</v>
      </c>
      <c r="K1496" s="24">
        <f t="shared" si="564"/>
        <v>650</v>
      </c>
      <c r="L1496" s="12">
        <f t="shared" si="567"/>
        <v>0.10486324596788399</v>
      </c>
      <c r="M1496" s="3">
        <f t="shared" si="568"/>
        <v>0.7</v>
      </c>
      <c r="N1496" s="24">
        <f t="shared" si="583"/>
        <v>1051.44313268172</v>
      </c>
      <c r="O1496" s="24">
        <f t="shared" si="569"/>
        <v>37.376185510368032</v>
      </c>
      <c r="P1496" s="24">
        <f t="shared" si="570"/>
        <v>552.3715368678337</v>
      </c>
      <c r="Q1496" s="24">
        <f t="shared" si="581"/>
        <v>650</v>
      </c>
      <c r="R1496" s="12">
        <f t="shared" si="571"/>
        <v>0.10258819158338828</v>
      </c>
      <c r="S1496" s="3">
        <f t="shared" si="582"/>
        <v>0.7</v>
      </c>
      <c r="T1496" s="24">
        <f t="shared" si="584"/>
        <v>1050.8931607351872</v>
      </c>
      <c r="U1496" s="24">
        <f t="shared" si="572"/>
        <v>51.125484173689983</v>
      </c>
      <c r="V1496" s="14">
        <f t="shared" si="573"/>
        <v>755.09828583997057</v>
      </c>
      <c r="W1496" s="24">
        <f t="shared" si="585"/>
        <v>650</v>
      </c>
      <c r="X1496" s="12">
        <f t="shared" si="574"/>
        <v>0.10309587552532101</v>
      </c>
      <c r="Y1496" s="3">
        <f t="shared" si="586"/>
        <v>0.7</v>
      </c>
    </row>
    <row r="1497" spans="2:25" x14ac:dyDescent="0.25">
      <c r="B1497" s="3">
        <f t="shared" si="575"/>
        <v>7395</v>
      </c>
      <c r="C1497" s="14">
        <f t="shared" si="576"/>
        <v>123.25</v>
      </c>
      <c r="D1497" s="11">
        <f t="shared" si="577"/>
        <v>1053.0394176710247</v>
      </c>
      <c r="E1497" s="11">
        <f t="shared" si="578"/>
        <v>1049.1348857127355</v>
      </c>
      <c r="F1497" s="11">
        <f t="shared" si="579"/>
        <v>1051.5457208733035</v>
      </c>
      <c r="G1497" s="11">
        <f t="shared" si="580"/>
        <v>1050.9962566107124</v>
      </c>
      <c r="H1497" s="24">
        <f t="shared" si="563"/>
        <v>1049.1348857127355</v>
      </c>
      <c r="I1497" s="24">
        <f t="shared" si="565"/>
        <v>97.613298957230654</v>
      </c>
      <c r="J1497" s="14">
        <f t="shared" si="566"/>
        <v>1438.9997894671369</v>
      </c>
      <c r="K1497" s="24">
        <f t="shared" si="564"/>
        <v>650</v>
      </c>
      <c r="L1497" s="12">
        <f t="shared" si="567"/>
        <v>0.10478887214158594</v>
      </c>
      <c r="M1497" s="3">
        <f t="shared" si="568"/>
        <v>0.7</v>
      </c>
      <c r="N1497" s="24">
        <f t="shared" si="583"/>
        <v>1051.5457208733035</v>
      </c>
      <c r="O1497" s="24">
        <f t="shared" si="569"/>
        <v>37.342419943030336</v>
      </c>
      <c r="P1497" s="24">
        <f t="shared" si="570"/>
        <v>551.99985916794856</v>
      </c>
      <c r="Q1497" s="24">
        <f t="shared" si="581"/>
        <v>650</v>
      </c>
      <c r="R1497" s="12">
        <f t="shared" si="571"/>
        <v>0.10251766364407497</v>
      </c>
      <c r="S1497" s="3">
        <f t="shared" si="582"/>
        <v>0.7</v>
      </c>
      <c r="T1497" s="24">
        <f t="shared" si="584"/>
        <v>1050.9962566107124</v>
      </c>
      <c r="U1497" s="24">
        <f t="shared" si="572"/>
        <v>51.079026507807157</v>
      </c>
      <c r="V1497" s="14">
        <f t="shared" si="573"/>
        <v>754.58666389505197</v>
      </c>
      <c r="W1497" s="24">
        <f t="shared" si="585"/>
        <v>650</v>
      </c>
      <c r="X1497" s="12">
        <f t="shared" si="574"/>
        <v>0.10302451108752053</v>
      </c>
      <c r="Y1497" s="3">
        <f t="shared" si="586"/>
        <v>0.7</v>
      </c>
    </row>
    <row r="1498" spans="2:25" x14ac:dyDescent="0.25">
      <c r="B1498" s="3">
        <f t="shared" si="575"/>
        <v>7400</v>
      </c>
      <c r="C1498" s="14">
        <f t="shared" si="576"/>
        <v>123.33333333333333</v>
      </c>
      <c r="D1498" s="11">
        <f t="shared" si="577"/>
        <v>1053.140586882334</v>
      </c>
      <c r="E1498" s="11">
        <f t="shared" si="578"/>
        <v>1049.2396745848771</v>
      </c>
      <c r="F1498" s="11">
        <f t="shared" si="579"/>
        <v>1051.6482385369475</v>
      </c>
      <c r="G1498" s="11">
        <f t="shared" si="580"/>
        <v>1051.0992811218</v>
      </c>
      <c r="H1498" s="24">
        <f t="shared" si="563"/>
        <v>1049.2396745848771</v>
      </c>
      <c r="I1498" s="24">
        <f t="shared" si="565"/>
        <v>97.522807436422454</v>
      </c>
      <c r="J1498" s="14">
        <f t="shared" si="566"/>
        <v>1438.0012349986609</v>
      </c>
      <c r="K1498" s="24">
        <f t="shared" si="564"/>
        <v>650</v>
      </c>
      <c r="L1498" s="12">
        <f t="shared" si="567"/>
        <v>0.10471460497453712</v>
      </c>
      <c r="M1498" s="3">
        <f t="shared" si="568"/>
        <v>0.7</v>
      </c>
      <c r="N1498" s="24">
        <f t="shared" si="583"/>
        <v>1051.6482385369475</v>
      </c>
      <c r="O1498" s="24">
        <f t="shared" si="569"/>
        <v>37.308708634662935</v>
      </c>
      <c r="P1498" s="24">
        <f t="shared" si="570"/>
        <v>551.62868630358446</v>
      </c>
      <c r="Q1498" s="24">
        <f t="shared" si="581"/>
        <v>650</v>
      </c>
      <c r="R1498" s="12">
        <f t="shared" si="571"/>
        <v>0.10244723296074183</v>
      </c>
      <c r="S1498" s="3">
        <f t="shared" si="582"/>
        <v>0.7</v>
      </c>
      <c r="T1498" s="24">
        <f t="shared" si="584"/>
        <v>1051.0992811218</v>
      </c>
      <c r="U1498" s="24">
        <f t="shared" si="572"/>
        <v>51.032644013349682</v>
      </c>
      <c r="V1498" s="14">
        <f t="shared" si="573"/>
        <v>754.07574285028147</v>
      </c>
      <c r="W1498" s="24">
        <f t="shared" si="585"/>
        <v>650</v>
      </c>
      <c r="X1498" s="12">
        <f t="shared" si="574"/>
        <v>0.10295324588988304</v>
      </c>
      <c r="Y1498" s="3">
        <f t="shared" si="586"/>
        <v>0.7</v>
      </c>
    </row>
    <row r="1499" spans="2:25" x14ac:dyDescent="0.25">
      <c r="B1499" s="3">
        <f t="shared" si="575"/>
        <v>7405</v>
      </c>
      <c r="C1499" s="14">
        <f t="shared" si="576"/>
        <v>123.41666666666667</v>
      </c>
      <c r="D1499" s="11">
        <f t="shared" si="577"/>
        <v>1053.2416878283134</v>
      </c>
      <c r="E1499" s="11">
        <f t="shared" si="578"/>
        <v>1049.3443891898517</v>
      </c>
      <c r="F1499" s="11">
        <f t="shared" si="579"/>
        <v>1051.7506857699082</v>
      </c>
      <c r="G1499" s="11">
        <f t="shared" si="580"/>
        <v>1051.2022343676899</v>
      </c>
      <c r="H1499" s="24">
        <f t="shared" si="563"/>
        <v>1049.3443891898517</v>
      </c>
      <c r="I1499" s="24">
        <f t="shared" si="565"/>
        <v>97.432465961543357</v>
      </c>
      <c r="J1499" s="14">
        <f t="shared" si="566"/>
        <v>1437.0040911246065</v>
      </c>
      <c r="K1499" s="24">
        <f t="shared" si="564"/>
        <v>650</v>
      </c>
      <c r="L1499" s="12">
        <f t="shared" si="567"/>
        <v>0.10464044423489245</v>
      </c>
      <c r="M1499" s="3">
        <f t="shared" si="568"/>
        <v>0.7</v>
      </c>
      <c r="N1499" s="24">
        <f t="shared" si="583"/>
        <v>1051.7506857699082</v>
      </c>
      <c r="O1499" s="24">
        <f t="shared" si="569"/>
        <v>37.275051460130726</v>
      </c>
      <c r="P1499" s="24">
        <f t="shared" si="570"/>
        <v>551.25801724041742</v>
      </c>
      <c r="Q1499" s="24">
        <f t="shared" si="581"/>
        <v>650</v>
      </c>
      <c r="R1499" s="12">
        <f t="shared" si="571"/>
        <v>0.10237689933169786</v>
      </c>
      <c r="S1499" s="3">
        <f t="shared" si="582"/>
        <v>0.7</v>
      </c>
      <c r="T1499" s="24">
        <f t="shared" si="584"/>
        <v>1051.2022343676899</v>
      </c>
      <c r="U1499" s="24">
        <f t="shared" si="572"/>
        <v>50.986336515586572</v>
      </c>
      <c r="V1499" s="14">
        <f t="shared" si="573"/>
        <v>753.5655212554816</v>
      </c>
      <c r="W1499" s="24">
        <f t="shared" si="585"/>
        <v>650</v>
      </c>
      <c r="X1499" s="12">
        <f t="shared" si="574"/>
        <v>0.10288207972462335</v>
      </c>
      <c r="Y1499" s="3">
        <f t="shared" si="586"/>
        <v>0.7</v>
      </c>
    </row>
    <row r="1500" spans="2:25" x14ac:dyDescent="0.25">
      <c r="B1500" s="3">
        <f t="shared" si="575"/>
        <v>7410</v>
      </c>
      <c r="C1500" s="14">
        <f t="shared" si="576"/>
        <v>123.5</v>
      </c>
      <c r="D1500" s="11">
        <f t="shared" si="577"/>
        <v>1053.3427206010269</v>
      </c>
      <c r="E1500" s="11">
        <f t="shared" si="578"/>
        <v>1049.4490296340866</v>
      </c>
      <c r="F1500" s="11">
        <f t="shared" si="579"/>
        <v>1051.8530626692398</v>
      </c>
      <c r="G1500" s="11">
        <f t="shared" si="580"/>
        <v>1051.3051164474145</v>
      </c>
      <c r="H1500" s="24">
        <f t="shared" si="563"/>
        <v>1049.4490296340866</v>
      </c>
      <c r="I1500" s="24">
        <f t="shared" si="565"/>
        <v>97.342274173507803</v>
      </c>
      <c r="J1500" s="14">
        <f t="shared" si="566"/>
        <v>1436.0083548143089</v>
      </c>
      <c r="K1500" s="24">
        <f t="shared" si="564"/>
        <v>650</v>
      </c>
      <c r="L1500" s="12">
        <f t="shared" si="567"/>
        <v>0.10456638969148889</v>
      </c>
      <c r="M1500" s="3">
        <f t="shared" si="568"/>
        <v>0.7</v>
      </c>
      <c r="N1500" s="24">
        <f t="shared" si="583"/>
        <v>1051.8530626692398</v>
      </c>
      <c r="O1500" s="24">
        <f t="shared" si="569"/>
        <v>37.241448294679458</v>
      </c>
      <c r="P1500" s="24">
        <f t="shared" si="570"/>
        <v>550.88785094743776</v>
      </c>
      <c r="Q1500" s="24">
        <f t="shared" si="581"/>
        <v>650</v>
      </c>
      <c r="R1500" s="12">
        <f t="shared" si="571"/>
        <v>0.10230666255589481</v>
      </c>
      <c r="S1500" s="3">
        <f t="shared" si="582"/>
        <v>0.7</v>
      </c>
      <c r="T1500" s="24">
        <f t="shared" si="584"/>
        <v>1051.3051164474145</v>
      </c>
      <c r="U1500" s="24">
        <f t="shared" si="572"/>
        <v>50.940103840309803</v>
      </c>
      <c r="V1500" s="14">
        <f t="shared" si="573"/>
        <v>753.05599766446755</v>
      </c>
      <c r="W1500" s="24">
        <f t="shared" si="585"/>
        <v>650</v>
      </c>
      <c r="X1500" s="12">
        <f t="shared" si="574"/>
        <v>0.10281101238453368</v>
      </c>
      <c r="Y1500" s="3">
        <f t="shared" si="586"/>
        <v>0.7</v>
      </c>
    </row>
    <row r="1501" spans="2:25" x14ac:dyDescent="0.25">
      <c r="B1501" s="3">
        <f t="shared" si="575"/>
        <v>7415</v>
      </c>
      <c r="C1501" s="14">
        <f t="shared" si="576"/>
        <v>123.58333333333333</v>
      </c>
      <c r="D1501" s="11">
        <f t="shared" si="577"/>
        <v>1053.4436852923518</v>
      </c>
      <c r="E1501" s="11">
        <f t="shared" si="578"/>
        <v>1049.553596023778</v>
      </c>
      <c r="F1501" s="11">
        <f t="shared" si="579"/>
        <v>1051.9553693317957</v>
      </c>
      <c r="G1501" s="11">
        <f t="shared" si="580"/>
        <v>1051.4079274597991</v>
      </c>
      <c r="H1501" s="24">
        <f t="shared" si="563"/>
        <v>1049.553596023778</v>
      </c>
      <c r="I1501" s="24">
        <f t="shared" si="565"/>
        <v>97.252231714344362</v>
      </c>
      <c r="J1501" s="14">
        <f t="shared" si="566"/>
        <v>1435.0140230457469</v>
      </c>
      <c r="K1501" s="24">
        <f t="shared" si="564"/>
        <v>650</v>
      </c>
      <c r="L1501" s="12">
        <f t="shared" si="567"/>
        <v>0.10449244111382887</v>
      </c>
      <c r="M1501" s="3">
        <f t="shared" si="568"/>
        <v>0.7</v>
      </c>
      <c r="N1501" s="24">
        <f t="shared" si="583"/>
        <v>1051.9553693317957</v>
      </c>
      <c r="O1501" s="24">
        <f t="shared" si="569"/>
        <v>37.207899013901624</v>
      </c>
      <c r="P1501" s="24">
        <f t="shared" si="570"/>
        <v>550.51818639584508</v>
      </c>
      <c r="Q1501" s="24">
        <f t="shared" si="581"/>
        <v>650</v>
      </c>
      <c r="R1501" s="12">
        <f t="shared" si="571"/>
        <v>0.10223652243272911</v>
      </c>
      <c r="S1501" s="3">
        <f t="shared" si="582"/>
        <v>0.7</v>
      </c>
      <c r="T1501" s="24">
        <f t="shared" si="584"/>
        <v>1051.4079274597991</v>
      </c>
      <c r="U1501" s="24">
        <f t="shared" si="572"/>
        <v>50.893945813817254</v>
      </c>
      <c r="V1501" s="14">
        <f t="shared" si="573"/>
        <v>752.54717063465898</v>
      </c>
      <c r="W1501" s="24">
        <f t="shared" si="585"/>
        <v>650</v>
      </c>
      <c r="X1501" s="12">
        <f t="shared" si="574"/>
        <v>0.10274004366293189</v>
      </c>
      <c r="Y1501" s="3">
        <f t="shared" si="586"/>
        <v>0.7</v>
      </c>
    </row>
    <row r="1502" spans="2:25" x14ac:dyDescent="0.25">
      <c r="B1502" s="3">
        <f t="shared" si="575"/>
        <v>7420</v>
      </c>
      <c r="C1502" s="14">
        <f t="shared" si="576"/>
        <v>123.66666666666667</v>
      </c>
      <c r="D1502" s="11">
        <f t="shared" si="577"/>
        <v>1053.5445819939805</v>
      </c>
      <c r="E1502" s="11">
        <f t="shared" si="578"/>
        <v>1049.6580884648918</v>
      </c>
      <c r="F1502" s="11">
        <f t="shared" si="579"/>
        <v>1052.0576058542285</v>
      </c>
      <c r="G1502" s="11">
        <f t="shared" si="580"/>
        <v>1051.5106675034619</v>
      </c>
      <c r="H1502" s="24">
        <f t="shared" si="563"/>
        <v>1049.6580884648918</v>
      </c>
      <c r="I1502" s="24">
        <f t="shared" si="565"/>
        <v>97.16233822721847</v>
      </c>
      <c r="J1502" s="14">
        <f t="shared" si="566"/>
        <v>1434.0210928057165</v>
      </c>
      <c r="K1502" s="24">
        <f t="shared" si="564"/>
        <v>650</v>
      </c>
      <c r="L1502" s="12">
        <f t="shared" si="567"/>
        <v>0.10441859827209361</v>
      </c>
      <c r="M1502" s="3">
        <f t="shared" si="568"/>
        <v>0.7</v>
      </c>
      <c r="N1502" s="24">
        <f t="shared" si="583"/>
        <v>1052.0576058542285</v>
      </c>
      <c r="O1502" s="24">
        <f t="shared" si="569"/>
        <v>37.174403493798991</v>
      </c>
      <c r="P1502" s="24">
        <f t="shared" si="570"/>
        <v>550.14902256017217</v>
      </c>
      <c r="Q1502" s="24">
        <f t="shared" si="581"/>
        <v>650</v>
      </c>
      <c r="R1502" s="12">
        <f t="shared" si="571"/>
        <v>0.10216647876224817</v>
      </c>
      <c r="S1502" s="3">
        <f t="shared" si="582"/>
        <v>0.7</v>
      </c>
      <c r="T1502" s="24">
        <f t="shared" si="584"/>
        <v>1051.5106675034619</v>
      </c>
      <c r="U1502" s="24">
        <f t="shared" si="572"/>
        <v>50.847862262963872</v>
      </c>
      <c r="V1502" s="14">
        <f t="shared" si="573"/>
        <v>752.03903872801038</v>
      </c>
      <c r="W1502" s="24">
        <f t="shared" si="585"/>
        <v>650</v>
      </c>
      <c r="X1502" s="12">
        <f t="shared" si="574"/>
        <v>0.102669173353787</v>
      </c>
      <c r="Y1502" s="3">
        <f t="shared" si="586"/>
        <v>0.7</v>
      </c>
    </row>
    <row r="1503" spans="2:25" x14ac:dyDescent="0.25">
      <c r="B1503" s="3">
        <f t="shared" si="575"/>
        <v>7425</v>
      </c>
      <c r="C1503" s="14">
        <f t="shared" si="576"/>
        <v>123.75</v>
      </c>
      <c r="D1503" s="11">
        <f t="shared" si="577"/>
        <v>1053.64541079742</v>
      </c>
      <c r="E1503" s="11">
        <f t="shared" si="578"/>
        <v>1049.7625070631639</v>
      </c>
      <c r="F1503" s="11">
        <f t="shared" si="579"/>
        <v>1052.1597723329908</v>
      </c>
      <c r="G1503" s="11">
        <f t="shared" si="580"/>
        <v>1051.6133366768158</v>
      </c>
      <c r="H1503" s="24">
        <f t="shared" si="563"/>
        <v>1049.7625070631639</v>
      </c>
      <c r="I1503" s="24">
        <f t="shared" si="565"/>
        <v>97.072593356404013</v>
      </c>
      <c r="J1503" s="14">
        <f t="shared" si="566"/>
        <v>1433.0295610897745</v>
      </c>
      <c r="K1503" s="24">
        <f t="shared" si="564"/>
        <v>650</v>
      </c>
      <c r="L1503" s="12">
        <f t="shared" si="567"/>
        <v>0.10434486093713735</v>
      </c>
      <c r="M1503" s="3">
        <f t="shared" si="568"/>
        <v>0.7</v>
      </c>
      <c r="N1503" s="24">
        <f t="shared" si="583"/>
        <v>1052.1597723329908</v>
      </c>
      <c r="O1503" s="24">
        <f t="shared" si="569"/>
        <v>37.140961610731438</v>
      </c>
      <c r="P1503" s="24">
        <f t="shared" si="570"/>
        <v>549.78035841768462</v>
      </c>
      <c r="Q1503" s="24">
        <f t="shared" si="581"/>
        <v>650</v>
      </c>
      <c r="R1503" s="12">
        <f t="shared" si="571"/>
        <v>0.10209653134503707</v>
      </c>
      <c r="S1503" s="3">
        <f t="shared" si="582"/>
        <v>0.7</v>
      </c>
      <c r="T1503" s="24">
        <f t="shared" si="584"/>
        <v>1051.6133366768158</v>
      </c>
      <c r="U1503" s="24">
        <f t="shared" si="572"/>
        <v>50.801853015104825</v>
      </c>
      <c r="V1503" s="14">
        <f t="shared" si="573"/>
        <v>751.53160051004215</v>
      </c>
      <c r="W1503" s="24">
        <f t="shared" si="585"/>
        <v>650</v>
      </c>
      <c r="X1503" s="12">
        <f t="shared" si="574"/>
        <v>0.10259840125158792</v>
      </c>
      <c r="Y1503" s="3">
        <f t="shared" si="586"/>
        <v>0.7</v>
      </c>
    </row>
    <row r="1504" spans="2:25" x14ac:dyDescent="0.25">
      <c r="B1504" s="3">
        <f t="shared" si="575"/>
        <v>7430</v>
      </c>
      <c r="C1504" s="14">
        <f t="shared" si="576"/>
        <v>123.83333333333333</v>
      </c>
      <c r="D1504" s="11">
        <f t="shared" si="577"/>
        <v>1053.7461717939925</v>
      </c>
      <c r="E1504" s="11">
        <f t="shared" si="578"/>
        <v>1049.866851924101</v>
      </c>
      <c r="F1504" s="11">
        <f t="shared" si="579"/>
        <v>1052.2618688643358</v>
      </c>
      <c r="G1504" s="11">
        <f t="shared" si="580"/>
        <v>1051.7159350780673</v>
      </c>
      <c r="H1504" s="24">
        <f t="shared" si="563"/>
        <v>1049.866851924101</v>
      </c>
      <c r="I1504" s="24">
        <f t="shared" si="565"/>
        <v>96.982996747289008</v>
      </c>
      <c r="J1504" s="14">
        <f t="shared" si="566"/>
        <v>1432.0394249021201</v>
      </c>
      <c r="K1504" s="24">
        <f t="shared" si="564"/>
        <v>650</v>
      </c>
      <c r="L1504" s="12">
        <f t="shared" si="567"/>
        <v>0.10427122888047971</v>
      </c>
      <c r="M1504" s="3">
        <f t="shared" si="568"/>
        <v>0.7</v>
      </c>
      <c r="N1504" s="24">
        <f t="shared" si="583"/>
        <v>1052.2618688643358</v>
      </c>
      <c r="O1504" s="24">
        <f t="shared" si="569"/>
        <v>37.107573241416958</v>
      </c>
      <c r="P1504" s="24">
        <f t="shared" si="570"/>
        <v>549.4121929481671</v>
      </c>
      <c r="Q1504" s="24">
        <f t="shared" si="581"/>
        <v>650</v>
      </c>
      <c r="R1504" s="12">
        <f t="shared" si="571"/>
        <v>0.1020266799821814</v>
      </c>
      <c r="S1504" s="3">
        <f t="shared" si="582"/>
        <v>0.7</v>
      </c>
      <c r="T1504" s="24">
        <f t="shared" si="584"/>
        <v>1051.7159350780673</v>
      </c>
      <c r="U1504" s="24">
        <f t="shared" si="572"/>
        <v>50.75591789812961</v>
      </c>
      <c r="V1504" s="14">
        <f t="shared" si="573"/>
        <v>751.02485455048031</v>
      </c>
      <c r="W1504" s="24">
        <f t="shared" si="585"/>
        <v>650</v>
      </c>
      <c r="X1504" s="12">
        <f t="shared" si="574"/>
        <v>0.10252772715142973</v>
      </c>
      <c r="Y1504" s="3">
        <f t="shared" si="586"/>
        <v>0.7</v>
      </c>
    </row>
    <row r="1505" spans="2:25" x14ac:dyDescent="0.25">
      <c r="B1505" s="3">
        <f t="shared" si="575"/>
        <v>7435</v>
      </c>
      <c r="C1505" s="14">
        <f t="shared" si="576"/>
        <v>123.91666666666667</v>
      </c>
      <c r="D1505" s="11">
        <f t="shared" si="577"/>
        <v>1053.8468650748364</v>
      </c>
      <c r="E1505" s="11">
        <f t="shared" si="578"/>
        <v>1049.9711231529814</v>
      </c>
      <c r="F1505" s="11">
        <f t="shared" si="579"/>
        <v>1052.363895544318</v>
      </c>
      <c r="G1505" s="11">
        <f t="shared" si="580"/>
        <v>1051.8184628052188</v>
      </c>
      <c r="H1505" s="24">
        <f t="shared" si="563"/>
        <v>1049.9711231529814</v>
      </c>
      <c r="I1505" s="24">
        <f t="shared" si="565"/>
        <v>96.893548046375599</v>
      </c>
      <c r="J1505" s="14">
        <f t="shared" si="566"/>
        <v>1431.0506812557321</v>
      </c>
      <c r="K1505" s="24">
        <f t="shared" si="564"/>
        <v>650</v>
      </c>
      <c r="L1505" s="12">
        <f t="shared" si="567"/>
        <v>0.10419770187431497</v>
      </c>
      <c r="M1505" s="3">
        <f t="shared" si="568"/>
        <v>0.7</v>
      </c>
      <c r="N1505" s="24">
        <f t="shared" si="583"/>
        <v>1052.363895544318</v>
      </c>
      <c r="O1505" s="24">
        <f t="shared" si="569"/>
        <v>37.07423826296008</v>
      </c>
      <c r="P1505" s="24">
        <f t="shared" si="570"/>
        <v>549.0445251344471</v>
      </c>
      <c r="Q1505" s="24">
        <f t="shared" si="581"/>
        <v>650</v>
      </c>
      <c r="R1505" s="12">
        <f t="shared" si="571"/>
        <v>0.10195692447536329</v>
      </c>
      <c r="S1505" s="3">
        <f t="shared" si="582"/>
        <v>0.7</v>
      </c>
      <c r="T1505" s="24">
        <f t="shared" si="584"/>
        <v>1051.8184628052188</v>
      </c>
      <c r="U1505" s="24">
        <f t="shared" si="572"/>
        <v>50.710056740439313</v>
      </c>
      <c r="V1505" s="14">
        <f t="shared" si="573"/>
        <v>750.51879942290736</v>
      </c>
      <c r="W1505" s="24">
        <f t="shared" si="585"/>
        <v>650</v>
      </c>
      <c r="X1505" s="12">
        <f t="shared" si="574"/>
        <v>0.10245715084896603</v>
      </c>
      <c r="Y1505" s="3">
        <f t="shared" si="586"/>
        <v>0.7</v>
      </c>
    </row>
    <row r="1506" spans="2:25" x14ac:dyDescent="0.25">
      <c r="B1506" s="3">
        <f t="shared" si="575"/>
        <v>7440</v>
      </c>
      <c r="C1506" s="14">
        <f t="shared" si="576"/>
        <v>124</v>
      </c>
      <c r="D1506" s="11">
        <f t="shared" si="577"/>
        <v>1053.9474907309066</v>
      </c>
      <c r="E1506" s="11">
        <f t="shared" si="578"/>
        <v>1050.0753208548556</v>
      </c>
      <c r="F1506" s="11">
        <f t="shared" si="579"/>
        <v>1052.4658524687934</v>
      </c>
      <c r="G1506" s="11">
        <f t="shared" si="580"/>
        <v>1051.9209199560678</v>
      </c>
      <c r="H1506" s="24">
        <f t="shared" si="563"/>
        <v>1050.0753208548556</v>
      </c>
      <c r="I1506" s="24">
        <f t="shared" si="565"/>
        <v>96.804246901274382</v>
      </c>
      <c r="J1506" s="14">
        <f t="shared" si="566"/>
        <v>1430.0633271721742</v>
      </c>
      <c r="K1506" s="24">
        <f t="shared" si="564"/>
        <v>650</v>
      </c>
      <c r="L1506" s="12">
        <f t="shared" si="567"/>
        <v>0.10412427969149846</v>
      </c>
      <c r="M1506" s="3">
        <f t="shared" si="568"/>
        <v>0.7</v>
      </c>
      <c r="N1506" s="24">
        <f t="shared" si="583"/>
        <v>1052.4658524687934</v>
      </c>
      <c r="O1506" s="24">
        <f t="shared" si="569"/>
        <v>37.04095655282913</v>
      </c>
      <c r="P1506" s="24">
        <f t="shared" si="570"/>
        <v>548.67735396212356</v>
      </c>
      <c r="Q1506" s="24">
        <f t="shared" si="581"/>
        <v>650</v>
      </c>
      <c r="R1506" s="12">
        <f t="shared" si="571"/>
        <v>0.10188726462681026</v>
      </c>
      <c r="S1506" s="3">
        <f t="shared" si="582"/>
        <v>0.7</v>
      </c>
      <c r="T1506" s="24">
        <f t="shared" si="584"/>
        <v>1051.9209199560678</v>
      </c>
      <c r="U1506" s="24">
        <f t="shared" si="572"/>
        <v>50.66426937096935</v>
      </c>
      <c r="V1506" s="14">
        <f t="shared" si="573"/>
        <v>750.01343370497534</v>
      </c>
      <c r="W1506" s="24">
        <f t="shared" si="585"/>
        <v>650</v>
      </c>
      <c r="X1506" s="12">
        <f t="shared" si="574"/>
        <v>0.10238667214043921</v>
      </c>
      <c r="Y1506" s="3">
        <f t="shared" si="586"/>
        <v>0.7</v>
      </c>
    </row>
    <row r="1507" spans="2:25" x14ac:dyDescent="0.25">
      <c r="B1507" s="3">
        <f t="shared" si="575"/>
        <v>7445</v>
      </c>
      <c r="C1507" s="14">
        <f t="shared" si="576"/>
        <v>124.08333333333333</v>
      </c>
      <c r="D1507" s="11">
        <f t="shared" si="577"/>
        <v>1054.048048852974</v>
      </c>
      <c r="E1507" s="11">
        <f t="shared" si="578"/>
        <v>1050.179445134547</v>
      </c>
      <c r="F1507" s="11">
        <f t="shared" si="579"/>
        <v>1052.5677397334202</v>
      </c>
      <c r="G1507" s="11">
        <f t="shared" si="580"/>
        <v>1052.0233066282083</v>
      </c>
      <c r="H1507" s="24">
        <f t="shared" si="563"/>
        <v>1050.179445134547</v>
      </c>
      <c r="I1507" s="24">
        <f t="shared" si="565"/>
        <v>96.715092960675975</v>
      </c>
      <c r="J1507" s="14">
        <f t="shared" si="566"/>
        <v>1429.077359681499</v>
      </c>
      <c r="K1507" s="24">
        <f t="shared" si="564"/>
        <v>650</v>
      </c>
      <c r="L1507" s="12">
        <f t="shared" si="567"/>
        <v>0.10405096210553808</v>
      </c>
      <c r="M1507" s="3">
        <f t="shared" si="568"/>
        <v>0.7</v>
      </c>
      <c r="N1507" s="24">
        <f t="shared" si="583"/>
        <v>1052.5677397334202</v>
      </c>
      <c r="O1507" s="24">
        <f t="shared" si="569"/>
        <v>37.007727988844863</v>
      </c>
      <c r="P1507" s="24">
        <f t="shared" si="570"/>
        <v>548.31067841933384</v>
      </c>
      <c r="Q1507" s="24">
        <f t="shared" si="581"/>
        <v>650</v>
      </c>
      <c r="R1507" s="12">
        <f t="shared" si="571"/>
        <v>0.1018177002392527</v>
      </c>
      <c r="S1507" s="3">
        <f t="shared" si="582"/>
        <v>0.7</v>
      </c>
      <c r="T1507" s="24">
        <f t="shared" si="584"/>
        <v>1052.0233066282083</v>
      </c>
      <c r="U1507" s="24">
        <f t="shared" si="572"/>
        <v>50.61855561914399</v>
      </c>
      <c r="V1507" s="14">
        <f t="shared" si="573"/>
        <v>749.50875597801894</v>
      </c>
      <c r="W1507" s="24">
        <f t="shared" si="585"/>
        <v>650</v>
      </c>
      <c r="X1507" s="12">
        <f t="shared" si="574"/>
        <v>0.10231629082262503</v>
      </c>
      <c r="Y1507" s="3">
        <f t="shared" si="586"/>
        <v>0.7</v>
      </c>
    </row>
    <row r="1508" spans="2:25" x14ac:dyDescent="0.25">
      <c r="B1508" s="3">
        <f t="shared" si="575"/>
        <v>7450</v>
      </c>
      <c r="C1508" s="14">
        <f t="shared" si="576"/>
        <v>124.16666666666667</v>
      </c>
      <c r="D1508" s="11">
        <f t="shared" si="577"/>
        <v>1054.1485395316279</v>
      </c>
      <c r="E1508" s="11">
        <f t="shared" si="578"/>
        <v>1050.2834960966525</v>
      </c>
      <c r="F1508" s="11">
        <f t="shared" si="579"/>
        <v>1052.6695574336595</v>
      </c>
      <c r="G1508" s="11">
        <f t="shared" si="580"/>
        <v>1052.125622919031</v>
      </c>
      <c r="H1508" s="24">
        <f t="shared" si="563"/>
        <v>1050.2834960966525</v>
      </c>
      <c r="I1508" s="24">
        <f t="shared" si="565"/>
        <v>96.626085874385126</v>
      </c>
      <c r="J1508" s="14">
        <f t="shared" si="566"/>
        <v>1428.0927758224409</v>
      </c>
      <c r="K1508" s="24">
        <f t="shared" si="564"/>
        <v>650</v>
      </c>
      <c r="L1508" s="12">
        <f t="shared" si="567"/>
        <v>0.10397774889060972</v>
      </c>
      <c r="M1508" s="3">
        <f t="shared" si="568"/>
        <v>0.7</v>
      </c>
      <c r="N1508" s="24">
        <f t="shared" si="583"/>
        <v>1052.6695574336595</v>
      </c>
      <c r="O1508" s="24">
        <f t="shared" si="569"/>
        <v>36.974552449208886</v>
      </c>
      <c r="P1508" s="24">
        <f t="shared" si="570"/>
        <v>547.94449749721957</v>
      </c>
      <c r="Q1508" s="24">
        <f t="shared" si="581"/>
        <v>650</v>
      </c>
      <c r="R1508" s="12">
        <f t="shared" si="571"/>
        <v>0.10174823111600981</v>
      </c>
      <c r="S1508" s="3">
        <f t="shared" si="582"/>
        <v>0.7</v>
      </c>
      <c r="T1508" s="24">
        <f t="shared" si="584"/>
        <v>1052.125622919031</v>
      </c>
      <c r="U1508" s="24">
        <f t="shared" si="572"/>
        <v>50.572915314921829</v>
      </c>
      <c r="V1508" s="14">
        <f t="shared" si="573"/>
        <v>749.00476482742283</v>
      </c>
      <c r="W1508" s="24">
        <f t="shared" si="585"/>
        <v>650</v>
      </c>
      <c r="X1508" s="12">
        <f t="shared" si="574"/>
        <v>0.10224600669288549</v>
      </c>
      <c r="Y1508" s="3">
        <f t="shared" si="586"/>
        <v>0.7</v>
      </c>
    </row>
    <row r="1509" spans="2:25" x14ac:dyDescent="0.25">
      <c r="B1509" s="3">
        <f t="shared" si="575"/>
        <v>7455</v>
      </c>
      <c r="C1509" s="14">
        <f t="shared" si="576"/>
        <v>124.25</v>
      </c>
      <c r="D1509" s="11">
        <f t="shared" si="577"/>
        <v>1054.2489628572753</v>
      </c>
      <c r="E1509" s="11">
        <f t="shared" si="578"/>
        <v>1050.3874738455431</v>
      </c>
      <c r="F1509" s="11">
        <f t="shared" si="579"/>
        <v>1052.7713056647756</v>
      </c>
      <c r="G1509" s="11">
        <f t="shared" si="580"/>
        <v>1052.2278689257239</v>
      </c>
      <c r="H1509" s="24">
        <f t="shared" si="563"/>
        <v>1050.3874738455431</v>
      </c>
      <c r="I1509" s="24">
        <f t="shared" si="565"/>
        <v>96.537225293303663</v>
      </c>
      <c r="J1509" s="14">
        <f t="shared" si="566"/>
        <v>1427.1095726424167</v>
      </c>
      <c r="K1509" s="24">
        <f t="shared" si="564"/>
        <v>650</v>
      </c>
      <c r="L1509" s="12">
        <f t="shared" si="567"/>
        <v>0.10390463982155622</v>
      </c>
      <c r="M1509" s="3">
        <f t="shared" si="568"/>
        <v>0.7</v>
      </c>
      <c r="N1509" s="24">
        <f t="shared" si="583"/>
        <v>1052.7713056647756</v>
      </c>
      <c r="O1509" s="24">
        <f t="shared" si="569"/>
        <v>36.941429812492288</v>
      </c>
      <c r="P1509" s="24">
        <f t="shared" si="570"/>
        <v>547.57881018969329</v>
      </c>
      <c r="Q1509" s="24">
        <f t="shared" si="581"/>
        <v>650</v>
      </c>
      <c r="R1509" s="12">
        <f t="shared" si="571"/>
        <v>0.10167885706094715</v>
      </c>
      <c r="S1509" s="3">
        <f t="shared" si="582"/>
        <v>0.7</v>
      </c>
      <c r="T1509" s="24">
        <f t="shared" si="584"/>
        <v>1052.2278689257239</v>
      </c>
      <c r="U1509" s="24">
        <f t="shared" si="572"/>
        <v>50.527348288784424</v>
      </c>
      <c r="V1509" s="14">
        <f t="shared" si="573"/>
        <v>748.50145884269978</v>
      </c>
      <c r="W1509" s="24">
        <f t="shared" si="585"/>
        <v>650</v>
      </c>
      <c r="X1509" s="12">
        <f t="shared" si="574"/>
        <v>0.10217581954917733</v>
      </c>
      <c r="Y1509" s="3">
        <f t="shared" si="586"/>
        <v>0.7</v>
      </c>
    </row>
    <row r="1510" spans="2:25" x14ac:dyDescent="0.25">
      <c r="B1510" s="3">
        <f t="shared" si="575"/>
        <v>7460</v>
      </c>
      <c r="C1510" s="14">
        <f t="shared" si="576"/>
        <v>124.33333333333333</v>
      </c>
      <c r="D1510" s="11">
        <f t="shared" si="577"/>
        <v>1054.3493189201408</v>
      </c>
      <c r="E1510" s="11">
        <f t="shared" si="578"/>
        <v>1050.4913784853647</v>
      </c>
      <c r="F1510" s="11">
        <f t="shared" si="579"/>
        <v>1052.8729845218365</v>
      </c>
      <c r="G1510" s="11">
        <f t="shared" si="580"/>
        <v>1052.330044745273</v>
      </c>
      <c r="H1510" s="24">
        <f t="shared" si="563"/>
        <v>1050.4913784853647</v>
      </c>
      <c r="I1510" s="24">
        <f t="shared" si="565"/>
        <v>96.448510869402071</v>
      </c>
      <c r="J1510" s="14">
        <f t="shared" si="566"/>
        <v>1426.1277471970793</v>
      </c>
      <c r="K1510" s="24">
        <f t="shared" si="564"/>
        <v>650</v>
      </c>
      <c r="L1510" s="12">
        <f t="shared" si="567"/>
        <v>0.10383163467385494</v>
      </c>
      <c r="M1510" s="3">
        <f t="shared" si="568"/>
        <v>0.7</v>
      </c>
      <c r="N1510" s="24">
        <f t="shared" si="583"/>
        <v>1052.8729845218365</v>
      </c>
      <c r="O1510" s="24">
        <f t="shared" si="569"/>
        <v>36.908359957607217</v>
      </c>
      <c r="P1510" s="24">
        <f t="shared" si="570"/>
        <v>547.21361549320682</v>
      </c>
      <c r="Q1510" s="24">
        <f t="shared" si="581"/>
        <v>650</v>
      </c>
      <c r="R1510" s="12">
        <f t="shared" si="571"/>
        <v>0.10160957787843125</v>
      </c>
      <c r="S1510" s="3">
        <f t="shared" si="582"/>
        <v>0.7</v>
      </c>
      <c r="T1510" s="24">
        <f t="shared" si="584"/>
        <v>1052.330044745273</v>
      </c>
      <c r="U1510" s="24">
        <f t="shared" si="572"/>
        <v>50.4818543716965</v>
      </c>
      <c r="V1510" s="14">
        <f t="shared" si="573"/>
        <v>747.99883661694787</v>
      </c>
      <c r="W1510" s="24">
        <f t="shared" si="585"/>
        <v>650</v>
      </c>
      <c r="X1510" s="12">
        <f t="shared" si="574"/>
        <v>0.10210572918997758</v>
      </c>
      <c r="Y1510" s="3">
        <f t="shared" si="586"/>
        <v>0.7</v>
      </c>
    </row>
    <row r="1511" spans="2:25" x14ac:dyDescent="0.25">
      <c r="B1511" s="3">
        <f t="shared" si="575"/>
        <v>7465</v>
      </c>
      <c r="C1511" s="14">
        <f t="shared" si="576"/>
        <v>124.41666666666667</v>
      </c>
      <c r="D1511" s="11">
        <f t="shared" si="577"/>
        <v>1054.4496078102682</v>
      </c>
      <c r="E1511" s="11">
        <f t="shared" si="578"/>
        <v>1050.5952101200387</v>
      </c>
      <c r="F1511" s="11">
        <f t="shared" si="579"/>
        <v>1052.974594099715</v>
      </c>
      <c r="G1511" s="11">
        <f t="shared" si="580"/>
        <v>1052.432150474463</v>
      </c>
      <c r="H1511" s="24">
        <f t="shared" si="563"/>
        <v>1050.5952101200387</v>
      </c>
      <c r="I1511" s="24">
        <f t="shared" si="565"/>
        <v>96.359942255736541</v>
      </c>
      <c r="J1511" s="14">
        <f t="shared" si="566"/>
        <v>1425.1472965505707</v>
      </c>
      <c r="K1511" s="24">
        <f t="shared" si="564"/>
        <v>650</v>
      </c>
      <c r="L1511" s="12">
        <f t="shared" si="567"/>
        <v>0.10375873322363616</v>
      </c>
      <c r="M1511" s="3">
        <f t="shared" si="568"/>
        <v>0.7</v>
      </c>
      <c r="N1511" s="24">
        <f t="shared" si="583"/>
        <v>1052.974594099715</v>
      </c>
      <c r="O1511" s="24">
        <f t="shared" si="569"/>
        <v>36.875342763829622</v>
      </c>
      <c r="P1511" s="24">
        <f t="shared" si="570"/>
        <v>546.84891240686648</v>
      </c>
      <c r="Q1511" s="24">
        <f t="shared" si="581"/>
        <v>650</v>
      </c>
      <c r="R1511" s="12">
        <f t="shared" si="571"/>
        <v>0.10154039337335372</v>
      </c>
      <c r="S1511" s="3">
        <f t="shared" si="582"/>
        <v>0.7</v>
      </c>
      <c r="T1511" s="24">
        <f t="shared" si="584"/>
        <v>1052.432150474463</v>
      </c>
      <c r="U1511" s="24">
        <f t="shared" si="572"/>
        <v>50.436433395128688</v>
      </c>
      <c r="V1511" s="14">
        <f t="shared" si="573"/>
        <v>747.49689674685044</v>
      </c>
      <c r="W1511" s="24">
        <f t="shared" si="585"/>
        <v>650</v>
      </c>
      <c r="X1511" s="12">
        <f t="shared" si="574"/>
        <v>0.1020357354142864</v>
      </c>
      <c r="Y1511" s="3">
        <f t="shared" si="586"/>
        <v>0.7</v>
      </c>
    </row>
    <row r="1512" spans="2:25" x14ac:dyDescent="0.25">
      <c r="B1512" s="3">
        <f t="shared" si="575"/>
        <v>7470</v>
      </c>
      <c r="C1512" s="14">
        <f t="shared" si="576"/>
        <v>124.5</v>
      </c>
      <c r="D1512" s="11">
        <f t="shared" si="577"/>
        <v>1054.549829617521</v>
      </c>
      <c r="E1512" s="11">
        <f t="shared" si="578"/>
        <v>1050.6989688532624</v>
      </c>
      <c r="F1512" s="11">
        <f t="shared" si="579"/>
        <v>1053.0761344930884</v>
      </c>
      <c r="G1512" s="11">
        <f t="shared" si="580"/>
        <v>1052.5341862098774</v>
      </c>
      <c r="H1512" s="24">
        <f t="shared" si="563"/>
        <v>1050.6989688532624</v>
      </c>
      <c r="I1512" s="24">
        <f t="shared" si="565"/>
        <v>96.27151910646603</v>
      </c>
      <c r="J1512" s="14">
        <f t="shared" si="566"/>
        <v>1424.1682177757918</v>
      </c>
      <c r="K1512" s="24">
        <f t="shared" si="564"/>
        <v>650</v>
      </c>
      <c r="L1512" s="12">
        <f t="shared" si="567"/>
        <v>0.10368593524770273</v>
      </c>
      <c r="M1512" s="3">
        <f t="shared" si="568"/>
        <v>0.7</v>
      </c>
      <c r="N1512" s="24">
        <f t="shared" si="583"/>
        <v>1053.0761344930884</v>
      </c>
      <c r="O1512" s="24">
        <f t="shared" si="569"/>
        <v>36.842378110816298</v>
      </c>
      <c r="P1512" s="24">
        <f t="shared" si="570"/>
        <v>546.48469993286028</v>
      </c>
      <c r="Q1512" s="24">
        <f t="shared" si="581"/>
        <v>650</v>
      </c>
      <c r="R1512" s="12">
        <f t="shared" si="571"/>
        <v>0.10147130335120846</v>
      </c>
      <c r="S1512" s="3">
        <f t="shared" si="582"/>
        <v>0.7</v>
      </c>
      <c r="T1512" s="24">
        <f t="shared" si="584"/>
        <v>1052.5341862098774</v>
      </c>
      <c r="U1512" s="24">
        <f t="shared" si="572"/>
        <v>50.391085191091634</v>
      </c>
      <c r="V1512" s="14">
        <f t="shared" si="573"/>
        <v>746.99563783376129</v>
      </c>
      <c r="W1512" s="24">
        <f t="shared" si="585"/>
        <v>650</v>
      </c>
      <c r="X1512" s="12">
        <f t="shared" si="574"/>
        <v>0.10196583802177024</v>
      </c>
      <c r="Y1512" s="3">
        <f t="shared" si="586"/>
        <v>0.7</v>
      </c>
    </row>
    <row r="1513" spans="2:25" x14ac:dyDescent="0.25">
      <c r="B1513" s="3">
        <f t="shared" si="575"/>
        <v>7475</v>
      </c>
      <c r="C1513" s="14">
        <f t="shared" si="576"/>
        <v>124.58333333333333</v>
      </c>
      <c r="D1513" s="11">
        <f t="shared" si="577"/>
        <v>1054.6499844315824</v>
      </c>
      <c r="E1513" s="11">
        <f t="shared" si="578"/>
        <v>1050.8026547885102</v>
      </c>
      <c r="F1513" s="11">
        <f t="shared" si="579"/>
        <v>1053.1776057964396</v>
      </c>
      <c r="G1513" s="11">
        <f t="shared" si="580"/>
        <v>1052.636152047899</v>
      </c>
      <c r="H1513" s="24">
        <f t="shared" si="563"/>
        <v>1050.8026547885102</v>
      </c>
      <c r="I1513" s="24">
        <f t="shared" si="565"/>
        <v>96.18324107680678</v>
      </c>
      <c r="J1513" s="14">
        <f t="shared" si="566"/>
        <v>1423.1905079538999</v>
      </c>
      <c r="K1513" s="24">
        <f t="shared" si="564"/>
        <v>650</v>
      </c>
      <c r="L1513" s="12">
        <f t="shared" si="567"/>
        <v>0.10361324052349261</v>
      </c>
      <c r="M1513" s="3">
        <f t="shared" si="568"/>
        <v>0.7</v>
      </c>
      <c r="N1513" s="24">
        <f t="shared" si="583"/>
        <v>1053.1776057964396</v>
      </c>
      <c r="O1513" s="24">
        <f t="shared" si="569"/>
        <v>36.809465878570791</v>
      </c>
      <c r="P1513" s="24">
        <f t="shared" si="570"/>
        <v>546.12097707599264</v>
      </c>
      <c r="Q1513" s="24">
        <f t="shared" si="581"/>
        <v>650</v>
      </c>
      <c r="R1513" s="12">
        <f t="shared" si="571"/>
        <v>0.10140230761800487</v>
      </c>
      <c r="S1513" s="3">
        <f t="shared" si="582"/>
        <v>0.7</v>
      </c>
      <c r="T1513" s="24">
        <f t="shared" si="584"/>
        <v>1052.636152047899</v>
      </c>
      <c r="U1513" s="24">
        <f t="shared" si="572"/>
        <v>50.345809592084834</v>
      </c>
      <c r="V1513" s="14">
        <f t="shared" si="573"/>
        <v>746.49505848238698</v>
      </c>
      <c r="W1513" s="24">
        <f t="shared" si="585"/>
        <v>650</v>
      </c>
      <c r="X1513" s="12">
        <f t="shared" si="574"/>
        <v>0.10189603681258683</v>
      </c>
      <c r="Y1513" s="3">
        <f t="shared" si="586"/>
        <v>0.7</v>
      </c>
    </row>
    <row r="1514" spans="2:25" x14ac:dyDescent="0.25">
      <c r="B1514" s="3">
        <f t="shared" si="575"/>
        <v>7480</v>
      </c>
      <c r="C1514" s="14">
        <f t="shared" si="576"/>
        <v>124.66666666666667</v>
      </c>
      <c r="D1514" s="11">
        <f t="shared" si="577"/>
        <v>1054.7500723419553</v>
      </c>
      <c r="E1514" s="11">
        <f t="shared" si="578"/>
        <v>1050.9062680290338</v>
      </c>
      <c r="F1514" s="11">
        <f t="shared" si="579"/>
        <v>1053.2790081040575</v>
      </c>
      <c r="G1514" s="11">
        <f t="shared" si="580"/>
        <v>1052.7380480847116</v>
      </c>
      <c r="H1514" s="24">
        <f t="shared" si="563"/>
        <v>1050.9062680290338</v>
      </c>
      <c r="I1514" s="24">
        <f t="shared" si="565"/>
        <v>96.095107823038006</v>
      </c>
      <c r="J1514" s="14">
        <f t="shared" si="566"/>
        <v>1422.2141641742301</v>
      </c>
      <c r="K1514" s="24">
        <f t="shared" si="564"/>
        <v>650</v>
      </c>
      <c r="L1514" s="12">
        <f t="shared" si="567"/>
        <v>0.10354064882907392</v>
      </c>
      <c r="M1514" s="3">
        <f t="shared" si="568"/>
        <v>0.7</v>
      </c>
      <c r="N1514" s="24">
        <f t="shared" si="583"/>
        <v>1053.2790081040575</v>
      </c>
      <c r="O1514" s="24">
        <f t="shared" si="569"/>
        <v>36.776605947443386</v>
      </c>
      <c r="P1514" s="24">
        <f t="shared" si="570"/>
        <v>545.75774284347074</v>
      </c>
      <c r="Q1514" s="24">
        <f t="shared" si="581"/>
        <v>650</v>
      </c>
      <c r="R1514" s="12">
        <f t="shared" si="571"/>
        <v>0.10133340598023058</v>
      </c>
      <c r="S1514" s="3">
        <f t="shared" si="582"/>
        <v>0.7</v>
      </c>
      <c r="T1514" s="24">
        <f t="shared" si="584"/>
        <v>1052.7380480847116</v>
      </c>
      <c r="U1514" s="24">
        <f t="shared" si="572"/>
        <v>50.300606431090955</v>
      </c>
      <c r="V1514" s="14">
        <f t="shared" si="573"/>
        <v>745.99515730105816</v>
      </c>
      <c r="W1514" s="24">
        <f t="shared" si="585"/>
        <v>650</v>
      </c>
      <c r="X1514" s="12">
        <f t="shared" si="574"/>
        <v>0.10182633158741905</v>
      </c>
      <c r="Y1514" s="3">
        <f t="shared" si="586"/>
        <v>0.7</v>
      </c>
    </row>
    <row r="1515" spans="2:25" x14ac:dyDescent="0.25">
      <c r="B1515" s="3">
        <f t="shared" si="575"/>
        <v>7485</v>
      </c>
      <c r="C1515" s="14">
        <f t="shared" si="576"/>
        <v>124.75</v>
      </c>
      <c r="D1515" s="11">
        <f t="shared" si="577"/>
        <v>1054.850093437964</v>
      </c>
      <c r="E1515" s="11">
        <f t="shared" si="578"/>
        <v>1051.0098086778628</v>
      </c>
      <c r="F1515" s="11">
        <f t="shared" si="579"/>
        <v>1053.3803415100379</v>
      </c>
      <c r="G1515" s="11">
        <f t="shared" si="580"/>
        <v>1052.8398744162992</v>
      </c>
      <c r="H1515" s="24">
        <f t="shared" si="563"/>
        <v>1051.0098086778628</v>
      </c>
      <c r="I1515" s="24">
        <f t="shared" si="565"/>
        <v>96.007119002530317</v>
      </c>
      <c r="J1515" s="14">
        <f t="shared" si="566"/>
        <v>1421.239183534936</v>
      </c>
      <c r="K1515" s="24">
        <f t="shared" si="564"/>
        <v>650</v>
      </c>
      <c r="L1515" s="12">
        <f t="shared" si="567"/>
        <v>0.10346815994319063</v>
      </c>
      <c r="M1515" s="3">
        <f t="shared" si="568"/>
        <v>0.7</v>
      </c>
      <c r="N1515" s="24">
        <f t="shared" si="583"/>
        <v>1053.3803415100379</v>
      </c>
      <c r="O1515" s="24">
        <f t="shared" si="569"/>
        <v>36.743798198153854</v>
      </c>
      <c r="P1515" s="24">
        <f t="shared" si="570"/>
        <v>545.39499624552536</v>
      </c>
      <c r="Q1515" s="24">
        <f t="shared" si="581"/>
        <v>650</v>
      </c>
      <c r="R1515" s="12">
        <f t="shared" si="571"/>
        <v>0.10126459824496348</v>
      </c>
      <c r="S1515" s="3">
        <f t="shared" si="582"/>
        <v>0.7</v>
      </c>
      <c r="T1515" s="24">
        <f t="shared" si="584"/>
        <v>1052.8398744162992</v>
      </c>
      <c r="U1515" s="24">
        <f t="shared" si="572"/>
        <v>50.255475541621308</v>
      </c>
      <c r="V1515" s="14">
        <f t="shared" si="573"/>
        <v>745.4959329023884</v>
      </c>
      <c r="W1515" s="24">
        <f t="shared" si="585"/>
        <v>650</v>
      </c>
      <c r="X1515" s="12">
        <f t="shared" si="574"/>
        <v>0.10175672214756512</v>
      </c>
      <c r="Y1515" s="3">
        <f t="shared" si="586"/>
        <v>0.7</v>
      </c>
    </row>
    <row r="1516" spans="2:25" x14ac:dyDescent="0.25">
      <c r="B1516" s="3">
        <f t="shared" si="575"/>
        <v>7490</v>
      </c>
      <c r="C1516" s="14">
        <f t="shared" si="576"/>
        <v>124.83333333333333</v>
      </c>
      <c r="D1516" s="11">
        <f t="shared" si="577"/>
        <v>1054.9500478087532</v>
      </c>
      <c r="E1516" s="11">
        <f t="shared" si="578"/>
        <v>1051.1132768378061</v>
      </c>
      <c r="F1516" s="11">
        <f t="shared" si="579"/>
        <v>1053.4816061082829</v>
      </c>
      <c r="G1516" s="11">
        <f t="shared" si="580"/>
        <v>1052.9416311384466</v>
      </c>
      <c r="H1516" s="24">
        <f t="shared" si="563"/>
        <v>1051.1132768378061</v>
      </c>
      <c r="I1516" s="24">
        <f t="shared" si="565"/>
        <v>95.919274273677502</v>
      </c>
      <c r="J1516" s="14">
        <f t="shared" si="566"/>
        <v>1420.2655631417676</v>
      </c>
      <c r="K1516" s="24">
        <f t="shared" si="564"/>
        <v>650</v>
      </c>
      <c r="L1516" s="12">
        <f t="shared" si="567"/>
        <v>0.10339577364517445</v>
      </c>
      <c r="M1516" s="3">
        <f t="shared" si="568"/>
        <v>0.7</v>
      </c>
      <c r="N1516" s="24">
        <f t="shared" si="583"/>
        <v>1053.4816061082829</v>
      </c>
      <c r="O1516" s="24">
        <f t="shared" si="569"/>
        <v>36.711042511757341</v>
      </c>
      <c r="P1516" s="24">
        <f t="shared" si="570"/>
        <v>545.03273629473188</v>
      </c>
      <c r="Q1516" s="24">
        <f t="shared" si="581"/>
        <v>650</v>
      </c>
      <c r="R1516" s="12">
        <f t="shared" si="571"/>
        <v>0.10119588421974764</v>
      </c>
      <c r="S1516" s="3">
        <f t="shared" si="582"/>
        <v>0.7</v>
      </c>
      <c r="T1516" s="24">
        <f t="shared" si="584"/>
        <v>1052.9416311384466</v>
      </c>
      <c r="U1516" s="24">
        <f t="shared" si="572"/>
        <v>50.210416757664689</v>
      </c>
      <c r="V1516" s="14">
        <f t="shared" si="573"/>
        <v>744.99738390246023</v>
      </c>
      <c r="W1516" s="24">
        <f t="shared" si="585"/>
        <v>650</v>
      </c>
      <c r="X1516" s="12">
        <f t="shared" si="574"/>
        <v>0.1016872082948279</v>
      </c>
      <c r="Y1516" s="3">
        <f t="shared" si="586"/>
        <v>0.7</v>
      </c>
    </row>
    <row r="1517" spans="2:25" x14ac:dyDescent="0.25">
      <c r="B1517" s="3">
        <f t="shared" si="575"/>
        <v>7495</v>
      </c>
      <c r="C1517" s="14">
        <f t="shared" si="576"/>
        <v>124.91666666666667</v>
      </c>
      <c r="D1517" s="11">
        <f t="shared" si="577"/>
        <v>1055.0499355432905</v>
      </c>
      <c r="E1517" s="11">
        <f t="shared" si="578"/>
        <v>1051.2166726114513</v>
      </c>
      <c r="F1517" s="11">
        <f t="shared" si="579"/>
        <v>1053.5828019925027</v>
      </c>
      <c r="G1517" s="11">
        <f t="shared" si="580"/>
        <v>1053.0433183467414</v>
      </c>
      <c r="H1517" s="24">
        <f t="shared" si="563"/>
        <v>1051.2166726114513</v>
      </c>
      <c r="I1517" s="24">
        <f t="shared" si="565"/>
        <v>95.831573295981798</v>
      </c>
      <c r="J1517" s="14">
        <f t="shared" si="566"/>
        <v>1419.2933001096612</v>
      </c>
      <c r="K1517" s="24">
        <f t="shared" si="564"/>
        <v>650</v>
      </c>
      <c r="L1517" s="12">
        <f t="shared" si="567"/>
        <v>0.10332348971505921</v>
      </c>
      <c r="M1517" s="3">
        <f t="shared" si="568"/>
        <v>0.7</v>
      </c>
      <c r="N1517" s="24">
        <f t="shared" si="583"/>
        <v>1053.5828019925027</v>
      </c>
      <c r="O1517" s="24">
        <f t="shared" si="569"/>
        <v>36.678338769695529</v>
      </c>
      <c r="P1517" s="24">
        <f t="shared" si="570"/>
        <v>544.67096200678634</v>
      </c>
      <c r="Q1517" s="24">
        <f t="shared" si="581"/>
        <v>650</v>
      </c>
      <c r="R1517" s="12">
        <f t="shared" si="571"/>
        <v>0.10112726371273721</v>
      </c>
      <c r="S1517" s="3">
        <f t="shared" si="582"/>
        <v>0.7</v>
      </c>
      <c r="T1517" s="24">
        <f t="shared" si="584"/>
        <v>1053.0433183467414</v>
      </c>
      <c r="U1517" s="24">
        <f t="shared" si="572"/>
        <v>50.165429913727166</v>
      </c>
      <c r="V1517" s="14">
        <f t="shared" si="573"/>
        <v>744.49950892138725</v>
      </c>
      <c r="W1517" s="24">
        <f t="shared" si="585"/>
        <v>650</v>
      </c>
      <c r="X1517" s="12">
        <f t="shared" si="574"/>
        <v>0.10161778983159184</v>
      </c>
      <c r="Y1517" s="3">
        <f t="shared" si="586"/>
        <v>0.7</v>
      </c>
    </row>
    <row r="1518" spans="2:25" x14ac:dyDescent="0.25">
      <c r="B1518" s="3">
        <f t="shared" si="575"/>
        <v>7500</v>
      </c>
      <c r="C1518" s="14">
        <f t="shared" si="576"/>
        <v>125</v>
      </c>
      <c r="D1518" s="11">
        <f t="shared" si="577"/>
        <v>1055.1497567303647</v>
      </c>
      <c r="E1518" s="11">
        <f t="shared" si="578"/>
        <v>1051.3199961011662</v>
      </c>
      <c r="F1518" s="11">
        <f t="shared" si="579"/>
        <v>1053.6839292562154</v>
      </c>
      <c r="G1518" s="11">
        <f t="shared" si="580"/>
        <v>1053.1449361365731</v>
      </c>
      <c r="H1518" s="24">
        <f t="shared" si="563"/>
        <v>1051.3199961011662</v>
      </c>
      <c r="I1518" s="24">
        <f t="shared" si="565"/>
        <v>95.744015729962939</v>
      </c>
      <c r="J1518" s="14">
        <f t="shared" si="566"/>
        <v>1418.32239156115</v>
      </c>
      <c r="K1518" s="24">
        <f t="shared" si="564"/>
        <v>650</v>
      </c>
      <c r="L1518" s="12">
        <f t="shared" si="567"/>
        <v>0.10325130793346614</v>
      </c>
      <c r="M1518" s="3">
        <f t="shared" si="568"/>
        <v>0.7</v>
      </c>
      <c r="N1518" s="24">
        <f t="shared" si="583"/>
        <v>1053.6839292562154</v>
      </c>
      <c r="O1518" s="24">
        <f t="shared" si="569"/>
        <v>36.645686853734105</v>
      </c>
      <c r="P1518" s="24">
        <f t="shared" si="570"/>
        <v>544.30967239982613</v>
      </c>
      <c r="Q1518" s="24">
        <f t="shared" si="581"/>
        <v>650</v>
      </c>
      <c r="R1518" s="12">
        <f t="shared" si="571"/>
        <v>0.10105873653256742</v>
      </c>
      <c r="S1518" s="3">
        <f t="shared" si="582"/>
        <v>0.7</v>
      </c>
      <c r="T1518" s="24">
        <f t="shared" si="584"/>
        <v>1053.1449361365731</v>
      </c>
      <c r="U1518" s="24">
        <f t="shared" si="572"/>
        <v>50.120514844792297</v>
      </c>
      <c r="V1518" s="14">
        <f t="shared" si="573"/>
        <v>744.0023065828683</v>
      </c>
      <c r="W1518" s="24">
        <f t="shared" si="585"/>
        <v>650</v>
      </c>
      <c r="X1518" s="12">
        <f t="shared" si="574"/>
        <v>0.10154846656076093</v>
      </c>
      <c r="Y1518" s="3">
        <f t="shared" si="586"/>
        <v>0.7</v>
      </c>
    </row>
    <row r="1519" spans="2:25" x14ac:dyDescent="0.25">
      <c r="B1519" s="3">
        <f t="shared" si="575"/>
        <v>7505</v>
      </c>
      <c r="C1519" s="14">
        <f t="shared" si="576"/>
        <v>125.08333333333333</v>
      </c>
      <c r="D1519" s="11">
        <f t="shared" si="577"/>
        <v>1055.2495114585879</v>
      </c>
      <c r="E1519" s="11">
        <f t="shared" si="578"/>
        <v>1051.4232474090998</v>
      </c>
      <c r="F1519" s="11">
        <f t="shared" si="579"/>
        <v>1053.784987992748</v>
      </c>
      <c r="G1519" s="11">
        <f t="shared" si="580"/>
        <v>1053.2464846031339</v>
      </c>
      <c r="H1519" s="24">
        <f t="shared" si="563"/>
        <v>1051.4232474090998</v>
      </c>
      <c r="I1519" s="24">
        <f t="shared" si="565"/>
        <v>95.656601237203631</v>
      </c>
      <c r="J1519" s="14">
        <f t="shared" si="566"/>
        <v>1417.3528346272551</v>
      </c>
      <c r="K1519" s="24">
        <f t="shared" si="564"/>
        <v>650</v>
      </c>
      <c r="L1519" s="12">
        <f t="shared" si="567"/>
        <v>0.10317922808166782</v>
      </c>
      <c r="M1519" s="3">
        <f t="shared" si="568"/>
        <v>0.7</v>
      </c>
      <c r="N1519" s="24">
        <f t="shared" si="583"/>
        <v>1053.784987992748</v>
      </c>
      <c r="O1519" s="24">
        <f t="shared" si="569"/>
        <v>36.613086645996873</v>
      </c>
      <c r="P1519" s="24">
        <f t="shared" si="570"/>
        <v>543.94886649452769</v>
      </c>
      <c r="Q1519" s="24">
        <f t="shared" si="581"/>
        <v>650</v>
      </c>
      <c r="R1519" s="12">
        <f t="shared" si="571"/>
        <v>0.10099030248837743</v>
      </c>
      <c r="S1519" s="3">
        <f t="shared" si="582"/>
        <v>0.7</v>
      </c>
      <c r="T1519" s="24">
        <f t="shared" si="584"/>
        <v>1053.2464846031339</v>
      </c>
      <c r="U1519" s="24">
        <f t="shared" si="572"/>
        <v>50.075671386349541</v>
      </c>
      <c r="V1519" s="14">
        <f t="shared" si="573"/>
        <v>743.50577551451704</v>
      </c>
      <c r="W1519" s="24">
        <f t="shared" si="585"/>
        <v>650</v>
      </c>
      <c r="X1519" s="12">
        <f t="shared" si="574"/>
        <v>0.10147923828580448</v>
      </c>
      <c r="Y1519" s="3">
        <f t="shared" si="586"/>
        <v>0.7</v>
      </c>
    </row>
    <row r="1520" spans="2:25" x14ac:dyDescent="0.25">
      <c r="B1520" s="3">
        <f t="shared" si="575"/>
        <v>7510</v>
      </c>
      <c r="C1520" s="14">
        <f t="shared" si="576"/>
        <v>125.16666666666667</v>
      </c>
      <c r="D1520" s="11">
        <f t="shared" si="577"/>
        <v>1055.349199816395</v>
      </c>
      <c r="E1520" s="11">
        <f t="shared" si="578"/>
        <v>1051.5264266371814</v>
      </c>
      <c r="F1520" s="11">
        <f t="shared" si="579"/>
        <v>1053.8859782952363</v>
      </c>
      <c r="G1520" s="11">
        <f t="shared" si="580"/>
        <v>1053.3479638414196</v>
      </c>
      <c r="H1520" s="24">
        <f t="shared" si="563"/>
        <v>1051.5264266371814</v>
      </c>
      <c r="I1520" s="24">
        <f t="shared" si="565"/>
        <v>95.569329480338183</v>
      </c>
      <c r="J1520" s="14">
        <f t="shared" si="566"/>
        <v>1416.3846264472932</v>
      </c>
      <c r="K1520" s="24">
        <f t="shared" si="564"/>
        <v>650</v>
      </c>
      <c r="L1520" s="12">
        <f t="shared" si="567"/>
        <v>0.10310724994157426</v>
      </c>
      <c r="M1520" s="3">
        <f t="shared" si="568"/>
        <v>0.7</v>
      </c>
      <c r="N1520" s="24">
        <f t="shared" si="583"/>
        <v>1053.8859782952363</v>
      </c>
      <c r="O1520" s="24">
        <f t="shared" si="569"/>
        <v>36.580538028965748</v>
      </c>
      <c r="P1520" s="24">
        <f t="shared" si="570"/>
        <v>543.58854331445502</v>
      </c>
      <c r="Q1520" s="24">
        <f t="shared" si="581"/>
        <v>650</v>
      </c>
      <c r="R1520" s="12">
        <f t="shared" si="571"/>
        <v>0.10092196138987099</v>
      </c>
      <c r="S1520" s="3">
        <f t="shared" si="582"/>
        <v>0.7</v>
      </c>
      <c r="T1520" s="24">
        <f t="shared" si="584"/>
        <v>1053.3479638414196</v>
      </c>
      <c r="U1520" s="24">
        <f t="shared" si="572"/>
        <v>50.030899374382898</v>
      </c>
      <c r="V1520" s="14">
        <f t="shared" si="573"/>
        <v>743.00991434770685</v>
      </c>
      <c r="W1520" s="24">
        <f t="shared" si="585"/>
        <v>650</v>
      </c>
      <c r="X1520" s="12">
        <f t="shared" si="574"/>
        <v>0.10141010481073577</v>
      </c>
      <c r="Y1520" s="3">
        <f t="shared" si="586"/>
        <v>0.7</v>
      </c>
    </row>
    <row r="1521" spans="2:25" x14ac:dyDescent="0.25">
      <c r="B1521" s="3">
        <f t="shared" si="575"/>
        <v>7515</v>
      </c>
      <c r="C1521" s="14">
        <f t="shared" si="576"/>
        <v>125.25</v>
      </c>
      <c r="D1521" s="11">
        <f t="shared" si="577"/>
        <v>1055.4488218920442</v>
      </c>
      <c r="E1521" s="11">
        <f t="shared" si="578"/>
        <v>1051.629533887123</v>
      </c>
      <c r="F1521" s="11">
        <f t="shared" si="579"/>
        <v>1053.9869002566261</v>
      </c>
      <c r="G1521" s="11">
        <f t="shared" si="580"/>
        <v>1053.4493739462305</v>
      </c>
      <c r="H1521" s="24">
        <f t="shared" si="563"/>
        <v>1051.629533887123</v>
      </c>
      <c r="I1521" s="24">
        <f t="shared" si="565"/>
        <v>95.48220012302977</v>
      </c>
      <c r="J1521" s="14">
        <f t="shared" si="566"/>
        <v>1415.4177641684676</v>
      </c>
      <c r="K1521" s="24">
        <f t="shared" si="564"/>
        <v>650</v>
      </c>
      <c r="L1521" s="12">
        <f t="shared" si="567"/>
        <v>0.10303537329570345</v>
      </c>
      <c r="M1521" s="3">
        <f t="shared" si="568"/>
        <v>0.7</v>
      </c>
      <c r="N1521" s="24">
        <f t="shared" si="583"/>
        <v>1053.9869002566261</v>
      </c>
      <c r="O1521" s="24">
        <f t="shared" si="569"/>
        <v>36.548040885452338</v>
      </c>
      <c r="P1521" s="24">
        <f t="shared" si="570"/>
        <v>543.22870188555578</v>
      </c>
      <c r="Q1521" s="24">
        <f t="shared" si="581"/>
        <v>650</v>
      </c>
      <c r="R1521" s="12">
        <f t="shared" si="571"/>
        <v>0.10085371304722388</v>
      </c>
      <c r="S1521" s="3">
        <f t="shared" si="582"/>
        <v>0.7</v>
      </c>
      <c r="T1521" s="24">
        <f t="shared" si="584"/>
        <v>1053.4493739462305</v>
      </c>
      <c r="U1521" s="24">
        <f t="shared" si="572"/>
        <v>49.986198645342483</v>
      </c>
      <c r="V1521" s="14">
        <f t="shared" si="573"/>
        <v>742.51472171726039</v>
      </c>
      <c r="W1521" s="24">
        <f t="shared" si="585"/>
        <v>650</v>
      </c>
      <c r="X1521" s="12">
        <f t="shared" si="574"/>
        <v>0.10134106594006881</v>
      </c>
      <c r="Y1521" s="3">
        <f t="shared" si="586"/>
        <v>0.7</v>
      </c>
    </row>
    <row r="1522" spans="2:25" x14ac:dyDescent="0.25">
      <c r="B1522" s="3">
        <f t="shared" si="575"/>
        <v>7520</v>
      </c>
      <c r="C1522" s="14">
        <f t="shared" si="576"/>
        <v>125.33333333333333</v>
      </c>
      <c r="D1522" s="11">
        <f t="shared" si="577"/>
        <v>1055.5483777736183</v>
      </c>
      <c r="E1522" s="11">
        <f t="shared" si="578"/>
        <v>1051.7325692604186</v>
      </c>
      <c r="F1522" s="11">
        <f t="shared" si="579"/>
        <v>1054.0877539696733</v>
      </c>
      <c r="G1522" s="11">
        <f t="shared" si="580"/>
        <v>1053.5507150121705</v>
      </c>
      <c r="H1522" s="24">
        <f t="shared" si="563"/>
        <v>1051.7325692604186</v>
      </c>
      <c r="I1522" s="24">
        <f t="shared" si="565"/>
        <v>95.39521282999317</v>
      </c>
      <c r="J1522" s="14">
        <f t="shared" si="566"/>
        <v>1414.4522449463736</v>
      </c>
      <c r="K1522" s="24">
        <f t="shared" si="564"/>
        <v>650</v>
      </c>
      <c r="L1522" s="12">
        <f t="shared" si="567"/>
        <v>0.10296359792721736</v>
      </c>
      <c r="M1522" s="3">
        <f t="shared" si="568"/>
        <v>0.7</v>
      </c>
      <c r="N1522" s="24">
        <f t="shared" si="583"/>
        <v>1054.0877539696733</v>
      </c>
      <c r="O1522" s="24">
        <f t="shared" si="569"/>
        <v>36.515595098626363</v>
      </c>
      <c r="P1522" s="24">
        <f t="shared" si="570"/>
        <v>542.86934123652975</v>
      </c>
      <c r="Q1522" s="24">
        <f t="shared" si="581"/>
        <v>650</v>
      </c>
      <c r="R1522" s="12">
        <f t="shared" si="571"/>
        <v>0.10078555727115288</v>
      </c>
      <c r="S1522" s="3">
        <f t="shared" si="582"/>
        <v>0.7</v>
      </c>
      <c r="T1522" s="24">
        <f t="shared" si="584"/>
        <v>1053.5507150121705</v>
      </c>
      <c r="U1522" s="24">
        <f t="shared" si="572"/>
        <v>49.941569036195688</v>
      </c>
      <c r="V1522" s="14">
        <f t="shared" si="573"/>
        <v>742.02019626212871</v>
      </c>
      <c r="W1522" s="24">
        <f t="shared" si="585"/>
        <v>650</v>
      </c>
      <c r="X1522" s="12">
        <f t="shared" si="574"/>
        <v>0.10127212147891164</v>
      </c>
      <c r="Y1522" s="3">
        <f t="shared" si="586"/>
        <v>0.7</v>
      </c>
    </row>
    <row r="1523" spans="2:25" x14ac:dyDescent="0.25">
      <c r="B1523" s="3">
        <f t="shared" si="575"/>
        <v>7525</v>
      </c>
      <c r="C1523" s="14">
        <f t="shared" si="576"/>
        <v>125.41666666666667</v>
      </c>
      <c r="D1523" s="11">
        <f t="shared" si="577"/>
        <v>1055.6478675490246</v>
      </c>
      <c r="E1523" s="11">
        <f t="shared" si="578"/>
        <v>1051.8355328583459</v>
      </c>
      <c r="F1523" s="11">
        <f t="shared" si="579"/>
        <v>1054.1885395269444</v>
      </c>
      <c r="G1523" s="11">
        <f t="shared" si="580"/>
        <v>1053.6519871336493</v>
      </c>
      <c r="H1523" s="24">
        <f t="shared" si="563"/>
        <v>1051.8355328583459</v>
      </c>
      <c r="I1523" s="24">
        <f t="shared" si="565"/>
        <v>95.308367266966343</v>
      </c>
      <c r="J1523" s="14">
        <f t="shared" si="566"/>
        <v>1413.4880659446494</v>
      </c>
      <c r="K1523" s="24">
        <f t="shared" si="564"/>
        <v>650</v>
      </c>
      <c r="L1523" s="12">
        <f t="shared" si="567"/>
        <v>0.10289192361989626</v>
      </c>
      <c r="M1523" s="3">
        <f t="shared" si="568"/>
        <v>0.7</v>
      </c>
      <c r="N1523" s="24">
        <f t="shared" si="583"/>
        <v>1054.1885395269444</v>
      </c>
      <c r="O1523" s="24">
        <f t="shared" si="569"/>
        <v>36.483200552004291</v>
      </c>
      <c r="P1523" s="24">
        <f t="shared" si="570"/>
        <v>542.51046039875087</v>
      </c>
      <c r="Q1523" s="24">
        <f t="shared" si="581"/>
        <v>650</v>
      </c>
      <c r="R1523" s="12">
        <f t="shared" si="571"/>
        <v>0.10071749387290028</v>
      </c>
      <c r="S1523" s="3">
        <f t="shared" si="582"/>
        <v>0.7</v>
      </c>
      <c r="T1523" s="24">
        <f t="shared" si="584"/>
        <v>1053.6519871336493</v>
      </c>
      <c r="U1523" s="24">
        <f t="shared" si="572"/>
        <v>49.897010384381701</v>
      </c>
      <c r="V1523" s="14">
        <f t="shared" si="573"/>
        <v>741.52633662482845</v>
      </c>
      <c r="W1523" s="24">
        <f t="shared" si="585"/>
        <v>650</v>
      </c>
      <c r="X1523" s="12">
        <f t="shared" si="574"/>
        <v>0.10120327123288858</v>
      </c>
      <c r="Y1523" s="3">
        <f t="shared" si="586"/>
        <v>0.7</v>
      </c>
    </row>
    <row r="1524" spans="2:25" x14ac:dyDescent="0.25">
      <c r="B1524" s="3">
        <f t="shared" si="575"/>
        <v>7530</v>
      </c>
      <c r="C1524" s="14">
        <f t="shared" si="576"/>
        <v>125.5</v>
      </c>
      <c r="D1524" s="11">
        <f t="shared" si="577"/>
        <v>1055.7472913059951</v>
      </c>
      <c r="E1524" s="11">
        <f t="shared" si="578"/>
        <v>1051.9384247819658</v>
      </c>
      <c r="F1524" s="11">
        <f t="shared" si="579"/>
        <v>1054.2892570208173</v>
      </c>
      <c r="G1524" s="11">
        <f t="shared" si="580"/>
        <v>1053.7531904048822</v>
      </c>
      <c r="H1524" s="24">
        <f t="shared" si="563"/>
        <v>1051.9384247819658</v>
      </c>
      <c r="I1524" s="24">
        <f t="shared" si="565"/>
        <v>95.221663100733167</v>
      </c>
      <c r="J1524" s="14">
        <f t="shared" si="566"/>
        <v>1412.5252243350333</v>
      </c>
      <c r="K1524" s="24">
        <f t="shared" si="564"/>
        <v>650</v>
      </c>
      <c r="L1524" s="12">
        <f t="shared" si="567"/>
        <v>0.10282035015814409</v>
      </c>
      <c r="M1524" s="3">
        <f t="shared" si="568"/>
        <v>0.7</v>
      </c>
      <c r="N1524" s="24">
        <f t="shared" si="583"/>
        <v>1054.2892570208173</v>
      </c>
      <c r="O1524" s="24">
        <f t="shared" si="569"/>
        <v>36.450857129443648</v>
      </c>
      <c r="P1524" s="24">
        <f t="shared" si="570"/>
        <v>542.15205840615147</v>
      </c>
      <c r="Q1524" s="24">
        <f t="shared" si="581"/>
        <v>650</v>
      </c>
      <c r="R1524" s="12">
        <f t="shared" si="571"/>
        <v>0.10064952266421275</v>
      </c>
      <c r="S1524" s="3">
        <f t="shared" si="582"/>
        <v>0.7</v>
      </c>
      <c r="T1524" s="24">
        <f t="shared" si="584"/>
        <v>1053.7531904048822</v>
      </c>
      <c r="U1524" s="24">
        <f t="shared" si="572"/>
        <v>49.852522527822885</v>
      </c>
      <c r="V1524" s="14">
        <f t="shared" si="573"/>
        <v>741.03314145140348</v>
      </c>
      <c r="W1524" s="24">
        <f t="shared" si="585"/>
        <v>650</v>
      </c>
      <c r="X1524" s="12">
        <f t="shared" si="574"/>
        <v>0.10113451500813679</v>
      </c>
      <c r="Y1524" s="3">
        <f t="shared" si="586"/>
        <v>0.7</v>
      </c>
    </row>
    <row r="1525" spans="2:25" x14ac:dyDescent="0.25">
      <c r="B1525" s="3">
        <f t="shared" si="575"/>
        <v>7535</v>
      </c>
      <c r="C1525" s="14">
        <f t="shared" si="576"/>
        <v>125.58333333333333</v>
      </c>
      <c r="D1525" s="11">
        <f t="shared" si="577"/>
        <v>1055.8466491320874</v>
      </c>
      <c r="E1525" s="11">
        <f t="shared" si="578"/>
        <v>1052.041245132124</v>
      </c>
      <c r="F1525" s="11">
        <f t="shared" si="579"/>
        <v>1054.3899065434816</v>
      </c>
      <c r="G1525" s="11">
        <f t="shared" si="580"/>
        <v>1053.8543249198904</v>
      </c>
      <c r="H1525" s="24">
        <f t="shared" ref="H1525:H1588" si="587">H1524+L1524</f>
        <v>1052.041245132124</v>
      </c>
      <c r="I1525" s="24">
        <f t="shared" si="565"/>
        <v>95.13509999908365</v>
      </c>
      <c r="J1525" s="14">
        <f t="shared" si="566"/>
        <v>1411.5637172972679</v>
      </c>
      <c r="K1525" s="24">
        <f t="shared" ref="K1525:K1588" si="588">IF(H1525&lt;600,425+0.773*H1525-1.69/1000*H1525^2+2.22/1000^2*H1525^3,IF(H1525&lt;735,666+13002/(738-H1525),IF(H1525&lt;900,545+17820/(H1525-731),650)))</f>
        <v>650</v>
      </c>
      <c r="L1525" s="12">
        <f t="shared" si="567"/>
        <v>0.10274887732697929</v>
      </c>
      <c r="M1525" s="3">
        <f t="shared" si="568"/>
        <v>0.7</v>
      </c>
      <c r="N1525" s="24">
        <f t="shared" si="583"/>
        <v>1054.3899065434816</v>
      </c>
      <c r="O1525" s="24">
        <f t="shared" si="569"/>
        <v>36.41856471514302</v>
      </c>
      <c r="P1525" s="24">
        <f t="shared" si="570"/>
        <v>541.79413429526062</v>
      </c>
      <c r="Q1525" s="24">
        <f t="shared" si="581"/>
        <v>650</v>
      </c>
      <c r="R1525" s="12">
        <f t="shared" si="571"/>
        <v>0.10058164345734796</v>
      </c>
      <c r="S1525" s="3">
        <f t="shared" si="582"/>
        <v>0.7</v>
      </c>
      <c r="T1525" s="24">
        <f t="shared" si="584"/>
        <v>1053.8543249198904</v>
      </c>
      <c r="U1525" s="24">
        <f t="shared" si="572"/>
        <v>49.808105304924766</v>
      </c>
      <c r="V1525" s="14">
        <f t="shared" si="573"/>
        <v>740.54060939181238</v>
      </c>
      <c r="W1525" s="24">
        <f t="shared" si="585"/>
        <v>650</v>
      </c>
      <c r="X1525" s="12">
        <f t="shared" si="574"/>
        <v>0.10106585261135584</v>
      </c>
      <c r="Y1525" s="3">
        <f t="shared" si="586"/>
        <v>0.7</v>
      </c>
    </row>
    <row r="1526" spans="2:25" x14ac:dyDescent="0.25">
      <c r="B1526" s="3">
        <f t="shared" si="575"/>
        <v>7540</v>
      </c>
      <c r="C1526" s="14">
        <f t="shared" si="576"/>
        <v>125.66666666666667</v>
      </c>
      <c r="D1526" s="11">
        <f t="shared" si="577"/>
        <v>1055.945941114685</v>
      </c>
      <c r="E1526" s="11">
        <f t="shared" si="578"/>
        <v>1052.143994009451</v>
      </c>
      <c r="F1526" s="11">
        <f t="shared" si="579"/>
        <v>1054.490488186939</v>
      </c>
      <c r="G1526" s="11">
        <f t="shared" si="580"/>
        <v>1053.9553907725017</v>
      </c>
      <c r="H1526" s="24">
        <f t="shared" si="587"/>
        <v>1052.143994009451</v>
      </c>
      <c r="I1526" s="24">
        <f t="shared" si="565"/>
        <v>95.048677630848033</v>
      </c>
      <c r="J1526" s="14">
        <f t="shared" si="566"/>
        <v>1410.6035420192354</v>
      </c>
      <c r="K1526" s="24">
        <f t="shared" si="588"/>
        <v>650</v>
      </c>
      <c r="L1526" s="12">
        <f t="shared" si="567"/>
        <v>0.10267750491204632</v>
      </c>
      <c r="M1526" s="3">
        <f t="shared" si="568"/>
        <v>0.7</v>
      </c>
      <c r="N1526" s="24">
        <f t="shared" si="583"/>
        <v>1054.490488186939</v>
      </c>
      <c r="O1526" s="24">
        <f t="shared" si="569"/>
        <v>36.38632319364774</v>
      </c>
      <c r="P1526" s="24">
        <f t="shared" si="570"/>
        <v>541.43668710520433</v>
      </c>
      <c r="Q1526" s="24">
        <f t="shared" si="581"/>
        <v>650</v>
      </c>
      <c r="R1526" s="12">
        <f t="shared" si="571"/>
        <v>0.10051385606507568</v>
      </c>
      <c r="S1526" s="3">
        <f t="shared" si="582"/>
        <v>0.7</v>
      </c>
      <c r="T1526" s="24">
        <f t="shared" si="584"/>
        <v>1053.9553907725017</v>
      </c>
      <c r="U1526" s="24">
        <f t="shared" si="572"/>
        <v>49.763758554581727</v>
      </c>
      <c r="V1526" s="14">
        <f t="shared" si="573"/>
        <v>740.04873909961839</v>
      </c>
      <c r="W1526" s="24">
        <f t="shared" si="585"/>
        <v>650</v>
      </c>
      <c r="X1526" s="12">
        <f t="shared" si="574"/>
        <v>0.10099728384976869</v>
      </c>
      <c r="Y1526" s="3">
        <f t="shared" si="586"/>
        <v>0.7</v>
      </c>
    </row>
    <row r="1527" spans="2:25" x14ac:dyDescent="0.25">
      <c r="B1527" s="3">
        <f t="shared" si="575"/>
        <v>7545</v>
      </c>
      <c r="C1527" s="14">
        <f t="shared" si="576"/>
        <v>125.75</v>
      </c>
      <c r="D1527" s="11">
        <f t="shared" si="577"/>
        <v>1056.0451673409982</v>
      </c>
      <c r="E1527" s="11">
        <f t="shared" si="578"/>
        <v>1052.246671514363</v>
      </c>
      <c r="F1527" s="11">
        <f t="shared" si="579"/>
        <v>1054.5910020430042</v>
      </c>
      <c r="G1527" s="11">
        <f t="shared" si="580"/>
        <v>1054.0563880563514</v>
      </c>
      <c r="H1527" s="24">
        <f t="shared" si="587"/>
        <v>1052.246671514363</v>
      </c>
      <c r="I1527" s="24">
        <f t="shared" si="565"/>
        <v>94.96239566587974</v>
      </c>
      <c r="J1527" s="14">
        <f t="shared" si="566"/>
        <v>1409.64469569688</v>
      </c>
      <c r="K1527" s="24">
        <f t="shared" si="588"/>
        <v>650</v>
      </c>
      <c r="L1527" s="12">
        <f t="shared" si="567"/>
        <v>0.10260623269960915</v>
      </c>
      <c r="M1527" s="3">
        <f t="shared" si="568"/>
        <v>0.7</v>
      </c>
      <c r="N1527" s="24">
        <f t="shared" si="583"/>
        <v>1054.5910020430042</v>
      </c>
      <c r="O1527" s="24">
        <f t="shared" si="569"/>
        <v>36.354132449849885</v>
      </c>
      <c r="P1527" s="24">
        <f t="shared" si="570"/>
        <v>541.07971587784118</v>
      </c>
      <c r="Q1527" s="24">
        <f t="shared" si="581"/>
        <v>650</v>
      </c>
      <c r="R1527" s="12">
        <f t="shared" si="571"/>
        <v>0.1004461603007013</v>
      </c>
      <c r="S1527" s="3">
        <f t="shared" si="582"/>
        <v>0.7</v>
      </c>
      <c r="T1527" s="24">
        <f t="shared" si="584"/>
        <v>1054.0563880563514</v>
      </c>
      <c r="U1527" s="24">
        <f t="shared" si="572"/>
        <v>49.719482116171321</v>
      </c>
      <c r="V1527" s="14">
        <f t="shared" si="573"/>
        <v>739.55752923214459</v>
      </c>
      <c r="W1527" s="24">
        <f t="shared" si="585"/>
        <v>650</v>
      </c>
      <c r="X1527" s="12">
        <f t="shared" si="574"/>
        <v>0.10092880853114095</v>
      </c>
      <c r="Y1527" s="3">
        <f t="shared" si="586"/>
        <v>0.7</v>
      </c>
    </row>
    <row r="1528" spans="2:25" x14ac:dyDescent="0.25">
      <c r="B1528" s="3">
        <f t="shared" si="575"/>
        <v>7550</v>
      </c>
      <c r="C1528" s="14">
        <f t="shared" si="576"/>
        <v>125.83333333333333</v>
      </c>
      <c r="D1528" s="11">
        <f t="shared" si="577"/>
        <v>1056.1443278980632</v>
      </c>
      <c r="E1528" s="11">
        <f t="shared" si="578"/>
        <v>1052.3492777470626</v>
      </c>
      <c r="F1528" s="11">
        <f t="shared" si="579"/>
        <v>1054.6914482033048</v>
      </c>
      <c r="G1528" s="11">
        <f t="shared" si="580"/>
        <v>1054.1573168648824</v>
      </c>
      <c r="H1528" s="24">
        <f t="shared" si="587"/>
        <v>1052.3492777470626</v>
      </c>
      <c r="I1528" s="24">
        <f t="shared" si="565"/>
        <v>94.876253775015584</v>
      </c>
      <c r="J1528" s="14">
        <f t="shared" si="566"/>
        <v>1408.6871755336845</v>
      </c>
      <c r="K1528" s="24">
        <f t="shared" si="588"/>
        <v>650</v>
      </c>
      <c r="L1528" s="12">
        <f t="shared" si="567"/>
        <v>0.10253506047651294</v>
      </c>
      <c r="M1528" s="3">
        <f t="shared" si="568"/>
        <v>0.7</v>
      </c>
      <c r="N1528" s="24">
        <f t="shared" si="583"/>
        <v>1054.6914482033048</v>
      </c>
      <c r="O1528" s="24">
        <f t="shared" si="569"/>
        <v>36.321992368959855</v>
      </c>
      <c r="P1528" s="24">
        <f t="shared" si="570"/>
        <v>540.72321965733613</v>
      </c>
      <c r="Q1528" s="24">
        <f t="shared" si="581"/>
        <v>650</v>
      </c>
      <c r="R1528" s="12">
        <f t="shared" si="571"/>
        <v>0.10037855597798684</v>
      </c>
      <c r="S1528" s="3">
        <f t="shared" si="582"/>
        <v>0.7</v>
      </c>
      <c r="T1528" s="24">
        <f t="shared" si="584"/>
        <v>1054.1573168648824</v>
      </c>
      <c r="U1528" s="24">
        <f t="shared" si="572"/>
        <v>49.67527582952016</v>
      </c>
      <c r="V1528" s="14">
        <f t="shared" si="573"/>
        <v>739.06697845002793</v>
      </c>
      <c r="W1528" s="24">
        <f t="shared" si="585"/>
        <v>650</v>
      </c>
      <c r="X1528" s="12">
        <f t="shared" si="574"/>
        <v>0.10086042646371934</v>
      </c>
      <c r="Y1528" s="3">
        <f t="shared" si="586"/>
        <v>0.7</v>
      </c>
    </row>
    <row r="1529" spans="2:25" x14ac:dyDescent="0.25">
      <c r="B1529" s="3">
        <f t="shared" si="575"/>
        <v>7555</v>
      </c>
      <c r="C1529" s="14">
        <f t="shared" si="576"/>
        <v>125.91666666666667</v>
      </c>
      <c r="D1529" s="11">
        <f t="shared" si="577"/>
        <v>1056.2434228727448</v>
      </c>
      <c r="E1529" s="11">
        <f t="shared" si="578"/>
        <v>1052.4518128075392</v>
      </c>
      <c r="F1529" s="11">
        <f t="shared" si="579"/>
        <v>1054.7918267592829</v>
      </c>
      <c r="G1529" s="11">
        <f t="shared" si="580"/>
        <v>1054.2581772913461</v>
      </c>
      <c r="H1529" s="24">
        <f t="shared" si="587"/>
        <v>1052.4518128075392</v>
      </c>
      <c r="I1529" s="24">
        <f t="shared" si="565"/>
        <v>94.7902516301383</v>
      </c>
      <c r="J1529" s="14">
        <f t="shared" si="566"/>
        <v>1407.7309787416589</v>
      </c>
      <c r="K1529" s="24">
        <f t="shared" si="588"/>
        <v>650</v>
      </c>
      <c r="L1529" s="12">
        <f t="shared" si="567"/>
        <v>0.10246398803025571</v>
      </c>
      <c r="M1529" s="3">
        <f t="shared" si="568"/>
        <v>0.7</v>
      </c>
      <c r="N1529" s="24">
        <f t="shared" si="583"/>
        <v>1054.7918267592829</v>
      </c>
      <c r="O1529" s="24">
        <f t="shared" si="569"/>
        <v>36.289902836546162</v>
      </c>
      <c r="P1529" s="24">
        <f t="shared" si="570"/>
        <v>540.36719749068322</v>
      </c>
      <c r="Q1529" s="24">
        <f t="shared" si="581"/>
        <v>650</v>
      </c>
      <c r="R1529" s="12">
        <f t="shared" si="571"/>
        <v>0.10031104291124868</v>
      </c>
      <c r="S1529" s="3">
        <f t="shared" si="582"/>
        <v>0.7</v>
      </c>
      <c r="T1529" s="24">
        <f t="shared" si="584"/>
        <v>1054.2581772913461</v>
      </c>
      <c r="U1529" s="24">
        <f t="shared" si="572"/>
        <v>49.631139534966451</v>
      </c>
      <c r="V1529" s="14">
        <f t="shared" si="573"/>
        <v>738.5770854180912</v>
      </c>
      <c r="W1529" s="24">
        <f t="shared" si="585"/>
        <v>650</v>
      </c>
      <c r="X1529" s="12">
        <f t="shared" si="574"/>
        <v>0.10079213745635134</v>
      </c>
      <c r="Y1529" s="3">
        <f t="shared" si="586"/>
        <v>0.7</v>
      </c>
    </row>
    <row r="1530" spans="2:25" x14ac:dyDescent="0.25">
      <c r="B1530" s="3">
        <f t="shared" si="575"/>
        <v>7560</v>
      </c>
      <c r="C1530" s="14">
        <f t="shared" si="576"/>
        <v>126</v>
      </c>
      <c r="D1530" s="11">
        <f t="shared" si="577"/>
        <v>1056.342452351734</v>
      </c>
      <c r="E1530" s="11">
        <f t="shared" si="578"/>
        <v>1052.5542767955694</v>
      </c>
      <c r="F1530" s="11">
        <f t="shared" si="579"/>
        <v>1054.8921378021942</v>
      </c>
      <c r="G1530" s="11">
        <f t="shared" si="580"/>
        <v>1054.3589694288025</v>
      </c>
      <c r="H1530" s="24">
        <f t="shared" si="587"/>
        <v>1052.5542767955694</v>
      </c>
      <c r="I1530" s="24">
        <f t="shared" si="565"/>
        <v>94.704388904114012</v>
      </c>
      <c r="J1530" s="14">
        <f t="shared" si="566"/>
        <v>1406.7761025402358</v>
      </c>
      <c r="K1530" s="24">
        <f t="shared" si="588"/>
        <v>650</v>
      </c>
      <c r="L1530" s="12">
        <f t="shared" si="567"/>
        <v>0.10239301514890867</v>
      </c>
      <c r="M1530" s="3">
        <f t="shared" si="568"/>
        <v>0.7</v>
      </c>
      <c r="N1530" s="24">
        <f t="shared" si="583"/>
        <v>1054.8921378021942</v>
      </c>
      <c r="O1530" s="24">
        <f t="shared" si="569"/>
        <v>36.257863738495644</v>
      </c>
      <c r="P1530" s="24">
        <f t="shared" si="570"/>
        <v>540.01164842706669</v>
      </c>
      <c r="Q1530" s="24">
        <f t="shared" si="581"/>
        <v>650</v>
      </c>
      <c r="R1530" s="12">
        <f t="shared" si="571"/>
        <v>0.10024362091523958</v>
      </c>
      <c r="S1530" s="3">
        <f t="shared" si="582"/>
        <v>0.7</v>
      </c>
      <c r="T1530" s="24">
        <f t="shared" si="584"/>
        <v>1054.3589694288025</v>
      </c>
      <c r="U1530" s="24">
        <f t="shared" si="572"/>
        <v>49.587073073286092</v>
      </c>
      <c r="V1530" s="14">
        <f t="shared" si="573"/>
        <v>738.08784880406438</v>
      </c>
      <c r="W1530" s="24">
        <f t="shared" si="585"/>
        <v>650</v>
      </c>
      <c r="X1530" s="12">
        <f t="shared" si="574"/>
        <v>0.10072394131831208</v>
      </c>
      <c r="Y1530" s="3">
        <f t="shared" si="586"/>
        <v>0.7</v>
      </c>
    </row>
    <row r="1531" spans="2:25" x14ac:dyDescent="0.25">
      <c r="B1531" s="3">
        <f t="shared" si="575"/>
        <v>7565</v>
      </c>
      <c r="C1531" s="14">
        <f t="shared" si="576"/>
        <v>126.08333333333333</v>
      </c>
      <c r="D1531" s="11">
        <f t="shared" si="577"/>
        <v>1056.4414164215516</v>
      </c>
      <c r="E1531" s="11">
        <f t="shared" si="578"/>
        <v>1052.6566698107183</v>
      </c>
      <c r="F1531" s="11">
        <f t="shared" si="579"/>
        <v>1054.9923814231095</v>
      </c>
      <c r="G1531" s="11">
        <f t="shared" si="580"/>
        <v>1054.4596933701209</v>
      </c>
      <c r="H1531" s="24">
        <f t="shared" si="587"/>
        <v>1052.6566698107183</v>
      </c>
      <c r="I1531" s="24">
        <f t="shared" si="565"/>
        <v>94.618665270832025</v>
      </c>
      <c r="J1531" s="14">
        <f t="shared" si="566"/>
        <v>1405.8225441571424</v>
      </c>
      <c r="K1531" s="24">
        <f t="shared" si="588"/>
        <v>650</v>
      </c>
      <c r="L1531" s="12">
        <f t="shared" si="567"/>
        <v>0.10232214162117848</v>
      </c>
      <c r="M1531" s="3">
        <f t="shared" si="568"/>
        <v>0.7</v>
      </c>
      <c r="N1531" s="24">
        <f t="shared" si="583"/>
        <v>1054.9923814231095</v>
      </c>
      <c r="O1531" s="24">
        <f t="shared" si="569"/>
        <v>36.22587496105325</v>
      </c>
      <c r="P1531" s="24">
        <f t="shared" si="570"/>
        <v>539.65657151869414</v>
      </c>
      <c r="Q1531" s="24">
        <f t="shared" si="581"/>
        <v>650</v>
      </c>
      <c r="R1531" s="12">
        <f t="shared" si="571"/>
        <v>0.10017628980530056</v>
      </c>
      <c r="S1531" s="3">
        <f t="shared" si="582"/>
        <v>0.7</v>
      </c>
      <c r="T1531" s="24">
        <f t="shared" si="584"/>
        <v>1054.4596933701209</v>
      </c>
      <c r="U1531" s="24">
        <f t="shared" si="572"/>
        <v>49.543076285766574</v>
      </c>
      <c r="V1531" s="14">
        <f t="shared" si="573"/>
        <v>737.59926728007679</v>
      </c>
      <c r="W1531" s="24">
        <f t="shared" si="585"/>
        <v>650</v>
      </c>
      <c r="X1531" s="12">
        <f t="shared" si="574"/>
        <v>0.10065583785950474</v>
      </c>
      <c r="Y1531" s="3">
        <f t="shared" si="586"/>
        <v>0.7</v>
      </c>
    </row>
    <row r="1532" spans="2:25" x14ac:dyDescent="0.25">
      <c r="B1532" s="3">
        <f t="shared" si="575"/>
        <v>7570</v>
      </c>
      <c r="C1532" s="14">
        <f t="shared" si="576"/>
        <v>126.16666666666667</v>
      </c>
      <c r="D1532" s="11">
        <f t="shared" si="577"/>
        <v>1056.5403151685459</v>
      </c>
      <c r="E1532" s="11">
        <f t="shared" si="578"/>
        <v>1052.7589919523396</v>
      </c>
      <c r="F1532" s="11">
        <f t="shared" si="579"/>
        <v>1055.0925577129149</v>
      </c>
      <c r="G1532" s="11">
        <f t="shared" si="580"/>
        <v>1054.5603492079804</v>
      </c>
      <c r="H1532" s="24">
        <f t="shared" si="587"/>
        <v>1052.7589919523396</v>
      </c>
      <c r="I1532" s="24">
        <f t="shared" si="565"/>
        <v>94.533080405159353</v>
      </c>
      <c r="J1532" s="14">
        <f t="shared" si="566"/>
        <v>1404.8703008276059</v>
      </c>
      <c r="K1532" s="24">
        <f t="shared" si="588"/>
        <v>650</v>
      </c>
      <c r="L1532" s="12">
        <f t="shared" si="567"/>
        <v>0.10225136723634995</v>
      </c>
      <c r="M1532" s="3">
        <f t="shared" si="568"/>
        <v>0.7</v>
      </c>
      <c r="N1532" s="24">
        <f t="shared" si="583"/>
        <v>1055.0925577129149</v>
      </c>
      <c r="O1532" s="24">
        <f t="shared" si="569"/>
        <v>36.193936390776571</v>
      </c>
      <c r="P1532" s="24">
        <f t="shared" si="570"/>
        <v>539.30196582000156</v>
      </c>
      <c r="Q1532" s="24">
        <f t="shared" si="581"/>
        <v>650</v>
      </c>
      <c r="R1532" s="12">
        <f t="shared" si="571"/>
        <v>0.10010904939721459</v>
      </c>
      <c r="S1532" s="3">
        <f t="shared" si="582"/>
        <v>0.7</v>
      </c>
      <c r="T1532" s="24">
        <f t="shared" si="584"/>
        <v>1054.5603492079804</v>
      </c>
      <c r="U1532" s="24">
        <f t="shared" si="572"/>
        <v>49.499149014138766</v>
      </c>
      <c r="V1532" s="14">
        <f t="shared" si="573"/>
        <v>737.11133952135833</v>
      </c>
      <c r="W1532" s="24">
        <f t="shared" si="585"/>
        <v>650</v>
      </c>
      <c r="X1532" s="12">
        <f t="shared" si="574"/>
        <v>0.10058782689028566</v>
      </c>
      <c r="Y1532" s="3">
        <f t="shared" si="586"/>
        <v>0.7</v>
      </c>
    </row>
    <row r="1533" spans="2:25" x14ac:dyDescent="0.25">
      <c r="B1533" s="3">
        <f t="shared" si="575"/>
        <v>7575</v>
      </c>
      <c r="C1533" s="14">
        <f t="shared" si="576"/>
        <v>126.25</v>
      </c>
      <c r="D1533" s="11">
        <f t="shared" si="577"/>
        <v>1056.6391486788953</v>
      </c>
      <c r="E1533" s="11">
        <f t="shared" si="578"/>
        <v>1052.8612433195758</v>
      </c>
      <c r="F1533" s="11">
        <f t="shared" si="579"/>
        <v>1055.192666762312</v>
      </c>
      <c r="G1533" s="11">
        <f t="shared" si="580"/>
        <v>1054.6609370348706</v>
      </c>
      <c r="H1533" s="24">
        <f t="shared" si="587"/>
        <v>1052.8612433195758</v>
      </c>
      <c r="I1533" s="24">
        <f t="shared" si="565"/>
        <v>94.44763398298619</v>
      </c>
      <c r="J1533" s="14">
        <f t="shared" si="566"/>
        <v>1403.9193697950705</v>
      </c>
      <c r="K1533" s="24">
        <f t="shared" si="588"/>
        <v>650</v>
      </c>
      <c r="L1533" s="12">
        <f t="shared" si="567"/>
        <v>0.10218069178433799</v>
      </c>
      <c r="M1533" s="3">
        <f t="shared" si="568"/>
        <v>0.7</v>
      </c>
      <c r="N1533" s="24">
        <f t="shared" si="583"/>
        <v>1055.192666762312</v>
      </c>
      <c r="O1533" s="24">
        <f t="shared" si="569"/>
        <v>36.162047914581308</v>
      </c>
      <c r="P1533" s="24">
        <f t="shared" si="570"/>
        <v>538.94783038819651</v>
      </c>
      <c r="Q1533" s="24">
        <f t="shared" si="581"/>
        <v>650</v>
      </c>
      <c r="R1533" s="12">
        <f t="shared" si="571"/>
        <v>0.10004189950730911</v>
      </c>
      <c r="S1533" s="3">
        <f t="shared" si="582"/>
        <v>0.7</v>
      </c>
      <c r="T1533" s="24">
        <f t="shared" si="584"/>
        <v>1054.6609370348706</v>
      </c>
      <c r="U1533" s="24">
        <f t="shared" si="572"/>
        <v>49.455291100616705</v>
      </c>
      <c r="V1533" s="14">
        <f t="shared" si="573"/>
        <v>736.62406420693742</v>
      </c>
      <c r="W1533" s="24">
        <f t="shared" si="585"/>
        <v>650</v>
      </c>
      <c r="X1533" s="12">
        <f t="shared" si="574"/>
        <v>0.10051990822155868</v>
      </c>
      <c r="Y1533" s="3">
        <f t="shared" si="586"/>
        <v>0.7</v>
      </c>
    </row>
    <row r="1534" spans="2:25" x14ac:dyDescent="0.25">
      <c r="B1534" s="3">
        <f t="shared" si="575"/>
        <v>7580</v>
      </c>
      <c r="C1534" s="14">
        <f t="shared" si="576"/>
        <v>126.33333333333333</v>
      </c>
      <c r="D1534" s="11">
        <f t="shared" si="577"/>
        <v>1056.7379170386066</v>
      </c>
      <c r="E1534" s="11">
        <f t="shared" si="578"/>
        <v>1052.9634240113601</v>
      </c>
      <c r="F1534" s="11">
        <f t="shared" si="579"/>
        <v>1055.2927086618192</v>
      </c>
      <c r="G1534" s="11">
        <f t="shared" si="580"/>
        <v>1054.7614569430921</v>
      </c>
      <c r="H1534" s="24">
        <f t="shared" si="587"/>
        <v>1052.9634240113601</v>
      </c>
      <c r="I1534" s="24">
        <f t="shared" si="565"/>
        <v>94.362325681163384</v>
      </c>
      <c r="J1534" s="14">
        <f t="shared" si="566"/>
        <v>1402.969748310325</v>
      </c>
      <c r="K1534" s="24">
        <f t="shared" si="588"/>
        <v>650</v>
      </c>
      <c r="L1534" s="12">
        <f t="shared" si="567"/>
        <v>0.10211011505562391</v>
      </c>
      <c r="M1534" s="3">
        <f t="shared" si="568"/>
        <v>0.7</v>
      </c>
      <c r="N1534" s="24">
        <f t="shared" si="583"/>
        <v>1055.2927086618192</v>
      </c>
      <c r="O1534" s="24">
        <f t="shared" si="569"/>
        <v>36.130209419684434</v>
      </c>
      <c r="P1534" s="24">
        <f t="shared" si="570"/>
        <v>538.59416428265695</v>
      </c>
      <c r="Q1534" s="24">
        <f t="shared" si="581"/>
        <v>650</v>
      </c>
      <c r="R1534" s="12">
        <f t="shared" si="571"/>
        <v>9.9974839952341493E-2</v>
      </c>
      <c r="S1534" s="3">
        <f t="shared" si="582"/>
        <v>0.7</v>
      </c>
      <c r="T1534" s="24">
        <f t="shared" si="584"/>
        <v>1054.7614569430921</v>
      </c>
      <c r="U1534" s="24">
        <f t="shared" si="572"/>
        <v>49.411502387863493</v>
      </c>
      <c r="V1534" s="14">
        <f t="shared" si="573"/>
        <v>736.13744001921452</v>
      </c>
      <c r="W1534" s="24">
        <f t="shared" si="585"/>
        <v>650</v>
      </c>
      <c r="X1534" s="12">
        <f t="shared" si="574"/>
        <v>0.10045208166471629</v>
      </c>
      <c r="Y1534" s="3">
        <f t="shared" si="586"/>
        <v>0.7</v>
      </c>
    </row>
    <row r="1535" spans="2:25" x14ac:dyDescent="0.25">
      <c r="B1535" s="3">
        <f t="shared" si="575"/>
        <v>7585</v>
      </c>
      <c r="C1535" s="14">
        <f t="shared" si="576"/>
        <v>126.41666666666667</v>
      </c>
      <c r="D1535" s="11">
        <f t="shared" si="577"/>
        <v>1056.8366203335177</v>
      </c>
      <c r="E1535" s="11">
        <f t="shared" si="578"/>
        <v>1053.0655341264157</v>
      </c>
      <c r="F1535" s="11">
        <f t="shared" si="579"/>
        <v>1055.3926835017717</v>
      </c>
      <c r="G1535" s="11">
        <f t="shared" si="580"/>
        <v>1054.8619090247569</v>
      </c>
      <c r="H1535" s="24">
        <f t="shared" si="587"/>
        <v>1053.0655341264157</v>
      </c>
      <c r="I1535" s="24">
        <f t="shared" si="565"/>
        <v>94.277155177547911</v>
      </c>
      <c r="J1535" s="14">
        <f t="shared" si="566"/>
        <v>1402.0214336322019</v>
      </c>
      <c r="K1535" s="24">
        <f t="shared" si="588"/>
        <v>650</v>
      </c>
      <c r="L1535" s="12">
        <f t="shared" si="567"/>
        <v>0.10203963684130617</v>
      </c>
      <c r="M1535" s="3">
        <f t="shared" si="568"/>
        <v>0.7</v>
      </c>
      <c r="N1535" s="24">
        <f t="shared" si="583"/>
        <v>1055.3926835017717</v>
      </c>
      <c r="O1535" s="24">
        <f t="shared" si="569"/>
        <v>36.098420793649666</v>
      </c>
      <c r="P1535" s="24">
        <f t="shared" si="570"/>
        <v>538.24096656549341</v>
      </c>
      <c r="Q1535" s="24">
        <f t="shared" si="581"/>
        <v>650</v>
      </c>
      <c r="R1535" s="12">
        <f t="shared" si="571"/>
        <v>9.990787054960476E-2</v>
      </c>
      <c r="S1535" s="3">
        <f t="shared" si="582"/>
        <v>0.7</v>
      </c>
      <c r="T1535" s="24">
        <f t="shared" si="584"/>
        <v>1054.8619090247569</v>
      </c>
      <c r="U1535" s="24">
        <f t="shared" si="572"/>
        <v>49.367782719019715</v>
      </c>
      <c r="V1535" s="14">
        <f t="shared" si="573"/>
        <v>735.65146564431132</v>
      </c>
      <c r="W1535" s="24">
        <f t="shared" si="585"/>
        <v>650</v>
      </c>
      <c r="X1535" s="12">
        <f t="shared" si="574"/>
        <v>0.1003843470316879</v>
      </c>
      <c r="Y1535" s="3">
        <f t="shared" si="586"/>
        <v>0.7</v>
      </c>
    </row>
    <row r="1536" spans="2:25" x14ac:dyDescent="0.25">
      <c r="B1536" s="3">
        <f t="shared" si="575"/>
        <v>7590</v>
      </c>
      <c r="C1536" s="14">
        <f t="shared" si="576"/>
        <v>126.5</v>
      </c>
      <c r="D1536" s="11">
        <f t="shared" si="577"/>
        <v>1056.9352586492967</v>
      </c>
      <c r="E1536" s="11">
        <f t="shared" si="578"/>
        <v>1053.167573763257</v>
      </c>
      <c r="F1536" s="11">
        <f t="shared" si="579"/>
        <v>1055.4925913723214</v>
      </c>
      <c r="G1536" s="11">
        <f t="shared" si="580"/>
        <v>1054.9622933717885</v>
      </c>
      <c r="H1536" s="24">
        <f t="shared" si="587"/>
        <v>1053.167573763257</v>
      </c>
      <c r="I1536" s="24">
        <f t="shared" si="565"/>
        <v>94.192122150991509</v>
      </c>
      <c r="J1536" s="14">
        <f t="shared" si="566"/>
        <v>1401.0744230274981</v>
      </c>
      <c r="K1536" s="24">
        <f t="shared" si="588"/>
        <v>650</v>
      </c>
      <c r="L1536" s="12">
        <f t="shared" si="567"/>
        <v>0.10196925693309417</v>
      </c>
      <c r="M1536" s="3">
        <f t="shared" si="568"/>
        <v>0.7</v>
      </c>
      <c r="N1536" s="24">
        <f t="shared" si="583"/>
        <v>1055.4925913723214</v>
      </c>
      <c r="O1536" s="24">
        <f t="shared" si="569"/>
        <v>36.066681924381783</v>
      </c>
      <c r="P1536" s="24">
        <f t="shared" si="570"/>
        <v>537.88823630154911</v>
      </c>
      <c r="Q1536" s="24">
        <f t="shared" si="581"/>
        <v>650</v>
      </c>
      <c r="R1536" s="12">
        <f t="shared" si="571"/>
        <v>9.9840991116926639E-2</v>
      </c>
      <c r="S1536" s="3">
        <f t="shared" si="582"/>
        <v>0.7</v>
      </c>
      <c r="T1536" s="24">
        <f t="shared" si="584"/>
        <v>1054.9622933717885</v>
      </c>
      <c r="U1536" s="24">
        <f t="shared" si="572"/>
        <v>49.324131937703442</v>
      </c>
      <c r="V1536" s="14">
        <f t="shared" si="573"/>
        <v>735.16613977206998</v>
      </c>
      <c r="W1536" s="24">
        <f t="shared" si="585"/>
        <v>650</v>
      </c>
      <c r="X1536" s="12">
        <f t="shared" si="574"/>
        <v>0.1003167041349397</v>
      </c>
      <c r="Y1536" s="3">
        <f t="shared" si="586"/>
        <v>0.7</v>
      </c>
    </row>
    <row r="1537" spans="2:25" x14ac:dyDescent="0.25">
      <c r="B1537" s="3">
        <f t="shared" si="575"/>
        <v>7595</v>
      </c>
      <c r="C1537" s="14">
        <f t="shared" si="576"/>
        <v>126.58333333333333</v>
      </c>
      <c r="D1537" s="11">
        <f t="shared" si="577"/>
        <v>1057.033832071442</v>
      </c>
      <c r="E1537" s="11">
        <f t="shared" si="578"/>
        <v>1053.26954302019</v>
      </c>
      <c r="F1537" s="11">
        <f t="shared" si="579"/>
        <v>1055.5924323634383</v>
      </c>
      <c r="G1537" s="11">
        <f t="shared" si="580"/>
        <v>1055.0626100759234</v>
      </c>
      <c r="H1537" s="24">
        <f t="shared" si="587"/>
        <v>1053.26954302019</v>
      </c>
      <c r="I1537" s="24">
        <f t="shared" si="565"/>
        <v>94.107226281300882</v>
      </c>
      <c r="J1537" s="14">
        <f t="shared" si="566"/>
        <v>1400.1287137702002</v>
      </c>
      <c r="K1537" s="24">
        <f t="shared" si="588"/>
        <v>650</v>
      </c>
      <c r="L1537" s="12">
        <f t="shared" si="567"/>
        <v>0.10189897512325276</v>
      </c>
      <c r="M1537" s="3">
        <f t="shared" si="568"/>
        <v>0.7</v>
      </c>
      <c r="N1537" s="24">
        <f t="shared" si="583"/>
        <v>1055.5924323634383</v>
      </c>
      <c r="O1537" s="24">
        <f t="shared" si="569"/>
        <v>36.034992700092516</v>
      </c>
      <c r="P1537" s="24">
        <f t="shared" si="570"/>
        <v>537.53597255774071</v>
      </c>
      <c r="Q1537" s="24">
        <f t="shared" si="581"/>
        <v>650</v>
      </c>
      <c r="R1537" s="12">
        <f t="shared" si="571"/>
        <v>9.977420147254891E-2</v>
      </c>
      <c r="S1537" s="3">
        <f t="shared" si="582"/>
        <v>0.7</v>
      </c>
      <c r="T1537" s="24">
        <f t="shared" si="584"/>
        <v>1055.0626100759234</v>
      </c>
      <c r="U1537" s="24">
        <f t="shared" si="572"/>
        <v>49.280549887964753</v>
      </c>
      <c r="V1537" s="14">
        <f t="shared" si="573"/>
        <v>734.68146109549184</v>
      </c>
      <c r="W1537" s="24">
        <f t="shared" si="585"/>
        <v>650</v>
      </c>
      <c r="X1537" s="12">
        <f t="shared" si="574"/>
        <v>0.10024915278739713</v>
      </c>
      <c r="Y1537" s="3">
        <f t="shared" si="586"/>
        <v>0.7</v>
      </c>
    </row>
    <row r="1538" spans="2:25" x14ac:dyDescent="0.25">
      <c r="B1538" s="3">
        <f t="shared" si="575"/>
        <v>7600</v>
      </c>
      <c r="C1538" s="14">
        <f t="shared" si="576"/>
        <v>126.66666666666667</v>
      </c>
      <c r="D1538" s="11">
        <f t="shared" si="577"/>
        <v>1057.1323406852839</v>
      </c>
      <c r="E1538" s="11">
        <f t="shared" si="578"/>
        <v>1053.3714419953133</v>
      </c>
      <c r="F1538" s="11">
        <f t="shared" si="579"/>
        <v>1055.692206564911</v>
      </c>
      <c r="G1538" s="11">
        <f t="shared" si="580"/>
        <v>1055.1628592287109</v>
      </c>
      <c r="H1538" s="24">
        <f t="shared" si="587"/>
        <v>1053.3714419953133</v>
      </c>
      <c r="I1538" s="24">
        <f t="shared" si="565"/>
        <v>94.022467249266128</v>
      </c>
      <c r="J1538" s="14">
        <f t="shared" si="566"/>
        <v>1399.1843031422409</v>
      </c>
      <c r="K1538" s="24">
        <f t="shared" si="588"/>
        <v>650</v>
      </c>
      <c r="L1538" s="12">
        <f t="shared" si="567"/>
        <v>0.10182879120465572</v>
      </c>
      <c r="M1538" s="3">
        <f t="shared" si="568"/>
        <v>0.7</v>
      </c>
      <c r="N1538" s="24">
        <f t="shared" si="583"/>
        <v>1055.692206564911</v>
      </c>
      <c r="O1538" s="24">
        <f t="shared" si="569"/>
        <v>36.003353009323291</v>
      </c>
      <c r="P1538" s="24">
        <f t="shared" si="570"/>
        <v>537.18417440358201</v>
      </c>
      <c r="Q1538" s="24">
        <f t="shared" si="581"/>
        <v>650</v>
      </c>
      <c r="R1538" s="12">
        <f t="shared" si="571"/>
        <v>9.9707501435222501E-2</v>
      </c>
      <c r="S1538" s="3">
        <f t="shared" si="582"/>
        <v>0.7</v>
      </c>
      <c r="T1538" s="24">
        <f t="shared" si="584"/>
        <v>1055.1628592287109</v>
      </c>
      <c r="U1538" s="24">
        <f t="shared" si="572"/>
        <v>49.23703641432553</v>
      </c>
      <c r="V1538" s="14">
        <f t="shared" si="573"/>
        <v>734.19742831116366</v>
      </c>
      <c r="W1538" s="24">
        <f t="shared" si="585"/>
        <v>650</v>
      </c>
      <c r="X1538" s="12">
        <f t="shared" si="574"/>
        <v>0.10018169280250444</v>
      </c>
      <c r="Y1538" s="3">
        <f t="shared" si="586"/>
        <v>0.7</v>
      </c>
    </row>
    <row r="1539" spans="2:25" x14ac:dyDescent="0.25">
      <c r="B1539" s="3">
        <f t="shared" si="575"/>
        <v>7605</v>
      </c>
      <c r="C1539" s="14">
        <f t="shared" si="576"/>
        <v>126.75</v>
      </c>
      <c r="D1539" s="11">
        <f t="shared" si="577"/>
        <v>1057.2307845759849</v>
      </c>
      <c r="E1539" s="11">
        <f t="shared" si="578"/>
        <v>1053.473270786518</v>
      </c>
      <c r="F1539" s="11">
        <f t="shared" si="579"/>
        <v>1055.7919140663462</v>
      </c>
      <c r="G1539" s="11">
        <f t="shared" si="580"/>
        <v>1055.2630409215135</v>
      </c>
      <c r="H1539" s="24">
        <f t="shared" si="587"/>
        <v>1053.473270786518</v>
      </c>
      <c r="I1539" s="24">
        <f t="shared" si="565"/>
        <v>93.937844736672105</v>
      </c>
      <c r="J1539" s="14">
        <f t="shared" si="566"/>
        <v>1398.2411884334599</v>
      </c>
      <c r="K1539" s="24">
        <f t="shared" si="588"/>
        <v>650</v>
      </c>
      <c r="L1539" s="12">
        <f t="shared" si="567"/>
        <v>0.1017587049707839</v>
      </c>
      <c r="M1539" s="3">
        <f t="shared" si="568"/>
        <v>0.7</v>
      </c>
      <c r="N1539" s="24">
        <f t="shared" si="583"/>
        <v>1055.7919140663462</v>
      </c>
      <c r="O1539" s="24">
        <f t="shared" si="569"/>
        <v>35.971762740967961</v>
      </c>
      <c r="P1539" s="24">
        <f t="shared" si="570"/>
        <v>536.83284091145492</v>
      </c>
      <c r="Q1539" s="24">
        <f t="shared" si="581"/>
        <v>650</v>
      </c>
      <c r="R1539" s="12">
        <f t="shared" si="571"/>
        <v>9.9640890824258574E-2</v>
      </c>
      <c r="S1539" s="3">
        <f t="shared" si="582"/>
        <v>0.7</v>
      </c>
      <c r="T1539" s="24">
        <f t="shared" si="584"/>
        <v>1055.2630409215135</v>
      </c>
      <c r="U1539" s="24">
        <f t="shared" si="572"/>
        <v>49.193591361785138</v>
      </c>
      <c r="V1539" s="14">
        <f t="shared" si="573"/>
        <v>733.71404011968366</v>
      </c>
      <c r="W1539" s="24">
        <f t="shared" si="585"/>
        <v>650</v>
      </c>
      <c r="X1539" s="12">
        <f t="shared" si="574"/>
        <v>0.10011432399427989</v>
      </c>
      <c r="Y1539" s="3">
        <f t="shared" si="586"/>
        <v>0.7</v>
      </c>
    </row>
    <row r="1540" spans="2:25" x14ac:dyDescent="0.25">
      <c r="B1540" s="3">
        <f t="shared" si="575"/>
        <v>7610</v>
      </c>
      <c r="C1540" s="14">
        <f t="shared" si="576"/>
        <v>126.83333333333333</v>
      </c>
      <c r="D1540" s="11">
        <f t="shared" si="577"/>
        <v>1057.3291638285389</v>
      </c>
      <c r="E1540" s="11">
        <f t="shared" si="578"/>
        <v>1053.5750294914887</v>
      </c>
      <c r="F1540" s="11">
        <f t="shared" si="579"/>
        <v>1055.8915549571705</v>
      </c>
      <c r="G1540" s="11">
        <f t="shared" si="580"/>
        <v>1055.3631552455079</v>
      </c>
      <c r="H1540" s="24">
        <f t="shared" si="587"/>
        <v>1053.5750294914887</v>
      </c>
      <c r="I1540" s="24">
        <f t="shared" si="565"/>
        <v>93.853358426252953</v>
      </c>
      <c r="J1540" s="14">
        <f t="shared" si="566"/>
        <v>1397.2993669410034</v>
      </c>
      <c r="K1540" s="24">
        <f t="shared" si="588"/>
        <v>650</v>
      </c>
      <c r="L1540" s="12">
        <f t="shared" si="567"/>
        <v>0.10168871621568112</v>
      </c>
      <c r="M1540" s="3">
        <f t="shared" si="568"/>
        <v>0.7</v>
      </c>
      <c r="N1540" s="24">
        <f t="shared" si="583"/>
        <v>1055.8915549571705</v>
      </c>
      <c r="O1540" s="24">
        <f t="shared" si="569"/>
        <v>35.94022178421028</v>
      </c>
      <c r="P1540" s="24">
        <f t="shared" si="570"/>
        <v>536.48197115569872</v>
      </c>
      <c r="Q1540" s="24">
        <f t="shared" si="581"/>
        <v>650</v>
      </c>
      <c r="R1540" s="12">
        <f t="shared" si="571"/>
        <v>9.9574369459359158E-2</v>
      </c>
      <c r="S1540" s="3">
        <f t="shared" si="582"/>
        <v>0.7</v>
      </c>
      <c r="T1540" s="24">
        <f t="shared" si="584"/>
        <v>1055.3631552455079</v>
      </c>
      <c r="U1540" s="24">
        <f t="shared" si="572"/>
        <v>49.150214575774953</v>
      </c>
      <c r="V1540" s="14">
        <f t="shared" si="573"/>
        <v>733.23129522451814</v>
      </c>
      <c r="W1540" s="24">
        <f t="shared" si="585"/>
        <v>650</v>
      </c>
      <c r="X1540" s="12">
        <f t="shared" si="574"/>
        <v>0.10004704617716374</v>
      </c>
      <c r="Y1540" s="3">
        <f t="shared" si="586"/>
        <v>0.7</v>
      </c>
    </row>
    <row r="1541" spans="2:25" x14ac:dyDescent="0.25">
      <c r="B1541" s="3">
        <f t="shared" si="575"/>
        <v>7615</v>
      </c>
      <c r="C1541" s="14">
        <f t="shared" si="576"/>
        <v>126.91666666666667</v>
      </c>
      <c r="D1541" s="11">
        <f t="shared" si="577"/>
        <v>1057.4274785277728</v>
      </c>
      <c r="E1541" s="11">
        <f t="shared" si="578"/>
        <v>1053.6767182077044</v>
      </c>
      <c r="F1541" s="11">
        <f t="shared" si="579"/>
        <v>1055.9911293266298</v>
      </c>
      <c r="G1541" s="11">
        <f t="shared" si="580"/>
        <v>1055.4632022916851</v>
      </c>
      <c r="H1541" s="24">
        <f t="shared" si="587"/>
        <v>1053.6767182077044</v>
      </c>
      <c r="I1541" s="24">
        <f t="shared" si="565"/>
        <v>93.769008001709153</v>
      </c>
      <c r="J1541" s="14">
        <f t="shared" si="566"/>
        <v>1396.3588359696332</v>
      </c>
      <c r="K1541" s="24">
        <f t="shared" si="588"/>
        <v>650</v>
      </c>
      <c r="L1541" s="12">
        <f t="shared" si="567"/>
        <v>0.10161882473397649</v>
      </c>
      <c r="M1541" s="3">
        <f t="shared" si="568"/>
        <v>0.7</v>
      </c>
      <c r="N1541" s="24">
        <f t="shared" si="583"/>
        <v>1055.9911293266298</v>
      </c>
      <c r="O1541" s="24">
        <f t="shared" si="569"/>
        <v>35.908730028575064</v>
      </c>
      <c r="P1541" s="24">
        <f t="shared" si="570"/>
        <v>536.1315642133851</v>
      </c>
      <c r="Q1541" s="24">
        <f t="shared" si="581"/>
        <v>650</v>
      </c>
      <c r="R1541" s="12">
        <f t="shared" si="571"/>
        <v>9.9507937160760992E-2</v>
      </c>
      <c r="S1541" s="3">
        <f t="shared" si="582"/>
        <v>0.7</v>
      </c>
      <c r="T1541" s="24">
        <f t="shared" si="584"/>
        <v>1055.4632022916851</v>
      </c>
      <c r="U1541" s="24">
        <f t="shared" si="572"/>
        <v>49.106905902192466</v>
      </c>
      <c r="V1541" s="14">
        <f t="shared" si="573"/>
        <v>732.74919233299033</v>
      </c>
      <c r="W1541" s="24">
        <f t="shared" si="585"/>
        <v>650</v>
      </c>
      <c r="X1541" s="12">
        <f t="shared" si="574"/>
        <v>9.9979859166149099E-2</v>
      </c>
      <c r="Y1541" s="3">
        <f t="shared" si="586"/>
        <v>0.7</v>
      </c>
    </row>
    <row r="1542" spans="2:25" x14ac:dyDescent="0.25">
      <c r="B1542" s="3">
        <f t="shared" si="575"/>
        <v>7620</v>
      </c>
      <c r="C1542" s="14">
        <f t="shared" si="576"/>
        <v>127</v>
      </c>
      <c r="D1542" s="11">
        <f t="shared" si="577"/>
        <v>1057.5257287583468</v>
      </c>
      <c r="E1542" s="11">
        <f t="shared" si="578"/>
        <v>1053.7783370324385</v>
      </c>
      <c r="F1542" s="11">
        <f t="shared" si="579"/>
        <v>1056.0906372637905</v>
      </c>
      <c r="G1542" s="11">
        <f t="shared" si="580"/>
        <v>1055.5631821508512</v>
      </c>
      <c r="H1542" s="24">
        <f t="shared" si="587"/>
        <v>1053.7783370324385</v>
      </c>
      <c r="I1542" s="24">
        <f t="shared" si="565"/>
        <v>93.684793147707524</v>
      </c>
      <c r="J1542" s="14">
        <f t="shared" si="566"/>
        <v>1395.4195928318247</v>
      </c>
      <c r="K1542" s="24">
        <f t="shared" si="588"/>
        <v>650</v>
      </c>
      <c r="L1542" s="12">
        <f t="shared" si="567"/>
        <v>0.10154903032089098</v>
      </c>
      <c r="M1542" s="3">
        <f t="shared" si="568"/>
        <v>0.7</v>
      </c>
      <c r="N1542" s="24">
        <f t="shared" si="583"/>
        <v>1056.0906372637905</v>
      </c>
      <c r="O1542" s="24">
        <f t="shared" si="569"/>
        <v>35.877287363905452</v>
      </c>
      <c r="P1542" s="24">
        <f t="shared" si="570"/>
        <v>535.78161916395038</v>
      </c>
      <c r="Q1542" s="24">
        <f t="shared" si="581"/>
        <v>650</v>
      </c>
      <c r="R1542" s="12">
        <f t="shared" si="571"/>
        <v>9.9441593749167459E-2</v>
      </c>
      <c r="S1542" s="3">
        <f t="shared" si="582"/>
        <v>0.7</v>
      </c>
      <c r="T1542" s="24">
        <f t="shared" si="584"/>
        <v>1055.5631821508512</v>
      </c>
      <c r="U1542" s="24">
        <f t="shared" si="572"/>
        <v>49.063665187389915</v>
      </c>
      <c r="V1542" s="14">
        <f t="shared" si="573"/>
        <v>732.26773015585343</v>
      </c>
      <c r="W1542" s="24">
        <f t="shared" si="585"/>
        <v>650</v>
      </c>
      <c r="X1542" s="12">
        <f t="shared" si="574"/>
        <v>9.9912762776725783E-2</v>
      </c>
      <c r="Y1542" s="3">
        <f t="shared" si="586"/>
        <v>0.7</v>
      </c>
    </row>
    <row r="1543" spans="2:25" x14ac:dyDescent="0.25">
      <c r="B1543" s="3">
        <f t="shared" si="575"/>
        <v>7625</v>
      </c>
      <c r="C1543" s="14">
        <f t="shared" si="576"/>
        <v>127.08333333333333</v>
      </c>
      <c r="D1543" s="11">
        <f t="shared" si="577"/>
        <v>1057.6239146047546</v>
      </c>
      <c r="E1543" s="11">
        <f t="shared" si="578"/>
        <v>1053.8798860627594</v>
      </c>
      <c r="F1543" s="11">
        <f t="shared" si="579"/>
        <v>1056.1900788575397</v>
      </c>
      <c r="G1543" s="11">
        <f t="shared" si="580"/>
        <v>1055.6630949136279</v>
      </c>
      <c r="H1543" s="24">
        <f t="shared" si="587"/>
        <v>1053.8798860627594</v>
      </c>
      <c r="I1543" s="24">
        <f t="shared" si="565"/>
        <v>93.60071354988122</v>
      </c>
      <c r="J1543" s="14">
        <f t="shared" si="566"/>
        <v>1394.4816348477086</v>
      </c>
      <c r="K1543" s="24">
        <f t="shared" si="588"/>
        <v>650</v>
      </c>
      <c r="L1543" s="12">
        <f t="shared" si="567"/>
        <v>0.10147933277223359</v>
      </c>
      <c r="M1543" s="3">
        <f t="shared" si="568"/>
        <v>0.7</v>
      </c>
      <c r="N1543" s="24">
        <f t="shared" si="583"/>
        <v>1056.1900788575397</v>
      </c>
      <c r="O1543" s="24">
        <f t="shared" si="569"/>
        <v>35.845893680374274</v>
      </c>
      <c r="P1543" s="24">
        <f t="shared" si="570"/>
        <v>535.43213508950521</v>
      </c>
      <c r="Q1543" s="24">
        <f t="shared" si="581"/>
        <v>650</v>
      </c>
      <c r="R1543" s="12">
        <f t="shared" si="571"/>
        <v>9.9375339045804534E-2</v>
      </c>
      <c r="S1543" s="3">
        <f t="shared" si="582"/>
        <v>0.7</v>
      </c>
      <c r="T1543" s="24">
        <f t="shared" si="584"/>
        <v>1055.6630949136279</v>
      </c>
      <c r="U1543" s="24">
        <f t="shared" si="572"/>
        <v>49.020492278168604</v>
      </c>
      <c r="V1543" s="14">
        <f t="shared" si="573"/>
        <v>731.78690740734908</v>
      </c>
      <c r="W1543" s="24">
        <f t="shared" si="585"/>
        <v>650</v>
      </c>
      <c r="X1543" s="12">
        <f t="shared" si="574"/>
        <v>9.9845756824887152E-2</v>
      </c>
      <c r="Y1543" s="3">
        <f t="shared" si="586"/>
        <v>0.7</v>
      </c>
    </row>
    <row r="1544" spans="2:25" x14ac:dyDescent="0.25">
      <c r="B1544" s="3">
        <f t="shared" si="575"/>
        <v>7630</v>
      </c>
      <c r="C1544" s="14">
        <f t="shared" si="576"/>
        <v>127.16666666666667</v>
      </c>
      <c r="D1544" s="11">
        <f t="shared" si="577"/>
        <v>1057.7220361513241</v>
      </c>
      <c r="E1544" s="11">
        <f t="shared" si="578"/>
        <v>1053.9813653955316</v>
      </c>
      <c r="F1544" s="11">
        <f t="shared" si="579"/>
        <v>1056.2894541965854</v>
      </c>
      <c r="G1544" s="11">
        <f t="shared" si="580"/>
        <v>1055.7629406704527</v>
      </c>
      <c r="H1544" s="24">
        <f t="shared" si="587"/>
        <v>1053.9813653955316</v>
      </c>
      <c r="I1544" s="24">
        <f t="shared" si="565"/>
        <v>93.516768894812685</v>
      </c>
      <c r="J1544" s="14">
        <f t="shared" si="566"/>
        <v>1393.5449593447795</v>
      </c>
      <c r="K1544" s="24">
        <f t="shared" si="588"/>
        <v>650</v>
      </c>
      <c r="L1544" s="12">
        <f t="shared" si="567"/>
        <v>0.10140973188438016</v>
      </c>
      <c r="M1544" s="3">
        <f t="shared" si="568"/>
        <v>0.7</v>
      </c>
      <c r="N1544" s="24">
        <f t="shared" si="583"/>
        <v>1056.2894541965854</v>
      </c>
      <c r="O1544" s="24">
        <f t="shared" si="569"/>
        <v>35.814548868467</v>
      </c>
      <c r="P1544" s="24">
        <f t="shared" si="570"/>
        <v>535.0831110743693</v>
      </c>
      <c r="Q1544" s="24">
        <f t="shared" si="581"/>
        <v>650</v>
      </c>
      <c r="R1544" s="12">
        <f t="shared" si="571"/>
        <v>9.9309172872336829E-2</v>
      </c>
      <c r="S1544" s="3">
        <f t="shared" si="582"/>
        <v>0.7</v>
      </c>
      <c r="T1544" s="24">
        <f t="shared" si="584"/>
        <v>1055.7629406704527</v>
      </c>
      <c r="U1544" s="24">
        <f t="shared" si="572"/>
        <v>48.97738702178458</v>
      </c>
      <c r="V1544" s="14">
        <f t="shared" si="573"/>
        <v>731.30672280507179</v>
      </c>
      <c r="W1544" s="24">
        <f t="shared" si="585"/>
        <v>650</v>
      </c>
      <c r="X1544" s="12">
        <f t="shared" si="574"/>
        <v>9.9778841127113452E-2</v>
      </c>
      <c r="Y1544" s="3">
        <f t="shared" si="586"/>
        <v>0.7</v>
      </c>
    </row>
    <row r="1545" spans="2:25" x14ac:dyDescent="0.25">
      <c r="B1545" s="3">
        <f t="shared" si="575"/>
        <v>7635</v>
      </c>
      <c r="C1545" s="14">
        <f t="shared" si="576"/>
        <v>127.25</v>
      </c>
      <c r="D1545" s="11">
        <f t="shared" si="577"/>
        <v>1057.8200934822169</v>
      </c>
      <c r="E1545" s="11">
        <f t="shared" si="578"/>
        <v>1054.082775127416</v>
      </c>
      <c r="F1545" s="11">
        <f t="shared" si="579"/>
        <v>1056.3887633694578</v>
      </c>
      <c r="G1545" s="11">
        <f t="shared" si="580"/>
        <v>1055.8627195115798</v>
      </c>
      <c r="H1545" s="24">
        <f t="shared" si="587"/>
        <v>1054.082775127416</v>
      </c>
      <c r="I1545" s="24">
        <f t="shared" si="565"/>
        <v>93.432958870022276</v>
      </c>
      <c r="J1545" s="14">
        <f t="shared" si="566"/>
        <v>1392.6095636578964</v>
      </c>
      <c r="K1545" s="24">
        <f t="shared" si="588"/>
        <v>650</v>
      </c>
      <c r="L1545" s="12">
        <f t="shared" si="567"/>
        <v>0.10134022745427274</v>
      </c>
      <c r="M1545" s="3">
        <f t="shared" si="568"/>
        <v>0.7</v>
      </c>
      <c r="N1545" s="24">
        <f t="shared" si="583"/>
        <v>1056.3887633694578</v>
      </c>
      <c r="O1545" s="24">
        <f t="shared" si="569"/>
        <v>35.783252818976052</v>
      </c>
      <c r="P1545" s="24">
        <f t="shared" si="570"/>
        <v>534.73454620511097</v>
      </c>
      <c r="Q1545" s="24">
        <f t="shared" si="581"/>
        <v>650</v>
      </c>
      <c r="R1545" s="12">
        <f t="shared" si="571"/>
        <v>9.9243095050873531E-2</v>
      </c>
      <c r="S1545" s="3">
        <f t="shared" si="582"/>
        <v>0.7</v>
      </c>
      <c r="T1545" s="24">
        <f t="shared" si="584"/>
        <v>1055.8627195115798</v>
      </c>
      <c r="U1545" s="24">
        <f t="shared" si="572"/>
        <v>48.934349265925903</v>
      </c>
      <c r="V1545" s="14">
        <f t="shared" si="573"/>
        <v>730.82717507002667</v>
      </c>
      <c r="W1545" s="24">
        <f t="shared" si="585"/>
        <v>650</v>
      </c>
      <c r="X1545" s="12">
        <f t="shared" si="574"/>
        <v>9.9712015500376297E-2</v>
      </c>
      <c r="Y1545" s="3">
        <f t="shared" si="586"/>
        <v>0.7</v>
      </c>
    </row>
    <row r="1546" spans="2:25" x14ac:dyDescent="0.25">
      <c r="B1546" s="3">
        <f t="shared" si="575"/>
        <v>7640</v>
      </c>
      <c r="C1546" s="14">
        <f t="shared" si="576"/>
        <v>127.33333333333333</v>
      </c>
      <c r="D1546" s="11">
        <f t="shared" si="577"/>
        <v>1057.9180866814304</v>
      </c>
      <c r="E1546" s="11">
        <f t="shared" si="578"/>
        <v>1054.1841153548703</v>
      </c>
      <c r="F1546" s="11">
        <f t="shared" si="579"/>
        <v>1056.4880064645088</v>
      </c>
      <c r="G1546" s="11">
        <f t="shared" si="580"/>
        <v>1055.9624315270803</v>
      </c>
      <c r="H1546" s="24">
        <f t="shared" si="587"/>
        <v>1054.1841153548703</v>
      </c>
      <c r="I1546" s="24">
        <f t="shared" si="565"/>
        <v>93.349283164002372</v>
      </c>
      <c r="J1546" s="14">
        <f t="shared" si="566"/>
        <v>1391.6754451297288</v>
      </c>
      <c r="K1546" s="24">
        <f t="shared" si="588"/>
        <v>650</v>
      </c>
      <c r="L1546" s="12">
        <f t="shared" si="567"/>
        <v>0.10127081927945231</v>
      </c>
      <c r="M1546" s="3">
        <f t="shared" si="568"/>
        <v>0.7</v>
      </c>
      <c r="N1546" s="24">
        <f t="shared" si="583"/>
        <v>1056.4880064645088</v>
      </c>
      <c r="O1546" s="24">
        <f t="shared" si="569"/>
        <v>35.7520054230406</v>
      </c>
      <c r="P1546" s="24">
        <f t="shared" si="570"/>
        <v>534.38643957130171</v>
      </c>
      <c r="Q1546" s="24">
        <f t="shared" si="581"/>
        <v>650</v>
      </c>
      <c r="R1546" s="12">
        <f t="shared" si="571"/>
        <v>9.9177105404106528E-2</v>
      </c>
      <c r="S1546" s="3">
        <f t="shared" si="582"/>
        <v>0.7</v>
      </c>
      <c r="T1546" s="24">
        <f t="shared" si="584"/>
        <v>1055.9624315270803</v>
      </c>
      <c r="U1546" s="24">
        <f t="shared" si="572"/>
        <v>48.891378858752432</v>
      </c>
      <c r="V1546" s="14">
        <f t="shared" si="573"/>
        <v>730.34826292684318</v>
      </c>
      <c r="W1546" s="24">
        <f t="shared" si="585"/>
        <v>650</v>
      </c>
      <c r="X1546" s="12">
        <f t="shared" si="574"/>
        <v>9.9645279762171107E-2</v>
      </c>
      <c r="Y1546" s="3">
        <f t="shared" si="586"/>
        <v>0.7</v>
      </c>
    </row>
    <row r="1547" spans="2:25" x14ac:dyDescent="0.25">
      <c r="B1547" s="3">
        <f t="shared" si="575"/>
        <v>7645</v>
      </c>
      <c r="C1547" s="14">
        <f t="shared" si="576"/>
        <v>127.41666666666667</v>
      </c>
      <c r="D1547" s="11">
        <f t="shared" si="577"/>
        <v>1058.0160158327967</v>
      </c>
      <c r="E1547" s="11">
        <f t="shared" si="578"/>
        <v>1054.2853861741498</v>
      </c>
      <c r="F1547" s="11">
        <f t="shared" si="579"/>
        <v>1056.5871835699129</v>
      </c>
      <c r="G1547" s="11">
        <f t="shared" si="580"/>
        <v>1056.0620768068425</v>
      </c>
      <c r="H1547" s="24">
        <f t="shared" si="587"/>
        <v>1054.2853861741498</v>
      </c>
      <c r="I1547" s="24">
        <f t="shared" si="565"/>
        <v>93.265741466171903</v>
      </c>
      <c r="J1547" s="14">
        <f t="shared" si="566"/>
        <v>1390.7426011101745</v>
      </c>
      <c r="K1547" s="24">
        <f t="shared" si="588"/>
        <v>650</v>
      </c>
      <c r="L1547" s="12">
        <f t="shared" si="567"/>
        <v>0.10120150715801594</v>
      </c>
      <c r="M1547" s="3">
        <f t="shared" si="568"/>
        <v>0.7</v>
      </c>
      <c r="N1547" s="24">
        <f t="shared" si="583"/>
        <v>1056.5871835699129</v>
      </c>
      <c r="O1547" s="24">
        <f t="shared" si="569"/>
        <v>35.720806572095398</v>
      </c>
      <c r="P1547" s="24">
        <f t="shared" si="570"/>
        <v>534.03879026445168</v>
      </c>
      <c r="Q1547" s="24">
        <f t="shared" si="581"/>
        <v>650</v>
      </c>
      <c r="R1547" s="12">
        <f t="shared" si="571"/>
        <v>9.9111203755116381E-2</v>
      </c>
      <c r="S1547" s="3">
        <f t="shared" si="582"/>
        <v>0.7</v>
      </c>
      <c r="T1547" s="24">
        <f t="shared" si="584"/>
        <v>1056.0620768068425</v>
      </c>
      <c r="U1547" s="24">
        <f t="shared" si="572"/>
        <v>48.848475648856038</v>
      </c>
      <c r="V1547" s="14">
        <f t="shared" si="573"/>
        <v>729.86998510358069</v>
      </c>
      <c r="W1547" s="24">
        <f t="shared" si="585"/>
        <v>650</v>
      </c>
      <c r="X1547" s="12">
        <f t="shared" si="574"/>
        <v>9.9578633730487129E-2</v>
      </c>
      <c r="Y1547" s="3">
        <f t="shared" si="586"/>
        <v>0.7</v>
      </c>
    </row>
    <row r="1548" spans="2:25" x14ac:dyDescent="0.25">
      <c r="B1548" s="3">
        <f t="shared" si="575"/>
        <v>7650</v>
      </c>
      <c r="C1548" s="14">
        <f t="shared" si="576"/>
        <v>127.5</v>
      </c>
      <c r="D1548" s="11">
        <f t="shared" si="577"/>
        <v>1058.1138810199839</v>
      </c>
      <c r="E1548" s="11">
        <f t="shared" si="578"/>
        <v>1054.3865876813079</v>
      </c>
      <c r="F1548" s="11">
        <f t="shared" si="579"/>
        <v>1056.6862947736681</v>
      </c>
      <c r="G1548" s="11">
        <f t="shared" si="580"/>
        <v>1056.161655440573</v>
      </c>
      <c r="H1548" s="24">
        <f t="shared" si="587"/>
        <v>1054.3865876813079</v>
      </c>
      <c r="I1548" s="24">
        <f t="shared" si="565"/>
        <v>93.182333466899081</v>
      </c>
      <c r="J1548" s="14">
        <f t="shared" si="566"/>
        <v>1389.8110289565734</v>
      </c>
      <c r="K1548" s="24">
        <f t="shared" si="588"/>
        <v>650</v>
      </c>
      <c r="L1548" s="12">
        <f t="shared" si="567"/>
        <v>0.101132290888633</v>
      </c>
      <c r="M1548" s="3">
        <f t="shared" si="568"/>
        <v>0.7</v>
      </c>
      <c r="N1548" s="24">
        <f t="shared" si="583"/>
        <v>1056.6862947736681</v>
      </c>
      <c r="O1548" s="24">
        <f t="shared" si="569"/>
        <v>35.689656157893523</v>
      </c>
      <c r="P1548" s="24">
        <f t="shared" si="570"/>
        <v>533.69159737862879</v>
      </c>
      <c r="Q1548" s="24">
        <f t="shared" si="581"/>
        <v>650</v>
      </c>
      <c r="R1548" s="12">
        <f t="shared" si="571"/>
        <v>9.9045389927483921E-2</v>
      </c>
      <c r="S1548" s="3">
        <f t="shared" si="582"/>
        <v>0.7</v>
      </c>
      <c r="T1548" s="24">
        <f t="shared" si="584"/>
        <v>1056.161655440573</v>
      </c>
      <c r="U1548" s="24">
        <f t="shared" si="572"/>
        <v>48.805639485271968</v>
      </c>
      <c r="V1548" s="14">
        <f t="shared" si="573"/>
        <v>729.39234033139962</v>
      </c>
      <c r="W1548" s="24">
        <f t="shared" si="585"/>
        <v>650</v>
      </c>
      <c r="X1548" s="12">
        <f t="shared" si="574"/>
        <v>9.951207722376687E-2</v>
      </c>
      <c r="Y1548" s="3">
        <f t="shared" si="586"/>
        <v>0.7</v>
      </c>
    </row>
    <row r="1549" spans="2:25" x14ac:dyDescent="0.25">
      <c r="B1549" s="3">
        <f t="shared" si="575"/>
        <v>7655</v>
      </c>
      <c r="C1549" s="14">
        <f t="shared" si="576"/>
        <v>127.58333333333333</v>
      </c>
      <c r="D1549" s="11">
        <f t="shared" si="577"/>
        <v>1058.211682326496</v>
      </c>
      <c r="E1549" s="11">
        <f t="shared" si="578"/>
        <v>1054.4877199721966</v>
      </c>
      <c r="F1549" s="11">
        <f t="shared" si="579"/>
        <v>1056.7853401635957</v>
      </c>
      <c r="G1549" s="11">
        <f t="shared" si="580"/>
        <v>1056.2611675177968</v>
      </c>
      <c r="H1549" s="24">
        <f t="shared" si="587"/>
        <v>1054.4877199721966</v>
      </c>
      <c r="I1549" s="24">
        <f t="shared" si="565"/>
        <v>93.099058857484351</v>
      </c>
      <c r="J1549" s="14">
        <f t="shared" si="566"/>
        <v>1388.8807260337069</v>
      </c>
      <c r="K1549" s="24">
        <f t="shared" si="588"/>
        <v>650</v>
      </c>
      <c r="L1549" s="12">
        <f t="shared" si="567"/>
        <v>0.10106317027054382</v>
      </c>
      <c r="M1549" s="3">
        <f t="shared" si="568"/>
        <v>0.7</v>
      </c>
      <c r="N1549" s="24">
        <f t="shared" si="583"/>
        <v>1056.7853401635957</v>
      </c>
      <c r="O1549" s="24">
        <f t="shared" si="569"/>
        <v>35.658554072506377</v>
      </c>
      <c r="P1549" s="24">
        <f t="shared" si="570"/>
        <v>533.3448600103427</v>
      </c>
      <c r="Q1549" s="24">
        <f t="shared" si="581"/>
        <v>650</v>
      </c>
      <c r="R1549" s="12">
        <f t="shared" si="571"/>
        <v>9.8979663745270147E-2</v>
      </c>
      <c r="S1549" s="3">
        <f t="shared" si="582"/>
        <v>0.7</v>
      </c>
      <c r="T1549" s="24">
        <f t="shared" si="584"/>
        <v>1056.2611675177968</v>
      </c>
      <c r="U1549" s="24">
        <f t="shared" si="572"/>
        <v>48.762870217478849</v>
      </c>
      <c r="V1549" s="14">
        <f t="shared" si="573"/>
        <v>728.91532734520058</v>
      </c>
      <c r="W1549" s="24">
        <f t="shared" si="585"/>
        <v>650</v>
      </c>
      <c r="X1549" s="12">
        <f t="shared" si="574"/>
        <v>9.9445610060987802E-2</v>
      </c>
      <c r="Y1549" s="3">
        <f t="shared" si="586"/>
        <v>0.7</v>
      </c>
    </row>
    <row r="1550" spans="2:25" x14ac:dyDescent="0.25">
      <c r="B1550" s="3">
        <f t="shared" si="575"/>
        <v>7660</v>
      </c>
      <c r="C1550" s="14">
        <f t="shared" si="576"/>
        <v>127.66666666666667</v>
      </c>
      <c r="D1550" s="11">
        <f t="shared" si="577"/>
        <v>1058.3094198356739</v>
      </c>
      <c r="E1550" s="11">
        <f t="shared" si="578"/>
        <v>1054.588783142467</v>
      </c>
      <c r="F1550" s="11">
        <f t="shared" si="579"/>
        <v>1056.884319827341</v>
      </c>
      <c r="G1550" s="11">
        <f t="shared" si="580"/>
        <v>1056.3606131278577</v>
      </c>
      <c r="H1550" s="24">
        <f t="shared" si="587"/>
        <v>1054.588783142467</v>
      </c>
      <c r="I1550" s="24">
        <f t="shared" si="565"/>
        <v>93.01591733017176</v>
      </c>
      <c r="J1550" s="14">
        <f t="shared" si="566"/>
        <v>1387.951689713818</v>
      </c>
      <c r="K1550" s="24">
        <f t="shared" si="588"/>
        <v>650</v>
      </c>
      <c r="L1550" s="12">
        <f t="shared" si="567"/>
        <v>0.10099414510356201</v>
      </c>
      <c r="M1550" s="3">
        <f t="shared" si="568"/>
        <v>0.7</v>
      </c>
      <c r="N1550" s="24">
        <f t="shared" si="583"/>
        <v>1056.884319827341</v>
      </c>
      <c r="O1550" s="24">
        <f t="shared" si="569"/>
        <v>35.627500208323681</v>
      </c>
      <c r="P1550" s="24">
        <f t="shared" si="570"/>
        <v>532.9985772585261</v>
      </c>
      <c r="Q1550" s="24">
        <f t="shared" si="581"/>
        <v>650</v>
      </c>
      <c r="R1550" s="12">
        <f t="shared" si="571"/>
        <v>9.8914025033012873E-2</v>
      </c>
      <c r="S1550" s="3">
        <f t="shared" si="582"/>
        <v>0.7</v>
      </c>
      <c r="T1550" s="24">
        <f t="shared" si="584"/>
        <v>1056.3606131278577</v>
      </c>
      <c r="U1550" s="24">
        <f t="shared" si="572"/>
        <v>48.720167695404371</v>
      </c>
      <c r="V1550" s="14">
        <f t="shared" si="573"/>
        <v>728.43894488319813</v>
      </c>
      <c r="W1550" s="24">
        <f t="shared" si="585"/>
        <v>650</v>
      </c>
      <c r="X1550" s="12">
        <f t="shared" si="574"/>
        <v>9.9379232061608619E-2</v>
      </c>
      <c r="Y1550" s="3">
        <f t="shared" si="586"/>
        <v>0.7</v>
      </c>
    </row>
    <row r="1551" spans="2:25" x14ac:dyDescent="0.25">
      <c r="B1551" s="3">
        <f t="shared" si="575"/>
        <v>7665</v>
      </c>
      <c r="C1551" s="14">
        <f t="shared" si="576"/>
        <v>127.75</v>
      </c>
      <c r="D1551" s="11">
        <f t="shared" si="577"/>
        <v>1058.407093630695</v>
      </c>
      <c r="E1551" s="11">
        <f t="shared" si="578"/>
        <v>1054.6897772875707</v>
      </c>
      <c r="F1551" s="11">
        <f t="shared" si="579"/>
        <v>1056.983233852374</v>
      </c>
      <c r="G1551" s="11">
        <f t="shared" si="580"/>
        <v>1056.4599923599194</v>
      </c>
      <c r="H1551" s="24">
        <f t="shared" si="587"/>
        <v>1054.6897772875707</v>
      </c>
      <c r="I1551" s="24">
        <f t="shared" si="565"/>
        <v>92.932908578109163</v>
      </c>
      <c r="J1551" s="14">
        <f t="shared" si="566"/>
        <v>1387.0239173761074</v>
      </c>
      <c r="K1551" s="24">
        <f t="shared" si="588"/>
        <v>650</v>
      </c>
      <c r="L1551" s="12">
        <f t="shared" si="567"/>
        <v>0.10092521518803722</v>
      </c>
      <c r="M1551" s="3">
        <f t="shared" si="568"/>
        <v>0.7</v>
      </c>
      <c r="N1551" s="24">
        <f t="shared" si="583"/>
        <v>1056.983233852374</v>
      </c>
      <c r="O1551" s="24">
        <f t="shared" si="569"/>
        <v>35.596494458025063</v>
      </c>
      <c r="P1551" s="24">
        <f t="shared" si="570"/>
        <v>532.6527482242235</v>
      </c>
      <c r="Q1551" s="24">
        <f t="shared" si="581"/>
        <v>650</v>
      </c>
      <c r="R1551" s="12">
        <f t="shared" si="571"/>
        <v>9.8848473615667745E-2</v>
      </c>
      <c r="S1551" s="3">
        <f t="shared" si="582"/>
        <v>0.7</v>
      </c>
      <c r="T1551" s="24">
        <f t="shared" si="584"/>
        <v>1056.4599923599194</v>
      </c>
      <c r="U1551" s="24">
        <f t="shared" si="572"/>
        <v>48.67753176939118</v>
      </c>
      <c r="V1551" s="14">
        <f t="shared" si="573"/>
        <v>727.96319168668833</v>
      </c>
      <c r="W1551" s="24">
        <f t="shared" si="585"/>
        <v>650</v>
      </c>
      <c r="X1551" s="12">
        <f t="shared" si="574"/>
        <v>9.9312943045535063E-2</v>
      </c>
      <c r="Y1551" s="3">
        <f t="shared" si="586"/>
        <v>0.7</v>
      </c>
    </row>
    <row r="1552" spans="2:25" x14ac:dyDescent="0.25">
      <c r="B1552" s="3">
        <f t="shared" si="575"/>
        <v>7670</v>
      </c>
      <c r="C1552" s="14">
        <f t="shared" si="576"/>
        <v>127.83333333333333</v>
      </c>
      <c r="D1552" s="11">
        <f t="shared" si="577"/>
        <v>1058.5047037945751</v>
      </c>
      <c r="E1552" s="11">
        <f t="shared" si="578"/>
        <v>1054.7907025027587</v>
      </c>
      <c r="F1552" s="11">
        <f t="shared" si="579"/>
        <v>1057.0820823259896</v>
      </c>
      <c r="G1552" s="11">
        <f t="shared" si="580"/>
        <v>1056.559305302965</v>
      </c>
      <c r="H1552" s="24">
        <f t="shared" si="587"/>
        <v>1054.7907025027587</v>
      </c>
      <c r="I1552" s="24">
        <f t="shared" si="565"/>
        <v>92.850032295410756</v>
      </c>
      <c r="J1552" s="14">
        <f t="shared" si="566"/>
        <v>1386.0974064076627</v>
      </c>
      <c r="K1552" s="24">
        <f t="shared" si="588"/>
        <v>650</v>
      </c>
      <c r="L1552" s="12">
        <f t="shared" si="567"/>
        <v>0.10085638032492288</v>
      </c>
      <c r="M1552" s="3">
        <f t="shared" si="568"/>
        <v>0.7</v>
      </c>
      <c r="N1552" s="24">
        <f t="shared" si="583"/>
        <v>1057.0820823259896</v>
      </c>
      <c r="O1552" s="24">
        <f t="shared" si="569"/>
        <v>35.565536714636892</v>
      </c>
      <c r="P1552" s="24">
        <f t="shared" si="570"/>
        <v>532.30737201132854</v>
      </c>
      <c r="Q1552" s="24">
        <f t="shared" si="581"/>
        <v>650</v>
      </c>
      <c r="R1552" s="12">
        <f t="shared" si="571"/>
        <v>9.8783009318746298E-2</v>
      </c>
      <c r="S1552" s="3">
        <f t="shared" si="582"/>
        <v>0.7</v>
      </c>
      <c r="T1552" s="24">
        <f t="shared" si="584"/>
        <v>1056.559305302965</v>
      </c>
      <c r="U1552" s="24">
        <f t="shared" si="572"/>
        <v>48.634962290253725</v>
      </c>
      <c r="V1552" s="14">
        <f t="shared" si="573"/>
        <v>727.48806650084305</v>
      </c>
      <c r="W1552" s="24">
        <f t="shared" si="585"/>
        <v>650</v>
      </c>
      <c r="X1552" s="12">
        <f t="shared" si="574"/>
        <v>9.9246742833228901E-2</v>
      </c>
      <c r="Y1552" s="3">
        <f t="shared" si="586"/>
        <v>0.7</v>
      </c>
    </row>
    <row r="1553" spans="2:25" x14ac:dyDescent="0.25">
      <c r="B1553" s="3">
        <f t="shared" si="575"/>
        <v>7675</v>
      </c>
      <c r="C1553" s="14">
        <f t="shared" si="576"/>
        <v>127.91666666666667</v>
      </c>
      <c r="D1553" s="11">
        <f t="shared" si="577"/>
        <v>1058.6022504101668</v>
      </c>
      <c r="E1553" s="11">
        <f t="shared" si="578"/>
        <v>1054.8915588830837</v>
      </c>
      <c r="F1553" s="11">
        <f t="shared" si="579"/>
        <v>1057.1808653353085</v>
      </c>
      <c r="G1553" s="11">
        <f t="shared" si="580"/>
        <v>1056.6585520457982</v>
      </c>
      <c r="H1553" s="24">
        <f t="shared" si="587"/>
        <v>1054.8915588830837</v>
      </c>
      <c r="I1553" s="24">
        <f t="shared" si="565"/>
        <v>92.767288177077489</v>
      </c>
      <c r="J1553" s="14">
        <f t="shared" si="566"/>
        <v>1385.1721542023158</v>
      </c>
      <c r="K1553" s="24">
        <f t="shared" si="588"/>
        <v>650</v>
      </c>
      <c r="L1553" s="12">
        <f t="shared" si="567"/>
        <v>0.10078764031569283</v>
      </c>
      <c r="M1553" s="3">
        <f t="shared" si="568"/>
        <v>0.7</v>
      </c>
      <c r="N1553" s="24">
        <f t="shared" si="583"/>
        <v>1057.1808653353085</v>
      </c>
      <c r="O1553" s="24">
        <f t="shared" si="569"/>
        <v>35.534626871458386</v>
      </c>
      <c r="P1553" s="24">
        <f t="shared" si="570"/>
        <v>531.96244772561477</v>
      </c>
      <c r="Q1553" s="24">
        <f t="shared" si="581"/>
        <v>650</v>
      </c>
      <c r="R1553" s="12">
        <f t="shared" si="571"/>
        <v>9.87176319681346E-2</v>
      </c>
      <c r="S1553" s="3">
        <f t="shared" si="582"/>
        <v>0.7</v>
      </c>
      <c r="T1553" s="24">
        <f t="shared" si="584"/>
        <v>1056.6585520457982</v>
      </c>
      <c r="U1553" s="24">
        <f t="shared" si="572"/>
        <v>48.592459109215724</v>
      </c>
      <c r="V1553" s="14">
        <f t="shared" si="573"/>
        <v>727.01356807379932</v>
      </c>
      <c r="W1553" s="24">
        <f t="shared" si="585"/>
        <v>650</v>
      </c>
      <c r="X1553" s="12">
        <f t="shared" si="574"/>
        <v>9.9180631245583351E-2</v>
      </c>
      <c r="Y1553" s="3">
        <f t="shared" si="586"/>
        <v>0.7</v>
      </c>
    </row>
    <row r="1554" spans="2:25" x14ac:dyDescent="0.25">
      <c r="B1554" s="3">
        <f t="shared" si="575"/>
        <v>7680</v>
      </c>
      <c r="C1554" s="14">
        <f t="shared" si="576"/>
        <v>128</v>
      </c>
      <c r="D1554" s="11">
        <f t="shared" si="577"/>
        <v>1058.6997335601616</v>
      </c>
      <c r="E1554" s="11">
        <f t="shared" si="578"/>
        <v>1054.9923465233994</v>
      </c>
      <c r="F1554" s="11">
        <f t="shared" si="579"/>
        <v>1057.2795829672766</v>
      </c>
      <c r="G1554" s="11">
        <f t="shared" si="580"/>
        <v>1056.7577326770438</v>
      </c>
      <c r="H1554" s="24">
        <f t="shared" si="587"/>
        <v>1054.9923465233994</v>
      </c>
      <c r="I1554" s="24">
        <f t="shared" ref="I1554:I1617" si="589">AlphaC*(D1554-H1554)</f>
        <v>92.684675919053916</v>
      </c>
      <c r="J1554" s="14">
        <f t="shared" ref="J1554:J1617" si="590">Phi*EpsilonF*Botzman/10^8*M1554*((D1554+273)^4-(H1554+273)^4)</f>
        <v>1384.2481581615543</v>
      </c>
      <c r="K1554" s="24">
        <f t="shared" si="588"/>
        <v>650</v>
      </c>
      <c r="L1554" s="12">
        <f t="shared" ref="L1554:L1617" si="591">ksh*MassivSS/(K1554*RhoA)*DeltaT*(I1554+J1554)</f>
        <v>0.10071899496240731</v>
      </c>
      <c r="M1554" s="3">
        <f t="shared" ref="M1554:M1617" si="592">IF(H1554&lt;=500,IF(Galva=Oui,0.35,0.7),0.7)</f>
        <v>0.7</v>
      </c>
      <c r="N1554" s="24">
        <f t="shared" si="583"/>
        <v>1057.2795829672766</v>
      </c>
      <c r="O1554" s="24">
        <f t="shared" ref="O1554:O1617" si="593">AlphaC*(D1554-N1554)</f>
        <v>35.50376482212414</v>
      </c>
      <c r="P1554" s="24">
        <f t="shared" ref="P1554:P1617" si="594">Phi*EpsilonF*Botzman/10^8*S1554*((D1554+273)^4-(N1554+273)^4)</f>
        <v>531.61797447554932</v>
      </c>
      <c r="Q1554" s="24">
        <f t="shared" si="581"/>
        <v>650</v>
      </c>
      <c r="R1554" s="12">
        <f t="shared" ref="R1554:R1617" si="595">ksh*MassivW/(Q1554*RhoA)*DeltaT*(O1554+P1554)</f>
        <v>9.8652341390245549E-2</v>
      </c>
      <c r="S1554" s="3">
        <f t="shared" si="582"/>
        <v>0.7</v>
      </c>
      <c r="T1554" s="24">
        <f t="shared" si="584"/>
        <v>1056.7577326770438</v>
      </c>
      <c r="U1554" s="24">
        <f t="shared" ref="U1554:U1617" si="596">AlphaC*(D1554-T1554)</f>
        <v>48.550022077944277</v>
      </c>
      <c r="V1554" s="14">
        <f t="shared" ref="V1554:V1617" si="597">Phi*EpsilonF*Botzman/10^8*Y1554*((D1554+273)^4-(T1554+273)^4)</f>
        <v>726.53969515714414</v>
      </c>
      <c r="W1554" s="24">
        <f t="shared" si="585"/>
        <v>650</v>
      </c>
      <c r="X1554" s="12">
        <f t="shared" ref="X1554:X1617" si="598">ksh*MassivSI/(W1554*RhoA)*DeltaT*(U1554+V1554)</f>
        <v>9.9114608103989504E-2</v>
      </c>
      <c r="Y1554" s="3">
        <f t="shared" si="586"/>
        <v>0.7</v>
      </c>
    </row>
    <row r="1555" spans="2:25" x14ac:dyDescent="0.25">
      <c r="B1555" s="3">
        <f t="shared" ref="B1555:B1618" si="599">B1554+DeltaT</f>
        <v>7685</v>
      </c>
      <c r="C1555" s="14">
        <f t="shared" ref="C1555:C1618" si="600">B1555/60</f>
        <v>128.08333333333334</v>
      </c>
      <c r="D1555" s="11">
        <f t="shared" ref="D1555:D1618" si="601">20+345*LOG(8*C1555+1,10)</f>
        <v>1058.7971533270895</v>
      </c>
      <c r="E1555" s="11">
        <f t="shared" ref="E1555:E1618" si="602">H1555</f>
        <v>1055.0930655183618</v>
      </c>
      <c r="F1555" s="11">
        <f t="shared" ref="F1555:F1618" si="603">N1555</f>
        <v>1057.3782353086669</v>
      </c>
      <c r="G1555" s="11">
        <f t="shared" ref="G1555:G1618" si="604">T1555</f>
        <v>1056.8568472851478</v>
      </c>
      <c r="H1555" s="24">
        <f t="shared" si="587"/>
        <v>1055.0930655183618</v>
      </c>
      <c r="I1555" s="24">
        <f t="shared" si="589"/>
        <v>92.602195218194083</v>
      </c>
      <c r="J1555" s="14">
        <f t="shared" si="590"/>
        <v>1383.3254156940163</v>
      </c>
      <c r="K1555" s="24">
        <f t="shared" si="588"/>
        <v>650</v>
      </c>
      <c r="L1555" s="12">
        <f t="shared" si="591"/>
        <v>0.10065044406767622</v>
      </c>
      <c r="M1555" s="3">
        <f t="shared" si="592"/>
        <v>0.7</v>
      </c>
      <c r="N1555" s="24">
        <f t="shared" si="583"/>
        <v>1057.3782353086669</v>
      </c>
      <c r="O1555" s="24">
        <f t="shared" si="593"/>
        <v>35.472950460564334</v>
      </c>
      <c r="P1555" s="24">
        <f t="shared" si="594"/>
        <v>531.27395137182816</v>
      </c>
      <c r="Q1555" s="24">
        <f t="shared" ref="Q1555:Q1618" si="605">IF(N1555&lt;600,425+0.773*N1555-1.69/1000*N1555^2+2.22/1000^2*N1555^3,IF(N1555&lt;735,666+13002/(738-N1555),IF(N1555&lt;900,545+17820/(N1555-731),650)))</f>
        <v>650</v>
      </c>
      <c r="R1555" s="12">
        <f t="shared" si="595"/>
        <v>9.8587137411931217E-2</v>
      </c>
      <c r="S1555" s="3">
        <f t="shared" ref="S1555:S1618" si="606">IF(N1555&lt;=500,IF(Galva=Oui,0.35,0.7),0.7)</f>
        <v>0.7</v>
      </c>
      <c r="T1555" s="24">
        <f t="shared" si="584"/>
        <v>1056.8568472851478</v>
      </c>
      <c r="U1555" s="24">
        <f t="shared" si="596"/>
        <v>48.507651048544176</v>
      </c>
      <c r="V1555" s="14">
        <f t="shared" si="597"/>
        <v>726.06644650593296</v>
      </c>
      <c r="W1555" s="24">
        <f t="shared" si="585"/>
        <v>650</v>
      </c>
      <c r="X1555" s="12">
        <f t="shared" si="598"/>
        <v>9.9048673230337989E-2</v>
      </c>
      <c r="Y1555" s="3">
        <f t="shared" si="586"/>
        <v>0.7</v>
      </c>
    </row>
    <row r="1556" spans="2:25" x14ac:dyDescent="0.25">
      <c r="B1556" s="3">
        <f t="shared" si="599"/>
        <v>7690</v>
      </c>
      <c r="C1556" s="14">
        <f t="shared" si="600"/>
        <v>128.16666666666666</v>
      </c>
      <c r="D1556" s="11">
        <f t="shared" si="601"/>
        <v>1058.8945097933197</v>
      </c>
      <c r="E1556" s="11">
        <f t="shared" si="602"/>
        <v>1055.1937159624295</v>
      </c>
      <c r="F1556" s="11">
        <f t="shared" si="603"/>
        <v>1057.4768224460788</v>
      </c>
      <c r="G1556" s="11">
        <f t="shared" si="604"/>
        <v>1056.9558959583781</v>
      </c>
      <c r="H1556" s="24">
        <f t="shared" si="587"/>
        <v>1055.1937159624295</v>
      </c>
      <c r="I1556" s="24">
        <f t="shared" si="589"/>
        <v>92.519845772255849</v>
      </c>
      <c r="J1556" s="14">
        <f t="shared" si="590"/>
        <v>1382.403924215356</v>
      </c>
      <c r="K1556" s="24">
        <f t="shared" si="588"/>
        <v>650</v>
      </c>
      <c r="L1556" s="12">
        <f t="shared" si="591"/>
        <v>0.10058198743464955</v>
      </c>
      <c r="M1556" s="3">
        <f t="shared" si="592"/>
        <v>0.7</v>
      </c>
      <c r="N1556" s="24">
        <f t="shared" ref="N1556:N1619" si="607">N1555+R1555</f>
        <v>1057.4768224460788</v>
      </c>
      <c r="O1556" s="24">
        <f t="shared" si="593"/>
        <v>35.442183681021788</v>
      </c>
      <c r="P1556" s="24">
        <f t="shared" si="594"/>
        <v>530.9303775275697</v>
      </c>
      <c r="Q1556" s="24">
        <f t="shared" si="605"/>
        <v>650</v>
      </c>
      <c r="R1556" s="12">
        <f t="shared" si="595"/>
        <v>9.8522019860519436E-2</v>
      </c>
      <c r="S1556" s="3">
        <f t="shared" si="606"/>
        <v>0.7</v>
      </c>
      <c r="T1556" s="24">
        <f t="shared" ref="T1556:T1619" si="608">T1555+X1555</f>
        <v>1056.9558959583781</v>
      </c>
      <c r="U1556" s="24">
        <f t="shared" si="596"/>
        <v>48.465345873540855</v>
      </c>
      <c r="V1556" s="14">
        <f t="shared" si="597"/>
        <v>725.59382087826418</v>
      </c>
      <c r="W1556" s="24">
        <f t="shared" ref="W1556:W1619" si="609">IF(T1556&lt;600,425+0.773*T1556-1.69/1000*T1556^2+2.22/1000^2*T1556^3,IF(T1556&lt;735,666+13002/(738-T1556),IF(T1556&lt;900,545+17820/(T1556-731),650)))</f>
        <v>650</v>
      </c>
      <c r="X1556" s="12">
        <f t="shared" si="598"/>
        <v>9.8982826446962283E-2</v>
      </c>
      <c r="Y1556" s="3">
        <f t="shared" ref="Y1556:Y1619" si="610">IF(T1556&lt;=500,IF(Galva=Oui,0.35,0.7),0.7)</f>
        <v>0.7</v>
      </c>
    </row>
    <row r="1557" spans="2:25" x14ac:dyDescent="0.25">
      <c r="B1557" s="3">
        <f t="shared" si="599"/>
        <v>7695</v>
      </c>
      <c r="C1557" s="14">
        <f t="shared" si="600"/>
        <v>128.25</v>
      </c>
      <c r="D1557" s="11">
        <f t="shared" si="601"/>
        <v>1058.9918030410608</v>
      </c>
      <c r="E1557" s="11">
        <f t="shared" si="602"/>
        <v>1055.2942979498641</v>
      </c>
      <c r="F1557" s="11">
        <f t="shared" si="603"/>
        <v>1057.5753444659392</v>
      </c>
      <c r="G1557" s="11">
        <f t="shared" si="604"/>
        <v>1057.054878784825</v>
      </c>
      <c r="H1557" s="24">
        <f t="shared" si="587"/>
        <v>1055.2942979498641</v>
      </c>
      <c r="I1557" s="24">
        <f t="shared" si="589"/>
        <v>92.437627279917933</v>
      </c>
      <c r="J1557" s="14">
        <f t="shared" si="590"/>
        <v>1381.4836811485911</v>
      </c>
      <c r="K1557" s="24">
        <f t="shared" si="588"/>
        <v>650</v>
      </c>
      <c r="L1557" s="12">
        <f t="shared" si="591"/>
        <v>0.10051362486704224</v>
      </c>
      <c r="M1557" s="3">
        <f t="shared" si="592"/>
        <v>0.7</v>
      </c>
      <c r="N1557" s="24">
        <f t="shared" si="607"/>
        <v>1057.5753444659392</v>
      </c>
      <c r="O1557" s="24">
        <f t="shared" si="593"/>
        <v>35.411464378040591</v>
      </c>
      <c r="P1557" s="24">
        <f t="shared" si="594"/>
        <v>530.58725205812118</v>
      </c>
      <c r="Q1557" s="24">
        <f t="shared" si="605"/>
        <v>650</v>
      </c>
      <c r="R1557" s="12">
        <f t="shared" si="595"/>
        <v>9.8456988563778158E-2</v>
      </c>
      <c r="S1557" s="3">
        <f t="shared" si="606"/>
        <v>0.7</v>
      </c>
      <c r="T1557" s="24">
        <f t="shared" si="608"/>
        <v>1057.054878784825</v>
      </c>
      <c r="U1557" s="24">
        <f t="shared" si="596"/>
        <v>48.423106405897443</v>
      </c>
      <c r="V1557" s="14">
        <f t="shared" si="597"/>
        <v>725.12181703582144</v>
      </c>
      <c r="W1557" s="24">
        <f t="shared" si="609"/>
        <v>650</v>
      </c>
      <c r="X1557" s="12">
        <f t="shared" si="598"/>
        <v>9.8917067576710316E-2</v>
      </c>
      <c r="Y1557" s="3">
        <f t="shared" si="610"/>
        <v>0.7</v>
      </c>
    </row>
    <row r="1558" spans="2:25" x14ac:dyDescent="0.25">
      <c r="B1558" s="3">
        <f t="shared" si="599"/>
        <v>7700</v>
      </c>
      <c r="C1558" s="14">
        <f t="shared" si="600"/>
        <v>128.33333333333334</v>
      </c>
      <c r="D1558" s="11">
        <f t="shared" si="601"/>
        <v>1059.0890331523617</v>
      </c>
      <c r="E1558" s="11">
        <f t="shared" si="602"/>
        <v>1055.3948115747312</v>
      </c>
      <c r="F1558" s="11">
        <f t="shared" si="603"/>
        <v>1057.6738014545031</v>
      </c>
      <c r="G1558" s="11">
        <f t="shared" si="604"/>
        <v>1057.1537958524016</v>
      </c>
      <c r="H1558" s="24">
        <f t="shared" si="587"/>
        <v>1055.3948115747312</v>
      </c>
      <c r="I1558" s="24">
        <f t="shared" si="589"/>
        <v>92.355539440762868</v>
      </c>
      <c r="J1558" s="14">
        <f t="shared" si="590"/>
        <v>1380.5646839239882</v>
      </c>
      <c r="K1558" s="24">
        <f t="shared" si="588"/>
        <v>650</v>
      </c>
      <c r="L1558" s="12">
        <f t="shared" si="591"/>
        <v>0.10044535616912523</v>
      </c>
      <c r="M1558" s="3">
        <f t="shared" si="592"/>
        <v>0.7</v>
      </c>
      <c r="N1558" s="24">
        <f t="shared" si="607"/>
        <v>1057.6738014545031</v>
      </c>
      <c r="O1558" s="24">
        <f t="shared" si="593"/>
        <v>35.380792446466103</v>
      </c>
      <c r="P1558" s="24">
        <f t="shared" si="594"/>
        <v>530.24457408119395</v>
      </c>
      <c r="Q1558" s="24">
        <f t="shared" si="605"/>
        <v>650</v>
      </c>
      <c r="R1558" s="12">
        <f t="shared" si="595"/>
        <v>9.8392043349938993E-2</v>
      </c>
      <c r="S1558" s="3">
        <f t="shared" si="606"/>
        <v>0.7</v>
      </c>
      <c r="T1558" s="24">
        <f t="shared" si="608"/>
        <v>1057.1537958524016</v>
      </c>
      <c r="U1558" s="24">
        <f t="shared" si="596"/>
        <v>48.380932499003393</v>
      </c>
      <c r="V1558" s="14">
        <f t="shared" si="597"/>
        <v>724.65043374344725</v>
      </c>
      <c r="W1558" s="24">
        <f t="shared" si="609"/>
        <v>650</v>
      </c>
      <c r="X1558" s="12">
        <f t="shared" si="598"/>
        <v>9.8851396442888512E-2</v>
      </c>
      <c r="Y1558" s="3">
        <f t="shared" si="610"/>
        <v>0.7</v>
      </c>
    </row>
    <row r="1559" spans="2:25" x14ac:dyDescent="0.25">
      <c r="B1559" s="3">
        <f t="shared" si="599"/>
        <v>7705</v>
      </c>
      <c r="C1559" s="14">
        <f t="shared" si="600"/>
        <v>128.41666666666666</v>
      </c>
      <c r="D1559" s="11">
        <f t="shared" si="601"/>
        <v>1059.1862002091111</v>
      </c>
      <c r="E1559" s="11">
        <f t="shared" si="602"/>
        <v>1055.4952569309003</v>
      </c>
      <c r="F1559" s="11">
        <f t="shared" si="603"/>
        <v>1057.7721934978531</v>
      </c>
      <c r="G1559" s="11">
        <f t="shared" si="604"/>
        <v>1057.2526472488444</v>
      </c>
      <c r="H1559" s="24">
        <f t="shared" si="587"/>
        <v>1055.4952569309003</v>
      </c>
      <c r="I1559" s="24">
        <f t="shared" si="589"/>
        <v>92.273581955271311</v>
      </c>
      <c r="J1559" s="14">
        <f t="shared" si="590"/>
        <v>1379.6469299786741</v>
      </c>
      <c r="K1559" s="24">
        <f t="shared" si="588"/>
        <v>650</v>
      </c>
      <c r="L1559" s="12">
        <f t="shared" si="591"/>
        <v>0.10037718114569846</v>
      </c>
      <c r="M1559" s="3">
        <f t="shared" si="592"/>
        <v>0.7</v>
      </c>
      <c r="N1559" s="24">
        <f t="shared" si="607"/>
        <v>1057.7721934978531</v>
      </c>
      <c r="O1559" s="24">
        <f t="shared" si="593"/>
        <v>35.350167781450637</v>
      </c>
      <c r="P1559" s="24">
        <f t="shared" si="594"/>
        <v>529.90234271680561</v>
      </c>
      <c r="Q1559" s="24">
        <f t="shared" si="605"/>
        <v>650</v>
      </c>
      <c r="R1559" s="12">
        <f t="shared" si="595"/>
        <v>9.8327184047688101E-2</v>
      </c>
      <c r="S1559" s="3">
        <f t="shared" si="606"/>
        <v>0.7</v>
      </c>
      <c r="T1559" s="24">
        <f t="shared" si="608"/>
        <v>1057.2526472488444</v>
      </c>
      <c r="U1559" s="24">
        <f t="shared" si="596"/>
        <v>48.338824006668801</v>
      </c>
      <c r="V1559" s="14">
        <f t="shared" si="597"/>
        <v>724.17966976924015</v>
      </c>
      <c r="W1559" s="24">
        <f t="shared" si="609"/>
        <v>650</v>
      </c>
      <c r="X1559" s="12">
        <f t="shared" si="598"/>
        <v>9.8785812869273404E-2</v>
      </c>
      <c r="Y1559" s="3">
        <f t="shared" si="610"/>
        <v>0.7</v>
      </c>
    </row>
    <row r="1560" spans="2:25" x14ac:dyDescent="0.25">
      <c r="B1560" s="3">
        <f t="shared" si="599"/>
        <v>7710</v>
      </c>
      <c r="C1560" s="14">
        <f t="shared" si="600"/>
        <v>128.5</v>
      </c>
      <c r="D1560" s="11">
        <f t="shared" si="601"/>
        <v>1059.2833042930392</v>
      </c>
      <c r="E1560" s="11">
        <f t="shared" si="602"/>
        <v>1055.5956341120459</v>
      </c>
      <c r="F1560" s="11">
        <f t="shared" si="603"/>
        <v>1057.8705206819009</v>
      </c>
      <c r="G1560" s="11">
        <f t="shared" si="604"/>
        <v>1057.3514330617136</v>
      </c>
      <c r="H1560" s="24">
        <f t="shared" si="587"/>
        <v>1055.5956341120459</v>
      </c>
      <c r="I1560" s="24">
        <f t="shared" si="589"/>
        <v>92.191754524833414</v>
      </c>
      <c r="J1560" s="14">
        <f t="shared" si="590"/>
        <v>1378.7304167572368</v>
      </c>
      <c r="K1560" s="24">
        <f t="shared" si="588"/>
        <v>650</v>
      </c>
      <c r="L1560" s="12">
        <f t="shared" si="591"/>
        <v>0.10030909960213283</v>
      </c>
      <c r="M1560" s="3">
        <f t="shared" si="592"/>
        <v>0.7</v>
      </c>
      <c r="N1560" s="24">
        <f t="shared" si="607"/>
        <v>1057.8705206819009</v>
      </c>
      <c r="O1560" s="24">
        <f t="shared" si="593"/>
        <v>35.319590278459145</v>
      </c>
      <c r="P1560" s="24">
        <f t="shared" si="594"/>
        <v>529.56055708745453</v>
      </c>
      <c r="Q1560" s="24">
        <f t="shared" si="605"/>
        <v>650</v>
      </c>
      <c r="R1560" s="12">
        <f t="shared" si="595"/>
        <v>9.8262410486197591E-2</v>
      </c>
      <c r="S1560" s="3">
        <f t="shared" si="606"/>
        <v>0.7</v>
      </c>
      <c r="T1560" s="24">
        <f t="shared" si="608"/>
        <v>1057.3514330617136</v>
      </c>
      <c r="U1560" s="24">
        <f t="shared" si="596"/>
        <v>48.296780783141458</v>
      </c>
      <c r="V1560" s="14">
        <f t="shared" si="597"/>
        <v>723.70952388474791</v>
      </c>
      <c r="W1560" s="24">
        <f t="shared" si="609"/>
        <v>650</v>
      </c>
      <c r="X1560" s="12">
        <f t="shared" si="598"/>
        <v>9.8720316680138559E-2</v>
      </c>
      <c r="Y1560" s="3">
        <f t="shared" si="610"/>
        <v>0.7</v>
      </c>
    </row>
    <row r="1561" spans="2:25" x14ac:dyDescent="0.25">
      <c r="B1561" s="3">
        <f t="shared" si="599"/>
        <v>7715</v>
      </c>
      <c r="C1561" s="14">
        <f t="shared" si="600"/>
        <v>128.58333333333334</v>
      </c>
      <c r="D1561" s="11">
        <f t="shared" si="601"/>
        <v>1059.3803454857168</v>
      </c>
      <c r="E1561" s="11">
        <f t="shared" si="602"/>
        <v>1055.695943211648</v>
      </c>
      <c r="F1561" s="11">
        <f t="shared" si="603"/>
        <v>1057.968783092387</v>
      </c>
      <c r="G1561" s="11">
        <f t="shared" si="604"/>
        <v>1057.4501533783937</v>
      </c>
      <c r="H1561" s="24">
        <f t="shared" si="587"/>
        <v>1055.695943211648</v>
      </c>
      <c r="I1561" s="24">
        <f t="shared" si="589"/>
        <v>92.110056851720401</v>
      </c>
      <c r="J1561" s="14">
        <f t="shared" si="590"/>
        <v>1377.8151417110084</v>
      </c>
      <c r="K1561" s="24">
        <f t="shared" si="588"/>
        <v>650</v>
      </c>
      <c r="L1561" s="12">
        <f t="shared" si="591"/>
        <v>0.10024111134431912</v>
      </c>
      <c r="M1561" s="3">
        <f t="shared" si="592"/>
        <v>0.7</v>
      </c>
      <c r="N1561" s="24">
        <f t="shared" si="607"/>
        <v>1057.968783092387</v>
      </c>
      <c r="O1561" s="24">
        <f t="shared" si="593"/>
        <v>35.289059833246483</v>
      </c>
      <c r="P1561" s="24">
        <f t="shared" si="594"/>
        <v>529.21921631784824</v>
      </c>
      <c r="Q1561" s="24">
        <f t="shared" si="605"/>
        <v>650</v>
      </c>
      <c r="R1561" s="12">
        <f t="shared" si="595"/>
        <v>9.8197722495074288E-2</v>
      </c>
      <c r="S1561" s="3">
        <f t="shared" si="606"/>
        <v>0.7</v>
      </c>
      <c r="T1561" s="24">
        <f t="shared" si="608"/>
        <v>1057.4501533783937</v>
      </c>
      <c r="U1561" s="24">
        <f t="shared" si="596"/>
        <v>48.254802683078424</v>
      </c>
      <c r="V1561" s="14">
        <f t="shared" si="597"/>
        <v>723.23999486456137</v>
      </c>
      <c r="W1561" s="24">
        <f t="shared" si="609"/>
        <v>650</v>
      </c>
      <c r="X1561" s="12">
        <f t="shared" si="598"/>
        <v>9.8654907700199065E-2</v>
      </c>
      <c r="Y1561" s="3">
        <f t="shared" si="610"/>
        <v>0.7</v>
      </c>
    </row>
    <row r="1562" spans="2:25" x14ac:dyDescent="0.25">
      <c r="B1562" s="3">
        <f t="shared" si="599"/>
        <v>7720</v>
      </c>
      <c r="C1562" s="14">
        <f t="shared" si="600"/>
        <v>128.66666666666666</v>
      </c>
      <c r="D1562" s="11">
        <f t="shared" si="601"/>
        <v>1059.4773238685566</v>
      </c>
      <c r="E1562" s="11">
        <f t="shared" si="602"/>
        <v>1055.7961843229923</v>
      </c>
      <c r="F1562" s="11">
        <f t="shared" si="603"/>
        <v>1058.0669808148821</v>
      </c>
      <c r="G1562" s="11">
        <f t="shared" si="604"/>
        <v>1057.5488082860938</v>
      </c>
      <c r="H1562" s="24">
        <f t="shared" si="587"/>
        <v>1055.7961843229923</v>
      </c>
      <c r="I1562" s="24">
        <f t="shared" si="589"/>
        <v>92.028488639107309</v>
      </c>
      <c r="J1562" s="14">
        <f t="shared" si="590"/>
        <v>1376.9011022986081</v>
      </c>
      <c r="K1562" s="24">
        <f t="shared" si="588"/>
        <v>650</v>
      </c>
      <c r="L1562" s="12">
        <f t="shared" si="591"/>
        <v>0.10017321617870674</v>
      </c>
      <c r="M1562" s="3">
        <f t="shared" si="592"/>
        <v>0.7</v>
      </c>
      <c r="N1562" s="24">
        <f t="shared" si="607"/>
        <v>1058.0669808148821</v>
      </c>
      <c r="O1562" s="24">
        <f t="shared" si="593"/>
        <v>35.25857634186309</v>
      </c>
      <c r="P1562" s="24">
        <f t="shared" si="594"/>
        <v>528.87831953480679</v>
      </c>
      <c r="Q1562" s="24">
        <f t="shared" si="605"/>
        <v>650</v>
      </c>
      <c r="R1562" s="12">
        <f t="shared" si="595"/>
        <v>9.8133119904343882E-2</v>
      </c>
      <c r="S1562" s="3">
        <f t="shared" si="606"/>
        <v>0.7</v>
      </c>
      <c r="T1562" s="24">
        <f t="shared" si="608"/>
        <v>1057.5488082860938</v>
      </c>
      <c r="U1562" s="24">
        <f t="shared" si="596"/>
        <v>48.212889561568772</v>
      </c>
      <c r="V1562" s="14">
        <f t="shared" si="597"/>
        <v>722.77108148668185</v>
      </c>
      <c r="W1562" s="24">
        <f t="shared" si="609"/>
        <v>650</v>
      </c>
      <c r="X1562" s="12">
        <f t="shared" si="598"/>
        <v>9.8589585754661341E-2</v>
      </c>
      <c r="Y1562" s="3">
        <f t="shared" si="610"/>
        <v>0.7</v>
      </c>
    </row>
    <row r="1563" spans="2:25" x14ac:dyDescent="0.25">
      <c r="B1563" s="3">
        <f t="shared" si="599"/>
        <v>7725</v>
      </c>
      <c r="C1563" s="14">
        <f t="shared" si="600"/>
        <v>128.75</v>
      </c>
      <c r="D1563" s="11">
        <f t="shared" si="601"/>
        <v>1059.5742395228131</v>
      </c>
      <c r="E1563" s="11">
        <f t="shared" si="602"/>
        <v>1055.896357539171</v>
      </c>
      <c r="F1563" s="11">
        <f t="shared" si="603"/>
        <v>1058.1651139347864</v>
      </c>
      <c r="G1563" s="11">
        <f t="shared" si="604"/>
        <v>1057.6473978718484</v>
      </c>
      <c r="H1563" s="24">
        <f t="shared" si="587"/>
        <v>1055.896357539171</v>
      </c>
      <c r="I1563" s="24">
        <f t="shared" si="589"/>
        <v>91.947049591050245</v>
      </c>
      <c r="J1563" s="14">
        <f t="shared" si="590"/>
        <v>1375.9882959855543</v>
      </c>
      <c r="K1563" s="24">
        <f t="shared" si="588"/>
        <v>650</v>
      </c>
      <c r="L1563" s="12">
        <f t="shared" si="591"/>
        <v>0.10010541391227568</v>
      </c>
      <c r="M1563" s="3">
        <f t="shared" si="592"/>
        <v>0.7</v>
      </c>
      <c r="N1563" s="24">
        <f t="shared" si="607"/>
        <v>1058.1651139347864</v>
      </c>
      <c r="O1563" s="24">
        <f t="shared" si="593"/>
        <v>35.228139700666361</v>
      </c>
      <c r="P1563" s="24">
        <f t="shared" si="594"/>
        <v>528.53786586766967</v>
      </c>
      <c r="Q1563" s="24">
        <f t="shared" si="605"/>
        <v>650</v>
      </c>
      <c r="R1563" s="12">
        <f t="shared" si="595"/>
        <v>9.806860254452375E-2</v>
      </c>
      <c r="S1563" s="3">
        <f t="shared" si="606"/>
        <v>0.7</v>
      </c>
      <c r="T1563" s="24">
        <f t="shared" si="608"/>
        <v>1057.6473978718484</v>
      </c>
      <c r="U1563" s="24">
        <f t="shared" si="596"/>
        <v>48.171041274116533</v>
      </c>
      <c r="V1563" s="14">
        <f t="shared" si="597"/>
        <v>722.30278253228914</v>
      </c>
      <c r="W1563" s="24">
        <f t="shared" si="609"/>
        <v>650</v>
      </c>
      <c r="X1563" s="12">
        <f t="shared" si="598"/>
        <v>9.8524350669191282E-2</v>
      </c>
      <c r="Y1563" s="3">
        <f t="shared" si="610"/>
        <v>0.7</v>
      </c>
    </row>
    <row r="1564" spans="2:25" x14ac:dyDescent="0.25">
      <c r="B1564" s="3">
        <f t="shared" si="599"/>
        <v>7730</v>
      </c>
      <c r="C1564" s="14">
        <f t="shared" si="600"/>
        <v>128.83333333333334</v>
      </c>
      <c r="D1564" s="11">
        <f t="shared" si="601"/>
        <v>1059.6710925295833</v>
      </c>
      <c r="E1564" s="11">
        <f t="shared" si="602"/>
        <v>1055.9964629530834</v>
      </c>
      <c r="F1564" s="11">
        <f t="shared" si="603"/>
        <v>1058.263182537331</v>
      </c>
      <c r="G1564" s="11">
        <f t="shared" si="604"/>
        <v>1057.7459222225175</v>
      </c>
      <c r="H1564" s="24">
        <f t="shared" si="587"/>
        <v>1055.9964629530834</v>
      </c>
      <c r="I1564" s="24">
        <f t="shared" si="589"/>
        <v>91.86573941249776</v>
      </c>
      <c r="J1564" s="14">
        <f t="shared" si="590"/>
        <v>1375.0767202444581</v>
      </c>
      <c r="K1564" s="24">
        <f t="shared" si="588"/>
        <v>650</v>
      </c>
      <c r="L1564" s="12">
        <f t="shared" si="591"/>
        <v>0.10003770435255045</v>
      </c>
      <c r="M1564" s="3">
        <f t="shared" si="592"/>
        <v>0.7</v>
      </c>
      <c r="N1564" s="24">
        <f t="shared" si="607"/>
        <v>1058.263182537331</v>
      </c>
      <c r="O1564" s="24">
        <f t="shared" si="593"/>
        <v>35.197749806309275</v>
      </c>
      <c r="P1564" s="24">
        <f t="shared" si="594"/>
        <v>528.19785444798538</v>
      </c>
      <c r="Q1564" s="24">
        <f t="shared" si="605"/>
        <v>650</v>
      </c>
      <c r="R1564" s="12">
        <f t="shared" si="595"/>
        <v>9.8004170246566949E-2</v>
      </c>
      <c r="S1564" s="3">
        <f t="shared" si="606"/>
        <v>0.7</v>
      </c>
      <c r="T1564" s="24">
        <f t="shared" si="608"/>
        <v>1057.7459222225175</v>
      </c>
      <c r="U1564" s="24">
        <f t="shared" si="596"/>
        <v>48.129257676646375</v>
      </c>
      <c r="V1564" s="14">
        <f t="shared" si="597"/>
        <v>721.83509678581891</v>
      </c>
      <c r="W1564" s="24">
        <f t="shared" si="609"/>
        <v>650</v>
      </c>
      <c r="X1564" s="12">
        <f t="shared" si="598"/>
        <v>9.8459202269924967E-2</v>
      </c>
      <c r="Y1564" s="3">
        <f t="shared" si="610"/>
        <v>0.7</v>
      </c>
    </row>
    <row r="1565" spans="2:25" x14ac:dyDescent="0.25">
      <c r="B1565" s="3">
        <f t="shared" si="599"/>
        <v>7735</v>
      </c>
      <c r="C1565" s="14">
        <f t="shared" si="600"/>
        <v>128.91666666666666</v>
      </c>
      <c r="D1565" s="11">
        <f t="shared" si="601"/>
        <v>1059.7678829698077</v>
      </c>
      <c r="E1565" s="11">
        <f t="shared" si="602"/>
        <v>1056.0965006574361</v>
      </c>
      <c r="F1565" s="11">
        <f t="shared" si="603"/>
        <v>1058.3611867075776</v>
      </c>
      <c r="G1565" s="11">
        <f t="shared" si="604"/>
        <v>1057.8443814247873</v>
      </c>
      <c r="H1565" s="24">
        <f t="shared" si="587"/>
        <v>1056.0965006574361</v>
      </c>
      <c r="I1565" s="24">
        <f t="shared" si="589"/>
        <v>91.784557809290845</v>
      </c>
      <c r="J1565" s="14">
        <f t="shared" si="590"/>
        <v>1374.1663725550434</v>
      </c>
      <c r="K1565" s="24">
        <f t="shared" si="588"/>
        <v>650</v>
      </c>
      <c r="L1565" s="12">
        <f t="shared" si="591"/>
        <v>9.9970087307601471E-2</v>
      </c>
      <c r="M1565" s="3">
        <f t="shared" si="592"/>
        <v>0.7</v>
      </c>
      <c r="N1565" s="24">
        <f t="shared" si="607"/>
        <v>1058.3611867075776</v>
      </c>
      <c r="O1565" s="24">
        <f t="shared" si="593"/>
        <v>35.167406555751768</v>
      </c>
      <c r="P1565" s="24">
        <f t="shared" si="594"/>
        <v>527.85828440970579</v>
      </c>
      <c r="Q1565" s="24">
        <f t="shared" si="605"/>
        <v>650</v>
      </c>
      <c r="R1565" s="12">
        <f t="shared" si="595"/>
        <v>9.7939822841898005E-2</v>
      </c>
      <c r="S1565" s="3">
        <f t="shared" si="606"/>
        <v>0.7</v>
      </c>
      <c r="T1565" s="24">
        <f t="shared" si="608"/>
        <v>1057.8443814247873</v>
      </c>
      <c r="U1565" s="24">
        <f t="shared" si="596"/>
        <v>48.087538625509296</v>
      </c>
      <c r="V1565" s="14">
        <f t="shared" si="597"/>
        <v>721.36802303502077</v>
      </c>
      <c r="W1565" s="24">
        <f t="shared" si="609"/>
        <v>650</v>
      </c>
      <c r="X1565" s="12">
        <f t="shared" si="598"/>
        <v>9.8394140383476728E-2</v>
      </c>
      <c r="Y1565" s="3">
        <f t="shared" si="610"/>
        <v>0.7</v>
      </c>
    </row>
    <row r="1566" spans="2:25" x14ac:dyDescent="0.25">
      <c r="B1566" s="3">
        <f t="shared" si="599"/>
        <v>7740</v>
      </c>
      <c r="C1566" s="14">
        <f t="shared" si="600"/>
        <v>129</v>
      </c>
      <c r="D1566" s="11">
        <f t="shared" si="601"/>
        <v>1059.8646109242691</v>
      </c>
      <c r="E1566" s="11">
        <f t="shared" si="602"/>
        <v>1056.1964707447437</v>
      </c>
      <c r="F1566" s="11">
        <f t="shared" si="603"/>
        <v>1058.4591265304196</v>
      </c>
      <c r="G1566" s="11">
        <f t="shared" si="604"/>
        <v>1057.9427755651709</v>
      </c>
      <c r="H1566" s="24">
        <f t="shared" si="587"/>
        <v>1056.1964707447437</v>
      </c>
      <c r="I1566" s="24">
        <f t="shared" si="589"/>
        <v>91.703504488134513</v>
      </c>
      <c r="J1566" s="14">
        <f t="shared" si="590"/>
        <v>1373.2572504038556</v>
      </c>
      <c r="K1566" s="24">
        <f t="shared" si="588"/>
        <v>650</v>
      </c>
      <c r="L1566" s="12">
        <f t="shared" si="591"/>
        <v>9.9902562586023314E-2</v>
      </c>
      <c r="M1566" s="3">
        <f t="shared" si="592"/>
        <v>0.7</v>
      </c>
      <c r="N1566" s="24">
        <f t="shared" si="607"/>
        <v>1058.4591265304196</v>
      </c>
      <c r="O1566" s="24">
        <f t="shared" si="593"/>
        <v>35.13710984623799</v>
      </c>
      <c r="P1566" s="24">
        <f t="shared" si="594"/>
        <v>527.51915488887573</v>
      </c>
      <c r="Q1566" s="24">
        <f t="shared" si="605"/>
        <v>650</v>
      </c>
      <c r="R1566" s="12">
        <f t="shared" si="595"/>
        <v>9.7875560162354935E-2</v>
      </c>
      <c r="S1566" s="3">
        <f t="shared" si="606"/>
        <v>0.7</v>
      </c>
      <c r="T1566" s="24">
        <f t="shared" si="608"/>
        <v>1057.9427755651709</v>
      </c>
      <c r="U1566" s="24">
        <f t="shared" si="596"/>
        <v>48.045883977454196</v>
      </c>
      <c r="V1566" s="14">
        <f t="shared" si="597"/>
        <v>720.90156007062876</v>
      </c>
      <c r="W1566" s="24">
        <f t="shared" si="609"/>
        <v>650</v>
      </c>
      <c r="X1566" s="12">
        <f t="shared" si="598"/>
        <v>9.8329164836893454E-2</v>
      </c>
      <c r="Y1566" s="3">
        <f t="shared" si="610"/>
        <v>0.7</v>
      </c>
    </row>
    <row r="1567" spans="2:25" x14ac:dyDescent="0.25">
      <c r="B1567" s="3">
        <f t="shared" si="599"/>
        <v>7745</v>
      </c>
      <c r="C1567" s="14">
        <f t="shared" si="600"/>
        <v>129.08333333333334</v>
      </c>
      <c r="D1567" s="11">
        <f t="shared" si="601"/>
        <v>1059.9612764735939</v>
      </c>
      <c r="E1567" s="11">
        <f t="shared" si="602"/>
        <v>1056.2963733073298</v>
      </c>
      <c r="F1567" s="11">
        <f t="shared" si="603"/>
        <v>1058.5570020905818</v>
      </c>
      <c r="G1567" s="11">
        <f t="shared" si="604"/>
        <v>1058.0411047300079</v>
      </c>
      <c r="H1567" s="24">
        <f t="shared" si="587"/>
        <v>1056.2963733073298</v>
      </c>
      <c r="I1567" s="24">
        <f t="shared" si="589"/>
        <v>91.622579156603479</v>
      </c>
      <c r="J1567" s="14">
        <f t="shared" si="590"/>
        <v>1372.3493512842426</v>
      </c>
      <c r="K1567" s="24">
        <f t="shared" si="588"/>
        <v>650</v>
      </c>
      <c r="L1567" s="12">
        <f t="shared" si="591"/>
        <v>9.9835129996933739E-2</v>
      </c>
      <c r="M1567" s="3">
        <f t="shared" si="592"/>
        <v>0.7</v>
      </c>
      <c r="N1567" s="24">
        <f t="shared" si="607"/>
        <v>1058.5570020905818</v>
      </c>
      <c r="O1567" s="24">
        <f t="shared" si="593"/>
        <v>35.106859575301996</v>
      </c>
      <c r="P1567" s="24">
        <f t="shared" si="594"/>
        <v>527.18046502380753</v>
      </c>
      <c r="Q1567" s="24">
        <f t="shared" si="605"/>
        <v>650</v>
      </c>
      <c r="R1567" s="12">
        <f t="shared" si="595"/>
        <v>9.7811382040220662E-2</v>
      </c>
      <c r="S1567" s="3">
        <f t="shared" si="606"/>
        <v>0.7</v>
      </c>
      <c r="T1567" s="24">
        <f t="shared" si="608"/>
        <v>1058.0411047300079</v>
      </c>
      <c r="U1567" s="24">
        <f t="shared" si="596"/>
        <v>48.004293589650615</v>
      </c>
      <c r="V1567" s="14">
        <f t="shared" si="597"/>
        <v>720.4357066867102</v>
      </c>
      <c r="W1567" s="24">
        <f t="shared" si="609"/>
        <v>650</v>
      </c>
      <c r="X1567" s="12">
        <f t="shared" si="598"/>
        <v>9.8264275457702013E-2</v>
      </c>
      <c r="Y1567" s="3">
        <f t="shared" si="610"/>
        <v>0.7</v>
      </c>
    </row>
    <row r="1568" spans="2:25" x14ac:dyDescent="0.25">
      <c r="B1568" s="3">
        <f t="shared" si="599"/>
        <v>7750</v>
      </c>
      <c r="C1568" s="14">
        <f t="shared" si="600"/>
        <v>129.16666666666666</v>
      </c>
      <c r="D1568" s="11">
        <f t="shared" si="601"/>
        <v>1060.0578796982534</v>
      </c>
      <c r="E1568" s="11">
        <f t="shared" si="602"/>
        <v>1056.3962084373268</v>
      </c>
      <c r="F1568" s="11">
        <f t="shared" si="603"/>
        <v>1058.654813472622</v>
      </c>
      <c r="G1568" s="11">
        <f t="shared" si="604"/>
        <v>1058.1393690054656</v>
      </c>
      <c r="H1568" s="24">
        <f t="shared" si="587"/>
        <v>1056.3962084373268</v>
      </c>
      <c r="I1568" s="24">
        <f t="shared" si="589"/>
        <v>91.5417815231649</v>
      </c>
      <c r="J1568" s="14">
        <f t="shared" si="590"/>
        <v>1371.4426726966647</v>
      </c>
      <c r="K1568" s="24">
        <f t="shared" si="588"/>
        <v>650</v>
      </c>
      <c r="L1568" s="12">
        <f t="shared" si="591"/>
        <v>9.9767789349996347E-2</v>
      </c>
      <c r="M1568" s="3">
        <f t="shared" si="592"/>
        <v>0.7</v>
      </c>
      <c r="N1568" s="24">
        <f t="shared" si="607"/>
        <v>1058.654813472622</v>
      </c>
      <c r="O1568" s="24">
        <f t="shared" si="593"/>
        <v>35.076655640784793</v>
      </c>
      <c r="P1568" s="24">
        <f t="shared" si="594"/>
        <v>526.84221395513896</v>
      </c>
      <c r="Q1568" s="24">
        <f t="shared" si="605"/>
        <v>650</v>
      </c>
      <c r="R1568" s="12">
        <f t="shared" si="595"/>
        <v>9.7747288308235994E-2</v>
      </c>
      <c r="S1568" s="3">
        <f t="shared" si="606"/>
        <v>0.7</v>
      </c>
      <c r="T1568" s="24">
        <f t="shared" si="608"/>
        <v>1058.1393690054656</v>
      </c>
      <c r="U1568" s="24">
        <f t="shared" si="596"/>
        <v>47.962767319694422</v>
      </c>
      <c r="V1568" s="14">
        <f t="shared" si="597"/>
        <v>719.97046168058853</v>
      </c>
      <c r="W1568" s="24">
        <f t="shared" si="609"/>
        <v>650</v>
      </c>
      <c r="X1568" s="12">
        <f t="shared" si="598"/>
        <v>9.8199472073900215E-2</v>
      </c>
      <c r="Y1568" s="3">
        <f t="shared" si="610"/>
        <v>0.7</v>
      </c>
    </row>
    <row r="1569" spans="2:25" x14ac:dyDescent="0.25">
      <c r="B1569" s="3">
        <f t="shared" si="599"/>
        <v>7755</v>
      </c>
      <c r="C1569" s="14">
        <f t="shared" si="600"/>
        <v>129.25</v>
      </c>
      <c r="D1569" s="11">
        <f t="shared" si="601"/>
        <v>1060.1544206785629</v>
      </c>
      <c r="E1569" s="11">
        <f t="shared" si="602"/>
        <v>1056.4959762266767</v>
      </c>
      <c r="F1569" s="11">
        <f t="shared" si="603"/>
        <v>1058.7525607609302</v>
      </c>
      <c r="G1569" s="11">
        <f t="shared" si="604"/>
        <v>1058.2375684775395</v>
      </c>
      <c r="H1569" s="24">
        <f t="shared" si="587"/>
        <v>1056.4959762266767</v>
      </c>
      <c r="I1569" s="24">
        <f t="shared" si="589"/>
        <v>91.461111297155639</v>
      </c>
      <c r="J1569" s="14">
        <f t="shared" si="590"/>
        <v>1370.537212148578</v>
      </c>
      <c r="K1569" s="24">
        <f t="shared" si="588"/>
        <v>650</v>
      </c>
      <c r="L1569" s="12">
        <f t="shared" si="591"/>
        <v>9.9700540455411185E-2</v>
      </c>
      <c r="M1569" s="3">
        <f t="shared" si="592"/>
        <v>0.7</v>
      </c>
      <c r="N1569" s="24">
        <f t="shared" si="607"/>
        <v>1058.7525607609302</v>
      </c>
      <c r="O1569" s="24">
        <f t="shared" si="593"/>
        <v>35.046497940817289</v>
      </c>
      <c r="P1569" s="24">
        <f t="shared" si="594"/>
        <v>526.50440082583339</v>
      </c>
      <c r="Q1569" s="24">
        <f t="shared" si="605"/>
        <v>650</v>
      </c>
      <c r="R1569" s="12">
        <f t="shared" si="595"/>
        <v>9.7683278799596707E-2</v>
      </c>
      <c r="S1569" s="3">
        <f t="shared" si="606"/>
        <v>0.7</v>
      </c>
      <c r="T1569" s="24">
        <f t="shared" si="608"/>
        <v>1058.2375684775395</v>
      </c>
      <c r="U1569" s="24">
        <f t="shared" si="596"/>
        <v>47.92130502558507</v>
      </c>
      <c r="V1569" s="14">
        <f t="shared" si="597"/>
        <v>719.50582385280381</v>
      </c>
      <c r="W1569" s="24">
        <f t="shared" si="609"/>
        <v>650</v>
      </c>
      <c r="X1569" s="12">
        <f t="shared" si="598"/>
        <v>9.8134754513948763E-2</v>
      </c>
      <c r="Y1569" s="3">
        <f t="shared" si="610"/>
        <v>0.7</v>
      </c>
    </row>
    <row r="1570" spans="2:25" x14ac:dyDescent="0.25">
      <c r="B1570" s="3">
        <f t="shared" si="599"/>
        <v>7760</v>
      </c>
      <c r="C1570" s="14">
        <f t="shared" si="600"/>
        <v>129.33333333333334</v>
      </c>
      <c r="D1570" s="11">
        <f t="shared" si="601"/>
        <v>1060.2508994946827</v>
      </c>
      <c r="E1570" s="11">
        <f t="shared" si="602"/>
        <v>1056.5956767671321</v>
      </c>
      <c r="F1570" s="11">
        <f t="shared" si="603"/>
        <v>1058.8502440397299</v>
      </c>
      <c r="G1570" s="11">
        <f t="shared" si="604"/>
        <v>1058.3357032320534</v>
      </c>
      <c r="H1570" s="24">
        <f t="shared" si="587"/>
        <v>1056.5956767671321</v>
      </c>
      <c r="I1570" s="24">
        <f t="shared" si="589"/>
        <v>91.38056818876521</v>
      </c>
      <c r="J1570" s="14">
        <f t="shared" si="590"/>
        <v>1369.6329671541641</v>
      </c>
      <c r="K1570" s="24">
        <f t="shared" si="588"/>
        <v>650</v>
      </c>
      <c r="L1570" s="12">
        <f t="shared" si="591"/>
        <v>9.9633383123895081E-2</v>
      </c>
      <c r="M1570" s="3">
        <f t="shared" si="592"/>
        <v>0.7</v>
      </c>
      <c r="N1570" s="24">
        <f t="shared" si="607"/>
        <v>1058.8502440397299</v>
      </c>
      <c r="O1570" s="24">
        <f t="shared" si="593"/>
        <v>35.016386373820296</v>
      </c>
      <c r="P1570" s="24">
        <f t="shared" si="594"/>
        <v>526.16702478100569</v>
      </c>
      <c r="Q1570" s="24">
        <f t="shared" si="605"/>
        <v>650</v>
      </c>
      <c r="R1570" s="12">
        <f t="shared" si="595"/>
        <v>9.7619353347923293E-2</v>
      </c>
      <c r="S1570" s="3">
        <f t="shared" si="606"/>
        <v>0.7</v>
      </c>
      <c r="T1570" s="24">
        <f t="shared" si="608"/>
        <v>1058.3357032320534</v>
      </c>
      <c r="U1570" s="24">
        <f t="shared" si="596"/>
        <v>47.879906565731289</v>
      </c>
      <c r="V1570" s="14">
        <f t="shared" si="597"/>
        <v>719.04179200697786</v>
      </c>
      <c r="W1570" s="24">
        <f t="shared" si="609"/>
        <v>650</v>
      </c>
      <c r="X1570" s="12">
        <f t="shared" si="598"/>
        <v>9.8070122606754809E-2</v>
      </c>
      <c r="Y1570" s="3">
        <f t="shared" si="610"/>
        <v>0.7</v>
      </c>
    </row>
    <row r="1571" spans="2:25" x14ac:dyDescent="0.25">
      <c r="B1571" s="3">
        <f t="shared" si="599"/>
        <v>7765</v>
      </c>
      <c r="C1571" s="14">
        <f t="shared" si="600"/>
        <v>129.41666666666666</v>
      </c>
      <c r="D1571" s="11">
        <f t="shared" si="601"/>
        <v>1060.3473162266175</v>
      </c>
      <c r="E1571" s="11">
        <f t="shared" si="602"/>
        <v>1056.6953101502561</v>
      </c>
      <c r="F1571" s="11">
        <f t="shared" si="603"/>
        <v>1058.9478633930778</v>
      </c>
      <c r="G1571" s="11">
        <f t="shared" si="604"/>
        <v>1058.4337733546602</v>
      </c>
      <c r="H1571" s="24">
        <f t="shared" si="587"/>
        <v>1056.6953101502561</v>
      </c>
      <c r="I1571" s="24">
        <f t="shared" si="589"/>
        <v>91.300151909035776</v>
      </c>
      <c r="J1571" s="14">
        <f t="shared" si="590"/>
        <v>1368.7299352340572</v>
      </c>
      <c r="K1571" s="24">
        <f t="shared" si="588"/>
        <v>650</v>
      </c>
      <c r="L1571" s="12">
        <f t="shared" si="591"/>
        <v>9.956631716666299E-2</v>
      </c>
      <c r="M1571" s="3">
        <f t="shared" si="592"/>
        <v>0.7</v>
      </c>
      <c r="N1571" s="24">
        <f t="shared" si="607"/>
        <v>1058.9478633930778</v>
      </c>
      <c r="O1571" s="24">
        <f t="shared" si="593"/>
        <v>34.986320838493157</v>
      </c>
      <c r="P1571" s="24">
        <f t="shared" si="594"/>
        <v>525.83008496782452</v>
      </c>
      <c r="Q1571" s="24">
        <f t="shared" si="605"/>
        <v>650</v>
      </c>
      <c r="R1571" s="12">
        <f t="shared" si="595"/>
        <v>9.7555511787241936E-2</v>
      </c>
      <c r="S1571" s="3">
        <f t="shared" si="606"/>
        <v>0.7</v>
      </c>
      <c r="T1571" s="24">
        <f t="shared" si="608"/>
        <v>1058.4337733546602</v>
      </c>
      <c r="U1571" s="24">
        <f t="shared" si="596"/>
        <v>47.838571798934026</v>
      </c>
      <c r="V1571" s="14">
        <f t="shared" si="597"/>
        <v>718.57836494956189</v>
      </c>
      <c r="W1571" s="24">
        <f t="shared" si="609"/>
        <v>650</v>
      </c>
      <c r="X1571" s="12">
        <f t="shared" si="598"/>
        <v>9.8005576181637452E-2</v>
      </c>
      <c r="Y1571" s="3">
        <f t="shared" si="610"/>
        <v>0.7</v>
      </c>
    </row>
    <row r="1572" spans="2:25" x14ac:dyDescent="0.25">
      <c r="B1572" s="3">
        <f t="shared" si="599"/>
        <v>7770</v>
      </c>
      <c r="C1572" s="14">
        <f t="shared" si="600"/>
        <v>129.5</v>
      </c>
      <c r="D1572" s="11">
        <f t="shared" si="601"/>
        <v>1060.443670954219</v>
      </c>
      <c r="E1572" s="11">
        <f t="shared" si="602"/>
        <v>1056.7948764674227</v>
      </c>
      <c r="F1572" s="11">
        <f t="shared" si="603"/>
        <v>1059.0454189048651</v>
      </c>
      <c r="G1572" s="11">
        <f t="shared" si="604"/>
        <v>1058.5317789308417</v>
      </c>
      <c r="H1572" s="24">
        <f t="shared" si="587"/>
        <v>1056.7948764674227</v>
      </c>
      <c r="I1572" s="24">
        <f t="shared" si="589"/>
        <v>91.219862169907628</v>
      </c>
      <c r="J1572" s="14">
        <f t="shared" si="590"/>
        <v>1367.8281139164701</v>
      </c>
      <c r="K1572" s="24">
        <f t="shared" si="588"/>
        <v>650</v>
      </c>
      <c r="L1572" s="12">
        <f t="shared" si="591"/>
        <v>9.9499342395508006E-2</v>
      </c>
      <c r="M1572" s="3">
        <f t="shared" si="592"/>
        <v>0.7</v>
      </c>
      <c r="N1572" s="24">
        <f t="shared" si="607"/>
        <v>1059.0454189048651</v>
      </c>
      <c r="O1572" s="24">
        <f t="shared" si="593"/>
        <v>34.956301233847853</v>
      </c>
      <c r="P1572" s="24">
        <f t="shared" si="594"/>
        <v>525.4935805359587</v>
      </c>
      <c r="Q1572" s="24">
        <f t="shared" si="605"/>
        <v>650</v>
      </c>
      <c r="R1572" s="12">
        <f t="shared" si="595"/>
        <v>9.7491753952068133E-2</v>
      </c>
      <c r="S1572" s="3">
        <f t="shared" si="606"/>
        <v>0.7</v>
      </c>
      <c r="T1572" s="24">
        <f t="shared" si="608"/>
        <v>1058.5317789308417</v>
      </c>
      <c r="U1572" s="24">
        <f t="shared" si="596"/>
        <v>47.797300584431923</v>
      </c>
      <c r="V1572" s="14">
        <f t="shared" si="597"/>
        <v>718.11554149078597</v>
      </c>
      <c r="W1572" s="24">
        <f t="shared" si="609"/>
        <v>650</v>
      </c>
      <c r="X1572" s="12">
        <f t="shared" si="598"/>
        <v>9.7941115068454987E-2</v>
      </c>
      <c r="Y1572" s="3">
        <f t="shared" si="610"/>
        <v>0.7</v>
      </c>
    </row>
    <row r="1573" spans="2:25" x14ac:dyDescent="0.25">
      <c r="B1573" s="3">
        <f t="shared" si="599"/>
        <v>7775</v>
      </c>
      <c r="C1573" s="14">
        <f t="shared" si="600"/>
        <v>129.58333333333334</v>
      </c>
      <c r="D1573" s="11">
        <f t="shared" si="601"/>
        <v>1060.5399637571841</v>
      </c>
      <c r="E1573" s="11">
        <f t="shared" si="602"/>
        <v>1056.8943758098183</v>
      </c>
      <c r="F1573" s="11">
        <f t="shared" si="603"/>
        <v>1059.1429106588171</v>
      </c>
      <c r="G1573" s="11">
        <f t="shared" si="604"/>
        <v>1058.6297200459101</v>
      </c>
      <c r="H1573" s="24">
        <f t="shared" si="587"/>
        <v>1056.8943758098183</v>
      </c>
      <c r="I1573" s="24">
        <f t="shared" si="589"/>
        <v>91.139698684145287</v>
      </c>
      <c r="J1573" s="14">
        <f t="shared" si="590"/>
        <v>1366.9275007359518</v>
      </c>
      <c r="K1573" s="24">
        <f t="shared" si="588"/>
        <v>650</v>
      </c>
      <c r="L1573" s="12">
        <f t="shared" si="591"/>
        <v>9.9432458622711495E-2</v>
      </c>
      <c r="M1573" s="3">
        <f t="shared" si="592"/>
        <v>0.7</v>
      </c>
      <c r="N1573" s="24">
        <f t="shared" si="607"/>
        <v>1059.1429106588171</v>
      </c>
      <c r="O1573" s="24">
        <f t="shared" si="593"/>
        <v>34.9263274591749</v>
      </c>
      <c r="P1573" s="24">
        <f t="shared" si="594"/>
        <v>525.15751063736423</v>
      </c>
      <c r="Q1573" s="24">
        <f t="shared" si="605"/>
        <v>650</v>
      </c>
      <c r="R1573" s="12">
        <f t="shared" si="595"/>
        <v>9.7428079677363652E-2</v>
      </c>
      <c r="S1573" s="3">
        <f t="shared" si="606"/>
        <v>0.7</v>
      </c>
      <c r="T1573" s="24">
        <f t="shared" si="608"/>
        <v>1058.6297200459101</v>
      </c>
      <c r="U1573" s="24">
        <f t="shared" si="596"/>
        <v>47.756092781850157</v>
      </c>
      <c r="V1573" s="14">
        <f t="shared" si="597"/>
        <v>717.65332044370996</v>
      </c>
      <c r="W1573" s="24">
        <f t="shared" si="609"/>
        <v>650</v>
      </c>
      <c r="X1573" s="12">
        <f t="shared" si="598"/>
        <v>9.7876739097476975E-2</v>
      </c>
      <c r="Y1573" s="3">
        <f t="shared" si="610"/>
        <v>0.7</v>
      </c>
    </row>
    <row r="1574" spans="2:25" x14ac:dyDescent="0.25">
      <c r="B1574" s="3">
        <f t="shared" si="599"/>
        <v>7780</v>
      </c>
      <c r="C1574" s="14">
        <f t="shared" si="600"/>
        <v>129.66666666666666</v>
      </c>
      <c r="D1574" s="11">
        <f t="shared" si="601"/>
        <v>1060.6361947150563</v>
      </c>
      <c r="E1574" s="11">
        <f t="shared" si="602"/>
        <v>1056.9938082684409</v>
      </c>
      <c r="F1574" s="11">
        <f t="shared" si="603"/>
        <v>1059.2403387384945</v>
      </c>
      <c r="G1574" s="11">
        <f t="shared" si="604"/>
        <v>1058.7275967850076</v>
      </c>
      <c r="H1574" s="24">
        <f t="shared" si="587"/>
        <v>1056.9938082684409</v>
      </c>
      <c r="I1574" s="24">
        <f t="shared" si="589"/>
        <v>91.059661165382977</v>
      </c>
      <c r="J1574" s="14">
        <f t="shared" si="590"/>
        <v>1366.0280932338735</v>
      </c>
      <c r="K1574" s="24">
        <f t="shared" si="588"/>
        <v>650</v>
      </c>
      <c r="L1574" s="12">
        <f t="shared" si="591"/>
        <v>9.936566566107935E-2</v>
      </c>
      <c r="M1574" s="3">
        <f t="shared" si="592"/>
        <v>0.7</v>
      </c>
      <c r="N1574" s="24">
        <f t="shared" si="607"/>
        <v>1059.2403387384945</v>
      </c>
      <c r="O1574" s="24">
        <f t="shared" si="593"/>
        <v>34.896399414043344</v>
      </c>
      <c r="P1574" s="24">
        <f t="shared" si="594"/>
        <v>524.821874425857</v>
      </c>
      <c r="Q1574" s="24">
        <f t="shared" si="605"/>
        <v>650</v>
      </c>
      <c r="R1574" s="12">
        <f t="shared" si="595"/>
        <v>9.7364488798462309E-2</v>
      </c>
      <c r="S1574" s="3">
        <f t="shared" si="606"/>
        <v>0.7</v>
      </c>
      <c r="T1574" s="24">
        <f t="shared" si="608"/>
        <v>1058.7275967850076</v>
      </c>
      <c r="U1574" s="24">
        <f t="shared" si="596"/>
        <v>47.714948251217493</v>
      </c>
      <c r="V1574" s="14">
        <f t="shared" si="597"/>
        <v>717.19170062430044</v>
      </c>
      <c r="W1574" s="24">
        <f t="shared" si="609"/>
        <v>650</v>
      </c>
      <c r="X1574" s="12">
        <f t="shared" si="598"/>
        <v>9.7812448099396335E-2</v>
      </c>
      <c r="Y1574" s="3">
        <f t="shared" si="610"/>
        <v>0.7</v>
      </c>
    </row>
    <row r="1575" spans="2:25" x14ac:dyDescent="0.25">
      <c r="B1575" s="3">
        <f t="shared" si="599"/>
        <v>7785</v>
      </c>
      <c r="C1575" s="14">
        <f t="shared" si="600"/>
        <v>129.75</v>
      </c>
      <c r="D1575" s="11">
        <f t="shared" si="601"/>
        <v>1060.732363907226</v>
      </c>
      <c r="E1575" s="11">
        <f t="shared" si="602"/>
        <v>1057.093173934102</v>
      </c>
      <c r="F1575" s="11">
        <f t="shared" si="603"/>
        <v>1059.3377032272931</v>
      </c>
      <c r="G1575" s="11">
        <f t="shared" si="604"/>
        <v>1058.8254092331069</v>
      </c>
      <c r="H1575" s="24">
        <f t="shared" si="587"/>
        <v>1057.093173934102</v>
      </c>
      <c r="I1575" s="24">
        <f t="shared" si="589"/>
        <v>90.979749328101889</v>
      </c>
      <c r="J1575" s="14">
        <f t="shared" si="590"/>
        <v>1365.1298889584671</v>
      </c>
      <c r="K1575" s="24">
        <f t="shared" si="588"/>
        <v>650</v>
      </c>
      <c r="L1575" s="12">
        <f t="shared" si="591"/>
        <v>9.9298963323943112E-2</v>
      </c>
      <c r="M1575" s="3">
        <f t="shared" si="592"/>
        <v>0.7</v>
      </c>
      <c r="N1575" s="24">
        <f t="shared" si="607"/>
        <v>1059.3377032272931</v>
      </c>
      <c r="O1575" s="24">
        <f t="shared" si="593"/>
        <v>34.866516998323505</v>
      </c>
      <c r="P1575" s="24">
        <f t="shared" si="594"/>
        <v>524.48667105767584</v>
      </c>
      <c r="Q1575" s="24">
        <f t="shared" si="605"/>
        <v>650</v>
      </c>
      <c r="R1575" s="12">
        <f t="shared" si="595"/>
        <v>9.730098115117175E-2</v>
      </c>
      <c r="S1575" s="3">
        <f t="shared" si="606"/>
        <v>0.7</v>
      </c>
      <c r="T1575" s="24">
        <f t="shared" si="608"/>
        <v>1058.8254092331069</v>
      </c>
      <c r="U1575" s="24">
        <f t="shared" si="596"/>
        <v>47.673866852977653</v>
      </c>
      <c r="V1575" s="14">
        <f t="shared" si="597"/>
        <v>716.73068085205125</v>
      </c>
      <c r="W1575" s="24">
        <f t="shared" si="609"/>
        <v>650</v>
      </c>
      <c r="X1575" s="12">
        <f t="shared" si="598"/>
        <v>9.7748241905410052E-2</v>
      </c>
      <c r="Y1575" s="3">
        <f t="shared" si="610"/>
        <v>0.7</v>
      </c>
    </row>
    <row r="1576" spans="2:25" x14ac:dyDescent="0.25">
      <c r="B1576" s="3">
        <f t="shared" si="599"/>
        <v>7790</v>
      </c>
      <c r="C1576" s="14">
        <f t="shared" si="600"/>
        <v>129.83333333333334</v>
      </c>
      <c r="D1576" s="11">
        <f t="shared" si="601"/>
        <v>1060.8284714129309</v>
      </c>
      <c r="E1576" s="11">
        <f t="shared" si="602"/>
        <v>1057.1924728974259</v>
      </c>
      <c r="F1576" s="11">
        <f t="shared" si="603"/>
        <v>1059.4350042084443</v>
      </c>
      <c r="G1576" s="11">
        <f t="shared" si="604"/>
        <v>1058.9231574750124</v>
      </c>
      <c r="H1576" s="24">
        <f t="shared" si="587"/>
        <v>1057.1924728974259</v>
      </c>
      <c r="I1576" s="24">
        <f t="shared" si="589"/>
        <v>90.899962887624497</v>
      </c>
      <c r="J1576" s="14">
        <f t="shared" si="590"/>
        <v>1364.2328854645725</v>
      </c>
      <c r="K1576" s="24">
        <f t="shared" si="588"/>
        <v>650</v>
      </c>
      <c r="L1576" s="12">
        <f t="shared" si="591"/>
        <v>9.9232351425142321E-2</v>
      </c>
      <c r="M1576" s="3">
        <f t="shared" si="592"/>
        <v>0.7</v>
      </c>
      <c r="N1576" s="24">
        <f t="shared" si="607"/>
        <v>1059.4350042084443</v>
      </c>
      <c r="O1576" s="24">
        <f t="shared" si="593"/>
        <v>34.836680112164231</v>
      </c>
      <c r="P1576" s="24">
        <f t="shared" si="594"/>
        <v>524.15189969134622</v>
      </c>
      <c r="Q1576" s="24">
        <f t="shared" si="605"/>
        <v>650</v>
      </c>
      <c r="R1576" s="12">
        <f t="shared" si="595"/>
        <v>9.7237556571745862E-2</v>
      </c>
      <c r="S1576" s="3">
        <f t="shared" si="606"/>
        <v>0.7</v>
      </c>
      <c r="T1576" s="24">
        <f t="shared" si="608"/>
        <v>1058.9231574750124</v>
      </c>
      <c r="U1576" s="24">
        <f t="shared" si="596"/>
        <v>47.632848447960896</v>
      </c>
      <c r="V1576" s="14">
        <f t="shared" si="597"/>
        <v>716.270259949305</v>
      </c>
      <c r="W1576" s="24">
        <f t="shared" si="609"/>
        <v>650</v>
      </c>
      <c r="X1576" s="12">
        <f t="shared" si="598"/>
        <v>9.7684120347128825E-2</v>
      </c>
      <c r="Y1576" s="3">
        <f t="shared" si="610"/>
        <v>0.7</v>
      </c>
    </row>
    <row r="1577" spans="2:25" x14ac:dyDescent="0.25">
      <c r="B1577" s="3">
        <f t="shared" si="599"/>
        <v>7795</v>
      </c>
      <c r="C1577" s="14">
        <f t="shared" si="600"/>
        <v>129.91666666666666</v>
      </c>
      <c r="D1577" s="11">
        <f t="shared" si="601"/>
        <v>1060.9245173112561</v>
      </c>
      <c r="E1577" s="11">
        <f t="shared" si="602"/>
        <v>1057.291705248851</v>
      </c>
      <c r="F1577" s="11">
        <f t="shared" si="603"/>
        <v>1059.5322417650161</v>
      </c>
      <c r="G1577" s="11">
        <f t="shared" si="604"/>
        <v>1059.0208415953596</v>
      </c>
      <c r="H1577" s="24">
        <f t="shared" si="587"/>
        <v>1057.291705248851</v>
      </c>
      <c r="I1577" s="24">
        <f t="shared" si="589"/>
        <v>90.820301560125927</v>
      </c>
      <c r="J1577" s="14">
        <f t="shared" si="590"/>
        <v>1363.3370803136775</v>
      </c>
      <c r="K1577" s="24">
        <f t="shared" si="588"/>
        <v>650</v>
      </c>
      <c r="L1577" s="12">
        <f t="shared" si="591"/>
        <v>9.9165829779028006E-2</v>
      </c>
      <c r="M1577" s="3">
        <f t="shared" si="592"/>
        <v>0.7</v>
      </c>
      <c r="N1577" s="24">
        <f t="shared" si="607"/>
        <v>1059.5322417650161</v>
      </c>
      <c r="O1577" s="24">
        <f t="shared" si="593"/>
        <v>34.806888655998591</v>
      </c>
      <c r="P1577" s="24">
        <f t="shared" si="594"/>
        <v>523.8175594873702</v>
      </c>
      <c r="Q1577" s="24">
        <f t="shared" si="605"/>
        <v>650</v>
      </c>
      <c r="R1577" s="12">
        <f t="shared" si="595"/>
        <v>9.7174214896831798E-2</v>
      </c>
      <c r="S1577" s="3">
        <f t="shared" si="606"/>
        <v>0.7</v>
      </c>
      <c r="T1577" s="24">
        <f t="shared" si="608"/>
        <v>1059.0208415953596</v>
      </c>
      <c r="U1577" s="24">
        <f t="shared" si="596"/>
        <v>47.591892897412436</v>
      </c>
      <c r="V1577" s="14">
        <f t="shared" si="597"/>
        <v>715.81043674156342</v>
      </c>
      <c r="W1577" s="24">
        <f t="shared" si="609"/>
        <v>650</v>
      </c>
      <c r="X1577" s="12">
        <f t="shared" si="598"/>
        <v>9.7620083256620416E-2</v>
      </c>
      <c r="Y1577" s="3">
        <f t="shared" si="610"/>
        <v>0.7</v>
      </c>
    </row>
    <row r="1578" spans="2:25" x14ac:dyDescent="0.25">
      <c r="B1578" s="3">
        <f t="shared" si="599"/>
        <v>7800</v>
      </c>
      <c r="C1578" s="14">
        <f t="shared" si="600"/>
        <v>130</v>
      </c>
      <c r="D1578" s="11">
        <f t="shared" si="601"/>
        <v>1061.0205016811349</v>
      </c>
      <c r="E1578" s="11">
        <f t="shared" si="602"/>
        <v>1057.39087107863</v>
      </c>
      <c r="F1578" s="11">
        <f t="shared" si="603"/>
        <v>1059.6294159799129</v>
      </c>
      <c r="G1578" s="11">
        <f t="shared" si="604"/>
        <v>1059.1184616786161</v>
      </c>
      <c r="H1578" s="24">
        <f t="shared" si="587"/>
        <v>1057.39087107863</v>
      </c>
      <c r="I1578" s="24">
        <f t="shared" si="589"/>
        <v>90.740765062622586</v>
      </c>
      <c r="J1578" s="14">
        <f t="shared" si="590"/>
        <v>1362.4424710742073</v>
      </c>
      <c r="K1578" s="24">
        <f t="shared" si="588"/>
        <v>650</v>
      </c>
      <c r="L1578" s="12">
        <f t="shared" si="591"/>
        <v>9.9099398200481678E-2</v>
      </c>
      <c r="M1578" s="3">
        <f t="shared" si="592"/>
        <v>0.7</v>
      </c>
      <c r="N1578" s="24">
        <f t="shared" si="607"/>
        <v>1059.6294159799129</v>
      </c>
      <c r="O1578" s="24">
        <f t="shared" si="593"/>
        <v>34.777142530549554</v>
      </c>
      <c r="P1578" s="24">
        <f t="shared" si="594"/>
        <v>523.48364960855656</v>
      </c>
      <c r="Q1578" s="24">
        <f t="shared" si="605"/>
        <v>650</v>
      </c>
      <c r="R1578" s="12">
        <f t="shared" si="595"/>
        <v>9.7110955963528409E-2</v>
      </c>
      <c r="S1578" s="3">
        <f t="shared" si="606"/>
        <v>0.7</v>
      </c>
      <c r="T1578" s="24">
        <f t="shared" si="608"/>
        <v>1059.1184616786161</v>
      </c>
      <c r="U1578" s="24">
        <f t="shared" si="596"/>
        <v>47.551000062969706</v>
      </c>
      <c r="V1578" s="14">
        <f t="shared" si="597"/>
        <v>715.35121005752569</v>
      </c>
      <c r="W1578" s="24">
        <f t="shared" si="609"/>
        <v>650</v>
      </c>
      <c r="X1578" s="12">
        <f t="shared" si="598"/>
        <v>9.7556130466411595E-2</v>
      </c>
      <c r="Y1578" s="3">
        <f t="shared" si="610"/>
        <v>0.7</v>
      </c>
    </row>
    <row r="1579" spans="2:25" x14ac:dyDescent="0.25">
      <c r="B1579" s="3">
        <f t="shared" si="599"/>
        <v>7805</v>
      </c>
      <c r="C1579" s="14">
        <f t="shared" si="600"/>
        <v>130.08333333333334</v>
      </c>
      <c r="D1579" s="11">
        <f t="shared" si="601"/>
        <v>1061.1164246013489</v>
      </c>
      <c r="E1579" s="11">
        <f t="shared" si="602"/>
        <v>1057.4899704768304</v>
      </c>
      <c r="F1579" s="11">
        <f t="shared" si="603"/>
        <v>1059.7265269358763</v>
      </c>
      <c r="G1579" s="11">
        <f t="shared" si="604"/>
        <v>1059.2160178090826</v>
      </c>
      <c r="H1579" s="24">
        <f t="shared" si="587"/>
        <v>1057.4899704768304</v>
      </c>
      <c r="I1579" s="24">
        <f t="shared" si="589"/>
        <v>90.661353112960796</v>
      </c>
      <c r="J1579" s="14">
        <f t="shared" si="590"/>
        <v>1361.5490553210216</v>
      </c>
      <c r="K1579" s="24">
        <f t="shared" si="588"/>
        <v>650</v>
      </c>
      <c r="L1579" s="12">
        <f t="shared" si="591"/>
        <v>9.9033056504880201E-2</v>
      </c>
      <c r="M1579" s="3">
        <f t="shared" si="592"/>
        <v>0.7</v>
      </c>
      <c r="N1579" s="24">
        <f t="shared" si="607"/>
        <v>1059.7265269358763</v>
      </c>
      <c r="O1579" s="24">
        <f t="shared" si="593"/>
        <v>34.747441636812937</v>
      </c>
      <c r="P1579" s="24">
        <f t="shared" si="594"/>
        <v>523.15016921992265</v>
      </c>
      <c r="Q1579" s="24">
        <f t="shared" si="605"/>
        <v>650</v>
      </c>
      <c r="R1579" s="12">
        <f t="shared" si="595"/>
        <v>9.7047779609366183E-2</v>
      </c>
      <c r="S1579" s="3">
        <f t="shared" si="606"/>
        <v>0.7</v>
      </c>
      <c r="T1579" s="24">
        <f t="shared" si="608"/>
        <v>1059.2160178090826</v>
      </c>
      <c r="U1579" s="24">
        <f t="shared" si="596"/>
        <v>47.510169806656677</v>
      </c>
      <c r="V1579" s="14">
        <f t="shared" si="597"/>
        <v>714.89257872872042</v>
      </c>
      <c r="W1579" s="24">
        <f t="shared" si="609"/>
        <v>650</v>
      </c>
      <c r="X1579" s="12">
        <f t="shared" si="598"/>
        <v>9.74922618094404E-2</v>
      </c>
      <c r="Y1579" s="3">
        <f t="shared" si="610"/>
        <v>0.7</v>
      </c>
    </row>
    <row r="1580" spans="2:25" x14ac:dyDescent="0.25">
      <c r="B1580" s="3">
        <f t="shared" si="599"/>
        <v>7810</v>
      </c>
      <c r="C1580" s="14">
        <f t="shared" si="600"/>
        <v>130.16666666666666</v>
      </c>
      <c r="D1580" s="11">
        <f t="shared" si="601"/>
        <v>1061.2122861505284</v>
      </c>
      <c r="E1580" s="11">
        <f t="shared" si="602"/>
        <v>1057.5890035333352</v>
      </c>
      <c r="F1580" s="11">
        <f t="shared" si="603"/>
        <v>1059.8235747154856</v>
      </c>
      <c r="G1580" s="11">
        <f t="shared" si="604"/>
        <v>1059.3135100708921</v>
      </c>
      <c r="H1580" s="24">
        <f t="shared" si="587"/>
        <v>1057.5890035333352</v>
      </c>
      <c r="I1580" s="24">
        <f t="shared" si="589"/>
        <v>90.582065429828162</v>
      </c>
      <c r="J1580" s="14">
        <f t="shared" si="590"/>
        <v>1360.6568306355887</v>
      </c>
      <c r="K1580" s="24">
        <f t="shared" si="588"/>
        <v>650</v>
      </c>
      <c r="L1580" s="12">
        <f t="shared" si="591"/>
        <v>9.8966804508108547E-2</v>
      </c>
      <c r="M1580" s="3">
        <f t="shared" si="592"/>
        <v>0.7</v>
      </c>
      <c r="N1580" s="24">
        <f t="shared" si="607"/>
        <v>1059.8235747154856</v>
      </c>
      <c r="O1580" s="24">
        <f t="shared" si="593"/>
        <v>34.717785876068774</v>
      </c>
      <c r="P1580" s="24">
        <f t="shared" si="594"/>
        <v>522.81711748844396</v>
      </c>
      <c r="Q1580" s="24">
        <f t="shared" si="605"/>
        <v>650</v>
      </c>
      <c r="R1580" s="12">
        <f t="shared" si="595"/>
        <v>9.6984685672265689E-2</v>
      </c>
      <c r="S1580" s="3">
        <f t="shared" si="606"/>
        <v>0.7</v>
      </c>
      <c r="T1580" s="24">
        <f t="shared" si="608"/>
        <v>1059.3135100708921</v>
      </c>
      <c r="U1580" s="24">
        <f t="shared" si="596"/>
        <v>47.46940199090659</v>
      </c>
      <c r="V1580" s="14">
        <f t="shared" si="597"/>
        <v>714.43454158993234</v>
      </c>
      <c r="W1580" s="24">
        <f t="shared" si="609"/>
        <v>650</v>
      </c>
      <c r="X1580" s="12">
        <f t="shared" si="598"/>
        <v>9.7428477119113524E-2</v>
      </c>
      <c r="Y1580" s="3">
        <f t="shared" si="610"/>
        <v>0.7</v>
      </c>
    </row>
    <row r="1581" spans="2:25" x14ac:dyDescent="0.25">
      <c r="B1581" s="3">
        <f t="shared" si="599"/>
        <v>7815</v>
      </c>
      <c r="C1581" s="14">
        <f t="shared" si="600"/>
        <v>130.25</v>
      </c>
      <c r="D1581" s="11">
        <f t="shared" si="601"/>
        <v>1061.308086407153</v>
      </c>
      <c r="E1581" s="11">
        <f t="shared" si="602"/>
        <v>1057.6879703378434</v>
      </c>
      <c r="F1581" s="11">
        <f t="shared" si="603"/>
        <v>1059.9205594011578</v>
      </c>
      <c r="G1581" s="11">
        <f t="shared" si="604"/>
        <v>1059.4109385480112</v>
      </c>
      <c r="H1581" s="24">
        <f t="shared" si="587"/>
        <v>1057.6879703378434</v>
      </c>
      <c r="I1581" s="24">
        <f t="shared" si="589"/>
        <v>90.502901732742203</v>
      </c>
      <c r="J1581" s="14">
        <f t="shared" si="590"/>
        <v>1359.7657946061206</v>
      </c>
      <c r="K1581" s="24">
        <f t="shared" si="588"/>
        <v>650</v>
      </c>
      <c r="L1581" s="12">
        <f t="shared" si="591"/>
        <v>9.8900642026568106E-2</v>
      </c>
      <c r="M1581" s="3">
        <f t="shared" si="592"/>
        <v>0.7</v>
      </c>
      <c r="N1581" s="24">
        <f t="shared" si="607"/>
        <v>1059.9205594011578</v>
      </c>
      <c r="O1581" s="24">
        <f t="shared" si="593"/>
        <v>34.688175149881317</v>
      </c>
      <c r="P1581" s="24">
        <f t="shared" si="594"/>
        <v>522.48449358351786</v>
      </c>
      <c r="Q1581" s="24">
        <f t="shared" si="605"/>
        <v>650</v>
      </c>
      <c r="R1581" s="12">
        <f t="shared" si="595"/>
        <v>9.6921673990618226E-2</v>
      </c>
      <c r="S1581" s="3">
        <f t="shared" si="606"/>
        <v>0.7</v>
      </c>
      <c r="T1581" s="24">
        <f t="shared" si="608"/>
        <v>1059.4109385480112</v>
      </c>
      <c r="U1581" s="24">
        <f t="shared" si="596"/>
        <v>47.428696478544907</v>
      </c>
      <c r="V1581" s="14">
        <f t="shared" si="597"/>
        <v>713.9770974789692</v>
      </c>
      <c r="W1581" s="24">
        <f t="shared" si="609"/>
        <v>650</v>
      </c>
      <c r="X1581" s="12">
        <f t="shared" si="598"/>
        <v>9.7364776229274461E-2</v>
      </c>
      <c r="Y1581" s="3">
        <f t="shared" si="610"/>
        <v>0.7</v>
      </c>
    </row>
    <row r="1582" spans="2:25" x14ac:dyDescent="0.25">
      <c r="B1582" s="3">
        <f t="shared" si="599"/>
        <v>7820</v>
      </c>
      <c r="C1582" s="14">
        <f t="shared" si="600"/>
        <v>130.33333333333334</v>
      </c>
      <c r="D1582" s="11">
        <f t="shared" si="601"/>
        <v>1061.4038254495522</v>
      </c>
      <c r="E1582" s="11">
        <f t="shared" si="602"/>
        <v>1057.7868709798699</v>
      </c>
      <c r="F1582" s="11">
        <f t="shared" si="603"/>
        <v>1060.0174810751485</v>
      </c>
      <c r="G1582" s="11">
        <f t="shared" si="604"/>
        <v>1059.5083033242406</v>
      </c>
      <c r="H1582" s="24">
        <f t="shared" si="587"/>
        <v>1057.7868709798699</v>
      </c>
      <c r="I1582" s="24">
        <f t="shared" si="589"/>
        <v>90.423861742056033</v>
      </c>
      <c r="J1582" s="14">
        <f t="shared" si="590"/>
        <v>1358.8759448274191</v>
      </c>
      <c r="K1582" s="24">
        <f t="shared" si="588"/>
        <v>650</v>
      </c>
      <c r="L1582" s="12">
        <f t="shared" si="591"/>
        <v>9.883456887716667E-2</v>
      </c>
      <c r="M1582" s="3">
        <f t="shared" si="592"/>
        <v>0.7</v>
      </c>
      <c r="N1582" s="24">
        <f t="shared" si="607"/>
        <v>1060.0174810751485</v>
      </c>
      <c r="O1582" s="24">
        <f t="shared" si="593"/>
        <v>34.658609360093351</v>
      </c>
      <c r="P1582" s="24">
        <f t="shared" si="594"/>
        <v>522.15229667653807</v>
      </c>
      <c r="Q1582" s="24">
        <f t="shared" si="605"/>
        <v>650</v>
      </c>
      <c r="R1582" s="12">
        <f t="shared" si="595"/>
        <v>9.6858744403210781E-2</v>
      </c>
      <c r="S1582" s="3">
        <f t="shared" si="606"/>
        <v>0.7</v>
      </c>
      <c r="T1582" s="24">
        <f t="shared" si="608"/>
        <v>1059.5083033242406</v>
      </c>
      <c r="U1582" s="24">
        <f t="shared" si="596"/>
        <v>47.38805313278931</v>
      </c>
      <c r="V1582" s="14">
        <f t="shared" si="597"/>
        <v>713.52024523672014</v>
      </c>
      <c r="W1582" s="24">
        <f t="shared" si="609"/>
        <v>650</v>
      </c>
      <c r="X1582" s="12">
        <f t="shared" si="598"/>
        <v>9.7301158974210822E-2</v>
      </c>
      <c r="Y1582" s="3">
        <f t="shared" si="610"/>
        <v>0.7</v>
      </c>
    </row>
    <row r="1583" spans="2:25" x14ac:dyDescent="0.25">
      <c r="B1583" s="3">
        <f t="shared" si="599"/>
        <v>7825</v>
      </c>
      <c r="C1583" s="14">
        <f t="shared" si="600"/>
        <v>130.41666666666666</v>
      </c>
      <c r="D1583" s="11">
        <f t="shared" si="601"/>
        <v>1061.4995033559046</v>
      </c>
      <c r="E1583" s="11">
        <f t="shared" si="602"/>
        <v>1057.8857055487472</v>
      </c>
      <c r="F1583" s="11">
        <f t="shared" si="603"/>
        <v>1060.1143398195516</v>
      </c>
      <c r="G1583" s="11">
        <f t="shared" si="604"/>
        <v>1059.6056044832148</v>
      </c>
      <c r="H1583" s="24">
        <f t="shared" si="587"/>
        <v>1057.8857055487472</v>
      </c>
      <c r="I1583" s="24">
        <f t="shared" si="589"/>
        <v>90.344945178935632</v>
      </c>
      <c r="J1583" s="14">
        <f t="shared" si="590"/>
        <v>1357.9872789006808</v>
      </c>
      <c r="K1583" s="24">
        <f t="shared" si="588"/>
        <v>650</v>
      </c>
      <c r="L1583" s="12">
        <f t="shared" si="591"/>
        <v>9.876858487730357E-2</v>
      </c>
      <c r="M1583" s="3">
        <f t="shared" si="592"/>
        <v>0.7</v>
      </c>
      <c r="N1583" s="24">
        <f t="shared" si="607"/>
        <v>1060.1143398195516</v>
      </c>
      <c r="O1583" s="24">
        <f t="shared" si="593"/>
        <v>34.629088408826192</v>
      </c>
      <c r="P1583" s="24">
        <f t="shared" si="594"/>
        <v>521.8205259410496</v>
      </c>
      <c r="Q1583" s="24">
        <f t="shared" si="605"/>
        <v>650</v>
      </c>
      <c r="R1583" s="12">
        <f t="shared" si="595"/>
        <v>9.6795896749253083E-2</v>
      </c>
      <c r="S1583" s="3">
        <f t="shared" si="606"/>
        <v>0.7</v>
      </c>
      <c r="T1583" s="24">
        <f t="shared" si="608"/>
        <v>1059.6056044832148</v>
      </c>
      <c r="U1583" s="24">
        <f t="shared" si="596"/>
        <v>47.347471817244013</v>
      </c>
      <c r="V1583" s="14">
        <f t="shared" si="597"/>
        <v>713.06398370694274</v>
      </c>
      <c r="W1583" s="24">
        <f t="shared" si="609"/>
        <v>650</v>
      </c>
      <c r="X1583" s="12">
        <f t="shared" si="598"/>
        <v>9.7237625188626498E-2</v>
      </c>
      <c r="Y1583" s="3">
        <f t="shared" si="610"/>
        <v>0.7</v>
      </c>
    </row>
    <row r="1584" spans="2:25" x14ac:dyDescent="0.25">
      <c r="B1584" s="3">
        <f t="shared" si="599"/>
        <v>7830</v>
      </c>
      <c r="C1584" s="14">
        <f t="shared" si="600"/>
        <v>130.5</v>
      </c>
      <c r="D1584" s="11">
        <f t="shared" si="601"/>
        <v>1061.5951202042399</v>
      </c>
      <c r="E1584" s="11">
        <f t="shared" si="602"/>
        <v>1057.9844741336244</v>
      </c>
      <c r="F1584" s="11">
        <f t="shared" si="603"/>
        <v>1060.2111357163008</v>
      </c>
      <c r="G1584" s="11">
        <f t="shared" si="604"/>
        <v>1059.7028421084035</v>
      </c>
      <c r="H1584" s="24">
        <f t="shared" si="587"/>
        <v>1057.9844741336244</v>
      </c>
      <c r="I1584" s="24">
        <f t="shared" si="589"/>
        <v>90.266151765388258</v>
      </c>
      <c r="J1584" s="14">
        <f t="shared" si="590"/>
        <v>1357.0997944339442</v>
      </c>
      <c r="K1584" s="24">
        <f t="shared" si="588"/>
        <v>650</v>
      </c>
      <c r="L1584" s="12">
        <f t="shared" si="591"/>
        <v>9.8702689844902047E-2</v>
      </c>
      <c r="M1584" s="3">
        <f t="shared" si="592"/>
        <v>0.7</v>
      </c>
      <c r="N1584" s="24">
        <f t="shared" si="607"/>
        <v>1060.2111357163008</v>
      </c>
      <c r="O1584" s="24">
        <f t="shared" si="593"/>
        <v>34.59961219847969</v>
      </c>
      <c r="P1584" s="24">
        <f t="shared" si="594"/>
        <v>521.48918055290358</v>
      </c>
      <c r="Q1584" s="24">
        <f t="shared" si="605"/>
        <v>650</v>
      </c>
      <c r="R1584" s="12">
        <f t="shared" si="595"/>
        <v>9.6733130868404391E-2</v>
      </c>
      <c r="S1584" s="3">
        <f t="shared" si="606"/>
        <v>0.7</v>
      </c>
      <c r="T1584" s="24">
        <f t="shared" si="608"/>
        <v>1059.7028421084035</v>
      </c>
      <c r="U1584" s="24">
        <f t="shared" si="596"/>
        <v>47.306952395911139</v>
      </c>
      <c r="V1584" s="14">
        <f t="shared" si="597"/>
        <v>712.60831173668885</v>
      </c>
      <c r="W1584" s="24">
        <f t="shared" si="609"/>
        <v>650</v>
      </c>
      <c r="X1584" s="12">
        <f t="shared" si="598"/>
        <v>9.7174174707697486E-2</v>
      </c>
      <c r="Y1584" s="3">
        <f t="shared" si="610"/>
        <v>0.7</v>
      </c>
    </row>
    <row r="1585" spans="2:25" x14ac:dyDescent="0.25">
      <c r="B1585" s="3">
        <f t="shared" si="599"/>
        <v>7835</v>
      </c>
      <c r="C1585" s="14">
        <f t="shared" si="600"/>
        <v>130.58333333333334</v>
      </c>
      <c r="D1585" s="11">
        <f t="shared" si="601"/>
        <v>1061.6906760724385</v>
      </c>
      <c r="E1585" s="11">
        <f t="shared" si="602"/>
        <v>1058.0831768234693</v>
      </c>
      <c r="F1585" s="11">
        <f t="shared" si="603"/>
        <v>1060.3078688471692</v>
      </c>
      <c r="G1585" s="11">
        <f t="shared" si="604"/>
        <v>1059.8000162831113</v>
      </c>
      <c r="H1585" s="24">
        <f t="shared" si="587"/>
        <v>1058.0831768234693</v>
      </c>
      <c r="I1585" s="24">
        <f t="shared" si="589"/>
        <v>90.18748122422835</v>
      </c>
      <c r="J1585" s="14">
        <f t="shared" si="590"/>
        <v>1356.213489041487</v>
      </c>
      <c r="K1585" s="24">
        <f t="shared" si="588"/>
        <v>650</v>
      </c>
      <c r="L1585" s="12">
        <f t="shared" si="591"/>
        <v>9.8636883598365921E-2</v>
      </c>
      <c r="M1585" s="3">
        <f t="shared" si="592"/>
        <v>0.7</v>
      </c>
      <c r="N1585" s="24">
        <f t="shared" si="607"/>
        <v>1060.3078688471692</v>
      </c>
      <c r="O1585" s="24">
        <f t="shared" si="593"/>
        <v>34.570180631732228</v>
      </c>
      <c r="P1585" s="24">
        <f t="shared" si="594"/>
        <v>521.15825968990839</v>
      </c>
      <c r="Q1585" s="24">
        <f t="shared" si="605"/>
        <v>650</v>
      </c>
      <c r="R1585" s="12">
        <f t="shared" si="595"/>
        <v>9.6670446600712945E-2</v>
      </c>
      <c r="S1585" s="3">
        <f t="shared" si="606"/>
        <v>0.7</v>
      </c>
      <c r="T1585" s="24">
        <f t="shared" si="608"/>
        <v>1059.8000162831113</v>
      </c>
      <c r="U1585" s="24">
        <f t="shared" si="596"/>
        <v>47.266494733179343</v>
      </c>
      <c r="V1585" s="14">
        <f t="shared" si="597"/>
        <v>712.15322817584001</v>
      </c>
      <c r="W1585" s="24">
        <f t="shared" si="609"/>
        <v>650</v>
      </c>
      <c r="X1585" s="12">
        <f t="shared" si="598"/>
        <v>9.7110807367011082E-2</v>
      </c>
      <c r="Y1585" s="3">
        <f t="shared" si="610"/>
        <v>0.7</v>
      </c>
    </row>
    <row r="1586" spans="2:25" x14ac:dyDescent="0.25">
      <c r="B1586" s="3">
        <f t="shared" si="599"/>
        <v>7840</v>
      </c>
      <c r="C1586" s="14">
        <f t="shared" si="600"/>
        <v>130.66666666666666</v>
      </c>
      <c r="D1586" s="11">
        <f t="shared" si="601"/>
        <v>1061.786171038231</v>
      </c>
      <c r="E1586" s="11">
        <f t="shared" si="602"/>
        <v>1058.1818137070677</v>
      </c>
      <c r="F1586" s="11">
        <f t="shared" si="603"/>
        <v>1060.4045392937699</v>
      </c>
      <c r="G1586" s="11">
        <f t="shared" si="604"/>
        <v>1059.8971270904783</v>
      </c>
      <c r="H1586" s="24">
        <f t="shared" si="587"/>
        <v>1058.1818137070677</v>
      </c>
      <c r="I1586" s="24">
        <f t="shared" si="589"/>
        <v>90.108933279083203</v>
      </c>
      <c r="J1586" s="14">
        <f t="shared" si="590"/>
        <v>1355.3283603441575</v>
      </c>
      <c r="K1586" s="24">
        <f t="shared" si="588"/>
        <v>650</v>
      </c>
      <c r="L1586" s="12">
        <f t="shared" si="591"/>
        <v>9.8571165956602466E-2</v>
      </c>
      <c r="M1586" s="3">
        <f t="shared" si="592"/>
        <v>0.7</v>
      </c>
      <c r="N1586" s="24">
        <f t="shared" si="607"/>
        <v>1060.4045392937699</v>
      </c>
      <c r="O1586" s="24">
        <f t="shared" si="593"/>
        <v>34.540793611529352</v>
      </c>
      <c r="P1586" s="24">
        <f t="shared" si="594"/>
        <v>520.82776253204304</v>
      </c>
      <c r="Q1586" s="24">
        <f t="shared" si="605"/>
        <v>650</v>
      </c>
      <c r="R1586" s="12">
        <f t="shared" si="595"/>
        <v>9.6607843786651007E-2</v>
      </c>
      <c r="S1586" s="3">
        <f t="shared" si="606"/>
        <v>0.7</v>
      </c>
      <c r="T1586" s="24">
        <f t="shared" si="608"/>
        <v>1059.8971270904783</v>
      </c>
      <c r="U1586" s="24">
        <f t="shared" si="596"/>
        <v>47.22609869381813</v>
      </c>
      <c r="V1586" s="14">
        <f t="shared" si="597"/>
        <v>711.69873187728149</v>
      </c>
      <c r="W1586" s="24">
        <f t="shared" si="609"/>
        <v>650</v>
      </c>
      <c r="X1586" s="12">
        <f t="shared" si="598"/>
        <v>9.7047523002587358E-2</v>
      </c>
      <c r="Y1586" s="3">
        <f t="shared" si="610"/>
        <v>0.7</v>
      </c>
    </row>
    <row r="1587" spans="2:25" x14ac:dyDescent="0.25">
      <c r="B1587" s="3">
        <f t="shared" si="599"/>
        <v>7845</v>
      </c>
      <c r="C1587" s="14">
        <f t="shared" si="600"/>
        <v>130.75</v>
      </c>
      <c r="D1587" s="11">
        <f t="shared" si="601"/>
        <v>1061.8816051792005</v>
      </c>
      <c r="E1587" s="11">
        <f t="shared" si="602"/>
        <v>1058.2803848730243</v>
      </c>
      <c r="F1587" s="11">
        <f t="shared" si="603"/>
        <v>1060.5011471375565</v>
      </c>
      <c r="G1587" s="11">
        <f t="shared" si="604"/>
        <v>1059.9941746134809</v>
      </c>
      <c r="H1587" s="24">
        <f t="shared" si="587"/>
        <v>1058.2803848730243</v>
      </c>
      <c r="I1587" s="24">
        <f t="shared" si="589"/>
        <v>90.030507654404346</v>
      </c>
      <c r="J1587" s="14">
        <f t="shared" si="590"/>
        <v>1354.4444059693346</v>
      </c>
      <c r="K1587" s="24">
        <f t="shared" si="588"/>
        <v>650</v>
      </c>
      <c r="L1587" s="12">
        <f t="shared" si="591"/>
        <v>9.8505536739020558E-2</v>
      </c>
      <c r="M1587" s="3">
        <f t="shared" si="592"/>
        <v>0.7</v>
      </c>
      <c r="N1587" s="24">
        <f t="shared" si="607"/>
        <v>1060.5011471375565</v>
      </c>
      <c r="O1587" s="24">
        <f t="shared" si="593"/>
        <v>34.511451041100827</v>
      </c>
      <c r="P1587" s="24">
        <f t="shared" si="594"/>
        <v>520.49768826139893</v>
      </c>
      <c r="Q1587" s="24">
        <f t="shared" si="605"/>
        <v>650</v>
      </c>
      <c r="R1587" s="12">
        <f t="shared" si="595"/>
        <v>9.6545322267107755E-2</v>
      </c>
      <c r="S1587" s="3">
        <f t="shared" si="606"/>
        <v>0.7</v>
      </c>
      <c r="T1587" s="24">
        <f t="shared" si="608"/>
        <v>1059.9941746134809</v>
      </c>
      <c r="U1587" s="24">
        <f t="shared" si="596"/>
        <v>47.185764142989228</v>
      </c>
      <c r="V1587" s="14">
        <f t="shared" si="597"/>
        <v>711.24482169696091</v>
      </c>
      <c r="W1587" s="24">
        <f t="shared" si="609"/>
        <v>650</v>
      </c>
      <c r="X1587" s="12">
        <f t="shared" si="598"/>
        <v>9.6984321450888172E-2</v>
      </c>
      <c r="Y1587" s="3">
        <f t="shared" si="610"/>
        <v>0.7</v>
      </c>
    </row>
    <row r="1588" spans="2:25" x14ac:dyDescent="0.25">
      <c r="B1588" s="3">
        <f t="shared" si="599"/>
        <v>7850</v>
      </c>
      <c r="C1588" s="14">
        <f t="shared" si="600"/>
        <v>130.83333333333334</v>
      </c>
      <c r="D1588" s="11">
        <f t="shared" si="601"/>
        <v>1061.9769785727815</v>
      </c>
      <c r="E1588" s="11">
        <f t="shared" si="602"/>
        <v>1058.3788904097632</v>
      </c>
      <c r="F1588" s="11">
        <f t="shared" si="603"/>
        <v>1060.5976924598235</v>
      </c>
      <c r="G1588" s="11">
        <f t="shared" si="604"/>
        <v>1060.0911589349319</v>
      </c>
      <c r="H1588" s="24">
        <f t="shared" si="587"/>
        <v>1058.3788904097632</v>
      </c>
      <c r="I1588" s="24">
        <f t="shared" si="589"/>
        <v>89.952204075456166</v>
      </c>
      <c r="J1588" s="14">
        <f t="shared" si="590"/>
        <v>1353.5616235508514</v>
      </c>
      <c r="K1588" s="24">
        <f t="shared" si="588"/>
        <v>650</v>
      </c>
      <c r="L1588" s="12">
        <f t="shared" si="591"/>
        <v>9.8439995765524632E-2</v>
      </c>
      <c r="M1588" s="3">
        <f t="shared" si="592"/>
        <v>0.7</v>
      </c>
      <c r="N1588" s="24">
        <f t="shared" si="607"/>
        <v>1060.5976924598235</v>
      </c>
      <c r="O1588" s="24">
        <f t="shared" si="593"/>
        <v>34.482152823949264</v>
      </c>
      <c r="P1588" s="24">
        <f t="shared" si="594"/>
        <v>520.168036062277</v>
      </c>
      <c r="Q1588" s="24">
        <f t="shared" si="605"/>
        <v>650</v>
      </c>
      <c r="R1588" s="12">
        <f t="shared" si="595"/>
        <v>9.6482881883404176E-2</v>
      </c>
      <c r="S1588" s="3">
        <f t="shared" si="606"/>
        <v>0.7</v>
      </c>
      <c r="T1588" s="24">
        <f t="shared" si="608"/>
        <v>1060.0911589349319</v>
      </c>
      <c r="U1588" s="24">
        <f t="shared" si="596"/>
        <v>47.145490946240898</v>
      </c>
      <c r="V1588" s="14">
        <f t="shared" si="597"/>
        <v>710.79149649377109</v>
      </c>
      <c r="W1588" s="24">
        <f t="shared" si="609"/>
        <v>650</v>
      </c>
      <c r="X1588" s="12">
        <f t="shared" si="598"/>
        <v>9.6921202548801405E-2</v>
      </c>
      <c r="Y1588" s="3">
        <f t="shared" si="610"/>
        <v>0.7</v>
      </c>
    </row>
    <row r="1589" spans="2:25" x14ac:dyDescent="0.25">
      <c r="B1589" s="3">
        <f t="shared" si="599"/>
        <v>7855</v>
      </c>
      <c r="C1589" s="14">
        <f t="shared" si="600"/>
        <v>130.91666666666666</v>
      </c>
      <c r="D1589" s="11">
        <f t="shared" si="601"/>
        <v>1062.0722912962608</v>
      </c>
      <c r="E1589" s="11">
        <f t="shared" si="602"/>
        <v>1058.4773304055288</v>
      </c>
      <c r="F1589" s="11">
        <f t="shared" si="603"/>
        <v>1060.694175341707</v>
      </c>
      <c r="G1589" s="11">
        <f t="shared" si="604"/>
        <v>1060.1880801374807</v>
      </c>
      <c r="H1589" s="24">
        <f t="shared" ref="H1589:H1652" si="611">H1588+L1588</f>
        <v>1058.4773304055288</v>
      </c>
      <c r="I1589" s="24">
        <f t="shared" si="589"/>
        <v>89.874022268298859</v>
      </c>
      <c r="J1589" s="14">
        <f t="shared" si="590"/>
        <v>1352.6800107288771</v>
      </c>
      <c r="K1589" s="24">
        <f t="shared" ref="K1589:K1652" si="612">IF(H1589&lt;600,425+0.773*H1589-1.69/1000*H1589^2+2.22/1000^2*H1589^3,IF(H1589&lt;735,666+13002/(738-H1589),IF(H1589&lt;900,545+17820/(H1589-731),650)))</f>
        <v>650</v>
      </c>
      <c r="L1589" s="12">
        <f t="shared" si="591"/>
        <v>9.8374542856505487E-2</v>
      </c>
      <c r="M1589" s="3">
        <f t="shared" si="592"/>
        <v>0.7</v>
      </c>
      <c r="N1589" s="24">
        <f t="shared" si="607"/>
        <v>1060.694175341707</v>
      </c>
      <c r="O1589" s="24">
        <f t="shared" si="593"/>
        <v>34.452898863844439</v>
      </c>
      <c r="P1589" s="24">
        <f t="shared" si="594"/>
        <v>519.83880512091571</v>
      </c>
      <c r="Q1589" s="24">
        <f t="shared" si="605"/>
        <v>650</v>
      </c>
      <c r="R1589" s="12">
        <f t="shared" si="595"/>
        <v>9.6420522477244794E-2</v>
      </c>
      <c r="S1589" s="3">
        <f t="shared" si="606"/>
        <v>0.7</v>
      </c>
      <c r="T1589" s="24">
        <f t="shared" si="608"/>
        <v>1060.1880801374807</v>
      </c>
      <c r="U1589" s="24">
        <f t="shared" si="596"/>
        <v>47.105278969502251</v>
      </c>
      <c r="V1589" s="14">
        <f t="shared" si="597"/>
        <v>710.33875512968677</v>
      </c>
      <c r="W1589" s="24">
        <f t="shared" si="609"/>
        <v>650</v>
      </c>
      <c r="X1589" s="12">
        <f t="shared" si="598"/>
        <v>9.6858166133657733E-2</v>
      </c>
      <c r="Y1589" s="3">
        <f t="shared" si="610"/>
        <v>0.7</v>
      </c>
    </row>
    <row r="1590" spans="2:25" x14ac:dyDescent="0.25">
      <c r="B1590" s="3">
        <f t="shared" si="599"/>
        <v>7860</v>
      </c>
      <c r="C1590" s="14">
        <f t="shared" si="600"/>
        <v>131</v>
      </c>
      <c r="D1590" s="11">
        <f t="shared" si="601"/>
        <v>1062.1675434267775</v>
      </c>
      <c r="E1590" s="11">
        <f t="shared" si="602"/>
        <v>1058.5757049483855</v>
      </c>
      <c r="F1590" s="11">
        <f t="shared" si="603"/>
        <v>1060.7905958641843</v>
      </c>
      <c r="G1590" s="11">
        <f t="shared" si="604"/>
        <v>1060.2849383036144</v>
      </c>
      <c r="H1590" s="24">
        <f t="shared" si="611"/>
        <v>1058.5757049483855</v>
      </c>
      <c r="I1590" s="24">
        <f t="shared" si="589"/>
        <v>89.795961959799797</v>
      </c>
      <c r="J1590" s="14">
        <f t="shared" si="590"/>
        <v>1351.7995651499773</v>
      </c>
      <c r="K1590" s="24">
        <f t="shared" si="612"/>
        <v>650</v>
      </c>
      <c r="L1590" s="12">
        <f t="shared" si="591"/>
        <v>9.8309177832845193E-2</v>
      </c>
      <c r="M1590" s="3">
        <f t="shared" si="592"/>
        <v>0.7</v>
      </c>
      <c r="N1590" s="24">
        <f t="shared" si="607"/>
        <v>1060.7905958641843</v>
      </c>
      <c r="O1590" s="24">
        <f t="shared" si="593"/>
        <v>34.423689064828977</v>
      </c>
      <c r="P1590" s="24">
        <f t="shared" si="594"/>
        <v>519.50999462568575</v>
      </c>
      <c r="Q1590" s="24">
        <f t="shared" si="605"/>
        <v>650</v>
      </c>
      <c r="R1590" s="12">
        <f t="shared" si="595"/>
        <v>9.6358243890752454E-2</v>
      </c>
      <c r="S1590" s="3">
        <f t="shared" si="606"/>
        <v>0.7</v>
      </c>
      <c r="T1590" s="24">
        <f t="shared" si="608"/>
        <v>1060.2849383036144</v>
      </c>
      <c r="U1590" s="24">
        <f t="shared" si="596"/>
        <v>47.065128079077567</v>
      </c>
      <c r="V1590" s="14">
        <f t="shared" si="597"/>
        <v>709.88659646941494</v>
      </c>
      <c r="W1590" s="24">
        <f t="shared" si="609"/>
        <v>650</v>
      </c>
      <c r="X1590" s="12">
        <f t="shared" si="598"/>
        <v>9.6795212043185211E-2</v>
      </c>
      <c r="Y1590" s="3">
        <f t="shared" si="610"/>
        <v>0.7</v>
      </c>
    </row>
    <row r="1591" spans="2:25" x14ac:dyDescent="0.25">
      <c r="B1591" s="3">
        <f t="shared" si="599"/>
        <v>7865</v>
      </c>
      <c r="C1591" s="14">
        <f t="shared" si="600"/>
        <v>131.08333333333334</v>
      </c>
      <c r="D1591" s="11">
        <f t="shared" si="601"/>
        <v>1062.262735041324</v>
      </c>
      <c r="E1591" s="11">
        <f t="shared" si="602"/>
        <v>1058.6740141262183</v>
      </c>
      <c r="F1591" s="11">
        <f t="shared" si="603"/>
        <v>1060.8869541080751</v>
      </c>
      <c r="G1591" s="11">
        <f t="shared" si="604"/>
        <v>1060.3817335156575</v>
      </c>
      <c r="H1591" s="24">
        <f t="shared" si="611"/>
        <v>1058.6740141262183</v>
      </c>
      <c r="I1591" s="24">
        <f t="shared" si="589"/>
        <v>89.718022877644898</v>
      </c>
      <c r="J1591" s="14">
        <f t="shared" si="590"/>
        <v>1350.9202844673644</v>
      </c>
      <c r="K1591" s="24">
        <f t="shared" si="612"/>
        <v>650</v>
      </c>
      <c r="L1591" s="12">
        <f t="shared" si="591"/>
        <v>9.8243900515934846E-2</v>
      </c>
      <c r="M1591" s="3">
        <f t="shared" si="592"/>
        <v>0.7</v>
      </c>
      <c r="N1591" s="24">
        <f t="shared" si="607"/>
        <v>1060.8869541080751</v>
      </c>
      <c r="O1591" s="24">
        <f t="shared" si="593"/>
        <v>34.394523331224036</v>
      </c>
      <c r="P1591" s="24">
        <f t="shared" si="594"/>
        <v>519.18160376728304</v>
      </c>
      <c r="Q1591" s="24">
        <f t="shared" si="605"/>
        <v>650</v>
      </c>
      <c r="R1591" s="12">
        <f t="shared" si="595"/>
        <v>9.6296045966502972E-2</v>
      </c>
      <c r="S1591" s="3">
        <f t="shared" si="606"/>
        <v>0.7</v>
      </c>
      <c r="T1591" s="24">
        <f t="shared" si="608"/>
        <v>1060.3817335156575</v>
      </c>
      <c r="U1591" s="24">
        <f t="shared" si="596"/>
        <v>47.025038141663345</v>
      </c>
      <c r="V1591" s="14">
        <f t="shared" si="597"/>
        <v>709.43501938087979</v>
      </c>
      <c r="W1591" s="24">
        <f t="shared" si="609"/>
        <v>650</v>
      </c>
      <c r="X1591" s="12">
        <f t="shared" si="598"/>
        <v>9.6732340115573454E-2</v>
      </c>
      <c r="Y1591" s="3">
        <f t="shared" si="610"/>
        <v>0.7</v>
      </c>
    </row>
    <row r="1592" spans="2:25" x14ac:dyDescent="0.25">
      <c r="B1592" s="3">
        <f t="shared" si="599"/>
        <v>7870</v>
      </c>
      <c r="C1592" s="14">
        <f t="shared" si="600"/>
        <v>131.16666666666666</v>
      </c>
      <c r="D1592" s="11">
        <f t="shared" si="601"/>
        <v>1062.3578662167461</v>
      </c>
      <c r="E1592" s="11">
        <f t="shared" si="602"/>
        <v>1058.7722580267341</v>
      </c>
      <c r="F1592" s="11">
        <f t="shared" si="603"/>
        <v>1060.9832501540416</v>
      </c>
      <c r="G1592" s="11">
        <f t="shared" si="604"/>
        <v>1060.478465855773</v>
      </c>
      <c r="H1592" s="24">
        <f t="shared" si="611"/>
        <v>1058.7722580267341</v>
      </c>
      <c r="I1592" s="24">
        <f t="shared" si="589"/>
        <v>89.640204750298835</v>
      </c>
      <c r="J1592" s="14">
        <f t="shared" si="590"/>
        <v>1350.0421663402583</v>
      </c>
      <c r="K1592" s="24">
        <f t="shared" si="612"/>
        <v>650</v>
      </c>
      <c r="L1592" s="12">
        <f t="shared" si="591"/>
        <v>9.8178710727628404E-2</v>
      </c>
      <c r="M1592" s="3">
        <f t="shared" si="592"/>
        <v>0.7</v>
      </c>
      <c r="N1592" s="24">
        <f t="shared" si="607"/>
        <v>1060.9832501540416</v>
      </c>
      <c r="O1592" s="24">
        <f t="shared" si="593"/>
        <v>34.365401567612253</v>
      </c>
      <c r="P1592" s="24">
        <f t="shared" si="594"/>
        <v>518.85363173814801</v>
      </c>
      <c r="Q1592" s="24">
        <f t="shared" si="605"/>
        <v>650</v>
      </c>
      <c r="R1592" s="12">
        <f t="shared" si="595"/>
        <v>9.6233928547421091E-2</v>
      </c>
      <c r="S1592" s="3">
        <f t="shared" si="606"/>
        <v>0.7</v>
      </c>
      <c r="T1592" s="24">
        <f t="shared" si="608"/>
        <v>1060.478465855773</v>
      </c>
      <c r="U1592" s="24">
        <f t="shared" si="596"/>
        <v>46.985009024325564</v>
      </c>
      <c r="V1592" s="14">
        <f t="shared" si="597"/>
        <v>708.98402273475733</v>
      </c>
      <c r="W1592" s="24">
        <f t="shared" si="609"/>
        <v>650</v>
      </c>
      <c r="X1592" s="12">
        <f t="shared" si="598"/>
        <v>9.6669550189411188E-2</v>
      </c>
      <c r="Y1592" s="3">
        <f t="shared" si="610"/>
        <v>0.7</v>
      </c>
    </row>
    <row r="1593" spans="2:25" x14ac:dyDescent="0.25">
      <c r="B1593" s="3">
        <f t="shared" si="599"/>
        <v>7875</v>
      </c>
      <c r="C1593" s="14">
        <f t="shared" si="600"/>
        <v>131.25</v>
      </c>
      <c r="D1593" s="11">
        <f t="shared" si="601"/>
        <v>1062.4529370297435</v>
      </c>
      <c r="E1593" s="11">
        <f t="shared" si="602"/>
        <v>1058.8704367374617</v>
      </c>
      <c r="F1593" s="11">
        <f t="shared" si="603"/>
        <v>1061.079484082589</v>
      </c>
      <c r="G1593" s="11">
        <f t="shared" si="604"/>
        <v>1060.5751354059626</v>
      </c>
      <c r="H1593" s="24">
        <f t="shared" si="611"/>
        <v>1058.8704367374617</v>
      </c>
      <c r="I1593" s="24">
        <f t="shared" si="589"/>
        <v>89.562507307044825</v>
      </c>
      <c r="J1593" s="14">
        <f t="shared" si="590"/>
        <v>1349.1652084345656</v>
      </c>
      <c r="K1593" s="24">
        <f t="shared" si="612"/>
        <v>650</v>
      </c>
      <c r="L1593" s="12">
        <f t="shared" si="591"/>
        <v>9.8113608290291601E-2</v>
      </c>
      <c r="M1593" s="3">
        <f t="shared" si="592"/>
        <v>0.7</v>
      </c>
      <c r="N1593" s="24">
        <f t="shared" si="607"/>
        <v>1061.079484082589</v>
      </c>
      <c r="O1593" s="24">
        <f t="shared" si="593"/>
        <v>34.336323678860481</v>
      </c>
      <c r="P1593" s="24">
        <f t="shared" si="594"/>
        <v>518.52607773320153</v>
      </c>
      <c r="Q1593" s="24">
        <f t="shared" si="605"/>
        <v>650</v>
      </c>
      <c r="R1593" s="12">
        <f t="shared" si="595"/>
        <v>9.6171891476912491E-2</v>
      </c>
      <c r="S1593" s="3">
        <f t="shared" si="606"/>
        <v>0.7</v>
      </c>
      <c r="T1593" s="24">
        <f t="shared" si="608"/>
        <v>1060.5751354059626</v>
      </c>
      <c r="U1593" s="24">
        <f t="shared" si="596"/>
        <v>46.945040594522425</v>
      </c>
      <c r="V1593" s="14">
        <f t="shared" si="597"/>
        <v>708.53360540486335</v>
      </c>
      <c r="W1593" s="24">
        <f t="shared" si="609"/>
        <v>650</v>
      </c>
      <c r="X1593" s="12">
        <f t="shared" si="598"/>
        <v>9.6606842103738808E-2</v>
      </c>
      <c r="Y1593" s="3">
        <f t="shared" si="610"/>
        <v>0.7</v>
      </c>
    </row>
    <row r="1594" spans="2:25" x14ac:dyDescent="0.25">
      <c r="B1594" s="3">
        <f t="shared" si="599"/>
        <v>7880</v>
      </c>
      <c r="C1594" s="14">
        <f t="shared" si="600"/>
        <v>131.33333333333334</v>
      </c>
      <c r="D1594" s="11">
        <f t="shared" si="601"/>
        <v>1062.5479475568693</v>
      </c>
      <c r="E1594" s="11">
        <f t="shared" si="602"/>
        <v>1058.968550345752</v>
      </c>
      <c r="F1594" s="11">
        <f t="shared" si="603"/>
        <v>1061.1756559740659</v>
      </c>
      <c r="G1594" s="11">
        <f t="shared" si="604"/>
        <v>1060.6717422480663</v>
      </c>
      <c r="H1594" s="24">
        <f t="shared" si="611"/>
        <v>1058.968550345752</v>
      </c>
      <c r="I1594" s="24">
        <f t="shared" si="589"/>
        <v>89.484930277933472</v>
      </c>
      <c r="J1594" s="14">
        <f t="shared" si="590"/>
        <v>1348.2894084222196</v>
      </c>
      <c r="K1594" s="24">
        <f t="shared" si="612"/>
        <v>650</v>
      </c>
      <c r="L1594" s="12">
        <f t="shared" si="591"/>
        <v>9.8048593026753506E-2</v>
      </c>
      <c r="M1594" s="3">
        <f t="shared" si="592"/>
        <v>0.7</v>
      </c>
      <c r="N1594" s="24">
        <f t="shared" si="607"/>
        <v>1061.1756559740659</v>
      </c>
      <c r="O1594" s="24">
        <f t="shared" si="593"/>
        <v>34.307289570085686</v>
      </c>
      <c r="P1594" s="24">
        <f t="shared" si="594"/>
        <v>518.19894094906999</v>
      </c>
      <c r="Q1594" s="24">
        <f t="shared" si="605"/>
        <v>650</v>
      </c>
      <c r="R1594" s="12">
        <f t="shared" si="595"/>
        <v>9.6109934598723024E-2</v>
      </c>
      <c r="S1594" s="3">
        <f t="shared" si="606"/>
        <v>0.7</v>
      </c>
      <c r="T1594" s="24">
        <f t="shared" si="608"/>
        <v>1060.6717422480663</v>
      </c>
      <c r="U1594" s="24">
        <f t="shared" si="596"/>
        <v>46.905132720075926</v>
      </c>
      <c r="V1594" s="14">
        <f t="shared" si="597"/>
        <v>708.08376626782331</v>
      </c>
      <c r="W1594" s="24">
        <f t="shared" si="609"/>
        <v>650</v>
      </c>
      <c r="X1594" s="12">
        <f t="shared" si="598"/>
        <v>9.654421569800252E-2</v>
      </c>
      <c r="Y1594" s="3">
        <f t="shared" si="610"/>
        <v>0.7</v>
      </c>
    </row>
    <row r="1595" spans="2:25" x14ac:dyDescent="0.25">
      <c r="B1595" s="3">
        <f t="shared" si="599"/>
        <v>7885</v>
      </c>
      <c r="C1595" s="14">
        <f t="shared" si="600"/>
        <v>131.41666666666666</v>
      </c>
      <c r="D1595" s="11">
        <f t="shared" si="601"/>
        <v>1062.6428978745314</v>
      </c>
      <c r="E1595" s="11">
        <f t="shared" si="602"/>
        <v>1059.0665989387787</v>
      </c>
      <c r="F1595" s="11">
        <f t="shared" si="603"/>
        <v>1061.2717659086645</v>
      </c>
      <c r="G1595" s="11">
        <f t="shared" si="604"/>
        <v>1060.7682864637643</v>
      </c>
      <c r="H1595" s="24">
        <f t="shared" si="611"/>
        <v>1059.0665989387787</v>
      </c>
      <c r="I1595" s="24">
        <f t="shared" si="589"/>
        <v>89.407473393816872</v>
      </c>
      <c r="J1595" s="14">
        <f t="shared" si="590"/>
        <v>1347.4147639815105</v>
      </c>
      <c r="K1595" s="24">
        <f t="shared" si="612"/>
        <v>650</v>
      </c>
      <c r="L1595" s="12">
        <f t="shared" si="591"/>
        <v>9.7983664760331352E-2</v>
      </c>
      <c r="M1595" s="3">
        <f t="shared" si="592"/>
        <v>0.7</v>
      </c>
      <c r="N1595" s="24">
        <f t="shared" si="607"/>
        <v>1061.2717659086645</v>
      </c>
      <c r="O1595" s="24">
        <f t="shared" si="593"/>
        <v>34.278299146671998</v>
      </c>
      <c r="P1595" s="24">
        <f t="shared" si="594"/>
        <v>517.87222058447264</v>
      </c>
      <c r="Q1595" s="24">
        <f t="shared" si="605"/>
        <v>650</v>
      </c>
      <c r="R1595" s="12">
        <f t="shared" si="595"/>
        <v>9.6048057757009087E-2</v>
      </c>
      <c r="S1595" s="3">
        <f t="shared" si="606"/>
        <v>0.7</v>
      </c>
      <c r="T1595" s="24">
        <f t="shared" si="608"/>
        <v>1060.7682864637643</v>
      </c>
      <c r="U1595" s="24">
        <f t="shared" si="596"/>
        <v>46.865285269177548</v>
      </c>
      <c r="V1595" s="14">
        <f t="shared" si="597"/>
        <v>707.63450420303457</v>
      </c>
      <c r="W1595" s="24">
        <f t="shared" si="609"/>
        <v>650</v>
      </c>
      <c r="X1595" s="12">
        <f t="shared" si="598"/>
        <v>9.6481670812050224E-2</v>
      </c>
      <c r="Y1595" s="3">
        <f t="shared" si="610"/>
        <v>0.7</v>
      </c>
    </row>
    <row r="1596" spans="2:25" x14ac:dyDescent="0.25">
      <c r="B1596" s="3">
        <f t="shared" si="599"/>
        <v>7890</v>
      </c>
      <c r="C1596" s="14">
        <f t="shared" si="600"/>
        <v>131.5</v>
      </c>
      <c r="D1596" s="11">
        <f t="shared" si="601"/>
        <v>1062.7377880589927</v>
      </c>
      <c r="E1596" s="11">
        <f t="shared" si="602"/>
        <v>1059.164582603539</v>
      </c>
      <c r="F1596" s="11">
        <f t="shared" si="603"/>
        <v>1061.3678139664216</v>
      </c>
      <c r="G1596" s="11">
        <f t="shared" si="604"/>
        <v>1060.8647681345763</v>
      </c>
      <c r="H1596" s="24">
        <f t="shared" si="611"/>
        <v>1059.164582603539</v>
      </c>
      <c r="I1596" s="24">
        <f t="shared" si="589"/>
        <v>89.330136386342929</v>
      </c>
      <c r="J1596" s="14">
        <f t="shared" si="590"/>
        <v>1346.5412727971432</v>
      </c>
      <c r="K1596" s="24">
        <f t="shared" si="612"/>
        <v>650</v>
      </c>
      <c r="L1596" s="12">
        <f t="shared" si="591"/>
        <v>9.7918823314834078E-2</v>
      </c>
      <c r="M1596" s="3">
        <f t="shared" si="592"/>
        <v>0.7</v>
      </c>
      <c r="N1596" s="24">
        <f t="shared" si="607"/>
        <v>1061.3678139664216</v>
      </c>
      <c r="O1596" s="24">
        <f t="shared" si="593"/>
        <v>34.249352314276393</v>
      </c>
      <c r="P1596" s="24">
        <f t="shared" si="594"/>
        <v>517.54591584029947</v>
      </c>
      <c r="Q1596" s="24">
        <f t="shared" si="605"/>
        <v>650</v>
      </c>
      <c r="R1596" s="12">
        <f t="shared" si="595"/>
        <v>9.5986260796352127E-2</v>
      </c>
      <c r="S1596" s="3">
        <f t="shared" si="606"/>
        <v>0.7</v>
      </c>
      <c r="T1596" s="24">
        <f t="shared" si="608"/>
        <v>1060.8647681345763</v>
      </c>
      <c r="U1596" s="24">
        <f t="shared" si="596"/>
        <v>46.82549811041099</v>
      </c>
      <c r="V1596" s="14">
        <f t="shared" si="597"/>
        <v>707.18581809303339</v>
      </c>
      <c r="W1596" s="24">
        <f t="shared" si="609"/>
        <v>650</v>
      </c>
      <c r="X1596" s="12">
        <f t="shared" si="598"/>
        <v>9.6419207286181391E-2</v>
      </c>
      <c r="Y1596" s="3">
        <f t="shared" si="610"/>
        <v>0.7</v>
      </c>
    </row>
    <row r="1597" spans="2:25" x14ac:dyDescent="0.25">
      <c r="B1597" s="3">
        <f t="shared" si="599"/>
        <v>7895</v>
      </c>
      <c r="C1597" s="14">
        <f t="shared" si="600"/>
        <v>131.58333333333334</v>
      </c>
      <c r="D1597" s="11">
        <f t="shared" si="601"/>
        <v>1062.8326181863713</v>
      </c>
      <c r="E1597" s="11">
        <f t="shared" si="602"/>
        <v>1059.2625014268538</v>
      </c>
      <c r="F1597" s="11">
        <f t="shared" si="603"/>
        <v>1061.4638002272179</v>
      </c>
      <c r="G1597" s="11">
        <f t="shared" si="604"/>
        <v>1060.9611873418623</v>
      </c>
      <c r="H1597" s="24">
        <f t="shared" si="611"/>
        <v>1059.2625014268538</v>
      </c>
      <c r="I1597" s="24">
        <f t="shared" si="589"/>
        <v>89.252918987938301</v>
      </c>
      <c r="J1597" s="14">
        <f t="shared" si="590"/>
        <v>1345.6689325600044</v>
      </c>
      <c r="K1597" s="24">
        <f t="shared" si="612"/>
        <v>650</v>
      </c>
      <c r="L1597" s="12">
        <f t="shared" si="591"/>
        <v>9.7854068514545298E-2</v>
      </c>
      <c r="M1597" s="3">
        <f t="shared" si="592"/>
        <v>0.7</v>
      </c>
      <c r="N1597" s="24">
        <f t="shared" si="607"/>
        <v>1061.4638002272179</v>
      </c>
      <c r="O1597" s="24">
        <f t="shared" si="593"/>
        <v>34.220448978834384</v>
      </c>
      <c r="P1597" s="24">
        <f t="shared" si="594"/>
        <v>517.2200259196303</v>
      </c>
      <c r="Q1597" s="24">
        <f t="shared" si="605"/>
        <v>650</v>
      </c>
      <c r="R1597" s="12">
        <f t="shared" si="595"/>
        <v>9.5924543561762984E-2</v>
      </c>
      <c r="S1597" s="3">
        <f t="shared" si="606"/>
        <v>0.7</v>
      </c>
      <c r="T1597" s="24">
        <f t="shared" si="608"/>
        <v>1060.9611873418623</v>
      </c>
      <c r="U1597" s="24">
        <f t="shared" si="596"/>
        <v>46.785771112723751</v>
      </c>
      <c r="V1597" s="14">
        <f t="shared" si="597"/>
        <v>706.73770682324414</v>
      </c>
      <c r="W1597" s="24">
        <f t="shared" si="609"/>
        <v>650</v>
      </c>
      <c r="X1597" s="12">
        <f t="shared" si="598"/>
        <v>9.6356824961111268E-2</v>
      </c>
      <c r="Y1597" s="3">
        <f t="shared" si="610"/>
        <v>0.7</v>
      </c>
    </row>
    <row r="1598" spans="2:25" x14ac:dyDescent="0.25">
      <c r="B1598" s="3">
        <f t="shared" si="599"/>
        <v>7900</v>
      </c>
      <c r="C1598" s="14">
        <f t="shared" si="600"/>
        <v>131.66666666666666</v>
      </c>
      <c r="D1598" s="11">
        <f t="shared" si="601"/>
        <v>1062.9273883326409</v>
      </c>
      <c r="E1598" s="11">
        <f t="shared" si="602"/>
        <v>1059.3603554953684</v>
      </c>
      <c r="F1598" s="11">
        <f t="shared" si="603"/>
        <v>1061.5597247707797</v>
      </c>
      <c r="G1598" s="11">
        <f t="shared" si="604"/>
        <v>1061.0575441668234</v>
      </c>
      <c r="H1598" s="24">
        <f t="shared" si="611"/>
        <v>1059.3603554953684</v>
      </c>
      <c r="I1598" s="24">
        <f t="shared" si="589"/>
        <v>89.175820931814087</v>
      </c>
      <c r="J1598" s="14">
        <f t="shared" si="590"/>
        <v>1344.7977409672988</v>
      </c>
      <c r="K1598" s="24">
        <f t="shared" si="612"/>
        <v>650</v>
      </c>
      <c r="L1598" s="12">
        <f t="shared" si="591"/>
        <v>9.7789400184233016E-2</v>
      </c>
      <c r="M1598" s="3">
        <f t="shared" si="592"/>
        <v>0.7</v>
      </c>
      <c r="N1598" s="24">
        <f t="shared" si="607"/>
        <v>1061.5597247707797</v>
      </c>
      <c r="O1598" s="24">
        <f t="shared" si="593"/>
        <v>34.19158904653159</v>
      </c>
      <c r="P1598" s="24">
        <f t="shared" si="594"/>
        <v>516.89455002752175</v>
      </c>
      <c r="Q1598" s="24">
        <f t="shared" si="605"/>
        <v>650</v>
      </c>
      <c r="R1598" s="12">
        <f t="shared" si="595"/>
        <v>9.5862905898639869E-2</v>
      </c>
      <c r="S1598" s="3">
        <f t="shared" si="606"/>
        <v>0.7</v>
      </c>
      <c r="T1598" s="24">
        <f t="shared" si="608"/>
        <v>1061.0575441668234</v>
      </c>
      <c r="U1598" s="24">
        <f t="shared" si="596"/>
        <v>46.746104145438494</v>
      </c>
      <c r="V1598" s="14">
        <f t="shared" si="597"/>
        <v>706.29016928195915</v>
      </c>
      <c r="W1598" s="24">
        <f t="shared" si="609"/>
        <v>650</v>
      </c>
      <c r="X1598" s="12">
        <f t="shared" si="598"/>
        <v>9.6294523677969895E-2</v>
      </c>
      <c r="Y1598" s="3">
        <f t="shared" si="610"/>
        <v>0.7</v>
      </c>
    </row>
    <row r="1599" spans="2:25" x14ac:dyDescent="0.25">
      <c r="B1599" s="3">
        <f t="shared" si="599"/>
        <v>7905</v>
      </c>
      <c r="C1599" s="14">
        <f t="shared" si="600"/>
        <v>131.75</v>
      </c>
      <c r="D1599" s="11">
        <f t="shared" si="601"/>
        <v>1063.0220985736305</v>
      </c>
      <c r="E1599" s="11">
        <f t="shared" si="602"/>
        <v>1059.4581448955526</v>
      </c>
      <c r="F1599" s="11">
        <f t="shared" si="603"/>
        <v>1061.6555876766784</v>
      </c>
      <c r="G1599" s="11">
        <f t="shared" si="604"/>
        <v>1061.1538386905013</v>
      </c>
      <c r="H1599" s="24">
        <f t="shared" si="611"/>
        <v>1059.4581448955526</v>
      </c>
      <c r="I1599" s="24">
        <f t="shared" si="589"/>
        <v>89.098841951948771</v>
      </c>
      <c r="J1599" s="14">
        <f t="shared" si="590"/>
        <v>1343.9276957221227</v>
      </c>
      <c r="K1599" s="24">
        <f t="shared" si="612"/>
        <v>650</v>
      </c>
      <c r="L1599" s="12">
        <f t="shared" si="591"/>
        <v>9.7724818149119277E-2</v>
      </c>
      <c r="M1599" s="3">
        <f t="shared" si="592"/>
        <v>0.7</v>
      </c>
      <c r="N1599" s="24">
        <f t="shared" si="607"/>
        <v>1061.6555876766784</v>
      </c>
      <c r="O1599" s="24">
        <f t="shared" si="593"/>
        <v>34.162772423803744</v>
      </c>
      <c r="P1599" s="24">
        <f t="shared" si="594"/>
        <v>516.56948737067762</v>
      </c>
      <c r="Q1599" s="24">
        <f t="shared" si="605"/>
        <v>650</v>
      </c>
      <c r="R1599" s="12">
        <f t="shared" si="595"/>
        <v>9.5801347652711047E-2</v>
      </c>
      <c r="S1599" s="3">
        <f t="shared" si="606"/>
        <v>0.7</v>
      </c>
      <c r="T1599" s="24">
        <f t="shared" si="608"/>
        <v>1061.1538386905013</v>
      </c>
      <c r="U1599" s="24">
        <f t="shared" si="596"/>
        <v>46.706497078230313</v>
      </c>
      <c r="V1599" s="14">
        <f t="shared" si="597"/>
        <v>705.84320436006772</v>
      </c>
      <c r="W1599" s="24">
        <f t="shared" si="609"/>
        <v>650</v>
      </c>
      <c r="X1599" s="12">
        <f t="shared" si="598"/>
        <v>9.6232303278264389E-2</v>
      </c>
      <c r="Y1599" s="3">
        <f t="shared" si="610"/>
        <v>0.7</v>
      </c>
    </row>
    <row r="1600" spans="2:25" x14ac:dyDescent="0.25">
      <c r="B1600" s="3">
        <f t="shared" si="599"/>
        <v>7910</v>
      </c>
      <c r="C1600" s="14">
        <f t="shared" si="600"/>
        <v>131.83333333333334</v>
      </c>
      <c r="D1600" s="11">
        <f t="shared" si="601"/>
        <v>1063.1167489850259</v>
      </c>
      <c r="E1600" s="11">
        <f t="shared" si="602"/>
        <v>1059.5558697137017</v>
      </c>
      <c r="F1600" s="11">
        <f t="shared" si="603"/>
        <v>1061.751389024331</v>
      </c>
      <c r="G1600" s="11">
        <f t="shared" si="604"/>
        <v>1061.2500709937794</v>
      </c>
      <c r="H1600" s="24">
        <f t="shared" si="611"/>
        <v>1059.5558697137017</v>
      </c>
      <c r="I1600" s="24">
        <f t="shared" si="589"/>
        <v>89.021981783105275</v>
      </c>
      <c r="J1600" s="14">
        <f t="shared" si="590"/>
        <v>1343.0587945340458</v>
      </c>
      <c r="K1600" s="24">
        <f t="shared" si="612"/>
        <v>650</v>
      </c>
      <c r="L1600" s="12">
        <f t="shared" si="591"/>
        <v>9.7660322234921118E-2</v>
      </c>
      <c r="M1600" s="3">
        <f t="shared" si="592"/>
        <v>0.7</v>
      </c>
      <c r="N1600" s="24">
        <f t="shared" si="607"/>
        <v>1061.751389024331</v>
      </c>
      <c r="O1600" s="24">
        <f t="shared" si="593"/>
        <v>34.133999017370797</v>
      </c>
      <c r="P1600" s="24">
        <f t="shared" si="594"/>
        <v>516.24483715824363</v>
      </c>
      <c r="Q1600" s="24">
        <f t="shared" si="605"/>
        <v>650</v>
      </c>
      <c r="R1600" s="12">
        <f t="shared" si="595"/>
        <v>9.5739868670178974E-2</v>
      </c>
      <c r="S1600" s="3">
        <f t="shared" si="606"/>
        <v>0.7</v>
      </c>
      <c r="T1600" s="24">
        <f t="shared" si="608"/>
        <v>1061.2500709937794</v>
      </c>
      <c r="U1600" s="24">
        <f t="shared" si="596"/>
        <v>46.666949781160838</v>
      </c>
      <c r="V1600" s="14">
        <f t="shared" si="597"/>
        <v>705.3968109516569</v>
      </c>
      <c r="W1600" s="24">
        <f t="shared" si="609"/>
        <v>650</v>
      </c>
      <c r="X1600" s="12">
        <f t="shared" si="598"/>
        <v>9.6170163603960288E-2</v>
      </c>
      <c r="Y1600" s="3">
        <f t="shared" si="610"/>
        <v>0.7</v>
      </c>
    </row>
    <row r="1601" spans="2:25" x14ac:dyDescent="0.25">
      <c r="B1601" s="3">
        <f t="shared" si="599"/>
        <v>7915</v>
      </c>
      <c r="C1601" s="14">
        <f t="shared" si="600"/>
        <v>131.91666666666666</v>
      </c>
      <c r="D1601" s="11">
        <f t="shared" si="601"/>
        <v>1063.2113396423701</v>
      </c>
      <c r="E1601" s="11">
        <f t="shared" si="602"/>
        <v>1059.6535300359367</v>
      </c>
      <c r="F1601" s="11">
        <f t="shared" si="603"/>
        <v>1061.8471288930011</v>
      </c>
      <c r="G1601" s="11">
        <f t="shared" si="604"/>
        <v>1061.3462411573835</v>
      </c>
      <c r="H1601" s="24">
        <f t="shared" si="611"/>
        <v>1059.6535300359367</v>
      </c>
      <c r="I1601" s="24">
        <f t="shared" si="589"/>
        <v>88.945240160836647</v>
      </c>
      <c r="J1601" s="14">
        <f t="shared" si="590"/>
        <v>1342.1910351189933</v>
      </c>
      <c r="K1601" s="24">
        <f t="shared" si="612"/>
        <v>650</v>
      </c>
      <c r="L1601" s="12">
        <f t="shared" si="591"/>
        <v>9.7595912267842866E-2</v>
      </c>
      <c r="M1601" s="3">
        <f t="shared" si="592"/>
        <v>0.7</v>
      </c>
      <c r="N1601" s="24">
        <f t="shared" si="607"/>
        <v>1061.8471288930011</v>
      </c>
      <c r="O1601" s="24">
        <f t="shared" si="593"/>
        <v>34.105268734225547</v>
      </c>
      <c r="P1601" s="24">
        <f t="shared" si="594"/>
        <v>515.92059860161373</v>
      </c>
      <c r="Q1601" s="24">
        <f t="shared" si="605"/>
        <v>650</v>
      </c>
      <c r="R1601" s="12">
        <f t="shared" si="595"/>
        <v>9.5678468797684685E-2</v>
      </c>
      <c r="S1601" s="3">
        <f t="shared" si="606"/>
        <v>0.7</v>
      </c>
      <c r="T1601" s="24">
        <f t="shared" si="608"/>
        <v>1061.3462411573835</v>
      </c>
      <c r="U1601" s="24">
        <f t="shared" si="596"/>
        <v>46.627462124666863</v>
      </c>
      <c r="V1601" s="14">
        <f t="shared" si="597"/>
        <v>704.95098795375941</v>
      </c>
      <c r="W1601" s="24">
        <f t="shared" si="609"/>
        <v>650</v>
      </c>
      <c r="X1601" s="12">
        <f t="shared" si="598"/>
        <v>9.6108104497447694E-2</v>
      </c>
      <c r="Y1601" s="3">
        <f t="shared" si="610"/>
        <v>0.7</v>
      </c>
    </row>
    <row r="1602" spans="2:25" x14ac:dyDescent="0.25">
      <c r="B1602" s="3">
        <f t="shared" si="599"/>
        <v>7920</v>
      </c>
      <c r="C1602" s="14">
        <f t="shared" si="600"/>
        <v>132</v>
      </c>
      <c r="D1602" s="11">
        <f t="shared" si="601"/>
        <v>1063.305870621062</v>
      </c>
      <c r="E1602" s="11">
        <f t="shared" si="602"/>
        <v>1059.7511259482046</v>
      </c>
      <c r="F1602" s="11">
        <f t="shared" si="603"/>
        <v>1061.9428073617987</v>
      </c>
      <c r="G1602" s="11">
        <f t="shared" si="604"/>
        <v>1061.442349261881</v>
      </c>
      <c r="H1602" s="24">
        <f t="shared" si="611"/>
        <v>1059.7511259482046</v>
      </c>
      <c r="I1602" s="24">
        <f t="shared" si="589"/>
        <v>88.868616821434898</v>
      </c>
      <c r="J1602" s="14">
        <f t="shared" si="590"/>
        <v>1341.3244151985114</v>
      </c>
      <c r="K1602" s="24">
        <f t="shared" si="612"/>
        <v>650</v>
      </c>
      <c r="L1602" s="12">
        <f t="shared" si="591"/>
        <v>9.7531588074522529E-2</v>
      </c>
      <c r="M1602" s="3">
        <f t="shared" si="592"/>
        <v>0.7</v>
      </c>
      <c r="N1602" s="24">
        <f t="shared" si="607"/>
        <v>1061.9428073617987</v>
      </c>
      <c r="O1602" s="24">
        <f t="shared" si="593"/>
        <v>34.07658148158248</v>
      </c>
      <c r="P1602" s="24">
        <f t="shared" si="594"/>
        <v>515.59677091349954</v>
      </c>
      <c r="Q1602" s="24">
        <f t="shared" si="605"/>
        <v>650</v>
      </c>
      <c r="R1602" s="12">
        <f t="shared" si="595"/>
        <v>9.5617147882136974E-2</v>
      </c>
      <c r="S1602" s="3">
        <f t="shared" si="606"/>
        <v>0.7</v>
      </c>
      <c r="T1602" s="24">
        <f t="shared" si="608"/>
        <v>1061.442349261881</v>
      </c>
      <c r="U1602" s="24">
        <f t="shared" si="596"/>
        <v>46.588033979526244</v>
      </c>
      <c r="V1602" s="14">
        <f t="shared" si="597"/>
        <v>704.50573426584981</v>
      </c>
      <c r="W1602" s="24">
        <f t="shared" si="609"/>
        <v>650</v>
      </c>
      <c r="X1602" s="12">
        <f t="shared" si="598"/>
        <v>9.6046125801472648E-2</v>
      </c>
      <c r="Y1602" s="3">
        <f t="shared" si="610"/>
        <v>0.7</v>
      </c>
    </row>
    <row r="1603" spans="2:25" x14ac:dyDescent="0.25">
      <c r="B1603" s="3">
        <f t="shared" si="599"/>
        <v>7925</v>
      </c>
      <c r="C1603" s="14">
        <f t="shared" si="600"/>
        <v>132.08333333333334</v>
      </c>
      <c r="D1603" s="11">
        <f t="shared" si="601"/>
        <v>1063.4003419963585</v>
      </c>
      <c r="E1603" s="11">
        <f t="shared" si="602"/>
        <v>1059.8486575362792</v>
      </c>
      <c r="F1603" s="11">
        <f t="shared" si="603"/>
        <v>1062.0384245096809</v>
      </c>
      <c r="G1603" s="11">
        <f t="shared" si="604"/>
        <v>1061.5383953876824</v>
      </c>
      <c r="H1603" s="24">
        <f t="shared" si="611"/>
        <v>1059.8486575362792</v>
      </c>
      <c r="I1603" s="24">
        <f t="shared" si="589"/>
        <v>88.792111501982163</v>
      </c>
      <c r="J1603" s="14">
        <f t="shared" si="590"/>
        <v>1340.4589325006768</v>
      </c>
      <c r="K1603" s="24">
        <f t="shared" si="612"/>
        <v>650</v>
      </c>
      <c r="L1603" s="12">
        <f t="shared" si="591"/>
        <v>9.7467349482097385E-2</v>
      </c>
      <c r="M1603" s="3">
        <f t="shared" si="592"/>
        <v>0.7</v>
      </c>
      <c r="N1603" s="24">
        <f t="shared" si="607"/>
        <v>1062.0384245096809</v>
      </c>
      <c r="O1603" s="24">
        <f t="shared" si="593"/>
        <v>34.047937166940301</v>
      </c>
      <c r="P1603" s="24">
        <f t="shared" si="594"/>
        <v>515.27335330905441</v>
      </c>
      <c r="Q1603" s="24">
        <f t="shared" si="605"/>
        <v>650</v>
      </c>
      <c r="R1603" s="12">
        <f t="shared" si="595"/>
        <v>9.5555905770918811E-2</v>
      </c>
      <c r="S1603" s="3">
        <f t="shared" si="606"/>
        <v>0.7</v>
      </c>
      <c r="T1603" s="24">
        <f t="shared" si="608"/>
        <v>1061.5383953876824</v>
      </c>
      <c r="U1603" s="24">
        <f t="shared" si="596"/>
        <v>46.548665216903373</v>
      </c>
      <c r="V1603" s="14">
        <f t="shared" si="597"/>
        <v>704.06104879063912</v>
      </c>
      <c r="W1603" s="24">
        <f t="shared" si="609"/>
        <v>650</v>
      </c>
      <c r="X1603" s="12">
        <f t="shared" si="598"/>
        <v>9.5984227359244459E-2</v>
      </c>
      <c r="Y1603" s="3">
        <f t="shared" si="610"/>
        <v>0.7</v>
      </c>
    </row>
    <row r="1604" spans="2:25" x14ac:dyDescent="0.25">
      <c r="B1604" s="3">
        <f t="shared" si="599"/>
        <v>7930</v>
      </c>
      <c r="C1604" s="14">
        <f t="shared" si="600"/>
        <v>132.16666666666666</v>
      </c>
      <c r="D1604" s="11">
        <f t="shared" si="601"/>
        <v>1063.4947538433744</v>
      </c>
      <c r="E1604" s="11">
        <f t="shared" si="602"/>
        <v>1059.9461248857613</v>
      </c>
      <c r="F1604" s="11">
        <f t="shared" si="603"/>
        <v>1062.1339804154518</v>
      </c>
      <c r="G1604" s="11">
        <f t="shared" si="604"/>
        <v>1061.6343796150416</v>
      </c>
      <c r="H1604" s="24">
        <f t="shared" si="611"/>
        <v>1059.9461248857613</v>
      </c>
      <c r="I1604" s="24">
        <f t="shared" si="589"/>
        <v>88.715723940327962</v>
      </c>
      <c r="J1604" s="14">
        <f t="shared" si="590"/>
        <v>1339.5945847597684</v>
      </c>
      <c r="K1604" s="24">
        <f t="shared" si="612"/>
        <v>650</v>
      </c>
      <c r="L1604" s="12">
        <f t="shared" si="591"/>
        <v>9.7403196318179994E-2</v>
      </c>
      <c r="M1604" s="3">
        <f t="shared" si="592"/>
        <v>0.7</v>
      </c>
      <c r="N1604" s="24">
        <f t="shared" si="607"/>
        <v>1062.1339804154518</v>
      </c>
      <c r="O1604" s="24">
        <f t="shared" si="593"/>
        <v>34.019335698064879</v>
      </c>
      <c r="P1604" s="24">
        <f t="shared" si="594"/>
        <v>514.95034500564134</v>
      </c>
      <c r="Q1604" s="24">
        <f t="shared" si="605"/>
        <v>650</v>
      </c>
      <c r="R1604" s="12">
        <f t="shared" si="595"/>
        <v>9.549474231184403E-2</v>
      </c>
      <c r="S1604" s="3">
        <f t="shared" si="606"/>
        <v>0.7</v>
      </c>
      <c r="T1604" s="24">
        <f t="shared" si="608"/>
        <v>1061.6343796150416</v>
      </c>
      <c r="U1604" s="24">
        <f t="shared" si="596"/>
        <v>46.509355708320754</v>
      </c>
      <c r="V1604" s="14">
        <f t="shared" si="597"/>
        <v>703.61693043357104</v>
      </c>
      <c r="W1604" s="24">
        <f t="shared" si="609"/>
        <v>650</v>
      </c>
      <c r="X1604" s="12">
        <f t="shared" si="598"/>
        <v>9.5922409014367632E-2</v>
      </c>
      <c r="Y1604" s="3">
        <f t="shared" si="610"/>
        <v>0.7</v>
      </c>
    </row>
    <row r="1605" spans="2:25" x14ac:dyDescent="0.25">
      <c r="B1605" s="3">
        <f t="shared" si="599"/>
        <v>7935</v>
      </c>
      <c r="C1605" s="14">
        <f t="shared" si="600"/>
        <v>132.25</v>
      </c>
      <c r="D1605" s="11">
        <f t="shared" si="601"/>
        <v>1063.5891062370822</v>
      </c>
      <c r="E1605" s="11">
        <f t="shared" si="602"/>
        <v>1060.0435280820795</v>
      </c>
      <c r="F1605" s="11">
        <f t="shared" si="603"/>
        <v>1062.2294751577635</v>
      </c>
      <c r="G1605" s="11">
        <f t="shared" si="604"/>
        <v>1061.7303020240558</v>
      </c>
      <c r="H1605" s="24">
        <f t="shared" si="611"/>
        <v>1060.0435280820795</v>
      </c>
      <c r="I1605" s="24">
        <f t="shared" si="589"/>
        <v>88.639453875066465</v>
      </c>
      <c r="J1605" s="14">
        <f t="shared" si="590"/>
        <v>1338.7313697156847</v>
      </c>
      <c r="K1605" s="24">
        <f t="shared" si="612"/>
        <v>650</v>
      </c>
      <c r="L1605" s="12">
        <f t="shared" si="591"/>
        <v>9.7339128410816891E-2</v>
      </c>
      <c r="M1605" s="3">
        <f t="shared" si="592"/>
        <v>0.7</v>
      </c>
      <c r="N1605" s="24">
        <f t="shared" si="607"/>
        <v>1062.2294751577635</v>
      </c>
      <c r="O1605" s="24">
        <f t="shared" si="593"/>
        <v>33.990776982966509</v>
      </c>
      <c r="P1605" s="24">
        <f t="shared" si="594"/>
        <v>514.62774522221207</v>
      </c>
      <c r="Q1605" s="24">
        <f t="shared" si="605"/>
        <v>650</v>
      </c>
      <c r="R1605" s="12">
        <f t="shared" si="595"/>
        <v>9.5433657353045348E-2</v>
      </c>
      <c r="S1605" s="3">
        <f t="shared" si="606"/>
        <v>0.7</v>
      </c>
      <c r="T1605" s="24">
        <f t="shared" si="608"/>
        <v>1061.7303020240558</v>
      </c>
      <c r="U1605" s="24">
        <f t="shared" si="596"/>
        <v>46.470105325659006</v>
      </c>
      <c r="V1605" s="14">
        <f t="shared" si="597"/>
        <v>703.1733781027441</v>
      </c>
      <c r="W1605" s="24">
        <f t="shared" si="609"/>
        <v>650</v>
      </c>
      <c r="X1605" s="12">
        <f t="shared" si="598"/>
        <v>9.5860670610832005E-2</v>
      </c>
      <c r="Y1605" s="3">
        <f t="shared" si="610"/>
        <v>0.7</v>
      </c>
    </row>
    <row r="1606" spans="2:25" x14ac:dyDescent="0.25">
      <c r="B1606" s="3">
        <f t="shared" si="599"/>
        <v>7940</v>
      </c>
      <c r="C1606" s="14">
        <f t="shared" si="600"/>
        <v>132.33333333333334</v>
      </c>
      <c r="D1606" s="11">
        <f t="shared" si="601"/>
        <v>1063.6833992523129</v>
      </c>
      <c r="E1606" s="11">
        <f t="shared" si="602"/>
        <v>1060.1408672104903</v>
      </c>
      <c r="F1606" s="11">
        <f t="shared" si="603"/>
        <v>1062.3249088151165</v>
      </c>
      <c r="G1606" s="11">
        <f t="shared" si="604"/>
        <v>1061.8261626946667</v>
      </c>
      <c r="H1606" s="24">
        <f t="shared" si="611"/>
        <v>1060.1408672104903</v>
      </c>
      <c r="I1606" s="24">
        <f t="shared" si="589"/>
        <v>88.563301045564913</v>
      </c>
      <c r="J1606" s="14">
        <f t="shared" si="590"/>
        <v>1337.8692851147971</v>
      </c>
      <c r="K1606" s="24">
        <f t="shared" si="612"/>
        <v>650</v>
      </c>
      <c r="L1606" s="12">
        <f t="shared" si="591"/>
        <v>9.7275145588548786E-2</v>
      </c>
      <c r="M1606" s="3">
        <f t="shared" si="592"/>
        <v>0.7</v>
      </c>
      <c r="N1606" s="24">
        <f t="shared" si="607"/>
        <v>1062.3249088151165</v>
      </c>
      <c r="O1606" s="24">
        <f t="shared" si="593"/>
        <v>33.962260929911281</v>
      </c>
      <c r="P1606" s="24">
        <f t="shared" si="594"/>
        <v>514.30555317988933</v>
      </c>
      <c r="Q1606" s="24">
        <f t="shared" si="605"/>
        <v>650</v>
      </c>
      <c r="R1606" s="12">
        <f t="shared" si="595"/>
        <v>9.537265074307763E-2</v>
      </c>
      <c r="S1606" s="3">
        <f t="shared" si="606"/>
        <v>0.7</v>
      </c>
      <c r="T1606" s="24">
        <f t="shared" si="608"/>
        <v>1061.8261626946667</v>
      </c>
      <c r="U1606" s="24">
        <f t="shared" si="596"/>
        <v>46.430913941156859</v>
      </c>
      <c r="V1606" s="14">
        <f t="shared" si="597"/>
        <v>702.73039070926086</v>
      </c>
      <c r="W1606" s="24">
        <f t="shared" si="609"/>
        <v>650</v>
      </c>
      <c r="X1606" s="12">
        <f t="shared" si="598"/>
        <v>9.579901199305732E-2</v>
      </c>
      <c r="Y1606" s="3">
        <f t="shared" si="610"/>
        <v>0.7</v>
      </c>
    </row>
    <row r="1607" spans="2:25" x14ac:dyDescent="0.25">
      <c r="B1607" s="3">
        <f t="shared" si="599"/>
        <v>7945</v>
      </c>
      <c r="C1607" s="14">
        <f t="shared" si="600"/>
        <v>132.41666666666666</v>
      </c>
      <c r="D1607" s="11">
        <f t="shared" si="601"/>
        <v>1063.7776329637568</v>
      </c>
      <c r="E1607" s="11">
        <f t="shared" si="602"/>
        <v>1060.2381423560789</v>
      </c>
      <c r="F1607" s="11">
        <f t="shared" si="603"/>
        <v>1062.4202814658595</v>
      </c>
      <c r="G1607" s="11">
        <f t="shared" si="604"/>
        <v>1061.9219617066597</v>
      </c>
      <c r="H1607" s="24">
        <f t="shared" si="611"/>
        <v>1060.2381423560789</v>
      </c>
      <c r="I1607" s="24">
        <f t="shared" si="589"/>
        <v>88.487265191946562</v>
      </c>
      <c r="J1607" s="14">
        <f t="shared" si="590"/>
        <v>1337.0083287094271</v>
      </c>
      <c r="K1607" s="24">
        <f t="shared" si="612"/>
        <v>650</v>
      </c>
      <c r="L1607" s="12">
        <f t="shared" si="591"/>
        <v>9.7211247680373689E-2</v>
      </c>
      <c r="M1607" s="3">
        <f t="shared" si="592"/>
        <v>0.7</v>
      </c>
      <c r="N1607" s="24">
        <f t="shared" si="607"/>
        <v>1062.4202814658595</v>
      </c>
      <c r="O1607" s="24">
        <f t="shared" si="593"/>
        <v>33.933787447432451</v>
      </c>
      <c r="P1607" s="24">
        <f t="shared" si="594"/>
        <v>513.98376810183049</v>
      </c>
      <c r="Q1607" s="24">
        <f t="shared" si="605"/>
        <v>650</v>
      </c>
      <c r="R1607" s="12">
        <f t="shared" si="595"/>
        <v>9.5311722330896131E-2</v>
      </c>
      <c r="S1607" s="3">
        <f t="shared" si="606"/>
        <v>0.7</v>
      </c>
      <c r="T1607" s="24">
        <f t="shared" si="608"/>
        <v>1061.9219617066597</v>
      </c>
      <c r="U1607" s="24">
        <f t="shared" si="596"/>
        <v>46.391781427428214</v>
      </c>
      <c r="V1607" s="14">
        <f t="shared" si="597"/>
        <v>702.28796716699514</v>
      </c>
      <c r="W1607" s="24">
        <f t="shared" si="609"/>
        <v>650</v>
      </c>
      <c r="X1607" s="12">
        <f t="shared" si="598"/>
        <v>9.5737433005865694E-2</v>
      </c>
      <c r="Y1607" s="3">
        <f t="shared" si="610"/>
        <v>0.7</v>
      </c>
    </row>
    <row r="1608" spans="2:25" x14ac:dyDescent="0.25">
      <c r="B1608" s="3">
        <f t="shared" si="599"/>
        <v>7950</v>
      </c>
      <c r="C1608" s="14">
        <f t="shared" si="600"/>
        <v>132.5</v>
      </c>
      <c r="D1608" s="11">
        <f t="shared" si="601"/>
        <v>1063.8718074459625</v>
      </c>
      <c r="E1608" s="11">
        <f t="shared" si="602"/>
        <v>1060.3353536037594</v>
      </c>
      <c r="F1608" s="11">
        <f t="shared" si="603"/>
        <v>1062.5155931881905</v>
      </c>
      <c r="G1608" s="11">
        <f t="shared" si="604"/>
        <v>1062.0176991396656</v>
      </c>
      <c r="H1608" s="24">
        <f t="shared" si="611"/>
        <v>1060.3353536037594</v>
      </c>
      <c r="I1608" s="24">
        <f t="shared" si="589"/>
        <v>88.411346055079321</v>
      </c>
      <c r="J1608" s="14">
        <f t="shared" si="590"/>
        <v>1336.1484982576517</v>
      </c>
      <c r="K1608" s="24">
        <f t="shared" si="612"/>
        <v>650</v>
      </c>
      <c r="L1608" s="12">
        <f t="shared" si="591"/>
        <v>9.7147434515732906E-2</v>
      </c>
      <c r="M1608" s="3">
        <f t="shared" si="592"/>
        <v>0.7</v>
      </c>
      <c r="N1608" s="24">
        <f t="shared" si="607"/>
        <v>1062.5155931881905</v>
      </c>
      <c r="O1608" s="24">
        <f t="shared" si="593"/>
        <v>33.905356444302015</v>
      </c>
      <c r="P1608" s="24">
        <f t="shared" si="594"/>
        <v>513.66238921295644</v>
      </c>
      <c r="Q1608" s="24">
        <f t="shared" si="605"/>
        <v>650</v>
      </c>
      <c r="R1608" s="12">
        <f t="shared" si="595"/>
        <v>9.525087196580441E-2</v>
      </c>
      <c r="S1608" s="3">
        <f t="shared" si="606"/>
        <v>0.7</v>
      </c>
      <c r="T1608" s="24">
        <f t="shared" si="608"/>
        <v>1062.0176991396656</v>
      </c>
      <c r="U1608" s="24">
        <f t="shared" si="596"/>
        <v>46.352707657422343</v>
      </c>
      <c r="V1608" s="14">
        <f t="shared" si="597"/>
        <v>701.84610639241771</v>
      </c>
      <c r="W1608" s="24">
        <f t="shared" si="609"/>
        <v>650</v>
      </c>
      <c r="X1608" s="12">
        <f t="shared" si="598"/>
        <v>9.5675933494454177E-2</v>
      </c>
      <c r="Y1608" s="3">
        <f t="shared" si="610"/>
        <v>0.7</v>
      </c>
    </row>
    <row r="1609" spans="2:25" x14ac:dyDescent="0.25">
      <c r="B1609" s="3">
        <f t="shared" si="599"/>
        <v>7955</v>
      </c>
      <c r="C1609" s="14">
        <f t="shared" si="600"/>
        <v>132.58333333333334</v>
      </c>
      <c r="D1609" s="11">
        <f t="shared" si="601"/>
        <v>1063.9659227733387</v>
      </c>
      <c r="E1609" s="11">
        <f t="shared" si="602"/>
        <v>1060.4325010382752</v>
      </c>
      <c r="F1609" s="11">
        <f t="shared" si="603"/>
        <v>1062.6108440601563</v>
      </c>
      <c r="G1609" s="11">
        <f t="shared" si="604"/>
        <v>1062.1133750731601</v>
      </c>
      <c r="H1609" s="24">
        <f t="shared" si="611"/>
        <v>1060.4325010382752</v>
      </c>
      <c r="I1609" s="24">
        <f t="shared" si="589"/>
        <v>88.335543376587111</v>
      </c>
      <c r="J1609" s="14">
        <f t="shared" si="590"/>
        <v>1335.2897915239234</v>
      </c>
      <c r="K1609" s="24">
        <f t="shared" si="612"/>
        <v>650</v>
      </c>
      <c r="L1609" s="12">
        <f t="shared" si="591"/>
        <v>9.7083705924554051E-2</v>
      </c>
      <c r="M1609" s="3">
        <f t="shared" si="592"/>
        <v>0.7</v>
      </c>
      <c r="N1609" s="24">
        <f t="shared" si="607"/>
        <v>1062.6108440601563</v>
      </c>
      <c r="O1609" s="24">
        <f t="shared" si="593"/>
        <v>33.876967829559135</v>
      </c>
      <c r="P1609" s="24">
        <f t="shared" si="594"/>
        <v>513.34141574037801</v>
      </c>
      <c r="Q1609" s="24">
        <f t="shared" si="605"/>
        <v>650</v>
      </c>
      <c r="R1609" s="12">
        <f t="shared" si="595"/>
        <v>9.5190099497533473E-2</v>
      </c>
      <c r="S1609" s="3">
        <f t="shared" si="606"/>
        <v>0.7</v>
      </c>
      <c r="T1609" s="24">
        <f t="shared" si="608"/>
        <v>1062.1133750731601</v>
      </c>
      <c r="U1609" s="24">
        <f t="shared" si="596"/>
        <v>46.313692504463688</v>
      </c>
      <c r="V1609" s="14">
        <f t="shared" si="597"/>
        <v>701.40480730506135</v>
      </c>
      <c r="W1609" s="24">
        <f t="shared" si="609"/>
        <v>650</v>
      </c>
      <c r="X1609" s="12">
        <f t="shared" si="598"/>
        <v>9.5614513304459386E-2</v>
      </c>
      <c r="Y1609" s="3">
        <f t="shared" si="610"/>
        <v>0.7</v>
      </c>
    </row>
    <row r="1610" spans="2:25" x14ac:dyDescent="0.25">
      <c r="B1610" s="3">
        <f t="shared" si="599"/>
        <v>7960</v>
      </c>
      <c r="C1610" s="14">
        <f t="shared" si="600"/>
        <v>132.66666666666666</v>
      </c>
      <c r="D1610" s="11">
        <f t="shared" si="601"/>
        <v>1064.0599790201543</v>
      </c>
      <c r="E1610" s="11">
        <f t="shared" si="602"/>
        <v>1060.5295847441998</v>
      </c>
      <c r="F1610" s="11">
        <f t="shared" si="603"/>
        <v>1062.7060341596539</v>
      </c>
      <c r="G1610" s="11">
        <f t="shared" si="604"/>
        <v>1062.2089895864647</v>
      </c>
      <c r="H1610" s="24">
        <f t="shared" si="611"/>
        <v>1060.5295847441998</v>
      </c>
      <c r="I1610" s="24">
        <f t="shared" si="589"/>
        <v>88.259856898861244</v>
      </c>
      <c r="J1610" s="14">
        <f t="shared" si="590"/>
        <v>1334.4322062786262</v>
      </c>
      <c r="K1610" s="24">
        <f t="shared" si="612"/>
        <v>650</v>
      </c>
      <c r="L1610" s="12">
        <f t="shared" si="591"/>
        <v>9.7020061737221566E-2</v>
      </c>
      <c r="M1610" s="3">
        <f t="shared" si="592"/>
        <v>0.7</v>
      </c>
      <c r="N1610" s="24">
        <f t="shared" si="607"/>
        <v>1062.7060341596539</v>
      </c>
      <c r="O1610" s="24">
        <f t="shared" si="593"/>
        <v>33.848621512510135</v>
      </c>
      <c r="P1610" s="24">
        <f t="shared" si="594"/>
        <v>513.02084691329924</v>
      </c>
      <c r="Q1610" s="24">
        <f t="shared" si="605"/>
        <v>650</v>
      </c>
      <c r="R1610" s="12">
        <f t="shared" si="595"/>
        <v>9.5129404776224863E-2</v>
      </c>
      <c r="S1610" s="3">
        <f t="shared" si="606"/>
        <v>0.7</v>
      </c>
      <c r="T1610" s="24">
        <f t="shared" si="608"/>
        <v>1062.2089895864647</v>
      </c>
      <c r="U1610" s="24">
        <f t="shared" si="596"/>
        <v>46.274735842240489</v>
      </c>
      <c r="V1610" s="14">
        <f t="shared" si="597"/>
        <v>700.96406882728832</v>
      </c>
      <c r="W1610" s="24">
        <f t="shared" si="609"/>
        <v>650</v>
      </c>
      <c r="X1610" s="12">
        <f t="shared" si="598"/>
        <v>9.5553172281926266E-2</v>
      </c>
      <c r="Y1610" s="3">
        <f t="shared" si="610"/>
        <v>0.7</v>
      </c>
    </row>
    <row r="1611" spans="2:25" x14ac:dyDescent="0.25">
      <c r="B1611" s="3">
        <f t="shared" si="599"/>
        <v>7965</v>
      </c>
      <c r="C1611" s="14">
        <f t="shared" si="600"/>
        <v>132.75</v>
      </c>
      <c r="D1611" s="11">
        <f t="shared" si="601"/>
        <v>1064.1539762605373</v>
      </c>
      <c r="E1611" s="11">
        <f t="shared" si="602"/>
        <v>1060.6266048059369</v>
      </c>
      <c r="F1611" s="11">
        <f t="shared" si="603"/>
        <v>1062.80116356443</v>
      </c>
      <c r="G1611" s="11">
        <f t="shared" si="604"/>
        <v>1062.3045427587465</v>
      </c>
      <c r="H1611" s="24">
        <f t="shared" si="611"/>
        <v>1060.6266048059369</v>
      </c>
      <c r="I1611" s="24">
        <f t="shared" si="589"/>
        <v>88.184286365009257</v>
      </c>
      <c r="J1611" s="14">
        <f t="shared" si="590"/>
        <v>1333.5757402979179</v>
      </c>
      <c r="K1611" s="24">
        <f t="shared" si="612"/>
        <v>650</v>
      </c>
      <c r="L1611" s="12">
        <f t="shared" si="591"/>
        <v>9.6956501784562499E-2</v>
      </c>
      <c r="M1611" s="3">
        <f t="shared" si="592"/>
        <v>0.7</v>
      </c>
      <c r="N1611" s="24">
        <f t="shared" si="607"/>
        <v>1062.80116356443</v>
      </c>
      <c r="O1611" s="24">
        <f t="shared" si="593"/>
        <v>33.820317402683031</v>
      </c>
      <c r="P1611" s="24">
        <f t="shared" si="594"/>
        <v>512.70068196247439</v>
      </c>
      <c r="Q1611" s="24">
        <f t="shared" si="605"/>
        <v>650</v>
      </c>
      <c r="R1611" s="12">
        <f t="shared" si="595"/>
        <v>9.5068787652328429E-2</v>
      </c>
      <c r="S1611" s="3">
        <f t="shared" si="606"/>
        <v>0.7</v>
      </c>
      <c r="T1611" s="24">
        <f t="shared" si="608"/>
        <v>1062.3045427587465</v>
      </c>
      <c r="U1611" s="24">
        <f t="shared" si="596"/>
        <v>46.235837544770675</v>
      </c>
      <c r="V1611" s="14">
        <f t="shared" si="597"/>
        <v>700.52388988388338</v>
      </c>
      <c r="W1611" s="24">
        <f t="shared" si="609"/>
        <v>650</v>
      </c>
      <c r="X1611" s="12">
        <f t="shared" si="598"/>
        <v>9.5491910273251671E-2</v>
      </c>
      <c r="Y1611" s="3">
        <f t="shared" si="610"/>
        <v>0.7</v>
      </c>
    </row>
    <row r="1612" spans="2:25" x14ac:dyDescent="0.25">
      <c r="B1612" s="3">
        <f t="shared" si="599"/>
        <v>7970</v>
      </c>
      <c r="C1612" s="14">
        <f t="shared" si="600"/>
        <v>132.83333333333334</v>
      </c>
      <c r="D1612" s="11">
        <f t="shared" si="601"/>
        <v>1064.2479145684774</v>
      </c>
      <c r="E1612" s="11">
        <f t="shared" si="602"/>
        <v>1060.7235613077214</v>
      </c>
      <c r="F1612" s="11">
        <f t="shared" si="603"/>
        <v>1062.8962323520823</v>
      </c>
      <c r="G1612" s="11">
        <f t="shared" si="604"/>
        <v>1062.4000346690198</v>
      </c>
      <c r="H1612" s="24">
        <f t="shared" si="611"/>
        <v>1060.7235613077214</v>
      </c>
      <c r="I1612" s="24">
        <f t="shared" si="589"/>
        <v>88.108831518900388</v>
      </c>
      <c r="J1612" s="14">
        <f t="shared" si="590"/>
        <v>1332.7203913639457</v>
      </c>
      <c r="K1612" s="24">
        <f t="shared" si="612"/>
        <v>650</v>
      </c>
      <c r="L1612" s="12">
        <f t="shared" si="591"/>
        <v>9.6893025897864291E-2</v>
      </c>
      <c r="M1612" s="3">
        <f t="shared" si="592"/>
        <v>0.7</v>
      </c>
      <c r="N1612" s="24">
        <f t="shared" si="607"/>
        <v>1062.8962323520823</v>
      </c>
      <c r="O1612" s="24">
        <f t="shared" si="593"/>
        <v>33.792055409878685</v>
      </c>
      <c r="P1612" s="24">
        <f t="shared" si="594"/>
        <v>512.38092012092534</v>
      </c>
      <c r="Q1612" s="24">
        <f t="shared" si="605"/>
        <v>650</v>
      </c>
      <c r="R1612" s="12">
        <f t="shared" si="595"/>
        <v>9.5008247976735863E-2</v>
      </c>
      <c r="S1612" s="3">
        <f t="shared" si="606"/>
        <v>0.7</v>
      </c>
      <c r="T1612" s="24">
        <f t="shared" si="608"/>
        <v>1062.4000346690198</v>
      </c>
      <c r="U1612" s="24">
        <f t="shared" si="596"/>
        <v>46.19699748644166</v>
      </c>
      <c r="V1612" s="14">
        <f t="shared" si="597"/>
        <v>700.08426940259631</v>
      </c>
      <c r="W1612" s="24">
        <f t="shared" si="609"/>
        <v>650</v>
      </c>
      <c r="X1612" s="12">
        <f t="shared" si="598"/>
        <v>9.5430727125258893E-2</v>
      </c>
      <c r="Y1612" s="3">
        <f t="shared" si="610"/>
        <v>0.7</v>
      </c>
    </row>
    <row r="1613" spans="2:25" x14ac:dyDescent="0.25">
      <c r="B1613" s="3">
        <f t="shared" si="599"/>
        <v>7975</v>
      </c>
      <c r="C1613" s="14">
        <f t="shared" si="600"/>
        <v>132.91666666666666</v>
      </c>
      <c r="D1613" s="11">
        <f t="shared" si="601"/>
        <v>1064.3417940178249</v>
      </c>
      <c r="E1613" s="11">
        <f t="shared" si="602"/>
        <v>1060.8204543336192</v>
      </c>
      <c r="F1613" s="11">
        <f t="shared" si="603"/>
        <v>1062.991240600059</v>
      </c>
      <c r="G1613" s="11">
        <f t="shared" si="604"/>
        <v>1062.4954653961449</v>
      </c>
      <c r="H1613" s="24">
        <f t="shared" si="611"/>
        <v>1060.8204543336192</v>
      </c>
      <c r="I1613" s="24">
        <f t="shared" si="589"/>
        <v>88.033492105142841</v>
      </c>
      <c r="J1613" s="14">
        <f t="shared" si="590"/>
        <v>1331.8661572650578</v>
      </c>
      <c r="K1613" s="24">
        <f t="shared" si="612"/>
        <v>650</v>
      </c>
      <c r="L1613" s="12">
        <f t="shared" si="591"/>
        <v>9.6829633908887616E-2</v>
      </c>
      <c r="M1613" s="3">
        <f t="shared" si="592"/>
        <v>0.7</v>
      </c>
      <c r="N1613" s="24">
        <f t="shared" si="607"/>
        <v>1062.991240600059</v>
      </c>
      <c r="O1613" s="24">
        <f t="shared" si="593"/>
        <v>33.763835444148071</v>
      </c>
      <c r="P1613" s="24">
        <f t="shared" si="594"/>
        <v>512.06156062363095</v>
      </c>
      <c r="Q1613" s="24">
        <f t="shared" si="605"/>
        <v>650</v>
      </c>
      <c r="R1613" s="12">
        <f t="shared" si="595"/>
        <v>9.4947785600722825E-2</v>
      </c>
      <c r="S1613" s="3">
        <f t="shared" si="606"/>
        <v>0.7</v>
      </c>
      <c r="T1613" s="24">
        <f t="shared" si="608"/>
        <v>1062.4954653961449</v>
      </c>
      <c r="U1613" s="24">
        <f t="shared" si="596"/>
        <v>46.15821554199897</v>
      </c>
      <c r="V1613" s="14">
        <f t="shared" si="597"/>
        <v>699.645206314142</v>
      </c>
      <c r="W1613" s="24">
        <f t="shared" si="609"/>
        <v>650</v>
      </c>
      <c r="X1613" s="12">
        <f t="shared" si="598"/>
        <v>9.5369622685196179E-2</v>
      </c>
      <c r="Y1613" s="3">
        <f t="shared" si="610"/>
        <v>0.7</v>
      </c>
    </row>
    <row r="1614" spans="2:25" x14ac:dyDescent="0.25">
      <c r="B1614" s="3">
        <f t="shared" si="599"/>
        <v>7980</v>
      </c>
      <c r="C1614" s="14">
        <f t="shared" si="600"/>
        <v>133</v>
      </c>
      <c r="D1614" s="11">
        <f t="shared" si="601"/>
        <v>1064.4356146822909</v>
      </c>
      <c r="E1614" s="11">
        <f t="shared" si="602"/>
        <v>1060.917283967528</v>
      </c>
      <c r="F1614" s="11">
        <f t="shared" si="603"/>
        <v>1063.0861883856596</v>
      </c>
      <c r="G1614" s="11">
        <f t="shared" si="604"/>
        <v>1062.5908350188301</v>
      </c>
      <c r="H1614" s="24">
        <f t="shared" si="611"/>
        <v>1060.917283967528</v>
      </c>
      <c r="I1614" s="24">
        <f t="shared" si="589"/>
        <v>87.958267869072415</v>
      </c>
      <c r="J1614" s="14">
        <f t="shared" si="590"/>
        <v>1331.01303579501</v>
      </c>
      <c r="K1614" s="24">
        <f t="shared" si="612"/>
        <v>650</v>
      </c>
      <c r="L1614" s="12">
        <f t="shared" si="591"/>
        <v>9.6766325649811566E-2</v>
      </c>
      <c r="M1614" s="3">
        <f t="shared" si="592"/>
        <v>0.7</v>
      </c>
      <c r="N1614" s="24">
        <f t="shared" si="607"/>
        <v>1063.0861883856596</v>
      </c>
      <c r="O1614" s="24">
        <f t="shared" si="593"/>
        <v>33.735657415780906</v>
      </c>
      <c r="P1614" s="24">
        <f t="shared" si="594"/>
        <v>511.74260270727603</v>
      </c>
      <c r="Q1614" s="24">
        <f t="shared" si="605"/>
        <v>650</v>
      </c>
      <c r="R1614" s="12">
        <f t="shared" si="595"/>
        <v>9.4887400375903277E-2</v>
      </c>
      <c r="S1614" s="3">
        <f t="shared" si="606"/>
        <v>0.7</v>
      </c>
      <c r="T1614" s="24">
        <f t="shared" si="608"/>
        <v>1062.5908350188301</v>
      </c>
      <c r="U1614" s="24">
        <f t="shared" si="596"/>
        <v>46.119491586517825</v>
      </c>
      <c r="V1614" s="14">
        <f t="shared" si="597"/>
        <v>699.20669955146423</v>
      </c>
      <c r="W1614" s="24">
        <f t="shared" si="609"/>
        <v>650</v>
      </c>
      <c r="X1614" s="12">
        <f t="shared" si="598"/>
        <v>9.5308596800638912E-2</v>
      </c>
      <c r="Y1614" s="3">
        <f t="shared" si="610"/>
        <v>0.7</v>
      </c>
    </row>
    <row r="1615" spans="2:25" x14ac:dyDescent="0.25">
      <c r="B1615" s="3">
        <f t="shared" si="599"/>
        <v>7985</v>
      </c>
      <c r="C1615" s="14">
        <f t="shared" si="600"/>
        <v>133.08333333333334</v>
      </c>
      <c r="D1615" s="11">
        <f t="shared" si="601"/>
        <v>1064.5293766354487</v>
      </c>
      <c r="E1615" s="11">
        <f t="shared" si="602"/>
        <v>1061.0140502931779</v>
      </c>
      <c r="F1615" s="11">
        <f t="shared" si="603"/>
        <v>1063.1810757860355</v>
      </c>
      <c r="G1615" s="11">
        <f t="shared" si="604"/>
        <v>1062.6861436156307</v>
      </c>
      <c r="H1615" s="24">
        <f t="shared" si="611"/>
        <v>1061.0140502931779</v>
      </c>
      <c r="I1615" s="24">
        <f t="shared" si="589"/>
        <v>87.883158556769558</v>
      </c>
      <c r="J1615" s="14">
        <f t="shared" si="590"/>
        <v>1330.1610247537778</v>
      </c>
      <c r="K1615" s="24">
        <f t="shared" si="612"/>
        <v>650</v>
      </c>
      <c r="L1615" s="12">
        <f t="shared" si="591"/>
        <v>9.6703100953290169E-2</v>
      </c>
      <c r="M1615" s="3">
        <f t="shared" si="592"/>
        <v>0.7</v>
      </c>
      <c r="N1615" s="24">
        <f t="shared" si="607"/>
        <v>1063.1810757860355</v>
      </c>
      <c r="O1615" s="24">
        <f t="shared" si="593"/>
        <v>33.707521235328386</v>
      </c>
      <c r="P1615" s="24">
        <f t="shared" si="594"/>
        <v>511.42404561067684</v>
      </c>
      <c r="Q1615" s="24">
        <f t="shared" si="605"/>
        <v>650</v>
      </c>
      <c r="R1615" s="12">
        <f t="shared" si="595"/>
        <v>9.4827092154307374E-2</v>
      </c>
      <c r="S1615" s="3">
        <f t="shared" si="606"/>
        <v>0.7</v>
      </c>
      <c r="T1615" s="24">
        <f t="shared" si="608"/>
        <v>1062.6861436156307</v>
      </c>
      <c r="U1615" s="24">
        <f t="shared" si="596"/>
        <v>46.080825495448607</v>
      </c>
      <c r="V1615" s="14">
        <f t="shared" si="597"/>
        <v>698.76874805078182</v>
      </c>
      <c r="W1615" s="24">
        <f t="shared" si="609"/>
        <v>650</v>
      </c>
      <c r="X1615" s="12">
        <f t="shared" si="598"/>
        <v>9.5247649319629313E-2</v>
      </c>
      <c r="Y1615" s="3">
        <f t="shared" si="610"/>
        <v>0.7</v>
      </c>
    </row>
    <row r="1616" spans="2:25" x14ac:dyDescent="0.25">
      <c r="B1616" s="3">
        <f t="shared" si="599"/>
        <v>7990</v>
      </c>
      <c r="C1616" s="14">
        <f t="shared" si="600"/>
        <v>133.16666666666666</v>
      </c>
      <c r="D1616" s="11">
        <f t="shared" si="601"/>
        <v>1064.6230799507332</v>
      </c>
      <c r="E1616" s="11">
        <f t="shared" si="602"/>
        <v>1061.1107533941313</v>
      </c>
      <c r="F1616" s="11">
        <f t="shared" si="603"/>
        <v>1063.2759028781898</v>
      </c>
      <c r="G1616" s="11">
        <f t="shared" si="604"/>
        <v>1062.7813912649503</v>
      </c>
      <c r="H1616" s="24">
        <f t="shared" si="611"/>
        <v>1061.1107533941313</v>
      </c>
      <c r="I1616" s="24">
        <f t="shared" si="589"/>
        <v>87.808163915047999</v>
      </c>
      <c r="J1616" s="14">
        <f t="shared" si="590"/>
        <v>1329.3101219472298</v>
      </c>
      <c r="K1616" s="24">
        <f t="shared" si="612"/>
        <v>650</v>
      </c>
      <c r="L1616" s="12">
        <f t="shared" si="591"/>
        <v>9.6639959652429303E-2</v>
      </c>
      <c r="M1616" s="3">
        <f t="shared" si="592"/>
        <v>0.7</v>
      </c>
      <c r="N1616" s="24">
        <f t="shared" si="607"/>
        <v>1063.2759028781898</v>
      </c>
      <c r="O1616" s="24">
        <f t="shared" si="593"/>
        <v>33.679426813586133</v>
      </c>
      <c r="P1616" s="24">
        <f t="shared" si="594"/>
        <v>511.10588857458765</v>
      </c>
      <c r="Q1616" s="24">
        <f t="shared" si="605"/>
        <v>650</v>
      </c>
      <c r="R1616" s="12">
        <f t="shared" si="595"/>
        <v>9.4766860788345009E-2</v>
      </c>
      <c r="S1616" s="3">
        <f t="shared" si="606"/>
        <v>0.7</v>
      </c>
      <c r="T1616" s="24">
        <f t="shared" si="608"/>
        <v>1062.7813912649503</v>
      </c>
      <c r="U1616" s="24">
        <f t="shared" si="596"/>
        <v>46.042217144571396</v>
      </c>
      <c r="V1616" s="14">
        <f t="shared" si="597"/>
        <v>698.3313507506391</v>
      </c>
      <c r="W1616" s="24">
        <f t="shared" si="609"/>
        <v>650</v>
      </c>
      <c r="X1616" s="12">
        <f t="shared" si="598"/>
        <v>9.5186780090549067E-2</v>
      </c>
      <c r="Y1616" s="3">
        <f t="shared" si="610"/>
        <v>0.7</v>
      </c>
    </row>
    <row r="1617" spans="2:25" x14ac:dyDescent="0.25">
      <c r="B1617" s="3">
        <f t="shared" si="599"/>
        <v>7995</v>
      </c>
      <c r="C1617" s="14">
        <f t="shared" si="600"/>
        <v>133.25</v>
      </c>
      <c r="D1617" s="11">
        <f t="shared" si="601"/>
        <v>1064.716724701442</v>
      </c>
      <c r="E1617" s="11">
        <f t="shared" si="602"/>
        <v>1061.2073933537838</v>
      </c>
      <c r="F1617" s="11">
        <f t="shared" si="603"/>
        <v>1063.370669738978</v>
      </c>
      <c r="G1617" s="11">
        <f t="shared" si="604"/>
        <v>1062.8765780450408</v>
      </c>
      <c r="H1617" s="24">
        <f t="shared" si="611"/>
        <v>1061.2073933537838</v>
      </c>
      <c r="I1617" s="24">
        <f t="shared" si="589"/>
        <v>87.733283691454744</v>
      </c>
      <c r="J1617" s="14">
        <f t="shared" si="590"/>
        <v>1328.4603251869698</v>
      </c>
      <c r="K1617" s="24">
        <f t="shared" si="612"/>
        <v>650</v>
      </c>
      <c r="L1617" s="12">
        <f t="shared" si="591"/>
        <v>9.6576901580776003E-2</v>
      </c>
      <c r="M1617" s="3">
        <f t="shared" si="592"/>
        <v>0.7</v>
      </c>
      <c r="N1617" s="24">
        <f t="shared" si="607"/>
        <v>1063.370669738978</v>
      </c>
      <c r="O1617" s="24">
        <f t="shared" si="593"/>
        <v>33.651374061599881</v>
      </c>
      <c r="P1617" s="24">
        <f t="shared" si="594"/>
        <v>510.78813084164273</v>
      </c>
      <c r="Q1617" s="24">
        <f t="shared" si="605"/>
        <v>650</v>
      </c>
      <c r="R1617" s="12">
        <f t="shared" si="595"/>
        <v>9.47067061307965E-2</v>
      </c>
      <c r="S1617" s="3">
        <f t="shared" si="606"/>
        <v>0.7</v>
      </c>
      <c r="T1617" s="24">
        <f t="shared" si="608"/>
        <v>1062.8765780450408</v>
      </c>
      <c r="U1617" s="24">
        <f t="shared" si="596"/>
        <v>46.003666410030064</v>
      </c>
      <c r="V1617" s="14">
        <f t="shared" si="597"/>
        <v>697.89450659258455</v>
      </c>
      <c r="W1617" s="24">
        <f t="shared" si="609"/>
        <v>650</v>
      </c>
      <c r="X1617" s="12">
        <f t="shared" si="598"/>
        <v>9.512598896221057E-2</v>
      </c>
      <c r="Y1617" s="3">
        <f t="shared" si="610"/>
        <v>0.7</v>
      </c>
    </row>
    <row r="1618" spans="2:25" x14ac:dyDescent="0.25">
      <c r="B1618" s="3">
        <f t="shared" si="599"/>
        <v>8000</v>
      </c>
      <c r="C1618" s="14">
        <f t="shared" si="600"/>
        <v>133.33333333333334</v>
      </c>
      <c r="D1618" s="11">
        <f t="shared" si="601"/>
        <v>1064.8103109607348</v>
      </c>
      <c r="E1618" s="11">
        <f t="shared" si="602"/>
        <v>1061.3039702553647</v>
      </c>
      <c r="F1618" s="11">
        <f t="shared" si="603"/>
        <v>1063.4653764451089</v>
      </c>
      <c r="G1618" s="11">
        <f t="shared" si="604"/>
        <v>1062.9717040340031</v>
      </c>
      <c r="H1618" s="24">
        <f t="shared" si="611"/>
        <v>1061.3039702553647</v>
      </c>
      <c r="I1618" s="24">
        <f t="shared" ref="I1618:I1681" si="613">AlphaC*(D1618-H1618)</f>
        <v>87.65851763425303</v>
      </c>
      <c r="J1618" s="14">
        <f t="shared" ref="J1618:J1681" si="614">Phi*EpsilonF*Botzman/10^8*M1618*((D1618+273)^4-(H1618+273)^4)</f>
        <v>1327.6116322904356</v>
      </c>
      <c r="K1618" s="24">
        <f t="shared" si="612"/>
        <v>650</v>
      </c>
      <c r="L1618" s="12">
        <f t="shared" ref="L1618:L1681" si="615">ksh*MassivSS/(K1618*RhoA)*DeltaT*(I1618+J1618)</f>
        <v>9.6513926572323966E-2</v>
      </c>
      <c r="M1618" s="3">
        <f t="shared" ref="M1618:M1681" si="616">IF(H1618&lt;=500,IF(Galva=Oui,0.35,0.7),0.7)</f>
        <v>0.7</v>
      </c>
      <c r="N1618" s="24">
        <f t="shared" si="607"/>
        <v>1063.4653764451089</v>
      </c>
      <c r="O1618" s="24">
        <f t="shared" ref="O1618:O1681" si="617">AlphaC*(D1618-N1618)</f>
        <v>33.623362890648423</v>
      </c>
      <c r="P1618" s="24">
        <f t="shared" ref="P1618:P1681" si="618">Phi*EpsilonF*Botzman/10^8*S1618*((D1618+273)^4-(N1618+273)^4)</f>
        <v>510.47077165625916</v>
      </c>
      <c r="Q1618" s="24">
        <f t="shared" si="605"/>
        <v>650</v>
      </c>
      <c r="R1618" s="12">
        <f t="shared" ref="R1618:R1681" si="619">ksh*MassivW/(Q1618*RhoA)*DeltaT*(O1618+P1618)</f>
        <v>9.4646628034792943E-2</v>
      </c>
      <c r="S1618" s="3">
        <f t="shared" si="606"/>
        <v>0.7</v>
      </c>
      <c r="T1618" s="24">
        <f t="shared" si="608"/>
        <v>1062.9717040340031</v>
      </c>
      <c r="U1618" s="24">
        <f t="shared" ref="U1618:U1681" si="620">AlphaC*(D1618-T1618)</f>
        <v>45.965173168292495</v>
      </c>
      <c r="V1618" s="14">
        <f t="shared" ref="V1618:V1681" si="621">Phi*EpsilonF*Botzman/10^8*Y1618*((D1618+273)^4-(T1618+273)^4)</f>
        <v>697.45821452060829</v>
      </c>
      <c r="W1618" s="24">
        <f t="shared" si="609"/>
        <v>650</v>
      </c>
      <c r="X1618" s="12">
        <f t="shared" ref="X1618:X1681" si="622">ksh*MassivSI/(W1618*RhoA)*DeltaT*(U1618+V1618)</f>
        <v>9.5065275783779907E-2</v>
      </c>
      <c r="Y1618" s="3">
        <f t="shared" si="610"/>
        <v>0.7</v>
      </c>
    </row>
    <row r="1619" spans="2:25" x14ac:dyDescent="0.25">
      <c r="B1619" s="3">
        <f t="shared" ref="B1619:B1682" si="623">B1618+DeltaT</f>
        <v>8005</v>
      </c>
      <c r="C1619" s="14">
        <f t="shared" ref="C1619:C1682" si="624">B1619/60</f>
        <v>133.41666666666666</v>
      </c>
      <c r="D1619" s="11">
        <f t="shared" ref="D1619:D1682" si="625">20+345*LOG(8*C1619+1,10)</f>
        <v>1064.9038388016347</v>
      </c>
      <c r="E1619" s="11">
        <f t="shared" ref="E1619:E1682" si="626">H1619</f>
        <v>1061.4004841819369</v>
      </c>
      <c r="F1619" s="11">
        <f t="shared" ref="F1619:F1682" si="627">N1619</f>
        <v>1063.5600230731436</v>
      </c>
      <c r="G1619" s="11">
        <f t="shared" ref="G1619:G1682" si="628">T1619</f>
        <v>1063.0667693097869</v>
      </c>
      <c r="H1619" s="24">
        <f t="shared" si="611"/>
        <v>1061.4004841819369</v>
      </c>
      <c r="I1619" s="24">
        <f t="shared" si="613"/>
        <v>87.583865492445057</v>
      </c>
      <c r="J1619" s="14">
        <f t="shared" si="614"/>
        <v>1326.764041080937</v>
      </c>
      <c r="K1619" s="24">
        <f t="shared" si="612"/>
        <v>650</v>
      </c>
      <c r="L1619" s="12">
        <f t="shared" si="615"/>
        <v>9.6451034461517732E-2</v>
      </c>
      <c r="M1619" s="3">
        <f t="shared" si="616"/>
        <v>0.7</v>
      </c>
      <c r="N1619" s="24">
        <f t="shared" si="607"/>
        <v>1063.5600230731436</v>
      </c>
      <c r="O1619" s="24">
        <f t="shared" si="617"/>
        <v>33.595393212277713</v>
      </c>
      <c r="P1619" s="24">
        <f t="shared" si="618"/>
        <v>510.15381026498585</v>
      </c>
      <c r="Q1619" s="24">
        <f t="shared" ref="Q1619:Q1682" si="629">IF(N1619&lt;600,425+0.773*N1619-1.69/1000*N1619^2+2.22/1000^2*N1619^3,IF(N1619&lt;735,666+13002/(738-N1619),IF(N1619&lt;900,545+17820/(N1619-731),650)))</f>
        <v>650</v>
      </c>
      <c r="R1619" s="12">
        <f t="shared" si="619"/>
        <v>9.4586626353882666E-2</v>
      </c>
      <c r="S1619" s="3">
        <f t="shared" ref="S1619:S1682" si="630">IF(N1619&lt;=500,IF(Galva=Oui,0.35,0.7),0.7)</f>
        <v>0.7</v>
      </c>
      <c r="T1619" s="24">
        <f t="shared" si="608"/>
        <v>1063.0667693097869</v>
      </c>
      <c r="U1619" s="24">
        <f t="shared" si="620"/>
        <v>45.926737296196052</v>
      </c>
      <c r="V1619" s="14">
        <f t="shared" si="621"/>
        <v>697.02247348164633</v>
      </c>
      <c r="W1619" s="24">
        <f t="shared" si="609"/>
        <v>650</v>
      </c>
      <c r="X1619" s="12">
        <f t="shared" si="622"/>
        <v>9.5004640404847046E-2</v>
      </c>
      <c r="Y1619" s="3">
        <f t="shared" si="610"/>
        <v>0.7</v>
      </c>
    </row>
    <row r="1620" spans="2:25" x14ac:dyDescent="0.25">
      <c r="B1620" s="3">
        <f t="shared" si="623"/>
        <v>8010</v>
      </c>
      <c r="C1620" s="14">
        <f t="shared" si="624"/>
        <v>133.5</v>
      </c>
      <c r="D1620" s="11">
        <f t="shared" si="625"/>
        <v>1064.9973082970284</v>
      </c>
      <c r="E1620" s="11">
        <f t="shared" si="626"/>
        <v>1061.4969352163985</v>
      </c>
      <c r="F1620" s="11">
        <f t="shared" si="627"/>
        <v>1063.6546096994975</v>
      </c>
      <c r="G1620" s="11">
        <f t="shared" si="628"/>
        <v>1063.1617739501917</v>
      </c>
      <c r="H1620" s="24">
        <f t="shared" si="611"/>
        <v>1061.4969352163985</v>
      </c>
      <c r="I1620" s="24">
        <f t="shared" si="613"/>
        <v>87.50932701574925</v>
      </c>
      <c r="J1620" s="14">
        <f t="shared" si="614"/>
        <v>1325.9175493875198</v>
      </c>
      <c r="K1620" s="24">
        <f t="shared" si="612"/>
        <v>650</v>
      </c>
      <c r="L1620" s="12">
        <f t="shared" si="615"/>
        <v>9.6388225083241852E-2</v>
      </c>
      <c r="M1620" s="3">
        <f t="shared" si="616"/>
        <v>0.7</v>
      </c>
      <c r="N1620" s="24">
        <f t="shared" ref="N1620:N1683" si="631">N1619+R1619</f>
        <v>1063.6546096994975</v>
      </c>
      <c r="O1620" s="24">
        <f t="shared" si="617"/>
        <v>33.567464938272451</v>
      </c>
      <c r="P1620" s="24">
        <f t="shared" si="618"/>
        <v>509.83724591629033</v>
      </c>
      <c r="Q1620" s="24">
        <f t="shared" si="629"/>
        <v>650</v>
      </c>
      <c r="R1620" s="12">
        <f t="shared" si="619"/>
        <v>9.4526700941989297E-2</v>
      </c>
      <c r="S1620" s="3">
        <f t="shared" si="630"/>
        <v>0.7</v>
      </c>
      <c r="T1620" s="24">
        <f t="shared" ref="T1620:T1683" si="632">T1619+X1619</f>
        <v>1063.1617739501917</v>
      </c>
      <c r="U1620" s="24">
        <f t="shared" si="620"/>
        <v>45.88835867091916</v>
      </c>
      <c r="V1620" s="14">
        <f t="shared" si="621"/>
        <v>696.58728242530879</v>
      </c>
      <c r="W1620" s="24">
        <f t="shared" ref="W1620:W1683" si="633">IF(T1620&lt;600,425+0.773*T1620-1.69/1000*T1620^2+2.22/1000^2*T1620^3,IF(T1620&lt;735,666+13002/(738-T1620),IF(T1620&lt;900,545+17820/(T1620-731),650)))</f>
        <v>650</v>
      </c>
      <c r="X1620" s="12">
        <f t="shared" si="622"/>
        <v>9.4944082675387564E-2</v>
      </c>
      <c r="Y1620" s="3">
        <f t="shared" ref="Y1620:Y1683" si="634">IF(T1620&lt;=500,IF(Galva=Oui,0.35,0.7),0.7)</f>
        <v>0.7</v>
      </c>
    </row>
    <row r="1621" spans="2:25" x14ac:dyDescent="0.25">
      <c r="B1621" s="3">
        <f t="shared" si="623"/>
        <v>8015</v>
      </c>
      <c r="C1621" s="14">
        <f t="shared" si="624"/>
        <v>133.58333333333334</v>
      </c>
      <c r="D1621" s="11">
        <f t="shared" si="625"/>
        <v>1065.0907195196653</v>
      </c>
      <c r="E1621" s="11">
        <f t="shared" si="626"/>
        <v>1061.5933234414817</v>
      </c>
      <c r="F1621" s="11">
        <f t="shared" si="627"/>
        <v>1063.7491364004395</v>
      </c>
      <c r="G1621" s="11">
        <f t="shared" si="628"/>
        <v>1063.256718032867</v>
      </c>
      <c r="H1621" s="24">
        <f t="shared" si="611"/>
        <v>1061.5933234414817</v>
      </c>
      <c r="I1621" s="24">
        <f t="shared" si="613"/>
        <v>87.434901954588895</v>
      </c>
      <c r="J1621" s="14">
        <f t="shared" si="614"/>
        <v>1325.0721550448118</v>
      </c>
      <c r="K1621" s="24">
        <f t="shared" si="612"/>
        <v>650</v>
      </c>
      <c r="L1621" s="12">
        <f t="shared" si="615"/>
        <v>9.6325498272809604E-2</v>
      </c>
      <c r="M1621" s="3">
        <f t="shared" si="616"/>
        <v>0.7</v>
      </c>
      <c r="N1621" s="24">
        <f t="shared" si="631"/>
        <v>1063.7491364004395</v>
      </c>
      <c r="O1621" s="24">
        <f t="shared" si="617"/>
        <v>33.539577980644708</v>
      </c>
      <c r="P1621" s="24">
        <f t="shared" si="618"/>
        <v>509.52107786017115</v>
      </c>
      <c r="Q1621" s="24">
        <f t="shared" si="629"/>
        <v>650</v>
      </c>
      <c r="R1621" s="12">
        <f t="shared" si="619"/>
        <v>9.4466851653342329E-2</v>
      </c>
      <c r="S1621" s="3">
        <f t="shared" si="630"/>
        <v>0.7</v>
      </c>
      <c r="T1621" s="24">
        <f t="shared" si="632"/>
        <v>1063.256718032867</v>
      </c>
      <c r="U1621" s="24">
        <f t="shared" si="620"/>
        <v>45.850037169958568</v>
      </c>
      <c r="V1621" s="14">
        <f t="shared" si="621"/>
        <v>696.15264030359003</v>
      </c>
      <c r="W1621" s="24">
        <f t="shared" si="633"/>
        <v>650</v>
      </c>
      <c r="X1621" s="12">
        <f t="shared" si="622"/>
        <v>9.4883602445722623E-2</v>
      </c>
      <c r="Y1621" s="3">
        <f t="shared" si="634"/>
        <v>0.7</v>
      </c>
    </row>
    <row r="1622" spans="2:25" x14ac:dyDescent="0.25">
      <c r="B1622" s="3">
        <f t="shared" si="623"/>
        <v>8020</v>
      </c>
      <c r="C1622" s="14">
        <f t="shared" si="624"/>
        <v>133.66666666666666</v>
      </c>
      <c r="D1622" s="11">
        <f t="shared" si="625"/>
        <v>1065.1840725421596</v>
      </c>
      <c r="E1622" s="11">
        <f t="shared" si="626"/>
        <v>1061.6896489397545</v>
      </c>
      <c r="F1622" s="11">
        <f t="shared" si="627"/>
        <v>1063.8436032520929</v>
      </c>
      <c r="G1622" s="11">
        <f t="shared" si="628"/>
        <v>1063.3516016353126</v>
      </c>
      <c r="H1622" s="24">
        <f t="shared" si="611"/>
        <v>1061.6896489397545</v>
      </c>
      <c r="I1622" s="24">
        <f t="shared" si="613"/>
        <v>87.360590060126242</v>
      </c>
      <c r="J1622" s="14">
        <f t="shared" si="614"/>
        <v>1324.2278558934677</v>
      </c>
      <c r="K1622" s="24">
        <f t="shared" si="612"/>
        <v>650</v>
      </c>
      <c r="L1622" s="12">
        <f t="shared" si="615"/>
        <v>9.6262853865995646E-2</v>
      </c>
      <c r="M1622" s="3">
        <f t="shared" si="616"/>
        <v>0.7</v>
      </c>
      <c r="N1622" s="24">
        <f t="shared" si="631"/>
        <v>1063.8436032520929</v>
      </c>
      <c r="O1622" s="24">
        <f t="shared" si="617"/>
        <v>33.511732251668036</v>
      </c>
      <c r="P1622" s="24">
        <f t="shared" si="618"/>
        <v>509.20530534889429</v>
      </c>
      <c r="Q1622" s="24">
        <f t="shared" si="629"/>
        <v>650</v>
      </c>
      <c r="R1622" s="12">
        <f t="shared" si="619"/>
        <v>9.4407078342611236E-2</v>
      </c>
      <c r="S1622" s="3">
        <f t="shared" si="630"/>
        <v>0.7</v>
      </c>
      <c r="T1622" s="24">
        <f t="shared" si="632"/>
        <v>1063.3516016353126</v>
      </c>
      <c r="U1622" s="24">
        <f t="shared" si="620"/>
        <v>45.811772671174822</v>
      </c>
      <c r="V1622" s="14">
        <f t="shared" si="621"/>
        <v>695.71854607142973</v>
      </c>
      <c r="W1622" s="24">
        <f t="shared" si="633"/>
        <v>650</v>
      </c>
      <c r="X1622" s="12">
        <f t="shared" si="622"/>
        <v>9.4823199566596544E-2</v>
      </c>
      <c r="Y1622" s="3">
        <f t="shared" si="634"/>
        <v>0.7</v>
      </c>
    </row>
    <row r="1623" spans="2:25" x14ac:dyDescent="0.25">
      <c r="B1623" s="3">
        <f t="shared" si="623"/>
        <v>8025</v>
      </c>
      <c r="C1623" s="14">
        <f t="shared" si="624"/>
        <v>133.75</v>
      </c>
      <c r="D1623" s="11">
        <f t="shared" si="625"/>
        <v>1065.2773674369901</v>
      </c>
      <c r="E1623" s="11">
        <f t="shared" si="626"/>
        <v>1061.7859117936205</v>
      </c>
      <c r="F1623" s="11">
        <f t="shared" si="627"/>
        <v>1063.9380103304354</v>
      </c>
      <c r="G1623" s="11">
        <f t="shared" si="628"/>
        <v>1063.4464248348793</v>
      </c>
      <c r="H1623" s="24">
        <f t="shared" si="611"/>
        <v>1061.7859117936205</v>
      </c>
      <c r="I1623" s="24">
        <f t="shared" si="613"/>
        <v>87.286391084239767</v>
      </c>
      <c r="J1623" s="14">
        <f t="shared" si="614"/>
        <v>1323.3846497799366</v>
      </c>
      <c r="K1623" s="24">
        <f t="shared" si="612"/>
        <v>650</v>
      </c>
      <c r="L1623" s="12">
        <f t="shared" si="615"/>
        <v>9.620029169901867E-2</v>
      </c>
      <c r="M1623" s="3">
        <f t="shared" si="616"/>
        <v>0.7</v>
      </c>
      <c r="N1623" s="24">
        <f t="shared" si="631"/>
        <v>1063.9380103304354</v>
      </c>
      <c r="O1623" s="24">
        <f t="shared" si="617"/>
        <v>33.483927663866098</v>
      </c>
      <c r="P1623" s="24">
        <f t="shared" si="618"/>
        <v>508.88992763670245</v>
      </c>
      <c r="Q1623" s="24">
        <f t="shared" si="629"/>
        <v>650</v>
      </c>
      <c r="R1623" s="12">
        <f t="shared" si="619"/>
        <v>9.434738086485274E-2</v>
      </c>
      <c r="S1623" s="3">
        <f t="shared" si="630"/>
        <v>0.7</v>
      </c>
      <c r="T1623" s="24">
        <f t="shared" si="632"/>
        <v>1063.4464248348793</v>
      </c>
      <c r="U1623" s="24">
        <f t="shared" si="620"/>
        <v>45.773565052769527</v>
      </c>
      <c r="V1623" s="14">
        <f t="shared" si="621"/>
        <v>695.28499868646145</v>
      </c>
      <c r="W1623" s="24">
        <f t="shared" si="633"/>
        <v>650</v>
      </c>
      <c r="X1623" s="12">
        <f t="shared" si="622"/>
        <v>9.476287388914173E-2</v>
      </c>
      <c r="Y1623" s="3">
        <f t="shared" si="634"/>
        <v>0.7</v>
      </c>
    </row>
    <row r="1624" spans="2:25" x14ac:dyDescent="0.25">
      <c r="B1624" s="3">
        <f t="shared" si="623"/>
        <v>8030</v>
      </c>
      <c r="C1624" s="14">
        <f t="shared" si="624"/>
        <v>133.83333333333334</v>
      </c>
      <c r="D1624" s="11">
        <f t="shared" si="625"/>
        <v>1065.3706042764995</v>
      </c>
      <c r="E1624" s="11">
        <f t="shared" si="626"/>
        <v>1061.8821120853195</v>
      </c>
      <c r="F1624" s="11">
        <f t="shared" si="627"/>
        <v>1064.0323577113002</v>
      </c>
      <c r="G1624" s="11">
        <f t="shared" si="628"/>
        <v>1063.5411877087683</v>
      </c>
      <c r="H1624" s="24">
        <f t="shared" si="611"/>
        <v>1061.8821120853195</v>
      </c>
      <c r="I1624" s="24">
        <f t="shared" si="613"/>
        <v>87.212304779501437</v>
      </c>
      <c r="J1624" s="14">
        <f t="shared" si="614"/>
        <v>1322.5425345560557</v>
      </c>
      <c r="K1624" s="24">
        <f t="shared" si="612"/>
        <v>650</v>
      </c>
      <c r="L1624" s="12">
        <f t="shared" si="615"/>
        <v>9.613781160851205E-2</v>
      </c>
      <c r="M1624" s="3">
        <f t="shared" si="616"/>
        <v>0.7</v>
      </c>
      <c r="N1624" s="24">
        <f t="shared" si="631"/>
        <v>1064.0323577113002</v>
      </c>
      <c r="O1624" s="24">
        <f t="shared" si="617"/>
        <v>33.456164129984245</v>
      </c>
      <c r="P1624" s="24">
        <f t="shared" si="618"/>
        <v>508.57494397936944</v>
      </c>
      <c r="Q1624" s="24">
        <f t="shared" si="629"/>
        <v>650</v>
      </c>
      <c r="R1624" s="12">
        <f t="shared" si="619"/>
        <v>9.4287759075428579E-2</v>
      </c>
      <c r="S1624" s="3">
        <f t="shared" si="630"/>
        <v>0.7</v>
      </c>
      <c r="T1624" s="24">
        <f t="shared" si="632"/>
        <v>1063.5411877087683</v>
      </c>
      <c r="U1624" s="24">
        <f t="shared" si="620"/>
        <v>45.735414193279667</v>
      </c>
      <c r="V1624" s="14">
        <f t="shared" si="621"/>
        <v>694.85199710893517</v>
      </c>
      <c r="W1624" s="24">
        <f t="shared" si="633"/>
        <v>650</v>
      </c>
      <c r="X1624" s="12">
        <f t="shared" si="622"/>
        <v>9.4702625264868043E-2</v>
      </c>
      <c r="Y1624" s="3">
        <f t="shared" si="634"/>
        <v>0.7</v>
      </c>
    </row>
    <row r="1625" spans="2:25" x14ac:dyDescent="0.25">
      <c r="B1625" s="3">
        <f t="shared" si="623"/>
        <v>8035</v>
      </c>
      <c r="C1625" s="14">
        <f t="shared" si="624"/>
        <v>133.91666666666666</v>
      </c>
      <c r="D1625" s="11">
        <f t="shared" si="625"/>
        <v>1065.463783132896</v>
      </c>
      <c r="E1625" s="11">
        <f t="shared" si="626"/>
        <v>1061.978249896928</v>
      </c>
      <c r="F1625" s="11">
        <f t="shared" si="627"/>
        <v>1064.1266454703757</v>
      </c>
      <c r="G1625" s="11">
        <f t="shared" si="628"/>
        <v>1063.6358903340333</v>
      </c>
      <c r="H1625" s="24">
        <f t="shared" si="611"/>
        <v>1061.978249896928</v>
      </c>
      <c r="I1625" s="24">
        <f t="shared" si="613"/>
        <v>87.138330899199445</v>
      </c>
      <c r="J1625" s="14">
        <f t="shared" si="614"/>
        <v>1321.7015080793788</v>
      </c>
      <c r="K1625" s="24">
        <f t="shared" si="612"/>
        <v>650</v>
      </c>
      <c r="L1625" s="12">
        <f t="shared" si="615"/>
        <v>9.6075413431547879E-2</v>
      </c>
      <c r="M1625" s="3">
        <f t="shared" si="616"/>
        <v>0.7</v>
      </c>
      <c r="N1625" s="24">
        <f t="shared" si="631"/>
        <v>1064.1266454703757</v>
      </c>
      <c r="O1625" s="24">
        <f t="shared" si="617"/>
        <v>33.428441563006572</v>
      </c>
      <c r="P1625" s="24">
        <f t="shared" si="618"/>
        <v>508.26035363454872</v>
      </c>
      <c r="Q1625" s="24">
        <f t="shared" si="629"/>
        <v>650</v>
      </c>
      <c r="R1625" s="12">
        <f t="shared" si="619"/>
        <v>9.4228212830068894E-2</v>
      </c>
      <c r="S1625" s="3">
        <f t="shared" si="630"/>
        <v>0.7</v>
      </c>
      <c r="T1625" s="24">
        <f t="shared" si="632"/>
        <v>1063.6358903340333</v>
      </c>
      <c r="U1625" s="24">
        <f t="shared" si="620"/>
        <v>45.69731997156623</v>
      </c>
      <c r="V1625" s="14">
        <f t="shared" si="621"/>
        <v>694.41954030142642</v>
      </c>
      <c r="W1625" s="24">
        <f t="shared" si="633"/>
        <v>650</v>
      </c>
      <c r="X1625" s="12">
        <f t="shared" si="622"/>
        <v>9.4642453545624172E-2</v>
      </c>
      <c r="Y1625" s="3">
        <f t="shared" si="634"/>
        <v>0.7</v>
      </c>
    </row>
    <row r="1626" spans="2:25" x14ac:dyDescent="0.25">
      <c r="B1626" s="3">
        <f t="shared" si="623"/>
        <v>8040</v>
      </c>
      <c r="C1626" s="14">
        <f t="shared" si="624"/>
        <v>134</v>
      </c>
      <c r="D1626" s="11">
        <f t="shared" si="625"/>
        <v>1065.556904078253</v>
      </c>
      <c r="E1626" s="11">
        <f t="shared" si="626"/>
        <v>1062.0743253103594</v>
      </c>
      <c r="F1626" s="11">
        <f t="shared" si="627"/>
        <v>1064.2208736832058</v>
      </c>
      <c r="G1626" s="11">
        <f t="shared" si="628"/>
        <v>1063.730532787579</v>
      </c>
      <c r="H1626" s="24">
        <f t="shared" si="611"/>
        <v>1062.0743253103594</v>
      </c>
      <c r="I1626" s="24">
        <f t="shared" si="613"/>
        <v>87.064469197338212</v>
      </c>
      <c r="J1626" s="14">
        <f t="shared" si="614"/>
        <v>1320.8615682135062</v>
      </c>
      <c r="K1626" s="24">
        <f t="shared" si="612"/>
        <v>650</v>
      </c>
      <c r="L1626" s="12">
        <f t="shared" si="615"/>
        <v>9.6013097005659423E-2</v>
      </c>
      <c r="M1626" s="3">
        <f t="shared" si="616"/>
        <v>0.7</v>
      </c>
      <c r="N1626" s="24">
        <f t="shared" si="631"/>
        <v>1064.2208736832058</v>
      </c>
      <c r="O1626" s="24">
        <f t="shared" si="617"/>
        <v>33.400759876178654</v>
      </c>
      <c r="P1626" s="24">
        <f t="shared" si="618"/>
        <v>507.94615586212274</v>
      </c>
      <c r="Q1626" s="24">
        <f t="shared" si="629"/>
        <v>650</v>
      </c>
      <c r="R1626" s="12">
        <f t="shared" si="619"/>
        <v>9.4168741984937132E-2</v>
      </c>
      <c r="S1626" s="3">
        <f t="shared" si="630"/>
        <v>0.7</v>
      </c>
      <c r="T1626" s="24">
        <f t="shared" si="632"/>
        <v>1063.730532787579</v>
      </c>
      <c r="U1626" s="24">
        <f t="shared" si="620"/>
        <v>45.659282266848322</v>
      </c>
      <c r="V1626" s="14">
        <f t="shared" si="621"/>
        <v>693.98762722968888</v>
      </c>
      <c r="W1626" s="24">
        <f t="shared" si="633"/>
        <v>650</v>
      </c>
      <c r="X1626" s="12">
        <f t="shared" si="622"/>
        <v>9.4582358583710988E-2</v>
      </c>
      <c r="Y1626" s="3">
        <f t="shared" si="634"/>
        <v>0.7</v>
      </c>
    </row>
    <row r="1627" spans="2:25" x14ac:dyDescent="0.25">
      <c r="B1627" s="3">
        <f t="shared" si="623"/>
        <v>8045</v>
      </c>
      <c r="C1627" s="14">
        <f t="shared" si="624"/>
        <v>134.08333333333334</v>
      </c>
      <c r="D1627" s="11">
        <f t="shared" si="625"/>
        <v>1065.6499671845099</v>
      </c>
      <c r="E1627" s="11">
        <f t="shared" si="626"/>
        <v>1062.1703384073651</v>
      </c>
      <c r="F1627" s="11">
        <f t="shared" si="627"/>
        <v>1064.3150424251908</v>
      </c>
      <c r="G1627" s="11">
        <f t="shared" si="628"/>
        <v>1063.8251151461627</v>
      </c>
      <c r="H1627" s="24">
        <f t="shared" si="611"/>
        <v>1062.1703384073651</v>
      </c>
      <c r="I1627" s="24">
        <f t="shared" si="613"/>
        <v>86.990719428621333</v>
      </c>
      <c r="J1627" s="14">
        <f t="shared" si="614"/>
        <v>1320.0227128273873</v>
      </c>
      <c r="K1627" s="24">
        <f t="shared" si="612"/>
        <v>650</v>
      </c>
      <c r="L1627" s="12">
        <f t="shared" si="615"/>
        <v>9.5950862168792381E-2</v>
      </c>
      <c r="M1627" s="3">
        <f t="shared" si="616"/>
        <v>0.7</v>
      </c>
      <c r="N1627" s="24">
        <f t="shared" si="631"/>
        <v>1064.3150424251908</v>
      </c>
      <c r="O1627" s="24">
        <f t="shared" si="617"/>
        <v>33.373118982979122</v>
      </c>
      <c r="P1627" s="24">
        <f t="shared" si="618"/>
        <v>507.63234992365972</v>
      </c>
      <c r="Q1627" s="24">
        <f t="shared" si="629"/>
        <v>650</v>
      </c>
      <c r="R1627" s="12">
        <f t="shared" si="619"/>
        <v>9.4109346396530486E-2</v>
      </c>
      <c r="S1627" s="3">
        <f t="shared" si="630"/>
        <v>0.7</v>
      </c>
      <c r="T1627" s="24">
        <f t="shared" si="632"/>
        <v>1063.8251151461627</v>
      </c>
      <c r="U1627" s="24">
        <f t="shared" si="620"/>
        <v>45.621300958680422</v>
      </c>
      <c r="V1627" s="14">
        <f t="shared" si="621"/>
        <v>693.55625686189899</v>
      </c>
      <c r="W1627" s="24">
        <f t="shared" si="633"/>
        <v>650</v>
      </c>
      <c r="X1627" s="12">
        <f t="shared" si="622"/>
        <v>9.4522340231782062E-2</v>
      </c>
      <c r="Y1627" s="3">
        <f t="shared" si="634"/>
        <v>0.7</v>
      </c>
    </row>
    <row r="1628" spans="2:25" x14ac:dyDescent="0.25">
      <c r="B1628" s="3">
        <f t="shared" si="623"/>
        <v>8050</v>
      </c>
      <c r="C1628" s="14">
        <f t="shared" si="624"/>
        <v>134.16666666666666</v>
      </c>
      <c r="D1628" s="11">
        <f t="shared" si="625"/>
        <v>1065.7429725234717</v>
      </c>
      <c r="E1628" s="11">
        <f t="shared" si="626"/>
        <v>1062.2662892695339</v>
      </c>
      <c r="F1628" s="11">
        <f t="shared" si="627"/>
        <v>1064.4091517715874</v>
      </c>
      <c r="G1628" s="11">
        <f t="shared" si="628"/>
        <v>1063.9196374863945</v>
      </c>
      <c r="H1628" s="24">
        <f t="shared" si="611"/>
        <v>1062.2662892695339</v>
      </c>
      <c r="I1628" s="24">
        <f t="shared" si="613"/>
        <v>86.91708134844589</v>
      </c>
      <c r="J1628" s="14">
        <f t="shared" si="614"/>
        <v>1319.1849397954174</v>
      </c>
      <c r="K1628" s="24">
        <f t="shared" si="612"/>
        <v>650</v>
      </c>
      <c r="L1628" s="12">
        <f t="shared" si="615"/>
        <v>9.5888708759311186E-2</v>
      </c>
      <c r="M1628" s="3">
        <f t="shared" si="616"/>
        <v>0.7</v>
      </c>
      <c r="N1628" s="24">
        <f t="shared" si="631"/>
        <v>1064.4091517715874</v>
      </c>
      <c r="O1628" s="24">
        <f t="shared" si="617"/>
        <v>33.345518797108298</v>
      </c>
      <c r="P1628" s="24">
        <f t="shared" si="618"/>
        <v>507.31893508229774</v>
      </c>
      <c r="Q1628" s="24">
        <f t="shared" si="629"/>
        <v>650</v>
      </c>
      <c r="R1628" s="12">
        <f t="shared" si="619"/>
        <v>9.4050025921657759E-2</v>
      </c>
      <c r="S1628" s="3">
        <f t="shared" si="630"/>
        <v>0.7</v>
      </c>
      <c r="T1628" s="24">
        <f t="shared" si="632"/>
        <v>1063.9196374863945</v>
      </c>
      <c r="U1628" s="24">
        <f t="shared" si="620"/>
        <v>45.583375926929648</v>
      </c>
      <c r="V1628" s="14">
        <f t="shared" si="621"/>
        <v>693.12542816853909</v>
      </c>
      <c r="W1628" s="24">
        <f t="shared" si="633"/>
        <v>650</v>
      </c>
      <c r="X1628" s="12">
        <f t="shared" si="622"/>
        <v>9.4462398342825812E-2</v>
      </c>
      <c r="Y1628" s="3">
        <f t="shared" si="634"/>
        <v>0.7</v>
      </c>
    </row>
    <row r="1629" spans="2:25" x14ac:dyDescent="0.25">
      <c r="B1629" s="3">
        <f t="shared" si="623"/>
        <v>8055</v>
      </c>
      <c r="C1629" s="14">
        <f t="shared" si="624"/>
        <v>134.25</v>
      </c>
      <c r="D1629" s="11">
        <f t="shared" si="625"/>
        <v>1065.8359201668102</v>
      </c>
      <c r="E1629" s="11">
        <f t="shared" si="626"/>
        <v>1062.3621779782932</v>
      </c>
      <c r="F1629" s="11">
        <f t="shared" si="627"/>
        <v>1064.5032017975091</v>
      </c>
      <c r="G1629" s="11">
        <f t="shared" si="628"/>
        <v>1064.0140998847373</v>
      </c>
      <c r="H1629" s="24">
        <f t="shared" si="611"/>
        <v>1062.3621779782932</v>
      </c>
      <c r="I1629" s="24">
        <f t="shared" si="613"/>
        <v>86.843554712925197</v>
      </c>
      <c r="J1629" s="14">
        <f t="shared" si="614"/>
        <v>1318.3482469982123</v>
      </c>
      <c r="K1629" s="24">
        <f t="shared" si="612"/>
        <v>650</v>
      </c>
      <c r="L1629" s="12">
        <f t="shared" si="615"/>
        <v>9.5826636616053243E-2</v>
      </c>
      <c r="M1629" s="3">
        <f t="shared" si="616"/>
        <v>0.7</v>
      </c>
      <c r="N1629" s="24">
        <f t="shared" si="631"/>
        <v>1064.5032017975091</v>
      </c>
      <c r="O1629" s="24">
        <f t="shared" si="617"/>
        <v>33.317959232527983</v>
      </c>
      <c r="P1629" s="24">
        <f t="shared" si="618"/>
        <v>507.00591060361677</v>
      </c>
      <c r="Q1629" s="24">
        <f t="shared" si="629"/>
        <v>650</v>
      </c>
      <c r="R1629" s="12">
        <f t="shared" si="619"/>
        <v>9.3990780417598105E-2</v>
      </c>
      <c r="S1629" s="3">
        <f t="shared" si="630"/>
        <v>0.7</v>
      </c>
      <c r="T1629" s="24">
        <f t="shared" si="632"/>
        <v>1064.0140998847373</v>
      </c>
      <c r="U1629" s="24">
        <f t="shared" si="620"/>
        <v>45.545507051821232</v>
      </c>
      <c r="V1629" s="14">
        <f t="shared" si="621"/>
        <v>692.69514012325067</v>
      </c>
      <c r="W1629" s="24">
        <f t="shared" si="633"/>
        <v>650</v>
      </c>
      <c r="X1629" s="12">
        <f t="shared" si="622"/>
        <v>9.4402532770280448E-2</v>
      </c>
      <c r="Y1629" s="3">
        <f t="shared" si="634"/>
        <v>0.7</v>
      </c>
    </row>
    <row r="1630" spans="2:25" x14ac:dyDescent="0.25">
      <c r="B1630" s="3">
        <f t="shared" si="623"/>
        <v>8060</v>
      </c>
      <c r="C1630" s="14">
        <f t="shared" si="624"/>
        <v>134.33333333333334</v>
      </c>
      <c r="D1630" s="11">
        <f t="shared" si="625"/>
        <v>1065.9288101860636</v>
      </c>
      <c r="E1630" s="11">
        <f t="shared" si="626"/>
        <v>1062.4580046149092</v>
      </c>
      <c r="F1630" s="11">
        <f t="shared" si="627"/>
        <v>1064.5971925779268</v>
      </c>
      <c r="G1630" s="11">
        <f t="shared" si="628"/>
        <v>1064.1085024175077</v>
      </c>
      <c r="H1630" s="24">
        <f t="shared" si="611"/>
        <v>1062.4580046149092</v>
      </c>
      <c r="I1630" s="24">
        <f t="shared" si="613"/>
        <v>86.77013927886037</v>
      </c>
      <c r="J1630" s="14">
        <f t="shared" si="614"/>
        <v>1317.5126323214076</v>
      </c>
      <c r="K1630" s="24">
        <f t="shared" si="612"/>
        <v>650</v>
      </c>
      <c r="L1630" s="12">
        <f t="shared" si="615"/>
        <v>9.5764645578245267E-2</v>
      </c>
      <c r="M1630" s="3">
        <f t="shared" si="616"/>
        <v>0.7</v>
      </c>
      <c r="N1630" s="24">
        <f t="shared" si="631"/>
        <v>1064.5971925779268</v>
      </c>
      <c r="O1630" s="24">
        <f t="shared" si="617"/>
        <v>33.290440203421667</v>
      </c>
      <c r="P1630" s="24">
        <f t="shared" si="618"/>
        <v>506.69327575457282</v>
      </c>
      <c r="Q1630" s="24">
        <f t="shared" si="629"/>
        <v>650</v>
      </c>
      <c r="R1630" s="12">
        <f t="shared" si="619"/>
        <v>9.3931609741908534E-2</v>
      </c>
      <c r="S1630" s="3">
        <f t="shared" si="630"/>
        <v>0.7</v>
      </c>
      <c r="T1630" s="24">
        <f t="shared" si="632"/>
        <v>1064.1085024175077</v>
      </c>
      <c r="U1630" s="24">
        <f t="shared" si="620"/>
        <v>45.507694213898731</v>
      </c>
      <c r="V1630" s="14">
        <f t="shared" si="621"/>
        <v>692.26539170186504</v>
      </c>
      <c r="W1630" s="24">
        <f t="shared" si="633"/>
        <v>650</v>
      </c>
      <c r="X1630" s="12">
        <f t="shared" si="622"/>
        <v>9.434274336790488E-2</v>
      </c>
      <c r="Y1630" s="3">
        <f t="shared" si="634"/>
        <v>0.7</v>
      </c>
    </row>
    <row r="1631" spans="2:25" x14ac:dyDescent="0.25">
      <c r="B1631" s="3">
        <f t="shared" si="623"/>
        <v>8065</v>
      </c>
      <c r="C1631" s="14">
        <f t="shared" si="624"/>
        <v>134.41666666666666</v>
      </c>
      <c r="D1631" s="11">
        <f t="shared" si="625"/>
        <v>1066.0216426526372</v>
      </c>
      <c r="E1631" s="11">
        <f t="shared" si="626"/>
        <v>1062.5537692604876</v>
      </c>
      <c r="F1631" s="11">
        <f t="shared" si="627"/>
        <v>1064.6911241876687</v>
      </c>
      <c r="G1631" s="11">
        <f t="shared" si="628"/>
        <v>1064.2028451608755</v>
      </c>
      <c r="H1631" s="24">
        <f t="shared" si="611"/>
        <v>1062.5537692604876</v>
      </c>
      <c r="I1631" s="24">
        <f t="shared" si="613"/>
        <v>86.69683480374033</v>
      </c>
      <c r="J1631" s="14">
        <f t="shared" si="614"/>
        <v>1316.6780936563555</v>
      </c>
      <c r="K1631" s="24">
        <f t="shared" si="612"/>
        <v>650</v>
      </c>
      <c r="L1631" s="12">
        <f t="shared" si="615"/>
        <v>9.5702735485550652E-2</v>
      </c>
      <c r="M1631" s="3">
        <f t="shared" si="616"/>
        <v>0.7</v>
      </c>
      <c r="N1631" s="24">
        <f t="shared" si="631"/>
        <v>1064.6911241876687</v>
      </c>
      <c r="O1631" s="24">
        <f t="shared" si="617"/>
        <v>33.262961624211584</v>
      </c>
      <c r="P1631" s="24">
        <f t="shared" si="618"/>
        <v>506.38102980404034</v>
      </c>
      <c r="Q1631" s="24">
        <f t="shared" si="629"/>
        <v>650</v>
      </c>
      <c r="R1631" s="12">
        <f t="shared" si="619"/>
        <v>9.3872513752521286E-2</v>
      </c>
      <c r="S1631" s="3">
        <f t="shared" si="630"/>
        <v>0.7</v>
      </c>
      <c r="T1631" s="24">
        <f t="shared" si="632"/>
        <v>1064.2028451608755</v>
      </c>
      <c r="U1631" s="24">
        <f t="shared" si="620"/>
        <v>45.469937294041074</v>
      </c>
      <c r="V1631" s="14">
        <f t="shared" si="621"/>
        <v>691.83618188292678</v>
      </c>
      <c r="W1631" s="24">
        <f t="shared" si="633"/>
        <v>650</v>
      </c>
      <c r="X1631" s="12">
        <f t="shared" si="622"/>
        <v>9.4283029989847875E-2</v>
      </c>
      <c r="Y1631" s="3">
        <f t="shared" si="634"/>
        <v>0.7</v>
      </c>
    </row>
    <row r="1632" spans="2:25" x14ac:dyDescent="0.25">
      <c r="B1632" s="3">
        <f t="shared" si="623"/>
        <v>8070</v>
      </c>
      <c r="C1632" s="14">
        <f t="shared" si="624"/>
        <v>134.5</v>
      </c>
      <c r="D1632" s="11">
        <f t="shared" si="625"/>
        <v>1066.1144176378036</v>
      </c>
      <c r="E1632" s="11">
        <f t="shared" si="626"/>
        <v>1062.649471995973</v>
      </c>
      <c r="F1632" s="11">
        <f t="shared" si="627"/>
        <v>1064.7849967014213</v>
      </c>
      <c r="G1632" s="11">
        <f t="shared" si="628"/>
        <v>1064.2971281908654</v>
      </c>
      <c r="H1632" s="24">
        <f t="shared" si="611"/>
        <v>1062.649471995973</v>
      </c>
      <c r="I1632" s="24">
        <f t="shared" si="613"/>
        <v>86.623641045764543</v>
      </c>
      <c r="J1632" s="14">
        <f t="shared" si="614"/>
        <v>1315.844628900242</v>
      </c>
      <c r="K1632" s="24">
        <f t="shared" si="612"/>
        <v>650</v>
      </c>
      <c r="L1632" s="12">
        <f t="shared" si="615"/>
        <v>9.5640906178079105E-2</v>
      </c>
      <c r="M1632" s="3">
        <f t="shared" si="616"/>
        <v>0.7</v>
      </c>
      <c r="N1632" s="24">
        <f t="shared" si="631"/>
        <v>1064.7849967014213</v>
      </c>
      <c r="O1632" s="24">
        <f t="shared" si="617"/>
        <v>33.235523409558709</v>
      </c>
      <c r="P1632" s="24">
        <f t="shared" si="618"/>
        <v>506.06917202289003</v>
      </c>
      <c r="Q1632" s="24">
        <f t="shared" si="629"/>
        <v>650</v>
      </c>
      <c r="R1632" s="12">
        <f t="shared" si="619"/>
        <v>9.3813492307757471E-2</v>
      </c>
      <c r="S1632" s="3">
        <f t="shared" si="630"/>
        <v>0.7</v>
      </c>
      <c r="T1632" s="24">
        <f t="shared" si="632"/>
        <v>1064.2971281908654</v>
      </c>
      <c r="U1632" s="24">
        <f t="shared" si="620"/>
        <v>45.432236173456886</v>
      </c>
      <c r="V1632" s="14">
        <f t="shared" si="621"/>
        <v>691.40750964773213</v>
      </c>
      <c r="W1632" s="24">
        <f t="shared" si="633"/>
        <v>650</v>
      </c>
      <c r="X1632" s="12">
        <f t="shared" si="622"/>
        <v>9.422339249065223E-2</v>
      </c>
      <c r="Y1632" s="3">
        <f t="shared" si="634"/>
        <v>0.7</v>
      </c>
    </row>
    <row r="1633" spans="2:25" x14ac:dyDescent="0.25">
      <c r="B1633" s="3">
        <f t="shared" si="623"/>
        <v>8075</v>
      </c>
      <c r="C1633" s="14">
        <f t="shared" si="624"/>
        <v>134.58333333333334</v>
      </c>
      <c r="D1633" s="11">
        <f t="shared" si="625"/>
        <v>1066.2071352127034</v>
      </c>
      <c r="E1633" s="11">
        <f t="shared" si="626"/>
        <v>1062.745112902151</v>
      </c>
      <c r="F1633" s="11">
        <f t="shared" si="627"/>
        <v>1064.8788101937291</v>
      </c>
      <c r="G1633" s="11">
        <f t="shared" si="628"/>
        <v>1064.391351583356</v>
      </c>
      <c r="H1633" s="24">
        <f t="shared" si="611"/>
        <v>1062.745112902151</v>
      </c>
      <c r="I1633" s="24">
        <f t="shared" si="613"/>
        <v>86.550557763808911</v>
      </c>
      <c r="J1633" s="14">
        <f t="shared" si="614"/>
        <v>1315.0122359554855</v>
      </c>
      <c r="K1633" s="24">
        <f t="shared" si="612"/>
        <v>650</v>
      </c>
      <c r="L1633" s="12">
        <f t="shared" si="615"/>
        <v>9.5579157496343312E-2</v>
      </c>
      <c r="M1633" s="3">
        <f t="shared" si="616"/>
        <v>0.7</v>
      </c>
      <c r="N1633" s="24">
        <f t="shared" si="631"/>
        <v>1064.8788101937291</v>
      </c>
      <c r="O1633" s="24">
        <f t="shared" si="617"/>
        <v>33.208125474357075</v>
      </c>
      <c r="P1633" s="24">
        <f t="shared" si="618"/>
        <v>505.75770168371736</v>
      </c>
      <c r="Q1633" s="24">
        <f t="shared" si="629"/>
        <v>650</v>
      </c>
      <c r="R1633" s="12">
        <f t="shared" si="619"/>
        <v>9.3754545266278702E-2</v>
      </c>
      <c r="S1633" s="3">
        <f t="shared" si="630"/>
        <v>0.7</v>
      </c>
      <c r="T1633" s="24">
        <f t="shared" si="632"/>
        <v>1064.391351583356</v>
      </c>
      <c r="U1633" s="24">
        <f t="shared" si="620"/>
        <v>45.394590733684481</v>
      </c>
      <c r="V1633" s="14">
        <f t="shared" si="621"/>
        <v>690.97937397990347</v>
      </c>
      <c r="W1633" s="24">
        <f t="shared" si="633"/>
        <v>650</v>
      </c>
      <c r="X1633" s="12">
        <f t="shared" si="622"/>
        <v>9.4163830725200348E-2</v>
      </c>
      <c r="Y1633" s="3">
        <f t="shared" si="634"/>
        <v>0.7</v>
      </c>
    </row>
    <row r="1634" spans="2:25" x14ac:dyDescent="0.25">
      <c r="B1634" s="3">
        <f t="shared" si="623"/>
        <v>8080</v>
      </c>
      <c r="C1634" s="14">
        <f t="shared" si="624"/>
        <v>134.66666666666666</v>
      </c>
      <c r="D1634" s="11">
        <f t="shared" si="625"/>
        <v>1066.2997954483446</v>
      </c>
      <c r="E1634" s="11">
        <f t="shared" si="626"/>
        <v>1062.8406920596474</v>
      </c>
      <c r="F1634" s="11">
        <f t="shared" si="627"/>
        <v>1064.9725647389953</v>
      </c>
      <c r="G1634" s="11">
        <f t="shared" si="628"/>
        <v>1064.4855154140812</v>
      </c>
      <c r="H1634" s="24">
        <f t="shared" si="611"/>
        <v>1062.8406920596474</v>
      </c>
      <c r="I1634" s="24">
        <f t="shared" si="613"/>
        <v>86.477584717431455</v>
      </c>
      <c r="J1634" s="14">
        <f t="shared" si="614"/>
        <v>1314.1809127301051</v>
      </c>
      <c r="K1634" s="24">
        <f t="shared" si="612"/>
        <v>650</v>
      </c>
      <c r="L1634" s="12">
        <f t="shared" si="615"/>
        <v>9.5517489281284354E-2</v>
      </c>
      <c r="M1634" s="3">
        <f t="shared" si="616"/>
        <v>0.7</v>
      </c>
      <c r="N1634" s="24">
        <f t="shared" si="631"/>
        <v>1064.9725647389953</v>
      </c>
      <c r="O1634" s="24">
        <f t="shared" si="617"/>
        <v>33.180767733733774</v>
      </c>
      <c r="P1634" s="24">
        <f t="shared" si="618"/>
        <v>505.44661806095894</v>
      </c>
      <c r="Q1634" s="24">
        <f t="shared" si="629"/>
        <v>650</v>
      </c>
      <c r="R1634" s="12">
        <f t="shared" si="619"/>
        <v>9.3695672487107404E-2</v>
      </c>
      <c r="S1634" s="3">
        <f t="shared" si="630"/>
        <v>0.7</v>
      </c>
      <c r="T1634" s="24">
        <f t="shared" si="632"/>
        <v>1064.4855154140812</v>
      </c>
      <c r="U1634" s="24">
        <f t="shared" si="620"/>
        <v>45.357000856586183</v>
      </c>
      <c r="V1634" s="14">
        <f t="shared" si="621"/>
        <v>690.55177386575633</v>
      </c>
      <c r="W1634" s="24">
        <f t="shared" si="633"/>
        <v>650</v>
      </c>
      <c r="X1634" s="12">
        <f t="shared" si="622"/>
        <v>9.410434454876046E-2</v>
      </c>
      <c r="Y1634" s="3">
        <f t="shared" si="634"/>
        <v>0.7</v>
      </c>
    </row>
    <row r="1635" spans="2:25" x14ac:dyDescent="0.25">
      <c r="B1635" s="3">
        <f t="shared" si="623"/>
        <v>8085</v>
      </c>
      <c r="C1635" s="14">
        <f t="shared" si="624"/>
        <v>134.75</v>
      </c>
      <c r="D1635" s="11">
        <f t="shared" si="625"/>
        <v>1066.392398415604</v>
      </c>
      <c r="E1635" s="11">
        <f t="shared" si="626"/>
        <v>1062.9362095489287</v>
      </c>
      <c r="F1635" s="11">
        <f t="shared" si="627"/>
        <v>1065.0662604114823</v>
      </c>
      <c r="G1635" s="11">
        <f t="shared" si="628"/>
        <v>1064.5796197586299</v>
      </c>
      <c r="H1635" s="24">
        <f t="shared" si="611"/>
        <v>1062.9362095489287</v>
      </c>
      <c r="I1635" s="24">
        <f t="shared" si="613"/>
        <v>86.404721666883688</v>
      </c>
      <c r="J1635" s="14">
        <f t="shared" si="614"/>
        <v>1313.3506571375462</v>
      </c>
      <c r="K1635" s="24">
        <f t="shared" si="612"/>
        <v>650</v>
      </c>
      <c r="L1635" s="12">
        <f t="shared" si="615"/>
        <v>9.5455901374260729E-2</v>
      </c>
      <c r="M1635" s="3">
        <f t="shared" si="616"/>
        <v>0.7</v>
      </c>
      <c r="N1635" s="24">
        <f t="shared" si="631"/>
        <v>1065.0662604114823</v>
      </c>
      <c r="O1635" s="24">
        <f t="shared" si="617"/>
        <v>33.153450103043269</v>
      </c>
      <c r="P1635" s="24">
        <f t="shared" si="618"/>
        <v>505.1359204307567</v>
      </c>
      <c r="Q1635" s="24">
        <f t="shared" si="629"/>
        <v>650</v>
      </c>
      <c r="R1635" s="12">
        <f t="shared" si="619"/>
        <v>9.3636873829602216E-2</v>
      </c>
      <c r="S1635" s="3">
        <f t="shared" si="630"/>
        <v>0.7</v>
      </c>
      <c r="T1635" s="24">
        <f t="shared" si="632"/>
        <v>1064.5796197586299</v>
      </c>
      <c r="U1635" s="24">
        <f t="shared" si="620"/>
        <v>45.319466424354005</v>
      </c>
      <c r="V1635" s="14">
        <f t="shared" si="621"/>
        <v>690.1247082941843</v>
      </c>
      <c r="W1635" s="24">
        <f t="shared" si="633"/>
        <v>650</v>
      </c>
      <c r="X1635" s="12">
        <f t="shared" si="622"/>
        <v>9.4044933816972626E-2</v>
      </c>
      <c r="Y1635" s="3">
        <f t="shared" si="634"/>
        <v>0.7</v>
      </c>
    </row>
    <row r="1636" spans="2:25" x14ac:dyDescent="0.25">
      <c r="B1636" s="3">
        <f t="shared" si="623"/>
        <v>8090</v>
      </c>
      <c r="C1636" s="14">
        <f t="shared" si="624"/>
        <v>134.83333333333334</v>
      </c>
      <c r="D1636" s="11">
        <f t="shared" si="625"/>
        <v>1066.4849441852275</v>
      </c>
      <c r="E1636" s="11">
        <f t="shared" si="626"/>
        <v>1063.0316654503029</v>
      </c>
      <c r="F1636" s="11">
        <f t="shared" si="627"/>
        <v>1065.1598972853119</v>
      </c>
      <c r="G1636" s="11">
        <f t="shared" si="628"/>
        <v>1064.6736646924469</v>
      </c>
      <c r="H1636" s="24">
        <f t="shared" si="611"/>
        <v>1063.0316654503029</v>
      </c>
      <c r="I1636" s="24">
        <f t="shared" si="613"/>
        <v>86.331968373116297</v>
      </c>
      <c r="J1636" s="14">
        <f t="shared" si="614"/>
        <v>1312.5214670970879</v>
      </c>
      <c r="K1636" s="24">
        <f t="shared" si="612"/>
        <v>650</v>
      </c>
      <c r="L1636" s="12">
        <f t="shared" si="615"/>
        <v>9.5394393617076356E-2</v>
      </c>
      <c r="M1636" s="3">
        <f t="shared" si="616"/>
        <v>0.7</v>
      </c>
      <c r="N1636" s="24">
        <f t="shared" si="631"/>
        <v>1065.1598972853119</v>
      </c>
      <c r="O1636" s="24">
        <f t="shared" si="617"/>
        <v>33.126172497890138</v>
      </c>
      <c r="P1636" s="24">
        <f t="shared" si="618"/>
        <v>504.82560807130699</v>
      </c>
      <c r="Q1636" s="24">
        <f t="shared" si="629"/>
        <v>650</v>
      </c>
      <c r="R1636" s="12">
        <f t="shared" si="619"/>
        <v>9.357814915352268E-2</v>
      </c>
      <c r="S1636" s="3">
        <f t="shared" si="630"/>
        <v>0.7</v>
      </c>
      <c r="T1636" s="24">
        <f t="shared" si="632"/>
        <v>1064.6736646924469</v>
      </c>
      <c r="U1636" s="24">
        <f t="shared" si="620"/>
        <v>45.281987319515338</v>
      </c>
      <c r="V1636" s="14">
        <f t="shared" si="621"/>
        <v>689.69817625669691</v>
      </c>
      <c r="W1636" s="24">
        <f t="shared" si="633"/>
        <v>650</v>
      </c>
      <c r="X1636" s="12">
        <f t="shared" si="622"/>
        <v>9.3985598385854283E-2</v>
      </c>
      <c r="Y1636" s="3">
        <f t="shared" si="634"/>
        <v>0.7</v>
      </c>
    </row>
    <row r="1637" spans="2:25" x14ac:dyDescent="0.25">
      <c r="B1637" s="3">
        <f t="shared" si="623"/>
        <v>8095</v>
      </c>
      <c r="C1637" s="14">
        <f t="shared" si="624"/>
        <v>134.91666666666666</v>
      </c>
      <c r="D1637" s="11">
        <f t="shared" si="625"/>
        <v>1066.5774328278287</v>
      </c>
      <c r="E1637" s="11">
        <f t="shared" si="626"/>
        <v>1063.1270598439198</v>
      </c>
      <c r="F1637" s="11">
        <f t="shared" si="627"/>
        <v>1065.2534754344654</v>
      </c>
      <c r="G1637" s="11">
        <f t="shared" si="628"/>
        <v>1064.7676502908328</v>
      </c>
      <c r="H1637" s="24">
        <f t="shared" si="611"/>
        <v>1063.1270598439198</v>
      </c>
      <c r="I1637" s="24">
        <f t="shared" si="613"/>
        <v>86.259324597722298</v>
      </c>
      <c r="J1637" s="14">
        <f t="shared" si="614"/>
        <v>1311.6933405330092</v>
      </c>
      <c r="K1637" s="24">
        <f t="shared" si="612"/>
        <v>650</v>
      </c>
      <c r="L1637" s="12">
        <f t="shared" si="615"/>
        <v>9.5332965851919971E-2</v>
      </c>
      <c r="M1637" s="3">
        <f t="shared" si="616"/>
        <v>0.7</v>
      </c>
      <c r="N1637" s="24">
        <f t="shared" si="631"/>
        <v>1065.2534754344654</v>
      </c>
      <c r="O1637" s="24">
        <f t="shared" si="617"/>
        <v>33.098934834083593</v>
      </c>
      <c r="P1637" s="24">
        <f t="shared" si="618"/>
        <v>504.5156802623564</v>
      </c>
      <c r="Q1637" s="24">
        <f t="shared" si="629"/>
        <v>650</v>
      </c>
      <c r="R1637" s="12">
        <f t="shared" si="619"/>
        <v>9.351949831893358E-2</v>
      </c>
      <c r="S1637" s="3">
        <f t="shared" si="630"/>
        <v>0.7</v>
      </c>
      <c r="T1637" s="24">
        <f t="shared" si="632"/>
        <v>1064.7676502908328</v>
      </c>
      <c r="U1637" s="24">
        <f t="shared" si="620"/>
        <v>45.244563424898843</v>
      </c>
      <c r="V1637" s="14">
        <f t="shared" si="621"/>
        <v>689.27217674720703</v>
      </c>
      <c r="W1637" s="24">
        <f t="shared" si="633"/>
        <v>650</v>
      </c>
      <c r="X1637" s="12">
        <f t="shared" si="622"/>
        <v>9.3926338111768773E-2</v>
      </c>
      <c r="Y1637" s="3">
        <f t="shared" si="634"/>
        <v>0.7</v>
      </c>
    </row>
    <row r="1638" spans="2:25" x14ac:dyDescent="0.25">
      <c r="B1638" s="3">
        <f t="shared" si="623"/>
        <v>8100</v>
      </c>
      <c r="C1638" s="14">
        <f t="shared" si="624"/>
        <v>135</v>
      </c>
      <c r="D1638" s="11">
        <f t="shared" si="625"/>
        <v>1066.6698644138919</v>
      </c>
      <c r="E1638" s="11">
        <f t="shared" si="626"/>
        <v>1063.2223928097717</v>
      </c>
      <c r="F1638" s="11">
        <f t="shared" si="627"/>
        <v>1065.3469949327844</v>
      </c>
      <c r="G1638" s="11">
        <f t="shared" si="628"/>
        <v>1064.8615766289445</v>
      </c>
      <c r="H1638" s="24">
        <f t="shared" si="611"/>
        <v>1063.2223928097717</v>
      </c>
      <c r="I1638" s="24">
        <f t="shared" si="613"/>
        <v>86.186790103005251</v>
      </c>
      <c r="J1638" s="14">
        <f t="shared" si="614"/>
        <v>1310.8662753753638</v>
      </c>
      <c r="K1638" s="24">
        <f t="shared" si="612"/>
        <v>650</v>
      </c>
      <c r="L1638" s="12">
        <f t="shared" si="615"/>
        <v>9.5271617921422594E-2</v>
      </c>
      <c r="M1638" s="3">
        <f t="shared" si="616"/>
        <v>0.7</v>
      </c>
      <c r="N1638" s="24">
        <f t="shared" si="631"/>
        <v>1065.3469949327844</v>
      </c>
      <c r="O1638" s="24">
        <f t="shared" si="617"/>
        <v>33.071737027688641</v>
      </c>
      <c r="P1638" s="24">
        <f t="shared" si="618"/>
        <v>504.2061362856283</v>
      </c>
      <c r="Q1638" s="24">
        <f t="shared" si="629"/>
        <v>650</v>
      </c>
      <c r="R1638" s="12">
        <f t="shared" si="619"/>
        <v>9.3460921186288015E-2</v>
      </c>
      <c r="S1638" s="3">
        <f t="shared" si="630"/>
        <v>0.7</v>
      </c>
      <c r="T1638" s="24">
        <f t="shared" si="632"/>
        <v>1064.8615766289445</v>
      </c>
      <c r="U1638" s="24">
        <f t="shared" si="620"/>
        <v>45.207194623685609</v>
      </c>
      <c r="V1638" s="14">
        <f t="shared" si="621"/>
        <v>688.84670876235987</v>
      </c>
      <c r="W1638" s="24">
        <f t="shared" si="633"/>
        <v>650</v>
      </c>
      <c r="X1638" s="12">
        <f t="shared" si="622"/>
        <v>9.3867152851473831E-2</v>
      </c>
      <c r="Y1638" s="3">
        <f t="shared" si="634"/>
        <v>0.7</v>
      </c>
    </row>
    <row r="1639" spans="2:25" x14ac:dyDescent="0.25">
      <c r="B1639" s="3">
        <f t="shared" si="623"/>
        <v>8105</v>
      </c>
      <c r="C1639" s="14">
        <f t="shared" si="624"/>
        <v>135.08333333333334</v>
      </c>
      <c r="D1639" s="11">
        <f t="shared" si="625"/>
        <v>1066.7622390137701</v>
      </c>
      <c r="E1639" s="11">
        <f t="shared" si="626"/>
        <v>1063.3176644276932</v>
      </c>
      <c r="F1639" s="11">
        <f t="shared" si="627"/>
        <v>1065.4404558539707</v>
      </c>
      <c r="G1639" s="11">
        <f t="shared" si="628"/>
        <v>1064.955443781796</v>
      </c>
      <c r="H1639" s="24">
        <f t="shared" si="611"/>
        <v>1063.3176644276932</v>
      </c>
      <c r="I1639" s="24">
        <f t="shared" si="613"/>
        <v>86.114364651922415</v>
      </c>
      <c r="J1639" s="14">
        <f t="shared" si="614"/>
        <v>1310.0402695594387</v>
      </c>
      <c r="K1639" s="24">
        <f t="shared" si="612"/>
        <v>650</v>
      </c>
      <c r="L1639" s="12">
        <f t="shared" si="615"/>
        <v>9.5210349668616662E-2</v>
      </c>
      <c r="M1639" s="3">
        <f t="shared" si="616"/>
        <v>0.7</v>
      </c>
      <c r="N1639" s="24">
        <f t="shared" si="631"/>
        <v>1065.4404558539707</v>
      </c>
      <c r="O1639" s="24">
        <f t="shared" si="617"/>
        <v>33.044578994986296</v>
      </c>
      <c r="P1639" s="24">
        <f t="shared" si="618"/>
        <v>503.89697542460976</v>
      </c>
      <c r="Q1639" s="24">
        <f t="shared" si="629"/>
        <v>650</v>
      </c>
      <c r="R1639" s="12">
        <f t="shared" si="619"/>
        <v>9.3402417616383557E-2</v>
      </c>
      <c r="S1639" s="3">
        <f t="shared" si="630"/>
        <v>0.7</v>
      </c>
      <c r="T1639" s="24">
        <f t="shared" si="632"/>
        <v>1064.955443781796</v>
      </c>
      <c r="U1639" s="24">
        <f t="shared" si="620"/>
        <v>45.169880799352313</v>
      </c>
      <c r="V1639" s="14">
        <f t="shared" si="621"/>
        <v>688.42177130104892</v>
      </c>
      <c r="W1639" s="24">
        <f t="shared" si="633"/>
        <v>650</v>
      </c>
      <c r="X1639" s="12">
        <f t="shared" si="622"/>
        <v>9.3808042462052557E-2</v>
      </c>
      <c r="Y1639" s="3">
        <f t="shared" si="634"/>
        <v>0.7</v>
      </c>
    </row>
    <row r="1640" spans="2:25" x14ac:dyDescent="0.25">
      <c r="B1640" s="3">
        <f t="shared" si="623"/>
        <v>8110</v>
      </c>
      <c r="C1640" s="14">
        <f t="shared" si="624"/>
        <v>135.16666666666666</v>
      </c>
      <c r="D1640" s="11">
        <f t="shared" si="625"/>
        <v>1066.8545566976868</v>
      </c>
      <c r="E1640" s="11">
        <f t="shared" si="626"/>
        <v>1063.4128747773618</v>
      </c>
      <c r="F1640" s="11">
        <f t="shared" si="627"/>
        <v>1065.533858271587</v>
      </c>
      <c r="G1640" s="11">
        <f t="shared" si="628"/>
        <v>1065.0492518242581</v>
      </c>
      <c r="H1640" s="24">
        <f t="shared" si="611"/>
        <v>1063.4128747773618</v>
      </c>
      <c r="I1640" s="24">
        <f t="shared" si="613"/>
        <v>86.042048008124539</v>
      </c>
      <c r="J1640" s="14">
        <f t="shared" si="614"/>
        <v>1309.2153210261406</v>
      </c>
      <c r="K1640" s="24">
        <f t="shared" si="612"/>
        <v>650</v>
      </c>
      <c r="L1640" s="12">
        <f t="shared" si="615"/>
        <v>9.5149160936965141E-2</v>
      </c>
      <c r="M1640" s="3">
        <f t="shared" si="616"/>
        <v>0.7</v>
      </c>
      <c r="N1640" s="24">
        <f t="shared" si="631"/>
        <v>1065.533858271587</v>
      </c>
      <c r="O1640" s="24">
        <f t="shared" si="617"/>
        <v>33.017460652496311</v>
      </c>
      <c r="P1640" s="24">
        <f t="shared" si="618"/>
        <v>503.58819696466753</v>
      </c>
      <c r="Q1640" s="24">
        <f t="shared" si="629"/>
        <v>650</v>
      </c>
      <c r="R1640" s="12">
        <f t="shared" si="619"/>
        <v>9.3343987470386205E-2</v>
      </c>
      <c r="S1640" s="3">
        <f t="shared" si="630"/>
        <v>0.7</v>
      </c>
      <c r="T1640" s="24">
        <f t="shared" si="632"/>
        <v>1065.0492518242581</v>
      </c>
      <c r="U1640" s="24">
        <f t="shared" si="620"/>
        <v>45.132621835716691</v>
      </c>
      <c r="V1640" s="14">
        <f t="shared" si="621"/>
        <v>687.99736336505521</v>
      </c>
      <c r="W1640" s="24">
        <f t="shared" si="633"/>
        <v>650</v>
      </c>
      <c r="X1640" s="12">
        <f t="shared" si="622"/>
        <v>9.3749006801000859E-2</v>
      </c>
      <c r="Y1640" s="3">
        <f t="shared" si="634"/>
        <v>0.7</v>
      </c>
    </row>
    <row r="1641" spans="2:25" x14ac:dyDescent="0.25">
      <c r="B1641" s="3">
        <f t="shared" si="623"/>
        <v>8115</v>
      </c>
      <c r="C1641" s="14">
        <f t="shared" si="624"/>
        <v>135.25</v>
      </c>
      <c r="D1641" s="11">
        <f t="shared" si="625"/>
        <v>1066.9468175357354</v>
      </c>
      <c r="E1641" s="11">
        <f t="shared" si="626"/>
        <v>1063.5080239382987</v>
      </c>
      <c r="F1641" s="11">
        <f t="shared" si="627"/>
        <v>1065.6272022590574</v>
      </c>
      <c r="G1641" s="11">
        <f t="shared" si="628"/>
        <v>1065.1430008310592</v>
      </c>
      <c r="H1641" s="24">
        <f t="shared" si="611"/>
        <v>1063.5080239382987</v>
      </c>
      <c r="I1641" s="24">
        <f t="shared" si="613"/>
        <v>85.96983993591607</v>
      </c>
      <c r="J1641" s="14">
        <f t="shared" si="614"/>
        <v>1308.3914277215315</v>
      </c>
      <c r="K1641" s="24">
        <f t="shared" si="612"/>
        <v>650</v>
      </c>
      <c r="L1641" s="12">
        <f t="shared" si="615"/>
        <v>9.5088051570327167E-2</v>
      </c>
      <c r="M1641" s="3">
        <f t="shared" si="616"/>
        <v>0.7</v>
      </c>
      <c r="N1641" s="24">
        <f t="shared" si="631"/>
        <v>1065.6272022590574</v>
      </c>
      <c r="O1641" s="24">
        <f t="shared" si="617"/>
        <v>32.990381916948763</v>
      </c>
      <c r="P1641" s="24">
        <f t="shared" si="618"/>
        <v>503.2798001925251</v>
      </c>
      <c r="Q1641" s="24">
        <f t="shared" si="629"/>
        <v>650</v>
      </c>
      <c r="R1641" s="12">
        <f t="shared" si="619"/>
        <v>9.3285630609734577E-2</v>
      </c>
      <c r="S1641" s="3">
        <f t="shared" si="630"/>
        <v>0.7</v>
      </c>
      <c r="T1641" s="24">
        <f t="shared" si="632"/>
        <v>1065.1430008310592</v>
      </c>
      <c r="U1641" s="24">
        <f t="shared" si="620"/>
        <v>45.095417616903433</v>
      </c>
      <c r="V1641" s="14">
        <f t="shared" si="621"/>
        <v>687.57348395829138</v>
      </c>
      <c r="W1641" s="24">
        <f t="shared" si="633"/>
        <v>650</v>
      </c>
      <c r="X1641" s="12">
        <f t="shared" si="622"/>
        <v>9.3690045726126506E-2</v>
      </c>
      <c r="Y1641" s="3">
        <f t="shared" si="634"/>
        <v>0.7</v>
      </c>
    </row>
    <row r="1642" spans="2:25" x14ac:dyDescent="0.25">
      <c r="B1642" s="3">
        <f t="shared" si="623"/>
        <v>8120</v>
      </c>
      <c r="C1642" s="14">
        <f t="shared" si="624"/>
        <v>135.33333333333334</v>
      </c>
      <c r="D1642" s="11">
        <f t="shared" si="625"/>
        <v>1067.0390215978803</v>
      </c>
      <c r="E1642" s="11">
        <f t="shared" si="626"/>
        <v>1063.6031119898691</v>
      </c>
      <c r="F1642" s="11">
        <f t="shared" si="627"/>
        <v>1065.7204878896671</v>
      </c>
      <c r="G1642" s="11">
        <f t="shared" si="628"/>
        <v>1065.2366908767854</v>
      </c>
      <c r="H1642" s="24">
        <f t="shared" si="611"/>
        <v>1063.6031119898691</v>
      </c>
      <c r="I1642" s="24">
        <f t="shared" si="613"/>
        <v>85.897740200277894</v>
      </c>
      <c r="J1642" s="14">
        <f t="shared" si="614"/>
        <v>1307.5685875972738</v>
      </c>
      <c r="K1642" s="24">
        <f t="shared" si="612"/>
        <v>650</v>
      </c>
      <c r="L1642" s="12">
        <f t="shared" si="615"/>
        <v>9.5027021412989909E-2</v>
      </c>
      <c r="M1642" s="3">
        <f t="shared" si="616"/>
        <v>0.7</v>
      </c>
      <c r="N1642" s="24">
        <f t="shared" si="631"/>
        <v>1065.7204878896671</v>
      </c>
      <c r="O1642" s="24">
        <f t="shared" si="617"/>
        <v>32.963342705329524</v>
      </c>
      <c r="P1642" s="24">
        <f t="shared" si="618"/>
        <v>502.97178439740577</v>
      </c>
      <c r="Q1642" s="24">
        <f t="shared" si="629"/>
        <v>650</v>
      </c>
      <c r="R1642" s="12">
        <f t="shared" si="619"/>
        <v>9.3227346896346666E-2</v>
      </c>
      <c r="S1642" s="3">
        <f t="shared" si="630"/>
        <v>0.7</v>
      </c>
      <c r="T1642" s="24">
        <f t="shared" si="632"/>
        <v>1065.2366908767854</v>
      </c>
      <c r="U1642" s="24">
        <f t="shared" si="620"/>
        <v>45.058268027372606</v>
      </c>
      <c r="V1642" s="14">
        <f t="shared" si="621"/>
        <v>687.15013208767414</v>
      </c>
      <c r="W1642" s="24">
        <f t="shared" si="633"/>
        <v>650</v>
      </c>
      <c r="X1642" s="12">
        <f t="shared" si="622"/>
        <v>9.3631159095664288E-2</v>
      </c>
      <c r="Y1642" s="3">
        <f t="shared" si="634"/>
        <v>0.7</v>
      </c>
    </row>
    <row r="1643" spans="2:25" x14ac:dyDescent="0.25">
      <c r="B1643" s="3">
        <f t="shared" si="623"/>
        <v>8125</v>
      </c>
      <c r="C1643" s="14">
        <f t="shared" si="624"/>
        <v>135.41666666666666</v>
      </c>
      <c r="D1643" s="11">
        <f t="shared" si="625"/>
        <v>1067.1311689539557</v>
      </c>
      <c r="E1643" s="11">
        <f t="shared" si="626"/>
        <v>1063.6981390112821</v>
      </c>
      <c r="F1643" s="11">
        <f t="shared" si="627"/>
        <v>1065.8137152365634</v>
      </c>
      <c r="G1643" s="11">
        <f t="shared" si="628"/>
        <v>1065.330322035881</v>
      </c>
      <c r="H1643" s="24">
        <f t="shared" si="611"/>
        <v>1063.6981390112821</v>
      </c>
      <c r="I1643" s="24">
        <f t="shared" si="613"/>
        <v>85.825748566838911</v>
      </c>
      <c r="J1643" s="14">
        <f t="shared" si="614"/>
        <v>1306.746798610011</v>
      </c>
      <c r="K1643" s="24">
        <f t="shared" si="612"/>
        <v>650</v>
      </c>
      <c r="L1643" s="12">
        <f t="shared" si="615"/>
        <v>9.4966070309624395E-2</v>
      </c>
      <c r="M1643" s="3">
        <f t="shared" si="616"/>
        <v>0.7</v>
      </c>
      <c r="N1643" s="24">
        <f t="shared" si="631"/>
        <v>1065.8137152365634</v>
      </c>
      <c r="O1643" s="24">
        <f t="shared" si="617"/>
        <v>32.936342934806362</v>
      </c>
      <c r="P1643" s="24">
        <f t="shared" si="618"/>
        <v>502.66414886942454</v>
      </c>
      <c r="Q1643" s="24">
        <f t="shared" si="629"/>
        <v>650</v>
      </c>
      <c r="R1643" s="12">
        <f t="shared" si="619"/>
        <v>9.3169136192327154E-2</v>
      </c>
      <c r="S1643" s="3">
        <f t="shared" si="630"/>
        <v>0.7</v>
      </c>
      <c r="T1643" s="24">
        <f t="shared" si="632"/>
        <v>1065.330322035881</v>
      </c>
      <c r="U1643" s="24">
        <f t="shared" si="620"/>
        <v>45.021172951868493</v>
      </c>
      <c r="V1643" s="14">
        <f t="shared" si="621"/>
        <v>686.72730676190315</v>
      </c>
      <c r="W1643" s="24">
        <f t="shared" si="633"/>
        <v>650</v>
      </c>
      <c r="X1643" s="12">
        <f t="shared" si="622"/>
        <v>9.3572346768113324E-2</v>
      </c>
      <c r="Y1643" s="3">
        <f t="shared" si="634"/>
        <v>0.7</v>
      </c>
    </row>
    <row r="1644" spans="2:25" x14ac:dyDescent="0.25">
      <c r="B1644" s="3">
        <f t="shared" si="623"/>
        <v>8130</v>
      </c>
      <c r="C1644" s="14">
        <f t="shared" si="624"/>
        <v>135.5</v>
      </c>
      <c r="D1644" s="11">
        <f t="shared" si="625"/>
        <v>1067.2232596736692</v>
      </c>
      <c r="E1644" s="11">
        <f t="shared" si="626"/>
        <v>1063.7931050815919</v>
      </c>
      <c r="F1644" s="11">
        <f t="shared" si="627"/>
        <v>1065.9068843727557</v>
      </c>
      <c r="G1644" s="11">
        <f t="shared" si="628"/>
        <v>1065.423894382649</v>
      </c>
      <c r="H1644" s="24">
        <f t="shared" si="611"/>
        <v>1063.7931050815919</v>
      </c>
      <c r="I1644" s="24">
        <f t="shared" si="613"/>
        <v>85.753864801932878</v>
      </c>
      <c r="J1644" s="14">
        <f t="shared" si="614"/>
        <v>1305.9260587223555</v>
      </c>
      <c r="K1644" s="24">
        <f t="shared" si="612"/>
        <v>650</v>
      </c>
      <c r="L1644" s="12">
        <f t="shared" si="615"/>
        <v>9.4905198105356803E-2</v>
      </c>
      <c r="M1644" s="3">
        <f t="shared" si="616"/>
        <v>0.7</v>
      </c>
      <c r="N1644" s="24">
        <f t="shared" si="631"/>
        <v>1065.9068843727557</v>
      </c>
      <c r="O1644" s="24">
        <f t="shared" si="617"/>
        <v>32.90938252283695</v>
      </c>
      <c r="P1644" s="24">
        <f t="shared" si="618"/>
        <v>502.35689290139004</v>
      </c>
      <c r="Q1644" s="24">
        <f t="shared" si="629"/>
        <v>650</v>
      </c>
      <c r="R1644" s="12">
        <f t="shared" si="619"/>
        <v>9.3110998360299776E-2</v>
      </c>
      <c r="S1644" s="3">
        <f t="shared" si="630"/>
        <v>0.7</v>
      </c>
      <c r="T1644" s="24">
        <f t="shared" si="632"/>
        <v>1065.423894382649</v>
      </c>
      <c r="U1644" s="24">
        <f t="shared" si="620"/>
        <v>44.984132275504862</v>
      </c>
      <c r="V1644" s="14">
        <f t="shared" si="621"/>
        <v>686.30500699299205</v>
      </c>
      <c r="W1644" s="24">
        <f t="shared" si="633"/>
        <v>650</v>
      </c>
      <c r="X1644" s="12">
        <f t="shared" si="622"/>
        <v>9.3513608602443773E-2</v>
      </c>
      <c r="Y1644" s="3">
        <f t="shared" si="634"/>
        <v>0.7</v>
      </c>
    </row>
    <row r="1645" spans="2:25" x14ac:dyDescent="0.25">
      <c r="B1645" s="3">
        <f t="shared" si="623"/>
        <v>8135</v>
      </c>
      <c r="C1645" s="14">
        <f t="shared" si="624"/>
        <v>135.58333333333334</v>
      </c>
      <c r="D1645" s="11">
        <f t="shared" si="625"/>
        <v>1067.3152938265976</v>
      </c>
      <c r="E1645" s="11">
        <f t="shared" si="626"/>
        <v>1063.8880102796973</v>
      </c>
      <c r="F1645" s="11">
        <f t="shared" si="627"/>
        <v>1065.999995371116</v>
      </c>
      <c r="G1645" s="11">
        <f t="shared" si="628"/>
        <v>1065.5174079912515</v>
      </c>
      <c r="H1645" s="24">
        <f t="shared" si="611"/>
        <v>1063.8880102796973</v>
      </c>
      <c r="I1645" s="24">
        <f t="shared" si="613"/>
        <v>85.682088672507462</v>
      </c>
      <c r="J1645" s="14">
        <f t="shared" si="614"/>
        <v>1305.1063659016286</v>
      </c>
      <c r="K1645" s="24">
        <f t="shared" si="612"/>
        <v>650</v>
      </c>
      <c r="L1645" s="12">
        <f t="shared" si="615"/>
        <v>9.484440464567627E-2</v>
      </c>
      <c r="M1645" s="3">
        <f t="shared" si="616"/>
        <v>0.7</v>
      </c>
      <c r="N1645" s="24">
        <f t="shared" si="631"/>
        <v>1065.999995371116</v>
      </c>
      <c r="O1645" s="24">
        <f t="shared" si="617"/>
        <v>32.88246138703812</v>
      </c>
      <c r="P1645" s="24">
        <f t="shared" si="618"/>
        <v>502.05001578707999</v>
      </c>
      <c r="Q1645" s="24">
        <f t="shared" si="629"/>
        <v>650</v>
      </c>
      <c r="R1645" s="12">
        <f t="shared" si="619"/>
        <v>9.3052933263084517E-2</v>
      </c>
      <c r="S1645" s="3">
        <f t="shared" si="630"/>
        <v>0.7</v>
      </c>
      <c r="T1645" s="24">
        <f t="shared" si="632"/>
        <v>1065.5174079912515</v>
      </c>
      <c r="U1645" s="24">
        <f t="shared" si="620"/>
        <v>44.947145883651274</v>
      </c>
      <c r="V1645" s="14">
        <f t="shared" si="621"/>
        <v>685.88323179469842</v>
      </c>
      <c r="W1645" s="24">
        <f t="shared" si="633"/>
        <v>650</v>
      </c>
      <c r="X1645" s="12">
        <f t="shared" si="622"/>
        <v>9.3454944457881509E-2</v>
      </c>
      <c r="Y1645" s="3">
        <f t="shared" si="634"/>
        <v>0.7</v>
      </c>
    </row>
    <row r="1646" spans="2:25" x14ac:dyDescent="0.25">
      <c r="B1646" s="3">
        <f t="shared" si="623"/>
        <v>8140</v>
      </c>
      <c r="C1646" s="14">
        <f t="shared" si="624"/>
        <v>135.66666666666666</v>
      </c>
      <c r="D1646" s="11">
        <f t="shared" si="625"/>
        <v>1067.4072714821912</v>
      </c>
      <c r="E1646" s="11">
        <f t="shared" si="626"/>
        <v>1063.982854684343</v>
      </c>
      <c r="F1646" s="11">
        <f t="shared" si="627"/>
        <v>1066.0930483043792</v>
      </c>
      <c r="G1646" s="11">
        <f t="shared" si="628"/>
        <v>1065.6108629357093</v>
      </c>
      <c r="H1646" s="24">
        <f t="shared" si="611"/>
        <v>1063.982854684343</v>
      </c>
      <c r="I1646" s="24">
        <f t="shared" si="613"/>
        <v>85.61041994620382</v>
      </c>
      <c r="J1646" s="14">
        <f t="shared" si="614"/>
        <v>1304.2877181208885</v>
      </c>
      <c r="K1646" s="24">
        <f t="shared" si="612"/>
        <v>650</v>
      </c>
      <c r="L1646" s="12">
        <f t="shared" si="615"/>
        <v>9.4783689776510457E-2</v>
      </c>
      <c r="M1646" s="3">
        <f t="shared" si="616"/>
        <v>0.7</v>
      </c>
      <c r="N1646" s="24">
        <f t="shared" si="631"/>
        <v>1066.0930483043792</v>
      </c>
      <c r="O1646" s="24">
        <f t="shared" si="617"/>
        <v>32.855579445299554</v>
      </c>
      <c r="P1646" s="24">
        <f t="shared" si="618"/>
        <v>501.74351682259766</v>
      </c>
      <c r="Q1646" s="24">
        <f t="shared" si="629"/>
        <v>650</v>
      </c>
      <c r="R1646" s="12">
        <f t="shared" si="619"/>
        <v>9.2994940763953357E-2</v>
      </c>
      <c r="S1646" s="3">
        <f t="shared" si="630"/>
        <v>0.7</v>
      </c>
      <c r="T1646" s="24">
        <f t="shared" si="632"/>
        <v>1065.6108629357093</v>
      </c>
      <c r="U1646" s="24">
        <f t="shared" si="620"/>
        <v>44.910213662046772</v>
      </c>
      <c r="V1646" s="14">
        <f t="shared" si="621"/>
        <v>685.46198018393909</v>
      </c>
      <c r="W1646" s="24">
        <f t="shared" si="633"/>
        <v>650</v>
      </c>
      <c r="X1646" s="12">
        <f t="shared" si="622"/>
        <v>9.3396354194103637E-2</v>
      </c>
      <c r="Y1646" s="3">
        <f t="shared" si="634"/>
        <v>0.7</v>
      </c>
    </row>
    <row r="1647" spans="2:25" x14ac:dyDescent="0.25">
      <c r="B1647" s="3">
        <f t="shared" si="623"/>
        <v>8145</v>
      </c>
      <c r="C1647" s="14">
        <f t="shared" si="624"/>
        <v>135.75</v>
      </c>
      <c r="D1647" s="11">
        <f t="shared" si="625"/>
        <v>1067.4991927097715</v>
      </c>
      <c r="E1647" s="11">
        <f t="shared" si="626"/>
        <v>1064.0776383741195</v>
      </c>
      <c r="F1647" s="11">
        <f t="shared" si="627"/>
        <v>1066.1860432451431</v>
      </c>
      <c r="G1647" s="11">
        <f t="shared" si="628"/>
        <v>1065.7042592899033</v>
      </c>
      <c r="H1647" s="24">
        <f t="shared" si="611"/>
        <v>1064.0776383741195</v>
      </c>
      <c r="I1647" s="24">
        <f t="shared" si="613"/>
        <v>85.538858391299755</v>
      </c>
      <c r="J1647" s="14">
        <f t="shared" si="614"/>
        <v>1303.4701133581934</v>
      </c>
      <c r="K1647" s="24">
        <f t="shared" si="612"/>
        <v>650</v>
      </c>
      <c r="L1647" s="12">
        <f t="shared" si="615"/>
        <v>9.4723053344171443E-2</v>
      </c>
      <c r="M1647" s="3">
        <f t="shared" si="616"/>
        <v>0.7</v>
      </c>
      <c r="N1647" s="24">
        <f t="shared" si="631"/>
        <v>1066.1860432451431</v>
      </c>
      <c r="O1647" s="24">
        <f t="shared" si="617"/>
        <v>32.828736615709886</v>
      </c>
      <c r="P1647" s="24">
        <f t="shared" si="618"/>
        <v>501.43739530548044</v>
      </c>
      <c r="Q1647" s="24">
        <f t="shared" si="629"/>
        <v>650</v>
      </c>
      <c r="R1647" s="12">
        <f t="shared" si="619"/>
        <v>9.2937020726462302E-2</v>
      </c>
      <c r="S1647" s="3">
        <f t="shared" si="630"/>
        <v>0.7</v>
      </c>
      <c r="T1647" s="24">
        <f t="shared" si="632"/>
        <v>1065.7042592899033</v>
      </c>
      <c r="U1647" s="24">
        <f t="shared" si="620"/>
        <v>44.873335496703248</v>
      </c>
      <c r="V1647" s="14">
        <f t="shared" si="621"/>
        <v>685.0412511794525</v>
      </c>
      <c r="W1647" s="24">
        <f t="shared" si="633"/>
        <v>650</v>
      </c>
      <c r="X1647" s="12">
        <f t="shared" si="622"/>
        <v>9.3337837671055079E-2</v>
      </c>
      <c r="Y1647" s="3">
        <f t="shared" si="634"/>
        <v>0.7</v>
      </c>
    </row>
    <row r="1648" spans="2:25" x14ac:dyDescent="0.25">
      <c r="B1648" s="3">
        <f t="shared" si="623"/>
        <v>8150</v>
      </c>
      <c r="C1648" s="14">
        <f t="shared" si="624"/>
        <v>135.83333333333334</v>
      </c>
      <c r="D1648" s="11">
        <f t="shared" si="625"/>
        <v>1067.5910575785331</v>
      </c>
      <c r="E1648" s="11">
        <f t="shared" si="626"/>
        <v>1064.1723614274636</v>
      </c>
      <c r="F1648" s="11">
        <f t="shared" si="627"/>
        <v>1066.2789802658694</v>
      </c>
      <c r="G1648" s="11">
        <f t="shared" si="628"/>
        <v>1065.7975971275744</v>
      </c>
      <c r="H1648" s="24">
        <f t="shared" si="611"/>
        <v>1064.1723614274636</v>
      </c>
      <c r="I1648" s="24">
        <f t="shared" si="613"/>
        <v>85.467403776738138</v>
      </c>
      <c r="J1648" s="14">
        <f t="shared" si="614"/>
        <v>1302.6535495970081</v>
      </c>
      <c r="K1648" s="24">
        <f t="shared" si="612"/>
        <v>650</v>
      </c>
      <c r="L1648" s="12">
        <f t="shared" si="615"/>
        <v>9.4662495195385304E-2</v>
      </c>
      <c r="M1648" s="3">
        <f t="shared" si="616"/>
        <v>0.7</v>
      </c>
      <c r="N1648" s="24">
        <f t="shared" si="631"/>
        <v>1066.2789802658694</v>
      </c>
      <c r="O1648" s="24">
        <f t="shared" si="617"/>
        <v>32.801932816590806</v>
      </c>
      <c r="P1648" s="24">
        <f t="shared" si="618"/>
        <v>501.13165053506799</v>
      </c>
      <c r="Q1648" s="24">
        <f t="shared" si="629"/>
        <v>650</v>
      </c>
      <c r="R1648" s="12">
        <f t="shared" si="619"/>
        <v>9.2879173014521504E-2</v>
      </c>
      <c r="S1648" s="3">
        <f t="shared" si="630"/>
        <v>0.7</v>
      </c>
      <c r="T1648" s="24">
        <f t="shared" si="632"/>
        <v>1065.7975971275744</v>
      </c>
      <c r="U1648" s="24">
        <f t="shared" si="620"/>
        <v>44.836511273967972</v>
      </c>
      <c r="V1648" s="14">
        <f t="shared" si="621"/>
        <v>684.62104380288383</v>
      </c>
      <c r="W1648" s="24">
        <f t="shared" si="633"/>
        <v>650</v>
      </c>
      <c r="X1648" s="12">
        <f t="shared" si="622"/>
        <v>9.3279394749095357E-2</v>
      </c>
      <c r="Y1648" s="3">
        <f t="shared" si="634"/>
        <v>0.7</v>
      </c>
    </row>
    <row r="1649" spans="2:25" x14ac:dyDescent="0.25">
      <c r="B1649" s="3">
        <f t="shared" si="623"/>
        <v>8155</v>
      </c>
      <c r="C1649" s="14">
        <f t="shared" si="624"/>
        <v>135.91666666666666</v>
      </c>
      <c r="D1649" s="11">
        <f t="shared" si="625"/>
        <v>1067.6828661575432</v>
      </c>
      <c r="E1649" s="11">
        <f t="shared" si="626"/>
        <v>1064.2670239226588</v>
      </c>
      <c r="F1649" s="11">
        <f t="shared" si="627"/>
        <v>1066.371859438884</v>
      </c>
      <c r="G1649" s="11">
        <f t="shared" si="628"/>
        <v>1065.8908765223234</v>
      </c>
      <c r="H1649" s="24">
        <f t="shared" si="611"/>
        <v>1064.2670239226588</v>
      </c>
      <c r="I1649" s="24">
        <f t="shared" si="613"/>
        <v>85.396055872109855</v>
      </c>
      <c r="J1649" s="14">
        <f t="shared" si="614"/>
        <v>1301.8380248260887</v>
      </c>
      <c r="K1649" s="24">
        <f t="shared" si="612"/>
        <v>650</v>
      </c>
      <c r="L1649" s="12">
        <f t="shared" si="615"/>
        <v>9.46020151772832E-2</v>
      </c>
      <c r="M1649" s="3">
        <f t="shared" si="616"/>
        <v>0.7</v>
      </c>
      <c r="N1649" s="24">
        <f t="shared" si="631"/>
        <v>1066.371859438884</v>
      </c>
      <c r="O1649" s="24">
        <f t="shared" si="617"/>
        <v>32.775167966480012</v>
      </c>
      <c r="P1649" s="24">
        <f t="shared" si="618"/>
        <v>500.82628181254125</v>
      </c>
      <c r="Q1649" s="24">
        <f t="shared" si="629"/>
        <v>650</v>
      </c>
      <c r="R1649" s="12">
        <f t="shared" si="619"/>
        <v>9.2821397492398913E-2</v>
      </c>
      <c r="S1649" s="3">
        <f t="shared" si="630"/>
        <v>0.7</v>
      </c>
      <c r="T1649" s="24">
        <f t="shared" si="632"/>
        <v>1065.8908765223234</v>
      </c>
      <c r="U1649" s="24">
        <f t="shared" si="620"/>
        <v>44.799740880495165</v>
      </c>
      <c r="V1649" s="14">
        <f t="shared" si="621"/>
        <v>684.20135707820418</v>
      </c>
      <c r="W1649" s="24">
        <f t="shared" si="633"/>
        <v>650</v>
      </c>
      <c r="X1649" s="12">
        <f t="shared" si="622"/>
        <v>9.3221025288920678E-2</v>
      </c>
      <c r="Y1649" s="3">
        <f t="shared" si="634"/>
        <v>0.7</v>
      </c>
    </row>
    <row r="1650" spans="2:25" x14ac:dyDescent="0.25">
      <c r="B1650" s="3">
        <f t="shared" si="623"/>
        <v>8160</v>
      </c>
      <c r="C1650" s="14">
        <f t="shared" si="624"/>
        <v>136</v>
      </c>
      <c r="D1650" s="11">
        <f t="shared" si="625"/>
        <v>1067.7746185157423</v>
      </c>
      <c r="E1650" s="11">
        <f t="shared" si="626"/>
        <v>1064.3616259378362</v>
      </c>
      <c r="F1650" s="11">
        <f t="shared" si="627"/>
        <v>1066.4646808363764</v>
      </c>
      <c r="G1650" s="11">
        <f t="shared" si="628"/>
        <v>1065.9840975476122</v>
      </c>
      <c r="H1650" s="24">
        <f t="shared" si="611"/>
        <v>1064.3616259378362</v>
      </c>
      <c r="I1650" s="24">
        <f t="shared" si="613"/>
        <v>85.324814447653807</v>
      </c>
      <c r="J1650" s="14">
        <f t="shared" si="614"/>
        <v>1301.0235370393264</v>
      </c>
      <c r="K1650" s="24">
        <f t="shared" si="612"/>
        <v>650</v>
      </c>
      <c r="L1650" s="12">
        <f t="shared" si="615"/>
        <v>9.4541613137390651E-2</v>
      </c>
      <c r="M1650" s="3">
        <f t="shared" si="616"/>
        <v>0.7</v>
      </c>
      <c r="N1650" s="24">
        <f t="shared" si="631"/>
        <v>1066.4646808363764</v>
      </c>
      <c r="O1650" s="24">
        <f t="shared" si="617"/>
        <v>32.748441984148258</v>
      </c>
      <c r="P1650" s="24">
        <f t="shared" si="618"/>
        <v>500.5212884408445</v>
      </c>
      <c r="Q1650" s="24">
        <f t="shared" si="629"/>
        <v>650</v>
      </c>
      <c r="R1650" s="12">
        <f t="shared" si="619"/>
        <v>9.2763694024709756E-2</v>
      </c>
      <c r="S1650" s="3">
        <f t="shared" si="630"/>
        <v>0.7</v>
      </c>
      <c r="T1650" s="24">
        <f t="shared" si="632"/>
        <v>1065.9840975476122</v>
      </c>
      <c r="U1650" s="24">
        <f t="shared" si="620"/>
        <v>44.763024203251689</v>
      </c>
      <c r="V1650" s="14">
        <f t="shared" si="621"/>
        <v>683.7821900319426</v>
      </c>
      <c r="W1650" s="24">
        <f t="shared" si="633"/>
        <v>650</v>
      </c>
      <c r="X1650" s="12">
        <f t="shared" si="622"/>
        <v>9.3162729151594306E-2</v>
      </c>
      <c r="Y1650" s="3">
        <f t="shared" si="634"/>
        <v>0.7</v>
      </c>
    </row>
    <row r="1651" spans="2:25" x14ac:dyDescent="0.25">
      <c r="B1651" s="3">
        <f t="shared" si="623"/>
        <v>8165</v>
      </c>
      <c r="C1651" s="14">
        <f t="shared" si="624"/>
        <v>136.08333333333334</v>
      </c>
      <c r="D1651" s="11">
        <f t="shared" si="625"/>
        <v>1067.8663147219436</v>
      </c>
      <c r="E1651" s="11">
        <f t="shared" si="626"/>
        <v>1064.4561675509735</v>
      </c>
      <c r="F1651" s="11">
        <f t="shared" si="627"/>
        <v>1066.557444530401</v>
      </c>
      <c r="G1651" s="11">
        <f t="shared" si="628"/>
        <v>1066.0772602767638</v>
      </c>
      <c r="H1651" s="24">
        <f t="shared" si="611"/>
        <v>1064.4561675509735</v>
      </c>
      <c r="I1651" s="24">
        <f t="shared" si="613"/>
        <v>85.253679274251226</v>
      </c>
      <c r="J1651" s="14">
        <f t="shared" si="614"/>
        <v>1300.2100842357288</v>
      </c>
      <c r="K1651" s="24">
        <f t="shared" si="612"/>
        <v>650</v>
      </c>
      <c r="L1651" s="12">
        <f t="shared" si="615"/>
        <v>9.4481288923625881E-2</v>
      </c>
      <c r="M1651" s="3">
        <f t="shared" si="616"/>
        <v>0.7</v>
      </c>
      <c r="N1651" s="24">
        <f t="shared" si="631"/>
        <v>1066.557444530401</v>
      </c>
      <c r="O1651" s="24">
        <f t="shared" si="617"/>
        <v>32.721754788565249</v>
      </c>
      <c r="P1651" s="24">
        <f t="shared" si="618"/>
        <v>500.21666972429807</v>
      </c>
      <c r="Q1651" s="24">
        <f t="shared" si="629"/>
        <v>650</v>
      </c>
      <c r="R1651" s="12">
        <f t="shared" si="619"/>
        <v>9.2706062476343304E-2</v>
      </c>
      <c r="S1651" s="3">
        <f t="shared" si="630"/>
        <v>0.7</v>
      </c>
      <c r="T1651" s="24">
        <f t="shared" si="632"/>
        <v>1066.0772602767638</v>
      </c>
      <c r="U1651" s="24">
        <f t="shared" si="620"/>
        <v>44.726361129494308</v>
      </c>
      <c r="V1651" s="14">
        <f t="shared" si="621"/>
        <v>683.36354169264382</v>
      </c>
      <c r="W1651" s="24">
        <f t="shared" si="633"/>
        <v>650</v>
      </c>
      <c r="X1651" s="12">
        <f t="shared" si="622"/>
        <v>9.3104506198474352E-2</v>
      </c>
      <c r="Y1651" s="3">
        <f t="shared" si="634"/>
        <v>0.7</v>
      </c>
    </row>
    <row r="1652" spans="2:25" x14ac:dyDescent="0.25">
      <c r="B1652" s="3">
        <f t="shared" si="623"/>
        <v>8170</v>
      </c>
      <c r="C1652" s="14">
        <f t="shared" si="624"/>
        <v>136.16666666666666</v>
      </c>
      <c r="D1652" s="11">
        <f t="shared" si="625"/>
        <v>1067.9579548448351</v>
      </c>
      <c r="E1652" s="11">
        <f t="shared" si="626"/>
        <v>1064.5506488398971</v>
      </c>
      <c r="F1652" s="11">
        <f t="shared" si="627"/>
        <v>1066.6501505928773</v>
      </c>
      <c r="G1652" s="11">
        <f t="shared" si="628"/>
        <v>1066.1703647829622</v>
      </c>
      <c r="H1652" s="24">
        <f t="shared" si="611"/>
        <v>1064.5506488398971</v>
      </c>
      <c r="I1652" s="24">
        <f t="shared" si="613"/>
        <v>85.182650123448411</v>
      </c>
      <c r="J1652" s="14">
        <f t="shared" si="614"/>
        <v>1299.397664419866</v>
      </c>
      <c r="K1652" s="24">
        <f t="shared" si="612"/>
        <v>650</v>
      </c>
      <c r="L1652" s="12">
        <f t="shared" si="615"/>
        <v>9.4421042384331813E-2</v>
      </c>
      <c r="M1652" s="3">
        <f t="shared" si="616"/>
        <v>0.7</v>
      </c>
      <c r="N1652" s="24">
        <f t="shared" si="631"/>
        <v>1066.6501505928773</v>
      </c>
      <c r="O1652" s="24">
        <f t="shared" si="617"/>
        <v>32.69510629894512</v>
      </c>
      <c r="P1652" s="24">
        <f t="shared" si="618"/>
        <v>499.91242496943164</v>
      </c>
      <c r="Q1652" s="24">
        <f t="shared" si="629"/>
        <v>650</v>
      </c>
      <c r="R1652" s="12">
        <f t="shared" si="619"/>
        <v>9.2648502712615613E-2</v>
      </c>
      <c r="S1652" s="3">
        <f t="shared" si="630"/>
        <v>0.7</v>
      </c>
      <c r="T1652" s="24">
        <f t="shared" si="632"/>
        <v>1066.1703647829622</v>
      </c>
      <c r="U1652" s="24">
        <f t="shared" si="620"/>
        <v>44.689751546820844</v>
      </c>
      <c r="V1652" s="14">
        <f t="shared" si="621"/>
        <v>682.94541109181739</v>
      </c>
      <c r="W1652" s="24">
        <f t="shared" si="633"/>
        <v>650</v>
      </c>
      <c r="X1652" s="12">
        <f t="shared" si="622"/>
        <v>9.3046356291341656E-2</v>
      </c>
      <c r="Y1652" s="3">
        <f t="shared" si="634"/>
        <v>0.7</v>
      </c>
    </row>
    <row r="1653" spans="2:25" x14ac:dyDescent="0.25">
      <c r="B1653" s="3">
        <f t="shared" si="623"/>
        <v>8175</v>
      </c>
      <c r="C1653" s="14">
        <f t="shared" si="624"/>
        <v>136.25</v>
      </c>
      <c r="D1653" s="11">
        <f t="shared" si="625"/>
        <v>1068.0495389529779</v>
      </c>
      <c r="E1653" s="11">
        <f t="shared" si="626"/>
        <v>1064.6450698822814</v>
      </c>
      <c r="F1653" s="11">
        <f t="shared" si="627"/>
        <v>1066.7427990955898</v>
      </c>
      <c r="G1653" s="11">
        <f t="shared" si="628"/>
        <v>1066.2634111392535</v>
      </c>
      <c r="H1653" s="24">
        <f t="shared" ref="H1653:H1716" si="635">H1652+L1652</f>
        <v>1064.6450698822814</v>
      </c>
      <c r="I1653" s="24">
        <f t="shared" si="613"/>
        <v>85.111726767411255</v>
      </c>
      <c r="J1653" s="14">
        <f t="shared" si="614"/>
        <v>1298.5862756011136</v>
      </c>
      <c r="K1653" s="24">
        <f t="shared" ref="K1653:K1716" si="636">IF(H1653&lt;600,425+0.773*H1653-1.69/1000*H1653^2+2.22/1000^2*H1653^3,IF(H1653&lt;735,666+13002/(738-H1653),IF(H1653&lt;900,545+17820/(H1653-731),650)))</f>
        <v>650</v>
      </c>
      <c r="L1653" s="12">
        <f t="shared" si="615"/>
        <v>9.4360873368221326E-2</v>
      </c>
      <c r="M1653" s="3">
        <f t="shared" si="616"/>
        <v>0.7</v>
      </c>
      <c r="N1653" s="24">
        <f t="shared" si="631"/>
        <v>1066.7427990955898</v>
      </c>
      <c r="O1653" s="24">
        <f t="shared" si="617"/>
        <v>32.668496434700955</v>
      </c>
      <c r="P1653" s="24">
        <f t="shared" si="618"/>
        <v>499.60855348409274</v>
      </c>
      <c r="Q1653" s="24">
        <f t="shared" si="629"/>
        <v>650</v>
      </c>
      <c r="R1653" s="12">
        <f t="shared" si="619"/>
        <v>9.2591014599106583E-2</v>
      </c>
      <c r="S1653" s="3">
        <f t="shared" si="630"/>
        <v>0.7</v>
      </c>
      <c r="T1653" s="24">
        <f t="shared" si="632"/>
        <v>1066.2634111392535</v>
      </c>
      <c r="U1653" s="24">
        <f t="shared" si="620"/>
        <v>44.653195343107654</v>
      </c>
      <c r="V1653" s="14">
        <f t="shared" si="621"/>
        <v>682.52779726304675</v>
      </c>
      <c r="W1653" s="24">
        <f t="shared" si="633"/>
        <v>650</v>
      </c>
      <c r="X1653" s="12">
        <f t="shared" si="622"/>
        <v>9.2988279292277876E-2</v>
      </c>
      <c r="Y1653" s="3">
        <f t="shared" si="634"/>
        <v>0.7</v>
      </c>
    </row>
    <row r="1654" spans="2:25" x14ac:dyDescent="0.25">
      <c r="B1654" s="3">
        <f t="shared" si="623"/>
        <v>8180</v>
      </c>
      <c r="C1654" s="14">
        <f t="shared" si="624"/>
        <v>136.33333333333334</v>
      </c>
      <c r="D1654" s="11">
        <f t="shared" si="625"/>
        <v>1068.141067114808</v>
      </c>
      <c r="E1654" s="11">
        <f t="shared" si="626"/>
        <v>1064.7394307556497</v>
      </c>
      <c r="F1654" s="11">
        <f t="shared" si="627"/>
        <v>1066.8353901101889</v>
      </c>
      <c r="G1654" s="11">
        <f t="shared" si="628"/>
        <v>1066.3563994185458</v>
      </c>
      <c r="H1654" s="24">
        <f t="shared" si="635"/>
        <v>1064.7394307556497</v>
      </c>
      <c r="I1654" s="24">
        <f t="shared" si="613"/>
        <v>85.040908978959351</v>
      </c>
      <c r="J1654" s="14">
        <f t="shared" si="614"/>
        <v>1297.775915794158</v>
      </c>
      <c r="K1654" s="24">
        <f t="shared" si="636"/>
        <v>650</v>
      </c>
      <c r="L1654" s="12">
        <f t="shared" si="615"/>
        <v>9.4300781724414057E-2</v>
      </c>
      <c r="M1654" s="3">
        <f t="shared" si="616"/>
        <v>0.7</v>
      </c>
      <c r="N1654" s="24">
        <f t="shared" si="631"/>
        <v>1066.8353901101889</v>
      </c>
      <c r="O1654" s="24">
        <f t="shared" si="617"/>
        <v>32.641925115478898</v>
      </c>
      <c r="P1654" s="24">
        <f t="shared" si="618"/>
        <v>499.30505457808613</v>
      </c>
      <c r="Q1654" s="24">
        <f t="shared" si="629"/>
        <v>650</v>
      </c>
      <c r="R1654" s="12">
        <f t="shared" si="619"/>
        <v>9.253359800177717E-2</v>
      </c>
      <c r="S1654" s="3">
        <f t="shared" si="630"/>
        <v>0.7</v>
      </c>
      <c r="T1654" s="24">
        <f t="shared" si="632"/>
        <v>1066.3563994185458</v>
      </c>
      <c r="U1654" s="24">
        <f t="shared" si="620"/>
        <v>44.616692406555103</v>
      </c>
      <c r="V1654" s="14">
        <f t="shared" si="621"/>
        <v>682.11069924249296</v>
      </c>
      <c r="W1654" s="24">
        <f t="shared" si="633"/>
        <v>650</v>
      </c>
      <c r="X1654" s="12">
        <f t="shared" si="622"/>
        <v>9.2930275063735704E-2</v>
      </c>
      <c r="Y1654" s="3">
        <f t="shared" si="634"/>
        <v>0.7</v>
      </c>
    </row>
    <row r="1655" spans="2:25" x14ac:dyDescent="0.25">
      <c r="B1655" s="3">
        <f t="shared" si="623"/>
        <v>8185</v>
      </c>
      <c r="C1655" s="14">
        <f t="shared" si="624"/>
        <v>136.41666666666666</v>
      </c>
      <c r="D1655" s="11">
        <f t="shared" si="625"/>
        <v>1068.2325393986359</v>
      </c>
      <c r="E1655" s="11">
        <f t="shared" si="626"/>
        <v>1064.833731537374</v>
      </c>
      <c r="F1655" s="11">
        <f t="shared" si="627"/>
        <v>1066.9279237081907</v>
      </c>
      <c r="G1655" s="11">
        <f t="shared" si="628"/>
        <v>1066.4493296936096</v>
      </c>
      <c r="H1655" s="24">
        <f t="shared" si="635"/>
        <v>1064.833731537374</v>
      </c>
      <c r="I1655" s="24">
        <f t="shared" si="613"/>
        <v>84.970196531548936</v>
      </c>
      <c r="J1655" s="14">
        <f t="shared" si="614"/>
        <v>1296.9665830190145</v>
      </c>
      <c r="K1655" s="24">
        <f t="shared" si="636"/>
        <v>650</v>
      </c>
      <c r="L1655" s="12">
        <f t="shared" si="615"/>
        <v>9.4240767302436454E-2</v>
      </c>
      <c r="M1655" s="3">
        <f t="shared" si="616"/>
        <v>0.7</v>
      </c>
      <c r="N1655" s="24">
        <f t="shared" si="631"/>
        <v>1066.9279237081907</v>
      </c>
      <c r="O1655" s="24">
        <f t="shared" si="617"/>
        <v>32.615392261129728</v>
      </c>
      <c r="P1655" s="24">
        <f t="shared" si="618"/>
        <v>499.0019275628253</v>
      </c>
      <c r="Q1655" s="24">
        <f t="shared" si="629"/>
        <v>650</v>
      </c>
      <c r="R1655" s="12">
        <f t="shared" si="619"/>
        <v>9.2476252786903732E-2</v>
      </c>
      <c r="S1655" s="3">
        <f t="shared" si="630"/>
        <v>0.7</v>
      </c>
      <c r="T1655" s="24">
        <f t="shared" si="632"/>
        <v>1066.4493296936096</v>
      </c>
      <c r="U1655" s="24">
        <f t="shared" si="620"/>
        <v>44.580242625659139</v>
      </c>
      <c r="V1655" s="14">
        <f t="shared" si="621"/>
        <v>681.69411606871984</v>
      </c>
      <c r="W1655" s="24">
        <f t="shared" si="633"/>
        <v>650</v>
      </c>
      <c r="X1655" s="12">
        <f t="shared" si="622"/>
        <v>9.2872343468512905E-2</v>
      </c>
      <c r="Y1655" s="3">
        <f t="shared" si="634"/>
        <v>0.7</v>
      </c>
    </row>
    <row r="1656" spans="2:25" x14ac:dyDescent="0.25">
      <c r="B1656" s="3">
        <f t="shared" si="623"/>
        <v>8190</v>
      </c>
      <c r="C1656" s="14">
        <f t="shared" si="624"/>
        <v>136.5</v>
      </c>
      <c r="D1656" s="11">
        <f t="shared" si="625"/>
        <v>1068.3239558726475</v>
      </c>
      <c r="E1656" s="11">
        <f t="shared" si="626"/>
        <v>1064.9279723046764</v>
      </c>
      <c r="F1656" s="11">
        <f t="shared" si="627"/>
        <v>1067.0203999609776</v>
      </c>
      <c r="G1656" s="11">
        <f t="shared" si="628"/>
        <v>1066.5422020370781</v>
      </c>
      <c r="H1656" s="24">
        <f t="shared" si="635"/>
        <v>1064.9279723046764</v>
      </c>
      <c r="I1656" s="24">
        <f t="shared" si="613"/>
        <v>84.89958919927858</v>
      </c>
      <c r="J1656" s="14">
        <f t="shared" si="614"/>
        <v>1296.158275300621</v>
      </c>
      <c r="K1656" s="24">
        <f t="shared" si="636"/>
        <v>650</v>
      </c>
      <c r="L1656" s="12">
        <f t="shared" si="615"/>
        <v>9.4180829952194442E-2</v>
      </c>
      <c r="M1656" s="3">
        <f t="shared" si="616"/>
        <v>0.7</v>
      </c>
      <c r="N1656" s="24">
        <f t="shared" si="631"/>
        <v>1067.0203999609776</v>
      </c>
      <c r="O1656" s="24">
        <f t="shared" si="617"/>
        <v>32.58889779174865</v>
      </c>
      <c r="P1656" s="24">
        <f t="shared" si="618"/>
        <v>498.69917175162277</v>
      </c>
      <c r="Q1656" s="24">
        <f t="shared" si="629"/>
        <v>650</v>
      </c>
      <c r="R1656" s="12">
        <f t="shared" si="619"/>
        <v>9.2418978821135464E-2</v>
      </c>
      <c r="S1656" s="3">
        <f t="shared" si="630"/>
        <v>0.7</v>
      </c>
      <c r="T1656" s="24">
        <f t="shared" si="632"/>
        <v>1066.5422020370781</v>
      </c>
      <c r="U1656" s="24">
        <f t="shared" si="620"/>
        <v>44.543845889234035</v>
      </c>
      <c r="V1656" s="14">
        <f t="shared" si="621"/>
        <v>681.27804678267535</v>
      </c>
      <c r="W1656" s="24">
        <f t="shared" si="633"/>
        <v>650</v>
      </c>
      <c r="X1656" s="12">
        <f t="shared" si="622"/>
        <v>9.28144843697528E-2</v>
      </c>
      <c r="Y1656" s="3">
        <f t="shared" si="634"/>
        <v>0.7</v>
      </c>
    </row>
    <row r="1657" spans="2:25" x14ac:dyDescent="0.25">
      <c r="B1657" s="3">
        <f t="shared" si="623"/>
        <v>8195</v>
      </c>
      <c r="C1657" s="14">
        <f t="shared" si="624"/>
        <v>136.58333333333334</v>
      </c>
      <c r="D1657" s="11">
        <f t="shared" si="625"/>
        <v>1068.4153166049027</v>
      </c>
      <c r="E1657" s="11">
        <f t="shared" si="626"/>
        <v>1065.0221531346285</v>
      </c>
      <c r="F1657" s="11">
        <f t="shared" si="627"/>
        <v>1067.1128189397987</v>
      </c>
      <c r="G1657" s="11">
        <f t="shared" si="628"/>
        <v>1066.6350165214478</v>
      </c>
      <c r="H1657" s="24">
        <f t="shared" si="635"/>
        <v>1065.0221531346285</v>
      </c>
      <c r="I1657" s="24">
        <f t="shared" si="613"/>
        <v>84.829086756855077</v>
      </c>
      <c r="J1657" s="14">
        <f t="shared" si="614"/>
        <v>1295.3509906688769</v>
      </c>
      <c r="K1657" s="24">
        <f t="shared" si="636"/>
        <v>650</v>
      </c>
      <c r="L1657" s="12">
        <f t="shared" si="615"/>
        <v>9.4120969523973835E-2</v>
      </c>
      <c r="M1657" s="3">
        <f t="shared" si="616"/>
        <v>0.7</v>
      </c>
      <c r="N1657" s="24">
        <f t="shared" si="631"/>
        <v>1067.1128189397987</v>
      </c>
      <c r="O1657" s="24">
        <f t="shared" si="617"/>
        <v>32.562441627601402</v>
      </c>
      <c r="P1657" s="24">
        <f t="shared" si="618"/>
        <v>498.39678645903155</v>
      </c>
      <c r="Q1657" s="24">
        <f t="shared" si="629"/>
        <v>650</v>
      </c>
      <c r="R1657" s="12">
        <f t="shared" si="619"/>
        <v>9.2361775971367077E-2</v>
      </c>
      <c r="S1657" s="3">
        <f t="shared" si="630"/>
        <v>0.7</v>
      </c>
      <c r="T1657" s="24">
        <f t="shared" si="632"/>
        <v>1066.6350165214478</v>
      </c>
      <c r="U1657" s="24">
        <f t="shared" si="620"/>
        <v>44.507502086372597</v>
      </c>
      <c r="V1657" s="14">
        <f t="shared" si="621"/>
        <v>680.86249042755503</v>
      </c>
      <c r="W1657" s="24">
        <f t="shared" si="633"/>
        <v>650</v>
      </c>
      <c r="X1657" s="12">
        <f t="shared" si="622"/>
        <v>9.2756697630921758E-2</v>
      </c>
      <c r="Y1657" s="3">
        <f t="shared" si="634"/>
        <v>0.7</v>
      </c>
    </row>
    <row r="1658" spans="2:25" x14ac:dyDescent="0.25">
      <c r="B1658" s="3">
        <f t="shared" si="623"/>
        <v>8200</v>
      </c>
      <c r="C1658" s="14">
        <f t="shared" si="624"/>
        <v>136.66666666666666</v>
      </c>
      <c r="D1658" s="11">
        <f t="shared" si="625"/>
        <v>1068.5066216633386</v>
      </c>
      <c r="E1658" s="11">
        <f t="shared" si="626"/>
        <v>1065.1162741041526</v>
      </c>
      <c r="F1658" s="11">
        <f t="shared" si="627"/>
        <v>1067.20518071577</v>
      </c>
      <c r="G1658" s="11">
        <f t="shared" si="628"/>
        <v>1066.7277732190787</v>
      </c>
      <c r="H1658" s="24">
        <f t="shared" si="635"/>
        <v>1065.1162741041526</v>
      </c>
      <c r="I1658" s="24">
        <f t="shared" si="613"/>
        <v>84.758688979650287</v>
      </c>
      <c r="J1658" s="14">
        <f t="shared" si="614"/>
        <v>1294.5447271591852</v>
      </c>
      <c r="K1658" s="24">
        <f t="shared" si="636"/>
        <v>650</v>
      </c>
      <c r="L1658" s="12">
        <f t="shared" si="615"/>
        <v>9.4061185868481043E-2</v>
      </c>
      <c r="M1658" s="3">
        <f t="shared" si="616"/>
        <v>0.7</v>
      </c>
      <c r="N1658" s="24">
        <f t="shared" si="631"/>
        <v>1067.20518071577</v>
      </c>
      <c r="O1658" s="24">
        <f t="shared" si="617"/>
        <v>32.536023689215199</v>
      </c>
      <c r="P1658" s="24">
        <f t="shared" si="618"/>
        <v>498.09477100179441</v>
      </c>
      <c r="Q1658" s="24">
        <f t="shared" si="629"/>
        <v>650</v>
      </c>
      <c r="R1658" s="12">
        <f t="shared" si="619"/>
        <v>9.2304644104919661E-2</v>
      </c>
      <c r="S1658" s="3">
        <f t="shared" si="630"/>
        <v>0.7</v>
      </c>
      <c r="T1658" s="24">
        <f t="shared" si="632"/>
        <v>1066.7277732190787</v>
      </c>
      <c r="U1658" s="24">
        <f t="shared" si="620"/>
        <v>44.471211106497321</v>
      </c>
      <c r="V1658" s="14">
        <f t="shared" si="621"/>
        <v>680.44744604919049</v>
      </c>
      <c r="W1658" s="24">
        <f t="shared" si="633"/>
        <v>650</v>
      </c>
      <c r="X1658" s="12">
        <f t="shared" si="622"/>
        <v>9.2698983115865372E-2</v>
      </c>
      <c r="Y1658" s="3">
        <f t="shared" si="634"/>
        <v>0.7</v>
      </c>
    </row>
    <row r="1659" spans="2:25" x14ac:dyDescent="0.25">
      <c r="B1659" s="3">
        <f t="shared" si="623"/>
        <v>8205</v>
      </c>
      <c r="C1659" s="14">
        <f t="shared" si="624"/>
        <v>136.75</v>
      </c>
      <c r="D1659" s="11">
        <f t="shared" si="625"/>
        <v>1068.5978711157672</v>
      </c>
      <c r="E1659" s="11">
        <f t="shared" si="626"/>
        <v>1065.210335290021</v>
      </c>
      <c r="F1659" s="11">
        <f t="shared" si="627"/>
        <v>1067.2974853598748</v>
      </c>
      <c r="G1659" s="11">
        <f t="shared" si="628"/>
        <v>1066.8204722021947</v>
      </c>
      <c r="H1659" s="24">
        <f t="shared" si="635"/>
        <v>1065.210335290021</v>
      </c>
      <c r="I1659" s="24">
        <f t="shared" si="613"/>
        <v>84.688395643655667</v>
      </c>
      <c r="J1659" s="14">
        <f t="shared" si="614"/>
        <v>1293.7394828118718</v>
      </c>
      <c r="K1659" s="24">
        <f t="shared" si="636"/>
        <v>650</v>
      </c>
      <c r="L1659" s="12">
        <f t="shared" si="615"/>
        <v>9.4001478836800489E-2</v>
      </c>
      <c r="M1659" s="3">
        <f t="shared" si="616"/>
        <v>0.7</v>
      </c>
      <c r="N1659" s="24">
        <f t="shared" si="631"/>
        <v>1067.2974853598748</v>
      </c>
      <c r="O1659" s="24">
        <f t="shared" si="617"/>
        <v>32.509643897310525</v>
      </c>
      <c r="P1659" s="24">
        <f t="shared" si="618"/>
        <v>497.79312469814653</v>
      </c>
      <c r="Q1659" s="24">
        <f t="shared" si="629"/>
        <v>650</v>
      </c>
      <c r="R1659" s="12">
        <f t="shared" si="619"/>
        <v>9.2247583089407476E-2</v>
      </c>
      <c r="S1659" s="3">
        <f t="shared" si="630"/>
        <v>0.7</v>
      </c>
      <c r="T1659" s="24">
        <f t="shared" si="632"/>
        <v>1066.8204722021947</v>
      </c>
      <c r="U1659" s="24">
        <f t="shared" si="620"/>
        <v>44.434972839314923</v>
      </c>
      <c r="V1659" s="14">
        <f t="shared" si="621"/>
        <v>680.03291269562249</v>
      </c>
      <c r="W1659" s="24">
        <f t="shared" si="633"/>
        <v>650</v>
      </c>
      <c r="X1659" s="12">
        <f t="shared" si="622"/>
        <v>9.2641340688748089E-2</v>
      </c>
      <c r="Y1659" s="3">
        <f t="shared" si="634"/>
        <v>0.7</v>
      </c>
    </row>
    <row r="1660" spans="2:25" x14ac:dyDescent="0.25">
      <c r="B1660" s="3">
        <f t="shared" si="623"/>
        <v>8210</v>
      </c>
      <c r="C1660" s="14">
        <f t="shared" si="624"/>
        <v>136.83333333333334</v>
      </c>
      <c r="D1660" s="11">
        <f t="shared" si="625"/>
        <v>1068.6890650298767</v>
      </c>
      <c r="E1660" s="11">
        <f t="shared" si="626"/>
        <v>1065.3043367688579</v>
      </c>
      <c r="F1660" s="11">
        <f t="shared" si="627"/>
        <v>1067.3897329429642</v>
      </c>
      <c r="G1660" s="11">
        <f t="shared" si="628"/>
        <v>1066.9131135428834</v>
      </c>
      <c r="H1660" s="24">
        <f t="shared" si="635"/>
        <v>1065.3043367688579</v>
      </c>
      <c r="I1660" s="24">
        <f t="shared" si="613"/>
        <v>84.618206525470896</v>
      </c>
      <c r="J1660" s="14">
        <f t="shared" si="614"/>
        <v>1292.9352556720683</v>
      </c>
      <c r="K1660" s="24">
        <f t="shared" si="636"/>
        <v>650</v>
      </c>
      <c r="L1660" s="12">
        <f t="shared" si="615"/>
        <v>9.3941848280385792E-2</v>
      </c>
      <c r="M1660" s="3">
        <f t="shared" si="616"/>
        <v>0.7</v>
      </c>
      <c r="N1660" s="24">
        <f t="shared" si="631"/>
        <v>1067.3897329429642</v>
      </c>
      <c r="O1660" s="24">
        <f t="shared" si="617"/>
        <v>32.4833021728125</v>
      </c>
      <c r="P1660" s="24">
        <f t="shared" si="618"/>
        <v>497.4918468677958</v>
      </c>
      <c r="Q1660" s="24">
        <f t="shared" si="629"/>
        <v>650</v>
      </c>
      <c r="R1660" s="12">
        <f t="shared" si="619"/>
        <v>9.2190592792736628E-2</v>
      </c>
      <c r="S1660" s="3">
        <f t="shared" si="630"/>
        <v>0.7</v>
      </c>
      <c r="T1660" s="24">
        <f t="shared" si="632"/>
        <v>1066.9131135428834</v>
      </c>
      <c r="U1660" s="24">
        <f t="shared" si="620"/>
        <v>44.398787174833387</v>
      </c>
      <c r="V1660" s="14">
        <f t="shared" si="621"/>
        <v>679.61888941725613</v>
      </c>
      <c r="W1660" s="24">
        <f t="shared" si="633"/>
        <v>650</v>
      </c>
      <c r="X1660" s="12">
        <f t="shared" si="622"/>
        <v>9.2583770214075226E-2</v>
      </c>
      <c r="Y1660" s="3">
        <f t="shared" si="634"/>
        <v>0.7</v>
      </c>
    </row>
    <row r="1661" spans="2:25" x14ac:dyDescent="0.25">
      <c r="B1661" s="3">
        <f t="shared" si="623"/>
        <v>8215</v>
      </c>
      <c r="C1661" s="14">
        <f t="shared" si="624"/>
        <v>136.91666666666666</v>
      </c>
      <c r="D1661" s="11">
        <f t="shared" si="625"/>
        <v>1068.7802034732322</v>
      </c>
      <c r="E1661" s="11">
        <f t="shared" si="626"/>
        <v>1065.3982786171382</v>
      </c>
      <c r="F1661" s="11">
        <f t="shared" si="627"/>
        <v>1067.481923535757</v>
      </c>
      <c r="G1661" s="11">
        <f t="shared" si="628"/>
        <v>1067.0056973130975</v>
      </c>
      <c r="H1661" s="24">
        <f t="shared" si="635"/>
        <v>1065.3982786171382</v>
      </c>
      <c r="I1661" s="24">
        <f t="shared" si="613"/>
        <v>84.548121402349352</v>
      </c>
      <c r="J1661" s="14">
        <f t="shared" si="614"/>
        <v>1292.1320437904299</v>
      </c>
      <c r="K1661" s="24">
        <f t="shared" si="636"/>
        <v>650</v>
      </c>
      <c r="L1661" s="12">
        <f t="shared" si="615"/>
        <v>9.3882294051111814E-2</v>
      </c>
      <c r="M1661" s="3">
        <f t="shared" si="616"/>
        <v>0.7</v>
      </c>
      <c r="N1661" s="24">
        <f t="shared" si="631"/>
        <v>1067.481923535757</v>
      </c>
      <c r="O1661" s="24">
        <f t="shared" si="617"/>
        <v>32.456998436879303</v>
      </c>
      <c r="P1661" s="24">
        <f t="shared" si="618"/>
        <v>497.19093683248514</v>
      </c>
      <c r="Q1661" s="24">
        <f t="shared" si="629"/>
        <v>650</v>
      </c>
      <c r="R1661" s="12">
        <f t="shared" si="619"/>
        <v>9.2133673083207746E-2</v>
      </c>
      <c r="S1661" s="3">
        <f t="shared" si="630"/>
        <v>0.7</v>
      </c>
      <c r="T1661" s="24">
        <f t="shared" si="632"/>
        <v>1067.0056973130975</v>
      </c>
      <c r="U1661" s="24">
        <f t="shared" si="620"/>
        <v>44.362654003367652</v>
      </c>
      <c r="V1661" s="14">
        <f t="shared" si="621"/>
        <v>679.20537526705482</v>
      </c>
      <c r="W1661" s="24">
        <f t="shared" si="633"/>
        <v>650</v>
      </c>
      <c r="X1661" s="12">
        <f t="shared" si="622"/>
        <v>9.2526271556718484E-2</v>
      </c>
      <c r="Y1661" s="3">
        <f t="shared" si="634"/>
        <v>0.7</v>
      </c>
    </row>
    <row r="1662" spans="2:25" x14ac:dyDescent="0.25">
      <c r="B1662" s="3">
        <f t="shared" si="623"/>
        <v>8220</v>
      </c>
      <c r="C1662" s="14">
        <f t="shared" si="624"/>
        <v>137</v>
      </c>
      <c r="D1662" s="11">
        <f t="shared" si="625"/>
        <v>1068.8712865132752</v>
      </c>
      <c r="E1662" s="11">
        <f t="shared" si="626"/>
        <v>1065.4921609111893</v>
      </c>
      <c r="F1662" s="11">
        <f t="shared" si="627"/>
        <v>1067.5740572088403</v>
      </c>
      <c r="G1662" s="11">
        <f t="shared" si="628"/>
        <v>1067.0982235846541</v>
      </c>
      <c r="H1662" s="24">
        <f t="shared" si="635"/>
        <v>1065.4921609111893</v>
      </c>
      <c r="I1662" s="24">
        <f t="shared" si="613"/>
        <v>84.478140052146955</v>
      </c>
      <c r="J1662" s="14">
        <f t="shared" si="614"/>
        <v>1291.3298452222436</v>
      </c>
      <c r="K1662" s="24">
        <f t="shared" si="636"/>
        <v>650</v>
      </c>
      <c r="L1662" s="12">
        <f t="shared" si="615"/>
        <v>9.3822816001210382E-2</v>
      </c>
      <c r="M1662" s="3">
        <f t="shared" si="616"/>
        <v>0.7</v>
      </c>
      <c r="N1662" s="24">
        <f t="shared" si="631"/>
        <v>1067.5740572088403</v>
      </c>
      <c r="O1662" s="24">
        <f t="shared" si="617"/>
        <v>32.430732610873747</v>
      </c>
      <c r="P1662" s="24">
        <f t="shared" si="618"/>
        <v>496.89039391544964</v>
      </c>
      <c r="Q1662" s="24">
        <f t="shared" si="629"/>
        <v>650</v>
      </c>
      <c r="R1662" s="12">
        <f t="shared" si="619"/>
        <v>9.2076823829416607E-2</v>
      </c>
      <c r="S1662" s="3">
        <f t="shared" si="630"/>
        <v>0.7</v>
      </c>
      <c r="T1662" s="24">
        <f t="shared" si="632"/>
        <v>1067.0982235846541</v>
      </c>
      <c r="U1662" s="24">
        <f t="shared" si="620"/>
        <v>44.326573215528242</v>
      </c>
      <c r="V1662" s="14">
        <f t="shared" si="621"/>
        <v>678.79236930015213</v>
      </c>
      <c r="W1662" s="24">
        <f t="shared" si="633"/>
        <v>650</v>
      </c>
      <c r="X1662" s="12">
        <f t="shared" si="622"/>
        <v>9.246884458186487E-2</v>
      </c>
      <c r="Y1662" s="3">
        <f t="shared" si="634"/>
        <v>0.7</v>
      </c>
    </row>
    <row r="1663" spans="2:25" x14ac:dyDescent="0.25">
      <c r="B1663" s="3">
        <f t="shared" si="623"/>
        <v>8225</v>
      </c>
      <c r="C1663" s="14">
        <f t="shared" si="624"/>
        <v>137.08333333333334</v>
      </c>
      <c r="D1663" s="11">
        <f t="shared" si="625"/>
        <v>1068.9623142173245</v>
      </c>
      <c r="E1663" s="11">
        <f t="shared" si="626"/>
        <v>1065.5859837271905</v>
      </c>
      <c r="F1663" s="11">
        <f t="shared" si="627"/>
        <v>1067.6661340326698</v>
      </c>
      <c r="G1663" s="11">
        <f t="shared" si="628"/>
        <v>1067.1906924292359</v>
      </c>
      <c r="H1663" s="24">
        <f t="shared" si="635"/>
        <v>1065.5859837271905</v>
      </c>
      <c r="I1663" s="24">
        <f t="shared" si="613"/>
        <v>84.408262253350586</v>
      </c>
      <c r="J1663" s="14">
        <f t="shared" si="614"/>
        <v>1290.5286580279899</v>
      </c>
      <c r="K1663" s="24">
        <f t="shared" si="636"/>
        <v>650</v>
      </c>
      <c r="L1663" s="12">
        <f t="shared" si="615"/>
        <v>9.3763413983310534E-2</v>
      </c>
      <c r="M1663" s="3">
        <f t="shared" si="616"/>
        <v>0.7</v>
      </c>
      <c r="N1663" s="24">
        <f t="shared" si="631"/>
        <v>1067.6661340326698</v>
      </c>
      <c r="O1663" s="24">
        <f t="shared" si="617"/>
        <v>32.404504616368968</v>
      </c>
      <c r="P1663" s="24">
        <f t="shared" si="618"/>
        <v>496.59021744151357</v>
      </c>
      <c r="Q1663" s="24">
        <f t="shared" si="629"/>
        <v>650</v>
      </c>
      <c r="R1663" s="12">
        <f t="shared" si="619"/>
        <v>9.2020044900272033E-2</v>
      </c>
      <c r="S1663" s="3">
        <f t="shared" si="630"/>
        <v>0.7</v>
      </c>
      <c r="T1663" s="24">
        <f t="shared" si="632"/>
        <v>1067.1906924292359</v>
      </c>
      <c r="U1663" s="24">
        <f t="shared" si="620"/>
        <v>44.290544702215584</v>
      </c>
      <c r="V1663" s="14">
        <f t="shared" si="621"/>
        <v>678.37987057394946</v>
      </c>
      <c r="W1663" s="24">
        <f t="shared" si="633"/>
        <v>650</v>
      </c>
      <c r="X1663" s="12">
        <f t="shared" si="622"/>
        <v>9.2411489155028462E-2</v>
      </c>
      <c r="Y1663" s="3">
        <f t="shared" si="634"/>
        <v>0.7</v>
      </c>
    </row>
    <row r="1664" spans="2:25" x14ac:dyDescent="0.25">
      <c r="B1664" s="3">
        <f t="shared" si="623"/>
        <v>8230</v>
      </c>
      <c r="C1664" s="14">
        <f t="shared" si="624"/>
        <v>137.16666666666666</v>
      </c>
      <c r="D1664" s="11">
        <f t="shared" si="625"/>
        <v>1069.0532866525762</v>
      </c>
      <c r="E1664" s="11">
        <f t="shared" si="626"/>
        <v>1065.6797471411737</v>
      </c>
      <c r="F1664" s="11">
        <f t="shared" si="627"/>
        <v>1067.75815407757</v>
      </c>
      <c r="G1664" s="11">
        <f t="shared" si="628"/>
        <v>1067.2831039183909</v>
      </c>
      <c r="H1664" s="24">
        <f t="shared" si="635"/>
        <v>1065.6797471411737</v>
      </c>
      <c r="I1664" s="24">
        <f t="shared" si="613"/>
        <v>84.338487785061034</v>
      </c>
      <c r="J1664" s="14">
        <f t="shared" si="614"/>
        <v>1289.7284802731303</v>
      </c>
      <c r="K1664" s="24">
        <f t="shared" si="636"/>
        <v>650</v>
      </c>
      <c r="L1664" s="12">
        <f t="shared" si="615"/>
        <v>9.3704087850422821E-2</v>
      </c>
      <c r="M1664" s="3">
        <f t="shared" si="616"/>
        <v>0.7</v>
      </c>
      <c r="N1664" s="24">
        <f t="shared" si="631"/>
        <v>1067.75815407757</v>
      </c>
      <c r="O1664" s="24">
        <f t="shared" si="617"/>
        <v>32.378314375154105</v>
      </c>
      <c r="P1664" s="24">
        <f t="shared" si="618"/>
        <v>496.29040673734227</v>
      </c>
      <c r="Q1664" s="24">
        <f t="shared" si="629"/>
        <v>650</v>
      </c>
      <c r="R1664" s="12">
        <f t="shared" si="619"/>
        <v>9.1963336165040668E-2</v>
      </c>
      <c r="S1664" s="3">
        <f t="shared" si="630"/>
        <v>0.7</v>
      </c>
      <c r="T1664" s="24">
        <f t="shared" si="632"/>
        <v>1067.2831039183909</v>
      </c>
      <c r="U1664" s="24">
        <f t="shared" si="620"/>
        <v>44.254568354631374</v>
      </c>
      <c r="V1664" s="14">
        <f t="shared" si="621"/>
        <v>677.9678781483675</v>
      </c>
      <c r="W1664" s="24">
        <f t="shared" si="633"/>
        <v>650</v>
      </c>
      <c r="X1664" s="12">
        <f t="shared" si="622"/>
        <v>9.2354205142084034E-2</v>
      </c>
      <c r="Y1664" s="3">
        <f t="shared" si="634"/>
        <v>0.7</v>
      </c>
    </row>
    <row r="1665" spans="2:25" x14ac:dyDescent="0.25">
      <c r="B1665" s="3">
        <f t="shared" si="623"/>
        <v>8235</v>
      </c>
      <c r="C1665" s="14">
        <f t="shared" si="624"/>
        <v>137.25</v>
      </c>
      <c r="D1665" s="11">
        <f t="shared" si="625"/>
        <v>1069.1442038861042</v>
      </c>
      <c r="E1665" s="11">
        <f t="shared" si="626"/>
        <v>1065.7734512290242</v>
      </c>
      <c r="F1665" s="11">
        <f t="shared" si="627"/>
        <v>1067.850117413735</v>
      </c>
      <c r="G1665" s="11">
        <f t="shared" si="628"/>
        <v>1067.375458123533</v>
      </c>
      <c r="H1665" s="24">
        <f t="shared" si="635"/>
        <v>1065.7734512290242</v>
      </c>
      <c r="I1665" s="24">
        <f t="shared" si="613"/>
        <v>84.268816426998683</v>
      </c>
      <c r="J1665" s="14">
        <f t="shared" si="614"/>
        <v>1288.9293100281068</v>
      </c>
      <c r="K1665" s="24">
        <f t="shared" si="636"/>
        <v>650</v>
      </c>
      <c r="L1665" s="12">
        <f t="shared" si="615"/>
        <v>9.3644837455939711E-2</v>
      </c>
      <c r="M1665" s="3">
        <f t="shared" si="616"/>
        <v>0.7</v>
      </c>
      <c r="N1665" s="24">
        <f t="shared" si="631"/>
        <v>1067.850117413735</v>
      </c>
      <c r="O1665" s="24">
        <f t="shared" si="617"/>
        <v>32.352161809228619</v>
      </c>
      <c r="P1665" s="24">
        <f t="shared" si="618"/>
        <v>495.99096113119026</v>
      </c>
      <c r="Q1665" s="24">
        <f t="shared" si="629"/>
        <v>650</v>
      </c>
      <c r="R1665" s="12">
        <f t="shared" si="619"/>
        <v>9.1906697493302214E-2</v>
      </c>
      <c r="S1665" s="3">
        <f t="shared" si="630"/>
        <v>0.7</v>
      </c>
      <c r="T1665" s="24">
        <f t="shared" si="632"/>
        <v>1067.375458123533</v>
      </c>
      <c r="U1665" s="24">
        <f t="shared" si="620"/>
        <v>44.218644064278578</v>
      </c>
      <c r="V1665" s="14">
        <f t="shared" si="621"/>
        <v>677.55639108567175</v>
      </c>
      <c r="W1665" s="24">
        <f t="shared" si="633"/>
        <v>650</v>
      </c>
      <c r="X1665" s="12">
        <f t="shared" si="622"/>
        <v>9.2296992409244702E-2</v>
      </c>
      <c r="Y1665" s="3">
        <f t="shared" si="634"/>
        <v>0.7</v>
      </c>
    </row>
    <row r="1666" spans="2:25" x14ac:dyDescent="0.25">
      <c r="B1666" s="3">
        <f t="shared" si="623"/>
        <v>8240</v>
      </c>
      <c r="C1666" s="14">
        <f t="shared" si="624"/>
        <v>137.33333333333334</v>
      </c>
      <c r="D1666" s="11">
        <f t="shared" si="625"/>
        <v>1069.2350659848601</v>
      </c>
      <c r="E1666" s="11">
        <f t="shared" si="626"/>
        <v>1065.8670960664801</v>
      </c>
      <c r="F1666" s="11">
        <f t="shared" si="627"/>
        <v>1067.9420241112284</v>
      </c>
      <c r="G1666" s="11">
        <f t="shared" si="628"/>
        <v>1067.4677551159423</v>
      </c>
      <c r="H1666" s="24">
        <f t="shared" si="635"/>
        <v>1065.8670960664801</v>
      </c>
      <c r="I1666" s="24">
        <f t="shared" si="613"/>
        <v>84.199247959497825</v>
      </c>
      <c r="J1666" s="14">
        <f t="shared" si="614"/>
        <v>1288.1311453683418</v>
      </c>
      <c r="K1666" s="24">
        <f t="shared" si="636"/>
        <v>650</v>
      </c>
      <c r="L1666" s="12">
        <f t="shared" si="615"/>
        <v>9.358566265363516E-2</v>
      </c>
      <c r="M1666" s="3">
        <f t="shared" si="616"/>
        <v>0.7</v>
      </c>
      <c r="N1666" s="24">
        <f t="shared" si="631"/>
        <v>1067.9420241112284</v>
      </c>
      <c r="O1666" s="24">
        <f t="shared" si="617"/>
        <v>32.326046840790923</v>
      </c>
      <c r="P1666" s="24">
        <f t="shared" si="618"/>
        <v>495.69187995286245</v>
      </c>
      <c r="Q1666" s="24">
        <f t="shared" si="629"/>
        <v>650</v>
      </c>
      <c r="R1666" s="12">
        <f t="shared" si="619"/>
        <v>9.1850128754940613E-2</v>
      </c>
      <c r="S1666" s="3">
        <f t="shared" si="630"/>
        <v>0.7</v>
      </c>
      <c r="T1666" s="24">
        <f t="shared" si="632"/>
        <v>1067.4677551159423</v>
      </c>
      <c r="U1666" s="24">
        <f t="shared" si="620"/>
        <v>44.182771722944381</v>
      </c>
      <c r="V1666" s="14">
        <f t="shared" si="621"/>
        <v>677.14540845039539</v>
      </c>
      <c r="W1666" s="24">
        <f t="shared" si="633"/>
        <v>650</v>
      </c>
      <c r="X1666" s="12">
        <f t="shared" si="622"/>
        <v>9.2239850823049932E-2</v>
      </c>
      <c r="Y1666" s="3">
        <f t="shared" si="634"/>
        <v>0.7</v>
      </c>
    </row>
    <row r="1667" spans="2:25" x14ac:dyDescent="0.25">
      <c r="B1667" s="3">
        <f t="shared" si="623"/>
        <v>8245</v>
      </c>
      <c r="C1667" s="14">
        <f t="shared" si="624"/>
        <v>137.41666666666666</v>
      </c>
      <c r="D1667" s="11">
        <f t="shared" si="625"/>
        <v>1069.3258730156738</v>
      </c>
      <c r="E1667" s="11">
        <f t="shared" si="626"/>
        <v>1065.9606817291337</v>
      </c>
      <c r="F1667" s="11">
        <f t="shared" si="627"/>
        <v>1068.0338742399833</v>
      </c>
      <c r="G1667" s="11">
        <f t="shared" si="628"/>
        <v>1067.5599949667653</v>
      </c>
      <c r="H1667" s="24">
        <f t="shared" si="635"/>
        <v>1065.9606817291337</v>
      </c>
      <c r="I1667" s="24">
        <f t="shared" si="613"/>
        <v>84.129782163500977</v>
      </c>
      <c r="J1667" s="14">
        <f t="shared" si="614"/>
        <v>1287.3339843741417</v>
      </c>
      <c r="K1667" s="24">
        <f t="shared" si="636"/>
        <v>650</v>
      </c>
      <c r="L1667" s="12">
        <f t="shared" si="615"/>
        <v>9.3526563297657697E-2</v>
      </c>
      <c r="M1667" s="3">
        <f t="shared" si="616"/>
        <v>0.7</v>
      </c>
      <c r="N1667" s="24">
        <f t="shared" si="631"/>
        <v>1068.0338742399833</v>
      </c>
      <c r="O1667" s="24">
        <f t="shared" si="617"/>
        <v>32.299969392261119</v>
      </c>
      <c r="P1667" s="24">
        <f t="shared" si="618"/>
        <v>495.39316253390786</v>
      </c>
      <c r="Q1667" s="24">
        <f t="shared" si="629"/>
        <v>650</v>
      </c>
      <c r="R1667" s="12">
        <f t="shared" si="619"/>
        <v>9.1793629820181813E-2</v>
      </c>
      <c r="S1667" s="3">
        <f t="shared" si="630"/>
        <v>0.7</v>
      </c>
      <c r="T1667" s="24">
        <f t="shared" si="632"/>
        <v>1067.5599949667653</v>
      </c>
      <c r="U1667" s="24">
        <f t="shared" si="620"/>
        <v>44.14695122271155</v>
      </c>
      <c r="V1667" s="14">
        <f t="shared" si="621"/>
        <v>676.73492930926125</v>
      </c>
      <c r="W1667" s="24">
        <f t="shared" si="633"/>
        <v>650</v>
      </c>
      <c r="X1667" s="12">
        <f t="shared" si="622"/>
        <v>9.2182780250356963E-2</v>
      </c>
      <c r="Y1667" s="3">
        <f t="shared" si="634"/>
        <v>0.7</v>
      </c>
    </row>
    <row r="1668" spans="2:25" x14ac:dyDescent="0.25">
      <c r="B1668" s="3">
        <f t="shared" si="623"/>
        <v>8250</v>
      </c>
      <c r="C1668" s="14">
        <f t="shared" si="624"/>
        <v>137.5</v>
      </c>
      <c r="D1668" s="11">
        <f t="shared" si="625"/>
        <v>1069.4166250452542</v>
      </c>
      <c r="E1668" s="11">
        <f t="shared" si="626"/>
        <v>1066.0542082924314</v>
      </c>
      <c r="F1668" s="11">
        <f t="shared" si="627"/>
        <v>1068.1256678698035</v>
      </c>
      <c r="G1668" s="11">
        <f t="shared" si="628"/>
        <v>1067.6521777470157</v>
      </c>
      <c r="H1668" s="24">
        <f t="shared" si="635"/>
        <v>1066.0542082924314</v>
      </c>
      <c r="I1668" s="24">
        <f t="shared" si="613"/>
        <v>84.060418820570248</v>
      </c>
      <c r="J1668" s="14">
        <f t="shared" si="614"/>
        <v>1286.5378251308127</v>
      </c>
      <c r="K1668" s="24">
        <f t="shared" si="636"/>
        <v>650</v>
      </c>
      <c r="L1668" s="12">
        <f t="shared" si="615"/>
        <v>9.3467539242539033E-2</v>
      </c>
      <c r="M1668" s="3">
        <f t="shared" si="616"/>
        <v>0.7</v>
      </c>
      <c r="N1668" s="24">
        <f t="shared" si="631"/>
        <v>1068.1256678698035</v>
      </c>
      <c r="O1668" s="24">
        <f t="shared" si="617"/>
        <v>32.273929386269629</v>
      </c>
      <c r="P1668" s="24">
        <f t="shared" si="618"/>
        <v>495.09480820752293</v>
      </c>
      <c r="Q1668" s="24">
        <f t="shared" si="629"/>
        <v>650</v>
      </c>
      <c r="R1668" s="12">
        <f t="shared" si="619"/>
        <v>9.1737200559574933E-2</v>
      </c>
      <c r="S1668" s="3">
        <f t="shared" si="630"/>
        <v>0.7</v>
      </c>
      <c r="T1668" s="24">
        <f t="shared" si="632"/>
        <v>1067.6521777470157</v>
      </c>
      <c r="U1668" s="24">
        <f t="shared" si="620"/>
        <v>44.111182455964126</v>
      </c>
      <c r="V1668" s="14">
        <f t="shared" si="621"/>
        <v>676.3249527315312</v>
      </c>
      <c r="W1668" s="24">
        <f t="shared" si="633"/>
        <v>650</v>
      </c>
      <c r="X1668" s="12">
        <f t="shared" si="622"/>
        <v>9.2125780558386258E-2</v>
      </c>
      <c r="Y1668" s="3">
        <f t="shared" si="634"/>
        <v>0.7</v>
      </c>
    </row>
    <row r="1669" spans="2:25" x14ac:dyDescent="0.25">
      <c r="B1669" s="3">
        <f t="shared" si="623"/>
        <v>8255</v>
      </c>
      <c r="C1669" s="14">
        <f t="shared" si="624"/>
        <v>137.58333333333334</v>
      </c>
      <c r="D1669" s="11">
        <f t="shared" si="625"/>
        <v>1069.5073221401888</v>
      </c>
      <c r="E1669" s="11">
        <f t="shared" si="626"/>
        <v>1066.147675831674</v>
      </c>
      <c r="F1669" s="11">
        <f t="shared" si="627"/>
        <v>1068.2174050703629</v>
      </c>
      <c r="G1669" s="11">
        <f t="shared" si="628"/>
        <v>1067.7443035275742</v>
      </c>
      <c r="H1669" s="24">
        <f t="shared" si="635"/>
        <v>1066.147675831674</v>
      </c>
      <c r="I1669" s="24">
        <f t="shared" si="613"/>
        <v>83.99115771287029</v>
      </c>
      <c r="J1669" s="14">
        <f t="shared" si="614"/>
        <v>1285.7426657287197</v>
      </c>
      <c r="K1669" s="24">
        <f t="shared" si="636"/>
        <v>650</v>
      </c>
      <c r="L1669" s="12">
        <f t="shared" si="615"/>
        <v>9.3408590343196943E-2</v>
      </c>
      <c r="M1669" s="3">
        <f t="shared" si="616"/>
        <v>0.7</v>
      </c>
      <c r="N1669" s="24">
        <f t="shared" si="631"/>
        <v>1068.2174050703629</v>
      </c>
      <c r="O1669" s="24">
        <f t="shared" si="617"/>
        <v>32.247926745645827</v>
      </c>
      <c r="P1669" s="24">
        <f t="shared" si="618"/>
        <v>494.79681630860938</v>
      </c>
      <c r="Q1669" s="24">
        <f t="shared" si="629"/>
        <v>650</v>
      </c>
      <c r="R1669" s="12">
        <f t="shared" si="619"/>
        <v>9.1680840844000286E-2</v>
      </c>
      <c r="S1669" s="3">
        <f t="shared" si="630"/>
        <v>0.7</v>
      </c>
      <c r="T1669" s="24">
        <f t="shared" si="632"/>
        <v>1067.7443035275742</v>
      </c>
      <c r="U1669" s="24">
        <f t="shared" si="620"/>
        <v>44.075465315364681</v>
      </c>
      <c r="V1669" s="14">
        <f t="shared" si="621"/>
        <v>675.91547778865686</v>
      </c>
      <c r="W1669" s="24">
        <f t="shared" si="633"/>
        <v>650</v>
      </c>
      <c r="X1669" s="12">
        <f t="shared" si="622"/>
        <v>9.2068851614673902E-2</v>
      </c>
      <c r="Y1669" s="3">
        <f t="shared" si="634"/>
        <v>0.7</v>
      </c>
    </row>
    <row r="1670" spans="2:25" x14ac:dyDescent="0.25">
      <c r="B1670" s="3">
        <f t="shared" si="623"/>
        <v>8260</v>
      </c>
      <c r="C1670" s="14">
        <f t="shared" si="624"/>
        <v>137.66666666666666</v>
      </c>
      <c r="D1670" s="11">
        <f t="shared" si="625"/>
        <v>1069.5979643669436</v>
      </c>
      <c r="E1670" s="11">
        <f t="shared" si="626"/>
        <v>1066.2410844220171</v>
      </c>
      <c r="F1670" s="11">
        <f t="shared" si="627"/>
        <v>1068.3090859112069</v>
      </c>
      <c r="G1670" s="11">
        <f t="shared" si="628"/>
        <v>1067.8363723791888</v>
      </c>
      <c r="H1670" s="24">
        <f t="shared" si="635"/>
        <v>1066.2410844220171</v>
      </c>
      <c r="I1670" s="24">
        <f t="shared" si="613"/>
        <v>83.921998623162608</v>
      </c>
      <c r="J1670" s="14">
        <f t="shared" si="614"/>
        <v>1284.9485042626843</v>
      </c>
      <c r="K1670" s="24">
        <f t="shared" si="636"/>
        <v>650</v>
      </c>
      <c r="L1670" s="12">
        <f t="shared" si="615"/>
        <v>9.3349716454893858E-2</v>
      </c>
      <c r="M1670" s="3">
        <f t="shared" si="616"/>
        <v>0.7</v>
      </c>
      <c r="N1670" s="24">
        <f t="shared" si="631"/>
        <v>1068.3090859112069</v>
      </c>
      <c r="O1670" s="24">
        <f t="shared" si="617"/>
        <v>32.221961393418042</v>
      </c>
      <c r="P1670" s="24">
        <f t="shared" si="618"/>
        <v>494.49918617327069</v>
      </c>
      <c r="Q1670" s="24">
        <f t="shared" si="629"/>
        <v>650</v>
      </c>
      <c r="R1670" s="12">
        <f t="shared" si="619"/>
        <v>9.1624550544581893E-2</v>
      </c>
      <c r="S1670" s="3">
        <f t="shared" si="630"/>
        <v>0.7</v>
      </c>
      <c r="T1670" s="24">
        <f t="shared" si="632"/>
        <v>1067.8363723791888</v>
      </c>
      <c r="U1670" s="24">
        <f t="shared" si="620"/>
        <v>44.039799693871373</v>
      </c>
      <c r="V1670" s="14">
        <f t="shared" si="621"/>
        <v>675.50650355431856</v>
      </c>
      <c r="W1670" s="24">
        <f t="shared" si="633"/>
        <v>650</v>
      </c>
      <c r="X1670" s="12">
        <f t="shared" si="622"/>
        <v>9.2011993287078778E-2</v>
      </c>
      <c r="Y1670" s="3">
        <f t="shared" si="634"/>
        <v>0.7</v>
      </c>
    </row>
    <row r="1671" spans="2:25" x14ac:dyDescent="0.25">
      <c r="B1671" s="3">
        <f t="shared" si="623"/>
        <v>8265</v>
      </c>
      <c r="C1671" s="14">
        <f t="shared" si="624"/>
        <v>137.75</v>
      </c>
      <c r="D1671" s="11">
        <f t="shared" si="625"/>
        <v>1069.6885517918656</v>
      </c>
      <c r="E1671" s="11">
        <f t="shared" si="626"/>
        <v>1066.334434138472</v>
      </c>
      <c r="F1671" s="11">
        <f t="shared" si="627"/>
        <v>1068.4007104617515</v>
      </c>
      <c r="G1671" s="11">
        <f t="shared" si="628"/>
        <v>1067.9283843724759</v>
      </c>
      <c r="H1671" s="24">
        <f t="shared" si="635"/>
        <v>1066.334434138472</v>
      </c>
      <c r="I1671" s="24">
        <f t="shared" si="613"/>
        <v>83.85294133483967</v>
      </c>
      <c r="J1671" s="14">
        <f t="shared" si="614"/>
        <v>1284.155338833071</v>
      </c>
      <c r="K1671" s="24">
        <f t="shared" si="636"/>
        <v>650</v>
      </c>
      <c r="L1671" s="12">
        <f t="shared" si="615"/>
        <v>9.3290917433313206E-2</v>
      </c>
      <c r="M1671" s="3">
        <f t="shared" si="616"/>
        <v>0.7</v>
      </c>
      <c r="N1671" s="24">
        <f t="shared" si="631"/>
        <v>1068.4007104617515</v>
      </c>
      <c r="O1671" s="24">
        <f t="shared" si="617"/>
        <v>32.19603325285334</v>
      </c>
      <c r="P1671" s="24">
        <f t="shared" si="618"/>
        <v>494.2019171399744</v>
      </c>
      <c r="Q1671" s="24">
        <f t="shared" si="629"/>
        <v>650</v>
      </c>
      <c r="R1671" s="12">
        <f t="shared" si="619"/>
        <v>9.1568329532896495E-2</v>
      </c>
      <c r="S1671" s="3">
        <f t="shared" si="630"/>
        <v>0.7</v>
      </c>
      <c r="T1671" s="24">
        <f t="shared" si="632"/>
        <v>1067.9283843724759</v>
      </c>
      <c r="U1671" s="24">
        <f t="shared" si="620"/>
        <v>44.00418548474363</v>
      </c>
      <c r="V1671" s="14">
        <f t="shared" si="621"/>
        <v>675.09802910479368</v>
      </c>
      <c r="W1671" s="24">
        <f t="shared" si="633"/>
        <v>650</v>
      </c>
      <c r="X1671" s="12">
        <f t="shared" si="622"/>
        <v>9.1955205443830387E-2</v>
      </c>
      <c r="Y1671" s="3">
        <f t="shared" si="634"/>
        <v>0.7</v>
      </c>
    </row>
    <row r="1672" spans="2:25" x14ac:dyDescent="0.25">
      <c r="B1672" s="3">
        <f t="shared" si="623"/>
        <v>8270</v>
      </c>
      <c r="C1672" s="14">
        <f t="shared" si="624"/>
        <v>137.83333333333334</v>
      </c>
      <c r="D1672" s="11">
        <f t="shared" si="625"/>
        <v>1069.77908448118</v>
      </c>
      <c r="E1672" s="11">
        <f t="shared" si="626"/>
        <v>1066.4277250559053</v>
      </c>
      <c r="F1672" s="11">
        <f t="shared" si="627"/>
        <v>1068.4922787912844</v>
      </c>
      <c r="G1672" s="11">
        <f t="shared" si="628"/>
        <v>1068.0203395779197</v>
      </c>
      <c r="H1672" s="24">
        <f t="shared" si="635"/>
        <v>1066.4277250559053</v>
      </c>
      <c r="I1672" s="24">
        <f t="shared" si="613"/>
        <v>83.783985631868063</v>
      </c>
      <c r="J1672" s="14">
        <f t="shared" si="614"/>
        <v>1283.3631675445661</v>
      </c>
      <c r="K1672" s="24">
        <f t="shared" si="636"/>
        <v>650</v>
      </c>
      <c r="L1672" s="12">
        <f t="shared" si="615"/>
        <v>9.3232193134472272E-2</v>
      </c>
      <c r="M1672" s="3">
        <f t="shared" si="616"/>
        <v>0.7</v>
      </c>
      <c r="N1672" s="24">
        <f t="shared" si="631"/>
        <v>1068.4922787912844</v>
      </c>
      <c r="O1672" s="24">
        <f t="shared" si="617"/>
        <v>32.170142247389322</v>
      </c>
      <c r="P1672" s="24">
        <f t="shared" si="618"/>
        <v>493.90500854813797</v>
      </c>
      <c r="Q1672" s="24">
        <f t="shared" si="629"/>
        <v>650</v>
      </c>
      <c r="R1672" s="12">
        <f t="shared" si="619"/>
        <v>9.1512177680715776E-2</v>
      </c>
      <c r="S1672" s="3">
        <f t="shared" si="630"/>
        <v>0.7</v>
      </c>
      <c r="T1672" s="24">
        <f t="shared" si="632"/>
        <v>1068.0203395779197</v>
      </c>
      <c r="U1672" s="24">
        <f t="shared" si="620"/>
        <v>43.968622581508043</v>
      </c>
      <c r="V1672" s="14">
        <f t="shared" si="621"/>
        <v>674.69005351829742</v>
      </c>
      <c r="W1672" s="24">
        <f t="shared" si="633"/>
        <v>650</v>
      </c>
      <c r="X1672" s="12">
        <f t="shared" si="622"/>
        <v>9.1898487953440203E-2</v>
      </c>
      <c r="Y1672" s="3">
        <f t="shared" si="634"/>
        <v>0.7</v>
      </c>
    </row>
    <row r="1673" spans="2:25" x14ac:dyDescent="0.25">
      <c r="B1673" s="3">
        <f t="shared" si="623"/>
        <v>8275</v>
      </c>
      <c r="C1673" s="14">
        <f t="shared" si="624"/>
        <v>137.91666666666666</v>
      </c>
      <c r="D1673" s="11">
        <f t="shared" si="625"/>
        <v>1069.8695625009925</v>
      </c>
      <c r="E1673" s="11">
        <f t="shared" si="626"/>
        <v>1066.5209572490398</v>
      </c>
      <c r="F1673" s="11">
        <f t="shared" si="627"/>
        <v>1068.5837909689651</v>
      </c>
      <c r="G1673" s="11">
        <f t="shared" si="628"/>
        <v>1068.112238065873</v>
      </c>
      <c r="H1673" s="24">
        <f t="shared" si="635"/>
        <v>1066.5209572490398</v>
      </c>
      <c r="I1673" s="24">
        <f t="shared" si="613"/>
        <v>83.715131298816914</v>
      </c>
      <c r="J1673" s="14">
        <f t="shared" si="614"/>
        <v>1282.5719885068556</v>
      </c>
      <c r="K1673" s="24">
        <f t="shared" si="636"/>
        <v>650</v>
      </c>
      <c r="L1673" s="12">
        <f t="shared" si="615"/>
        <v>9.3173543414770466E-2</v>
      </c>
      <c r="M1673" s="3">
        <f t="shared" si="616"/>
        <v>0.7</v>
      </c>
      <c r="N1673" s="24">
        <f t="shared" si="631"/>
        <v>1068.5837909689651</v>
      </c>
      <c r="O1673" s="24">
        <f t="shared" si="617"/>
        <v>32.144288300685275</v>
      </c>
      <c r="P1673" s="24">
        <f t="shared" si="618"/>
        <v>493.60845973915536</v>
      </c>
      <c r="Q1673" s="24">
        <f t="shared" si="629"/>
        <v>650</v>
      </c>
      <c r="R1673" s="12">
        <f t="shared" si="619"/>
        <v>9.1456094860193779E-2</v>
      </c>
      <c r="S1673" s="3">
        <f t="shared" si="630"/>
        <v>0.7</v>
      </c>
      <c r="T1673" s="24">
        <f t="shared" si="632"/>
        <v>1068.112238065873</v>
      </c>
      <c r="U1673" s="24">
        <f t="shared" si="620"/>
        <v>43.933110877986792</v>
      </c>
      <c r="V1673" s="14">
        <f t="shared" si="621"/>
        <v>674.28257587537053</v>
      </c>
      <c r="W1673" s="24">
        <f t="shared" si="633"/>
        <v>650</v>
      </c>
      <c r="X1673" s="12">
        <f t="shared" si="622"/>
        <v>9.1841840684754886E-2</v>
      </c>
      <c r="Y1673" s="3">
        <f t="shared" si="634"/>
        <v>0.7</v>
      </c>
    </row>
    <row r="1674" spans="2:25" x14ac:dyDescent="0.25">
      <c r="B1674" s="3">
        <f t="shared" si="623"/>
        <v>8280</v>
      </c>
      <c r="C1674" s="14">
        <f t="shared" si="624"/>
        <v>138</v>
      </c>
      <c r="D1674" s="11">
        <f t="shared" si="625"/>
        <v>1069.9599859172895</v>
      </c>
      <c r="E1674" s="11">
        <f t="shared" si="626"/>
        <v>1066.6141307924547</v>
      </c>
      <c r="F1674" s="11">
        <f t="shared" si="627"/>
        <v>1068.6752470638253</v>
      </c>
      <c r="G1674" s="11">
        <f t="shared" si="628"/>
        <v>1068.2040799065578</v>
      </c>
      <c r="H1674" s="24">
        <f t="shared" si="635"/>
        <v>1066.6141307924547</v>
      </c>
      <c r="I1674" s="24">
        <f t="shared" si="613"/>
        <v>83.646378120869258</v>
      </c>
      <c r="J1674" s="14">
        <f t="shared" si="614"/>
        <v>1281.7817998345486</v>
      </c>
      <c r="K1674" s="24">
        <f t="shared" si="636"/>
        <v>650</v>
      </c>
      <c r="L1674" s="12">
        <f t="shared" si="615"/>
        <v>9.3114968130984688E-2</v>
      </c>
      <c r="M1674" s="3">
        <f t="shared" si="616"/>
        <v>0.7</v>
      </c>
      <c r="N1674" s="24">
        <f t="shared" si="631"/>
        <v>1068.6752470638253</v>
      </c>
      <c r="O1674" s="24">
        <f t="shared" si="617"/>
        <v>32.118471336605126</v>
      </c>
      <c r="P1674" s="24">
        <f t="shared" si="618"/>
        <v>493.31227005587419</v>
      </c>
      <c r="Q1674" s="24">
        <f t="shared" si="629"/>
        <v>650</v>
      </c>
      <c r="R1674" s="12">
        <f t="shared" si="619"/>
        <v>9.1400080943773027E-2</v>
      </c>
      <c r="S1674" s="3">
        <f t="shared" si="630"/>
        <v>0.7</v>
      </c>
      <c r="T1674" s="24">
        <f t="shared" si="632"/>
        <v>1068.2040799065578</v>
      </c>
      <c r="U1674" s="24">
        <f t="shared" si="620"/>
        <v>43.897650268291954</v>
      </c>
      <c r="V1674" s="14">
        <f t="shared" si="621"/>
        <v>673.87559525887957</v>
      </c>
      <c r="W1674" s="24">
        <f t="shared" si="633"/>
        <v>650</v>
      </c>
      <c r="X1674" s="12">
        <f t="shared" si="622"/>
        <v>9.1785263506955539E-2</v>
      </c>
      <c r="Y1674" s="3">
        <f t="shared" si="634"/>
        <v>0.7</v>
      </c>
    </row>
    <row r="1675" spans="2:25" x14ac:dyDescent="0.25">
      <c r="B1675" s="3">
        <f t="shared" si="623"/>
        <v>8285</v>
      </c>
      <c r="C1675" s="14">
        <f t="shared" si="624"/>
        <v>138.08333333333334</v>
      </c>
      <c r="D1675" s="11">
        <f t="shared" si="625"/>
        <v>1070.0503547959379</v>
      </c>
      <c r="E1675" s="11">
        <f t="shared" si="626"/>
        <v>1066.7072457605857</v>
      </c>
      <c r="F1675" s="11">
        <f t="shared" si="627"/>
        <v>1068.766647144769</v>
      </c>
      <c r="G1675" s="11">
        <f t="shared" si="628"/>
        <v>1068.2958651700649</v>
      </c>
      <c r="H1675" s="24">
        <f t="shared" si="635"/>
        <v>1066.7072457605857</v>
      </c>
      <c r="I1675" s="24">
        <f t="shared" si="613"/>
        <v>83.577725883804987</v>
      </c>
      <c r="J1675" s="14">
        <f t="shared" si="614"/>
        <v>1280.9925996472728</v>
      </c>
      <c r="K1675" s="24">
        <f t="shared" si="636"/>
        <v>650</v>
      </c>
      <c r="L1675" s="12">
        <f t="shared" si="615"/>
        <v>9.3056467140274851E-2</v>
      </c>
      <c r="M1675" s="3">
        <f t="shared" si="616"/>
        <v>0.7</v>
      </c>
      <c r="N1675" s="24">
        <f t="shared" si="631"/>
        <v>1068.766647144769</v>
      </c>
      <c r="O1675" s="24">
        <f t="shared" si="617"/>
        <v>32.092691279223118</v>
      </c>
      <c r="P1675" s="24">
        <f t="shared" si="618"/>
        <v>493.01643884298312</v>
      </c>
      <c r="Q1675" s="24">
        <f t="shared" si="629"/>
        <v>650</v>
      </c>
      <c r="R1675" s="12">
        <f t="shared" si="619"/>
        <v>9.1344135804252838E-2</v>
      </c>
      <c r="S1675" s="3">
        <f t="shared" si="630"/>
        <v>0.7</v>
      </c>
      <c r="T1675" s="24">
        <f t="shared" si="632"/>
        <v>1068.2958651700649</v>
      </c>
      <c r="U1675" s="24">
        <f t="shared" si="620"/>
        <v>43.862240646825512</v>
      </c>
      <c r="V1675" s="14">
        <f t="shared" si="621"/>
        <v>673.4691107541521</v>
      </c>
      <c r="W1675" s="24">
        <f t="shared" si="633"/>
        <v>650</v>
      </c>
      <c r="X1675" s="12">
        <f t="shared" si="622"/>
        <v>9.1728756289575081E-2</v>
      </c>
      <c r="Y1675" s="3">
        <f t="shared" si="634"/>
        <v>0.7</v>
      </c>
    </row>
    <row r="1676" spans="2:25" x14ac:dyDescent="0.25">
      <c r="B1676" s="3">
        <f t="shared" si="623"/>
        <v>8290</v>
      </c>
      <c r="C1676" s="14">
        <f t="shared" si="624"/>
        <v>138.16666666666666</v>
      </c>
      <c r="D1676" s="11">
        <f t="shared" si="625"/>
        <v>1070.1406692026846</v>
      </c>
      <c r="E1676" s="11">
        <f t="shared" si="626"/>
        <v>1066.800302227726</v>
      </c>
      <c r="F1676" s="11">
        <f t="shared" si="627"/>
        <v>1068.8579912805733</v>
      </c>
      <c r="G1676" s="11">
        <f t="shared" si="628"/>
        <v>1068.3875939263544</v>
      </c>
      <c r="H1676" s="24">
        <f t="shared" si="635"/>
        <v>1066.800302227726</v>
      </c>
      <c r="I1676" s="24">
        <f t="shared" si="613"/>
        <v>83.509174373966744</v>
      </c>
      <c r="J1676" s="14">
        <f t="shared" si="614"/>
        <v>1280.2043860689589</v>
      </c>
      <c r="K1676" s="24">
        <f t="shared" si="636"/>
        <v>650</v>
      </c>
      <c r="L1676" s="12">
        <f t="shared" si="615"/>
        <v>9.2998040300132673E-2</v>
      </c>
      <c r="M1676" s="3">
        <f t="shared" si="616"/>
        <v>0.7</v>
      </c>
      <c r="N1676" s="24">
        <f t="shared" si="631"/>
        <v>1068.8579912805733</v>
      </c>
      <c r="O1676" s="24">
        <f t="shared" si="617"/>
        <v>32.066948052784028</v>
      </c>
      <c r="P1676" s="24">
        <f t="shared" si="618"/>
        <v>492.72096544629471</v>
      </c>
      <c r="Q1676" s="24">
        <f t="shared" si="629"/>
        <v>650</v>
      </c>
      <c r="R1676" s="12">
        <f t="shared" si="619"/>
        <v>9.1288259314657783E-2</v>
      </c>
      <c r="S1676" s="3">
        <f t="shared" si="630"/>
        <v>0.7</v>
      </c>
      <c r="T1676" s="24">
        <f t="shared" si="632"/>
        <v>1068.3875939263544</v>
      </c>
      <c r="U1676" s="24">
        <f t="shared" si="620"/>
        <v>43.82688190825661</v>
      </c>
      <c r="V1676" s="14">
        <f t="shared" si="621"/>
        <v>673.06312144841513</v>
      </c>
      <c r="W1676" s="24">
        <f t="shared" si="633"/>
        <v>650</v>
      </c>
      <c r="X1676" s="12">
        <f t="shared" si="622"/>
        <v>9.1672318902423458E-2</v>
      </c>
      <c r="Y1676" s="3">
        <f t="shared" si="634"/>
        <v>0.7</v>
      </c>
    </row>
    <row r="1677" spans="2:25" x14ac:dyDescent="0.25">
      <c r="B1677" s="3">
        <f t="shared" si="623"/>
        <v>8295</v>
      </c>
      <c r="C1677" s="14">
        <f t="shared" si="624"/>
        <v>138.25</v>
      </c>
      <c r="D1677" s="11">
        <f t="shared" si="625"/>
        <v>1070.2309292031593</v>
      </c>
      <c r="E1677" s="11">
        <f t="shared" si="626"/>
        <v>1066.8933002680262</v>
      </c>
      <c r="F1677" s="11">
        <f t="shared" si="627"/>
        <v>1068.949279539888</v>
      </c>
      <c r="G1677" s="11">
        <f t="shared" si="628"/>
        <v>1068.4792662452569</v>
      </c>
      <c r="H1677" s="24">
        <f t="shared" si="635"/>
        <v>1066.8933002680262</v>
      </c>
      <c r="I1677" s="24">
        <f t="shared" si="613"/>
        <v>83.44072337832813</v>
      </c>
      <c r="J1677" s="14">
        <f t="shared" si="614"/>
        <v>1279.4171572287312</v>
      </c>
      <c r="K1677" s="24">
        <f t="shared" si="636"/>
        <v>650</v>
      </c>
      <c r="L1677" s="12">
        <f t="shared" si="615"/>
        <v>9.2939687468447066E-2</v>
      </c>
      <c r="M1677" s="3">
        <f t="shared" si="616"/>
        <v>0.7</v>
      </c>
      <c r="N1677" s="24">
        <f t="shared" si="631"/>
        <v>1068.949279539888</v>
      </c>
      <c r="O1677" s="24">
        <f t="shared" si="617"/>
        <v>32.041241581782742</v>
      </c>
      <c r="P1677" s="24">
        <f t="shared" si="618"/>
        <v>492.42584921375357</v>
      </c>
      <c r="Q1677" s="24">
        <f t="shared" si="629"/>
        <v>650</v>
      </c>
      <c r="R1677" s="12">
        <f t="shared" si="619"/>
        <v>9.1232451348426738E-2</v>
      </c>
      <c r="S1677" s="3">
        <f t="shared" si="630"/>
        <v>0.7</v>
      </c>
      <c r="T1677" s="24">
        <f t="shared" si="632"/>
        <v>1068.4792662452569</v>
      </c>
      <c r="U1677" s="24">
        <f t="shared" si="620"/>
        <v>43.791573947561346</v>
      </c>
      <c r="V1677" s="14">
        <f t="shared" si="621"/>
        <v>672.65762643141477</v>
      </c>
      <c r="W1677" s="24">
        <f t="shared" si="633"/>
        <v>650</v>
      </c>
      <c r="X1677" s="12">
        <f t="shared" si="622"/>
        <v>9.1615951215672009E-2</v>
      </c>
      <c r="Y1677" s="3">
        <f t="shared" si="634"/>
        <v>0.7</v>
      </c>
    </row>
    <row r="1678" spans="2:25" x14ac:dyDescent="0.25">
      <c r="B1678" s="3">
        <f t="shared" si="623"/>
        <v>8300</v>
      </c>
      <c r="C1678" s="14">
        <f t="shared" si="624"/>
        <v>138.33333333333334</v>
      </c>
      <c r="D1678" s="11">
        <f t="shared" si="625"/>
        <v>1070.3211348628718</v>
      </c>
      <c r="E1678" s="11">
        <f t="shared" si="626"/>
        <v>1066.9862399554947</v>
      </c>
      <c r="F1678" s="11">
        <f t="shared" si="627"/>
        <v>1069.0405119912364</v>
      </c>
      <c r="G1678" s="11">
        <f t="shared" si="628"/>
        <v>1068.5708821964727</v>
      </c>
      <c r="H1678" s="24">
        <f t="shared" si="635"/>
        <v>1066.9862399554947</v>
      </c>
      <c r="I1678" s="24">
        <f t="shared" si="613"/>
        <v>83.3723726844255</v>
      </c>
      <c r="J1678" s="14">
        <f t="shared" si="614"/>
        <v>1278.6309112604038</v>
      </c>
      <c r="K1678" s="24">
        <f t="shared" si="636"/>
        <v>650</v>
      </c>
      <c r="L1678" s="12">
        <f t="shared" si="615"/>
        <v>9.2881408503465143E-2</v>
      </c>
      <c r="M1678" s="3">
        <f t="shared" si="616"/>
        <v>0.7</v>
      </c>
      <c r="N1678" s="24">
        <f t="shared" si="631"/>
        <v>1069.0405119912364</v>
      </c>
      <c r="O1678" s="24">
        <f t="shared" si="617"/>
        <v>32.015571790884678</v>
      </c>
      <c r="P1678" s="24">
        <f t="shared" si="618"/>
        <v>492.13108949464123</v>
      </c>
      <c r="Q1678" s="24">
        <f t="shared" si="629"/>
        <v>650</v>
      </c>
      <c r="R1678" s="12">
        <f t="shared" si="619"/>
        <v>9.1176711779260872E-2</v>
      </c>
      <c r="S1678" s="3">
        <f t="shared" si="630"/>
        <v>0.7</v>
      </c>
      <c r="T1678" s="24">
        <f t="shared" si="632"/>
        <v>1068.5708821964727</v>
      </c>
      <c r="U1678" s="24">
        <f t="shared" si="620"/>
        <v>43.756316659977301</v>
      </c>
      <c r="V1678" s="14">
        <f t="shared" si="621"/>
        <v>672.25262479495177</v>
      </c>
      <c r="W1678" s="24">
        <f t="shared" si="633"/>
        <v>650</v>
      </c>
      <c r="X1678" s="12">
        <f t="shared" si="622"/>
        <v>9.1559653099788252E-2</v>
      </c>
      <c r="Y1678" s="3">
        <f t="shared" si="634"/>
        <v>0.7</v>
      </c>
    </row>
    <row r="1679" spans="2:25" x14ac:dyDescent="0.25">
      <c r="B1679" s="3">
        <f t="shared" si="623"/>
        <v>8305</v>
      </c>
      <c r="C1679" s="14">
        <f t="shared" si="624"/>
        <v>138.41666666666666</v>
      </c>
      <c r="D1679" s="11">
        <f t="shared" si="625"/>
        <v>1070.4112862472139</v>
      </c>
      <c r="E1679" s="11">
        <f t="shared" si="626"/>
        <v>1067.0791213639982</v>
      </c>
      <c r="F1679" s="11">
        <f t="shared" si="627"/>
        <v>1069.1316887030157</v>
      </c>
      <c r="G1679" s="11">
        <f t="shared" si="628"/>
        <v>1068.6624418495724</v>
      </c>
      <c r="H1679" s="24">
        <f t="shared" si="635"/>
        <v>1067.0791213639982</v>
      </c>
      <c r="I1679" s="24">
        <f t="shared" si="613"/>
        <v>83.304122080392062</v>
      </c>
      <c r="J1679" s="14">
        <f t="shared" si="614"/>
        <v>1277.8456463025</v>
      </c>
      <c r="K1679" s="24">
        <f t="shared" si="636"/>
        <v>650</v>
      </c>
      <c r="L1679" s="12">
        <f t="shared" si="615"/>
        <v>9.2823203263795853E-2</v>
      </c>
      <c r="M1679" s="3">
        <f t="shared" si="616"/>
        <v>0.7</v>
      </c>
      <c r="N1679" s="24">
        <f t="shared" si="631"/>
        <v>1069.1316887030157</v>
      </c>
      <c r="O1679" s="24">
        <f t="shared" si="617"/>
        <v>31.989938604954204</v>
      </c>
      <c r="P1679" s="24">
        <f t="shared" si="618"/>
        <v>491.83668563967359</v>
      </c>
      <c r="Q1679" s="24">
        <f t="shared" si="629"/>
        <v>650</v>
      </c>
      <c r="R1679" s="12">
        <f t="shared" si="619"/>
        <v>9.1121040481145402E-2</v>
      </c>
      <c r="S1679" s="3">
        <f t="shared" si="630"/>
        <v>0.7</v>
      </c>
      <c r="T1679" s="24">
        <f t="shared" si="632"/>
        <v>1068.6624418495724</v>
      </c>
      <c r="U1679" s="24">
        <f t="shared" si="620"/>
        <v>43.721109941037639</v>
      </c>
      <c r="V1679" s="14">
        <f t="shared" si="621"/>
        <v>671.84811563332664</v>
      </c>
      <c r="W1679" s="24">
        <f t="shared" si="633"/>
        <v>650</v>
      </c>
      <c r="X1679" s="12">
        <f t="shared" si="622"/>
        <v>9.1503424425597155E-2</v>
      </c>
      <c r="Y1679" s="3">
        <f t="shared" si="634"/>
        <v>0.7</v>
      </c>
    </row>
    <row r="1680" spans="2:25" x14ac:dyDescent="0.25">
      <c r="B1680" s="3">
        <f t="shared" si="623"/>
        <v>8310</v>
      </c>
      <c r="C1680" s="14">
        <f t="shared" si="624"/>
        <v>138.5</v>
      </c>
      <c r="D1680" s="11">
        <f t="shared" si="625"/>
        <v>1070.5013834214601</v>
      </c>
      <c r="E1680" s="11">
        <f t="shared" si="626"/>
        <v>1067.171944567262</v>
      </c>
      <c r="F1680" s="11">
        <f t="shared" si="627"/>
        <v>1069.2228097434968</v>
      </c>
      <c r="G1680" s="11">
        <f t="shared" si="628"/>
        <v>1068.7539452739979</v>
      </c>
      <c r="H1680" s="24">
        <f t="shared" si="635"/>
        <v>1067.171944567262</v>
      </c>
      <c r="I1680" s="24">
        <f t="shared" si="613"/>
        <v>83.235971354952198</v>
      </c>
      <c r="J1680" s="14">
        <f t="shared" si="614"/>
        <v>1277.0613604983498</v>
      </c>
      <c r="K1680" s="24">
        <f t="shared" si="636"/>
        <v>650</v>
      </c>
      <c r="L1680" s="12">
        <f t="shared" si="615"/>
        <v>9.276507160841628E-2</v>
      </c>
      <c r="M1680" s="3">
        <f t="shared" si="616"/>
        <v>0.7</v>
      </c>
      <c r="N1680" s="24">
        <f t="shared" si="631"/>
        <v>1069.2228097434968</v>
      </c>
      <c r="O1680" s="24">
        <f t="shared" si="617"/>
        <v>31.964341949083064</v>
      </c>
      <c r="P1680" s="24">
        <f t="shared" si="618"/>
        <v>491.54263700156253</v>
      </c>
      <c r="Q1680" s="24">
        <f t="shared" si="629"/>
        <v>650</v>
      </c>
      <c r="R1680" s="12">
        <f t="shared" si="619"/>
        <v>9.1065437328452348E-2</v>
      </c>
      <c r="S1680" s="3">
        <f t="shared" si="630"/>
        <v>0.7</v>
      </c>
      <c r="T1680" s="24">
        <f t="shared" si="632"/>
        <v>1068.7539452739979</v>
      </c>
      <c r="U1680" s="24">
        <f t="shared" si="620"/>
        <v>43.685953686554058</v>
      </c>
      <c r="V1680" s="14">
        <f t="shared" si="621"/>
        <v>671.44409804275847</v>
      </c>
      <c r="W1680" s="24">
        <f t="shared" si="633"/>
        <v>650</v>
      </c>
      <c r="X1680" s="12">
        <f t="shared" si="622"/>
        <v>9.1447265064204641E-2</v>
      </c>
      <c r="Y1680" s="3">
        <f t="shared" si="634"/>
        <v>0.7</v>
      </c>
    </row>
    <row r="1681" spans="2:25" x14ac:dyDescent="0.25">
      <c r="B1681" s="3">
        <f t="shared" si="623"/>
        <v>8315</v>
      </c>
      <c r="C1681" s="14">
        <f t="shared" si="624"/>
        <v>138.58333333333334</v>
      </c>
      <c r="D1681" s="11">
        <f t="shared" si="625"/>
        <v>1070.5914264507667</v>
      </c>
      <c r="E1681" s="11">
        <f t="shared" si="626"/>
        <v>1067.2647096388705</v>
      </c>
      <c r="F1681" s="11">
        <f t="shared" si="627"/>
        <v>1069.3138751808253</v>
      </c>
      <c r="G1681" s="11">
        <f t="shared" si="628"/>
        <v>1068.8453925390622</v>
      </c>
      <c r="H1681" s="24">
        <f t="shared" si="635"/>
        <v>1067.2647096388705</v>
      </c>
      <c r="I1681" s="24">
        <f t="shared" si="613"/>
        <v>83.167920297404407</v>
      </c>
      <c r="J1681" s="14">
        <f t="shared" si="614"/>
        <v>1276.2780519959533</v>
      </c>
      <c r="K1681" s="24">
        <f t="shared" si="636"/>
        <v>650</v>
      </c>
      <c r="L1681" s="12">
        <f t="shared" si="615"/>
        <v>9.2707013396661112E-2</v>
      </c>
      <c r="M1681" s="3">
        <f t="shared" si="616"/>
        <v>0.7</v>
      </c>
      <c r="N1681" s="24">
        <f t="shared" si="631"/>
        <v>1069.3138751808253</v>
      </c>
      <c r="O1681" s="24">
        <f t="shared" si="617"/>
        <v>31.938781748533529</v>
      </c>
      <c r="P1681" s="24">
        <f t="shared" si="618"/>
        <v>491.24894293418276</v>
      </c>
      <c r="Q1681" s="24">
        <f t="shared" si="629"/>
        <v>650</v>
      </c>
      <c r="R1681" s="12">
        <f t="shared" si="619"/>
        <v>9.1009902195785669E-2</v>
      </c>
      <c r="S1681" s="3">
        <f t="shared" si="630"/>
        <v>0.7</v>
      </c>
      <c r="T1681" s="24">
        <f t="shared" si="632"/>
        <v>1068.8453925390622</v>
      </c>
      <c r="U1681" s="24">
        <f t="shared" si="620"/>
        <v>43.650847792611103</v>
      </c>
      <c r="V1681" s="14">
        <f t="shared" si="621"/>
        <v>671.04057112186945</v>
      </c>
      <c r="W1681" s="24">
        <f t="shared" si="633"/>
        <v>650</v>
      </c>
      <c r="X1681" s="12">
        <f t="shared" si="622"/>
        <v>9.1391174887058821E-2</v>
      </c>
      <c r="Y1681" s="3">
        <f t="shared" si="634"/>
        <v>0.7</v>
      </c>
    </row>
    <row r="1682" spans="2:25" x14ac:dyDescent="0.25">
      <c r="B1682" s="3">
        <f t="shared" si="623"/>
        <v>8320</v>
      </c>
      <c r="C1682" s="14">
        <f t="shared" si="624"/>
        <v>138.66666666666666</v>
      </c>
      <c r="D1682" s="11">
        <f t="shared" si="625"/>
        <v>1070.6814154001722</v>
      </c>
      <c r="E1682" s="11">
        <f t="shared" si="626"/>
        <v>1067.3574166522671</v>
      </c>
      <c r="F1682" s="11">
        <f t="shared" si="627"/>
        <v>1069.4048850830211</v>
      </c>
      <c r="G1682" s="11">
        <f t="shared" si="628"/>
        <v>1068.9367837139494</v>
      </c>
      <c r="H1682" s="24">
        <f t="shared" si="635"/>
        <v>1067.3574166522671</v>
      </c>
      <c r="I1682" s="24">
        <f t="shared" ref="I1682:I1745" si="637">AlphaC*(D1682-H1682)</f>
        <v>83.099968697626991</v>
      </c>
      <c r="J1682" s="14">
        <f t="shared" ref="J1682:J1745" si="638">Phi*EpsilonF*Botzman/10^8*M1682*((D1682+273)^4-(H1682+273)^4)</f>
        <v>1275.4957189479815</v>
      </c>
      <c r="K1682" s="24">
        <f t="shared" si="636"/>
        <v>650</v>
      </c>
      <c r="L1682" s="12">
        <f t="shared" ref="L1682:L1745" si="639">ksh*MassivSS/(K1682*RhoA)*DeltaT*(I1682+J1682)</f>
        <v>9.2649028488223081E-2</v>
      </c>
      <c r="M1682" s="3">
        <f t="shared" ref="M1682:M1745" si="640">IF(H1682&lt;=500,IF(Galva=Oui,0.35,0.7),0.7)</f>
        <v>0.7</v>
      </c>
      <c r="N1682" s="24">
        <f t="shared" si="631"/>
        <v>1069.4048850830211</v>
      </c>
      <c r="O1682" s="24">
        <f t="shared" ref="O1682:O1745" si="641">AlphaC*(D1682-N1682)</f>
        <v>31.913257928778194</v>
      </c>
      <c r="P1682" s="24">
        <f t="shared" ref="P1682:P1745" si="642">Phi*EpsilonF*Botzman/10^8*S1682*((D1682+273)^4-(N1682+273)^4)</f>
        <v>490.95560279313372</v>
      </c>
      <c r="Q1682" s="24">
        <f t="shared" si="629"/>
        <v>650</v>
      </c>
      <c r="R1682" s="12">
        <f t="shared" ref="R1682:R1745" si="643">ksh*MassivW/(Q1682*RhoA)*DeltaT*(O1682+P1682)</f>
        <v>9.0954434958085931E-2</v>
      </c>
      <c r="S1682" s="3">
        <f t="shared" si="630"/>
        <v>0.7</v>
      </c>
      <c r="T1682" s="24">
        <f t="shared" si="632"/>
        <v>1068.9367837139494</v>
      </c>
      <c r="U1682" s="24">
        <f t="shared" ref="U1682:U1745" si="644">AlphaC*(D1682-T1682)</f>
        <v>43.615792155571853</v>
      </c>
      <c r="V1682" s="14">
        <f t="shared" ref="V1682:V1745" si="645">Phi*EpsilonF*Botzman/10^8*Y1682*((D1682+273)^4-(T1682+273)^4)</f>
        <v>670.637533971317</v>
      </c>
      <c r="W1682" s="24">
        <f t="shared" si="633"/>
        <v>650</v>
      </c>
      <c r="X1682" s="12">
        <f t="shared" ref="X1682:X1745" si="646">ksh*MassivSI/(W1682*RhoA)*DeltaT*(U1682+V1682)</f>
        <v>9.1335153765903676E-2</v>
      </c>
      <c r="Y1682" s="3">
        <f t="shared" si="634"/>
        <v>0.7</v>
      </c>
    </row>
    <row r="1683" spans="2:25" x14ac:dyDescent="0.25">
      <c r="B1683" s="3">
        <f t="shared" ref="B1683:B1746" si="647">B1682+DeltaT</f>
        <v>8325</v>
      </c>
      <c r="C1683" s="14">
        <f t="shared" ref="C1683:C1746" si="648">B1683/60</f>
        <v>138.75</v>
      </c>
      <c r="D1683" s="11">
        <f t="shared" ref="D1683:D1746" si="649">20+345*LOG(8*C1683+1,10)</f>
        <v>1070.7713503345992</v>
      </c>
      <c r="E1683" s="11">
        <f t="shared" ref="E1683:E1746" si="650">H1683</f>
        <v>1067.4500656807554</v>
      </c>
      <c r="F1683" s="11">
        <f t="shared" ref="F1683:F1746" si="651">N1683</f>
        <v>1069.4958395179792</v>
      </c>
      <c r="G1683" s="11">
        <f t="shared" ref="G1683:G1746" si="652">T1683</f>
        <v>1069.0281188677152</v>
      </c>
      <c r="H1683" s="24">
        <f t="shared" si="635"/>
        <v>1067.4500656807554</v>
      </c>
      <c r="I1683" s="24">
        <f t="shared" si="637"/>
        <v>83.032116346095108</v>
      </c>
      <c r="J1683" s="14">
        <f t="shared" si="638"/>
        <v>1274.7143595121051</v>
      </c>
      <c r="K1683" s="24">
        <f t="shared" si="636"/>
        <v>650</v>
      </c>
      <c r="L1683" s="12">
        <f t="shared" si="639"/>
        <v>9.259111674317666E-2</v>
      </c>
      <c r="M1683" s="3">
        <f t="shared" si="640"/>
        <v>0.7</v>
      </c>
      <c r="N1683" s="24">
        <f t="shared" si="631"/>
        <v>1069.4958395179792</v>
      </c>
      <c r="O1683" s="24">
        <f t="shared" si="641"/>
        <v>31.887770415499972</v>
      </c>
      <c r="P1683" s="24">
        <f t="shared" si="642"/>
        <v>490.66261593581737</v>
      </c>
      <c r="Q1683" s="24">
        <f t="shared" ref="Q1683:Q1746" si="653">IF(N1683&lt;600,425+0.773*N1683-1.69/1000*N1683^2+2.22/1000^2*N1683^3,IF(N1683&lt;735,666+13002/(738-N1683),IF(N1683&lt;900,545+17820/(N1683-731),650)))</f>
        <v>650</v>
      </c>
      <c r="R1683" s="12">
        <f t="shared" si="643"/>
        <v>9.0899035490643806E-2</v>
      </c>
      <c r="S1683" s="3">
        <f t="shared" ref="S1683:S1746" si="654">IF(N1683&lt;=500,IF(Galva=Oui,0.35,0.7),0.7)</f>
        <v>0.7</v>
      </c>
      <c r="T1683" s="24">
        <f t="shared" si="632"/>
        <v>1069.0281188677152</v>
      </c>
      <c r="U1683" s="24">
        <f t="shared" si="644"/>
        <v>43.580786672100658</v>
      </c>
      <c r="V1683" s="14">
        <f t="shared" si="645"/>
        <v>670.23498569445189</v>
      </c>
      <c r="W1683" s="24">
        <f t="shared" si="633"/>
        <v>650</v>
      </c>
      <c r="X1683" s="12">
        <f t="shared" si="646"/>
        <v>9.127920157286612E-2</v>
      </c>
      <c r="Y1683" s="3">
        <f t="shared" si="634"/>
        <v>0.7</v>
      </c>
    </row>
    <row r="1684" spans="2:25" x14ac:dyDescent="0.25">
      <c r="B1684" s="3">
        <f t="shared" si="647"/>
        <v>8330</v>
      </c>
      <c r="C1684" s="14">
        <f t="shared" si="648"/>
        <v>138.83333333333334</v>
      </c>
      <c r="D1684" s="11">
        <f t="shared" si="649"/>
        <v>1070.8612313188523</v>
      </c>
      <c r="E1684" s="11">
        <f t="shared" si="650"/>
        <v>1067.5426567974987</v>
      </c>
      <c r="F1684" s="11">
        <f t="shared" si="651"/>
        <v>1069.5867385534698</v>
      </c>
      <c r="G1684" s="11">
        <f t="shared" si="652"/>
        <v>1069.1193980692881</v>
      </c>
      <c r="H1684" s="24">
        <f t="shared" si="635"/>
        <v>1067.5426567974987</v>
      </c>
      <c r="I1684" s="24">
        <f t="shared" si="637"/>
        <v>82.964363033840982</v>
      </c>
      <c r="J1684" s="14">
        <f t="shared" si="638"/>
        <v>1273.9339718502972</v>
      </c>
      <c r="K1684" s="24">
        <f t="shared" si="636"/>
        <v>650</v>
      </c>
      <c r="L1684" s="12">
        <f t="shared" si="639"/>
        <v>9.2533278021927595E-2</v>
      </c>
      <c r="M1684" s="3">
        <f t="shared" si="640"/>
        <v>0.7</v>
      </c>
      <c r="N1684" s="24">
        <f t="shared" ref="N1684:N1747" si="655">N1683+R1683</f>
        <v>1069.5867385534698</v>
      </c>
      <c r="O1684" s="24">
        <f t="shared" si="641"/>
        <v>31.862319134563677</v>
      </c>
      <c r="P1684" s="24">
        <f t="shared" si="642"/>
        <v>490.36998172079831</v>
      </c>
      <c r="Q1684" s="24">
        <f t="shared" si="653"/>
        <v>650</v>
      </c>
      <c r="R1684" s="12">
        <f t="shared" si="643"/>
        <v>9.0843703668983894E-2</v>
      </c>
      <c r="S1684" s="3">
        <f t="shared" si="654"/>
        <v>0.7</v>
      </c>
      <c r="T1684" s="24">
        <f t="shared" ref="T1684:T1747" si="656">T1683+X1683</f>
        <v>1069.1193980692881</v>
      </c>
      <c r="U1684" s="24">
        <f t="shared" si="644"/>
        <v>43.545831239106292</v>
      </c>
      <c r="V1684" s="14">
        <f t="shared" si="645"/>
        <v>669.8329253961756</v>
      </c>
      <c r="W1684" s="24">
        <f t="shared" ref="W1684:W1747" si="657">IF(T1684&lt;600,425+0.773*T1684-1.69/1000*T1684^2+2.22/1000^2*T1684^3,IF(T1684&lt;735,666+13002/(738-T1684),IF(T1684&lt;900,545+17820/(T1684-731),650)))</f>
        <v>650</v>
      </c>
      <c r="X1684" s="12">
        <f t="shared" si="646"/>
        <v>9.1223318180302632E-2</v>
      </c>
      <c r="Y1684" s="3">
        <f t="shared" ref="Y1684:Y1747" si="658">IF(T1684&lt;=500,IF(Galva=Oui,0.35,0.7),0.7)</f>
        <v>0.7</v>
      </c>
    </row>
    <row r="1685" spans="2:25" x14ac:dyDescent="0.25">
      <c r="B1685" s="3">
        <f t="shared" si="647"/>
        <v>8335</v>
      </c>
      <c r="C1685" s="14">
        <f t="shared" si="648"/>
        <v>138.91666666666666</v>
      </c>
      <c r="D1685" s="11">
        <f t="shared" si="649"/>
        <v>1070.9510584176198</v>
      </c>
      <c r="E1685" s="11">
        <f t="shared" si="650"/>
        <v>1067.6351900755205</v>
      </c>
      <c r="F1685" s="11">
        <f t="shared" si="651"/>
        <v>1069.6775822571387</v>
      </c>
      <c r="G1685" s="11">
        <f t="shared" si="652"/>
        <v>1069.2106213874683</v>
      </c>
      <c r="H1685" s="24">
        <f t="shared" si="635"/>
        <v>1067.6351900755205</v>
      </c>
      <c r="I1685" s="24">
        <f t="shared" si="637"/>
        <v>82.896708552482323</v>
      </c>
      <c r="J1685" s="14">
        <f t="shared" si="638"/>
        <v>1273.1545541293758</v>
      </c>
      <c r="K1685" s="24">
        <f t="shared" si="636"/>
        <v>650</v>
      </c>
      <c r="L1685" s="12">
        <f t="shared" si="639"/>
        <v>9.247551218525206E-2</v>
      </c>
      <c r="M1685" s="3">
        <f t="shared" si="640"/>
        <v>0.7</v>
      </c>
      <c r="N1685" s="24">
        <f t="shared" si="655"/>
        <v>1069.6775822571387</v>
      </c>
      <c r="O1685" s="24">
        <f t="shared" si="641"/>
        <v>31.836904012027389</v>
      </c>
      <c r="P1685" s="24">
        <f t="shared" si="642"/>
        <v>490.07769950832721</v>
      </c>
      <c r="Q1685" s="24">
        <f t="shared" si="653"/>
        <v>650</v>
      </c>
      <c r="R1685" s="12">
        <f t="shared" si="643"/>
        <v>9.078843936895771E-2</v>
      </c>
      <c r="S1685" s="3">
        <f t="shared" si="654"/>
        <v>0.7</v>
      </c>
      <c r="T1685" s="24">
        <f t="shared" si="656"/>
        <v>1069.2106213874683</v>
      </c>
      <c r="U1685" s="24">
        <f t="shared" si="644"/>
        <v>43.510925753787433</v>
      </c>
      <c r="V1685" s="14">
        <f t="shared" si="645"/>
        <v>669.43135218386988</v>
      </c>
      <c r="W1685" s="24">
        <f t="shared" si="657"/>
        <v>650</v>
      </c>
      <c r="X1685" s="12">
        <f t="shared" si="646"/>
        <v>9.1167503460923921E-2</v>
      </c>
      <c r="Y1685" s="3">
        <f t="shared" si="658"/>
        <v>0.7</v>
      </c>
    </row>
    <row r="1686" spans="2:25" x14ac:dyDescent="0.25">
      <c r="B1686" s="3">
        <f t="shared" si="647"/>
        <v>8340</v>
      </c>
      <c r="C1686" s="14">
        <f t="shared" si="648"/>
        <v>139</v>
      </c>
      <c r="D1686" s="11">
        <f t="shared" si="649"/>
        <v>1071.0408316954743</v>
      </c>
      <c r="E1686" s="11">
        <f t="shared" si="650"/>
        <v>1067.7276655877058</v>
      </c>
      <c r="F1686" s="11">
        <f t="shared" si="651"/>
        <v>1069.7683706965076</v>
      </c>
      <c r="G1686" s="11">
        <f t="shared" si="652"/>
        <v>1069.3017888909292</v>
      </c>
      <c r="H1686" s="24">
        <f t="shared" si="635"/>
        <v>1067.7276655877058</v>
      </c>
      <c r="I1686" s="24">
        <f t="shared" si="637"/>
        <v>82.829152694210961</v>
      </c>
      <c r="J1686" s="14">
        <f t="shared" si="638"/>
        <v>1272.3761045209073</v>
      </c>
      <c r="K1686" s="24">
        <f t="shared" si="636"/>
        <v>650</v>
      </c>
      <c r="L1686" s="12">
        <f t="shared" si="639"/>
        <v>9.241781909428913E-2</v>
      </c>
      <c r="M1686" s="3">
        <f t="shared" si="640"/>
        <v>0.7</v>
      </c>
      <c r="N1686" s="24">
        <f t="shared" si="655"/>
        <v>1069.7683706965076</v>
      </c>
      <c r="O1686" s="24">
        <f t="shared" si="641"/>
        <v>31.811524974165195</v>
      </c>
      <c r="P1686" s="24">
        <f t="shared" si="642"/>
        <v>489.78576866041834</v>
      </c>
      <c r="Q1686" s="24">
        <f t="shared" si="653"/>
        <v>650</v>
      </c>
      <c r="R1686" s="12">
        <f t="shared" si="643"/>
        <v>9.0733242466761108E-2</v>
      </c>
      <c r="S1686" s="3">
        <f t="shared" si="654"/>
        <v>0.7</v>
      </c>
      <c r="T1686" s="24">
        <f t="shared" si="656"/>
        <v>1069.3017888909292</v>
      </c>
      <c r="U1686" s="24">
        <f t="shared" si="644"/>
        <v>43.476070113626974</v>
      </c>
      <c r="V1686" s="14">
        <f t="shared" si="645"/>
        <v>669.03026516730063</v>
      </c>
      <c r="W1686" s="24">
        <f t="shared" si="657"/>
        <v>650</v>
      </c>
      <c r="X1686" s="12">
        <f t="shared" si="646"/>
        <v>9.1111757287781925E-2</v>
      </c>
      <c r="Y1686" s="3">
        <f t="shared" si="658"/>
        <v>0.7</v>
      </c>
    </row>
    <row r="1687" spans="2:25" x14ac:dyDescent="0.25">
      <c r="B1687" s="3">
        <f t="shared" si="647"/>
        <v>8345</v>
      </c>
      <c r="C1687" s="14">
        <f t="shared" si="648"/>
        <v>139.08333333333334</v>
      </c>
      <c r="D1687" s="11">
        <f t="shared" si="649"/>
        <v>1071.1305512168717</v>
      </c>
      <c r="E1687" s="11">
        <f t="shared" si="650"/>
        <v>1067.8200834068</v>
      </c>
      <c r="F1687" s="11">
        <f t="shared" si="651"/>
        <v>1069.8591039389744</v>
      </c>
      <c r="G1687" s="11">
        <f t="shared" si="652"/>
        <v>1069.3929006482169</v>
      </c>
      <c r="H1687" s="24">
        <f t="shared" si="635"/>
        <v>1067.8200834068</v>
      </c>
      <c r="I1687" s="24">
        <f t="shared" si="637"/>
        <v>82.761695251792844</v>
      </c>
      <c r="J1687" s="14">
        <f t="shared" si="638"/>
        <v>1271.5986212009734</v>
      </c>
      <c r="K1687" s="24">
        <f t="shared" si="636"/>
        <v>650</v>
      </c>
      <c r="L1687" s="12">
        <f t="shared" si="639"/>
        <v>9.2360198610524996E-2</v>
      </c>
      <c r="M1687" s="3">
        <f t="shared" si="640"/>
        <v>0.7</v>
      </c>
      <c r="N1687" s="24">
        <f t="shared" si="655"/>
        <v>1069.8591039389744</v>
      </c>
      <c r="O1687" s="24">
        <f t="shared" si="641"/>
        <v>31.786181947433079</v>
      </c>
      <c r="P1687" s="24">
        <f t="shared" si="642"/>
        <v>489.49418854042312</v>
      </c>
      <c r="Q1687" s="24">
        <f t="shared" si="653"/>
        <v>650</v>
      </c>
      <c r="R1687" s="12">
        <f t="shared" si="643"/>
        <v>9.0678112838854158E-2</v>
      </c>
      <c r="S1687" s="3">
        <f t="shared" si="654"/>
        <v>0.7</v>
      </c>
      <c r="T1687" s="24">
        <f t="shared" si="656"/>
        <v>1069.3929006482169</v>
      </c>
      <c r="U1687" s="24">
        <f t="shared" si="644"/>
        <v>43.441264216369291</v>
      </c>
      <c r="V1687" s="14">
        <f t="shared" si="645"/>
        <v>668.62966345807467</v>
      </c>
      <c r="W1687" s="24">
        <f t="shared" si="657"/>
        <v>650</v>
      </c>
      <c r="X1687" s="12">
        <f t="shared" si="646"/>
        <v>9.1056079534197379E-2</v>
      </c>
      <c r="Y1687" s="3">
        <f t="shared" si="658"/>
        <v>0.7</v>
      </c>
    </row>
    <row r="1688" spans="2:25" x14ac:dyDescent="0.25">
      <c r="B1688" s="3">
        <f t="shared" si="647"/>
        <v>8350</v>
      </c>
      <c r="C1688" s="14">
        <f t="shared" si="648"/>
        <v>139.16666666666666</v>
      </c>
      <c r="D1688" s="11">
        <f t="shared" si="649"/>
        <v>1071.2202170461526</v>
      </c>
      <c r="E1688" s="11">
        <f t="shared" si="650"/>
        <v>1067.9124436054105</v>
      </c>
      <c r="F1688" s="11">
        <f t="shared" si="651"/>
        <v>1069.9497820518131</v>
      </c>
      <c r="G1688" s="11">
        <f t="shared" si="652"/>
        <v>1069.4839567277511</v>
      </c>
      <c r="H1688" s="24">
        <f t="shared" si="635"/>
        <v>1067.9124436054105</v>
      </c>
      <c r="I1688" s="24">
        <f t="shared" si="637"/>
        <v>82.694336018550985</v>
      </c>
      <c r="J1688" s="14">
        <f t="shared" si="638"/>
        <v>1270.822102350249</v>
      </c>
      <c r="K1688" s="24">
        <f t="shared" si="636"/>
        <v>650</v>
      </c>
      <c r="L1688" s="12">
        <f t="shared" si="639"/>
        <v>9.2302650595797037E-2</v>
      </c>
      <c r="M1688" s="3">
        <f t="shared" si="640"/>
        <v>0.7</v>
      </c>
      <c r="N1688" s="24">
        <f t="shared" si="655"/>
        <v>1069.9497820518131</v>
      </c>
      <c r="O1688" s="24">
        <f t="shared" si="641"/>
        <v>31.760874858485977</v>
      </c>
      <c r="P1688" s="24">
        <f t="shared" si="642"/>
        <v>489.20295851328228</v>
      </c>
      <c r="Q1688" s="24">
        <f t="shared" si="653"/>
        <v>650</v>
      </c>
      <c r="R1688" s="12">
        <f t="shared" si="643"/>
        <v>9.0623050362008073E-2</v>
      </c>
      <c r="S1688" s="3">
        <f t="shared" si="654"/>
        <v>0.7</v>
      </c>
      <c r="T1688" s="24">
        <f t="shared" si="656"/>
        <v>1069.4839567277511</v>
      </c>
      <c r="U1688" s="24">
        <f t="shared" si="644"/>
        <v>43.406507960037288</v>
      </c>
      <c r="V1688" s="14">
        <f t="shared" si="645"/>
        <v>668.22954617022117</v>
      </c>
      <c r="W1688" s="24">
        <f t="shared" si="657"/>
        <v>650</v>
      </c>
      <c r="X1688" s="12">
        <f t="shared" si="646"/>
        <v>9.1000470073836465E-2</v>
      </c>
      <c r="Y1688" s="3">
        <f t="shared" si="658"/>
        <v>0.7</v>
      </c>
    </row>
    <row r="1689" spans="2:25" x14ac:dyDescent="0.25">
      <c r="B1689" s="3">
        <f t="shared" si="647"/>
        <v>8355</v>
      </c>
      <c r="C1689" s="14">
        <f t="shared" si="648"/>
        <v>139.25</v>
      </c>
      <c r="D1689" s="11">
        <f t="shared" si="649"/>
        <v>1071.309829247542</v>
      </c>
      <c r="E1689" s="11">
        <f t="shared" si="650"/>
        <v>1068.0047462560062</v>
      </c>
      <c r="F1689" s="11">
        <f t="shared" si="651"/>
        <v>1070.0404051021751</v>
      </c>
      <c r="G1689" s="11">
        <f t="shared" si="652"/>
        <v>1069.5749571978249</v>
      </c>
      <c r="H1689" s="24">
        <f t="shared" si="635"/>
        <v>1068.0047462560062</v>
      </c>
      <c r="I1689" s="24">
        <f t="shared" si="637"/>
        <v>82.627074788393884</v>
      </c>
      <c r="J1689" s="14">
        <f t="shared" si="638"/>
        <v>1270.0465461541564</v>
      </c>
      <c r="K1689" s="24">
        <f t="shared" si="636"/>
        <v>650</v>
      </c>
      <c r="L1689" s="12">
        <f t="shared" si="639"/>
        <v>9.2245174912306313E-2</v>
      </c>
      <c r="M1689" s="3">
        <f t="shared" si="640"/>
        <v>0.7</v>
      </c>
      <c r="N1689" s="24">
        <f t="shared" si="655"/>
        <v>1070.0404051021751</v>
      </c>
      <c r="O1689" s="24">
        <f t="shared" si="641"/>
        <v>31.735603634172094</v>
      </c>
      <c r="P1689" s="24">
        <f t="shared" si="642"/>
        <v>488.91207794542856</v>
      </c>
      <c r="Q1689" s="24">
        <f t="shared" si="653"/>
        <v>650</v>
      </c>
      <c r="R1689" s="12">
        <f t="shared" si="643"/>
        <v>9.0568054913287163E-2</v>
      </c>
      <c r="S1689" s="3">
        <f t="shared" si="654"/>
        <v>0.7</v>
      </c>
      <c r="T1689" s="24">
        <f t="shared" si="656"/>
        <v>1069.5749571978249</v>
      </c>
      <c r="U1689" s="24">
        <f t="shared" si="644"/>
        <v>43.371801242926722</v>
      </c>
      <c r="V1689" s="14">
        <f t="shared" si="645"/>
        <v>667.8299124198237</v>
      </c>
      <c r="W1689" s="24">
        <f t="shared" si="657"/>
        <v>650</v>
      </c>
      <c r="X1689" s="12">
        <f t="shared" si="646"/>
        <v>9.0944928780662918E-2</v>
      </c>
      <c r="Y1689" s="3">
        <f t="shared" si="658"/>
        <v>0.7</v>
      </c>
    </row>
    <row r="1690" spans="2:25" x14ac:dyDescent="0.25">
      <c r="B1690" s="3">
        <f t="shared" si="647"/>
        <v>8360</v>
      </c>
      <c r="C1690" s="14">
        <f t="shared" si="648"/>
        <v>139.33333333333334</v>
      </c>
      <c r="D1690" s="11">
        <f t="shared" si="649"/>
        <v>1071.3993878851495</v>
      </c>
      <c r="E1690" s="11">
        <f t="shared" si="650"/>
        <v>1068.0969914309185</v>
      </c>
      <c r="F1690" s="11">
        <f t="shared" si="651"/>
        <v>1070.1309731570884</v>
      </c>
      <c r="G1690" s="11">
        <f t="shared" si="652"/>
        <v>1069.6659021266055</v>
      </c>
      <c r="H1690" s="24">
        <f t="shared" si="635"/>
        <v>1068.0969914309185</v>
      </c>
      <c r="I1690" s="24">
        <f t="shared" si="637"/>
        <v>82.559911355775739</v>
      </c>
      <c r="J1690" s="14">
        <f t="shared" si="638"/>
        <v>1269.2719508025375</v>
      </c>
      <c r="K1690" s="24">
        <f t="shared" si="636"/>
        <v>650</v>
      </c>
      <c r="L1690" s="12">
        <f t="shared" si="639"/>
        <v>9.2187771422592504E-2</v>
      </c>
      <c r="M1690" s="3">
        <f t="shared" si="640"/>
        <v>0.7</v>
      </c>
      <c r="N1690" s="24">
        <f t="shared" si="655"/>
        <v>1070.1309731570884</v>
      </c>
      <c r="O1690" s="24">
        <f t="shared" si="641"/>
        <v>31.710368201527217</v>
      </c>
      <c r="P1690" s="24">
        <f t="shared" si="642"/>
        <v>488.62154620482596</v>
      </c>
      <c r="Q1690" s="24">
        <f t="shared" si="653"/>
        <v>650</v>
      </c>
      <c r="R1690" s="12">
        <f t="shared" si="643"/>
        <v>9.0513126370054778E-2</v>
      </c>
      <c r="S1690" s="3">
        <f t="shared" si="654"/>
        <v>0.7</v>
      </c>
      <c r="T1690" s="24">
        <f t="shared" si="656"/>
        <v>1069.6659021266055</v>
      </c>
      <c r="U1690" s="24">
        <f t="shared" si="644"/>
        <v>43.337143963600511</v>
      </c>
      <c r="V1690" s="14">
        <f t="shared" si="645"/>
        <v>667.43076132503938</v>
      </c>
      <c r="W1690" s="24">
        <f t="shared" si="657"/>
        <v>650</v>
      </c>
      <c r="X1690" s="12">
        <f t="shared" si="646"/>
        <v>9.0889455528939775E-2</v>
      </c>
      <c r="Y1690" s="3">
        <f t="shared" si="658"/>
        <v>0.7</v>
      </c>
    </row>
    <row r="1691" spans="2:25" x14ac:dyDescent="0.25">
      <c r="B1691" s="3">
        <f t="shared" si="647"/>
        <v>8365</v>
      </c>
      <c r="C1691" s="14">
        <f t="shared" si="648"/>
        <v>139.41666666666666</v>
      </c>
      <c r="D1691" s="11">
        <f t="shared" si="649"/>
        <v>1071.4888930229704</v>
      </c>
      <c r="E1691" s="11">
        <f t="shared" si="650"/>
        <v>1068.1891792023412</v>
      </c>
      <c r="F1691" s="11">
        <f t="shared" si="651"/>
        <v>1070.2214862834585</v>
      </c>
      <c r="G1691" s="11">
        <f t="shared" si="652"/>
        <v>1069.7567915821344</v>
      </c>
      <c r="H1691" s="24">
        <f t="shared" si="635"/>
        <v>1068.1891792023412</v>
      </c>
      <c r="I1691" s="24">
        <f t="shared" si="637"/>
        <v>82.492845515730551</v>
      </c>
      <c r="J1691" s="14">
        <f t="shared" si="638"/>
        <v>1268.4983144900011</v>
      </c>
      <c r="K1691" s="24">
        <f t="shared" si="636"/>
        <v>650</v>
      </c>
      <c r="L1691" s="12">
        <f t="shared" si="639"/>
        <v>9.2130439989559901E-2</v>
      </c>
      <c r="M1691" s="3">
        <f t="shared" si="640"/>
        <v>0.7</v>
      </c>
      <c r="N1691" s="24">
        <f t="shared" si="655"/>
        <v>1070.2214862834585</v>
      </c>
      <c r="O1691" s="24">
        <f t="shared" si="641"/>
        <v>31.685168487797455</v>
      </c>
      <c r="P1691" s="24">
        <f t="shared" si="642"/>
        <v>488.33136266112433</v>
      </c>
      <c r="Q1691" s="24">
        <f t="shared" si="653"/>
        <v>650</v>
      </c>
      <c r="R1691" s="12">
        <f t="shared" si="643"/>
        <v>9.0458264610004072E-2</v>
      </c>
      <c r="S1691" s="3">
        <f t="shared" si="654"/>
        <v>0.7</v>
      </c>
      <c r="T1691" s="24">
        <f t="shared" si="656"/>
        <v>1069.7567915821344</v>
      </c>
      <c r="U1691" s="24">
        <f t="shared" si="644"/>
        <v>43.302536020900106</v>
      </c>
      <c r="V1691" s="14">
        <f t="shared" si="645"/>
        <v>667.03209200640924</v>
      </c>
      <c r="W1691" s="24">
        <f t="shared" si="657"/>
        <v>650</v>
      </c>
      <c r="X1691" s="12">
        <f t="shared" si="646"/>
        <v>9.0834050193270593E-2</v>
      </c>
      <c r="Y1691" s="3">
        <f t="shared" si="658"/>
        <v>0.7</v>
      </c>
    </row>
    <row r="1692" spans="2:25" x14ac:dyDescent="0.25">
      <c r="B1692" s="3">
        <f t="shared" si="647"/>
        <v>8370</v>
      </c>
      <c r="C1692" s="14">
        <f t="shared" si="648"/>
        <v>139.5</v>
      </c>
      <c r="D1692" s="11">
        <f t="shared" si="649"/>
        <v>1071.578344724885</v>
      </c>
      <c r="E1692" s="11">
        <f t="shared" si="650"/>
        <v>1068.2813096423308</v>
      </c>
      <c r="F1692" s="11">
        <f t="shared" si="651"/>
        <v>1070.3119445480686</v>
      </c>
      <c r="G1692" s="11">
        <f t="shared" si="652"/>
        <v>1069.8476256323277</v>
      </c>
      <c r="H1692" s="24">
        <f t="shared" si="635"/>
        <v>1068.2813096423308</v>
      </c>
      <c r="I1692" s="24">
        <f t="shared" si="637"/>
        <v>82.425877063855069</v>
      </c>
      <c r="J1692" s="14">
        <f t="shared" si="638"/>
        <v>1267.7256354156134</v>
      </c>
      <c r="K1692" s="24">
        <f t="shared" si="636"/>
        <v>650</v>
      </c>
      <c r="L1692" s="12">
        <f t="shared" si="639"/>
        <v>9.207318047645513E-2</v>
      </c>
      <c r="M1692" s="3">
        <f t="shared" si="640"/>
        <v>0.7</v>
      </c>
      <c r="N1692" s="24">
        <f t="shared" si="655"/>
        <v>1070.3119445480686</v>
      </c>
      <c r="O1692" s="24">
        <f t="shared" si="641"/>
        <v>31.660004420410814</v>
      </c>
      <c r="P1692" s="24">
        <f t="shared" si="642"/>
        <v>488.04152668538842</v>
      </c>
      <c r="Q1692" s="24">
        <f t="shared" si="653"/>
        <v>650</v>
      </c>
      <c r="R1692" s="12">
        <f t="shared" si="643"/>
        <v>9.0403469511105977E-2</v>
      </c>
      <c r="S1692" s="3">
        <f t="shared" si="654"/>
        <v>0.7</v>
      </c>
      <c r="T1692" s="24">
        <f t="shared" si="656"/>
        <v>1069.8476256323277</v>
      </c>
      <c r="U1692" s="24">
        <f t="shared" si="644"/>
        <v>43.267977313934125</v>
      </c>
      <c r="V1692" s="14">
        <f t="shared" si="645"/>
        <v>666.63390358639288</v>
      </c>
      <c r="W1692" s="24">
        <f t="shared" si="657"/>
        <v>650</v>
      </c>
      <c r="X1692" s="12">
        <f t="shared" si="646"/>
        <v>9.0778712648538373E-2</v>
      </c>
      <c r="Y1692" s="3">
        <f t="shared" si="658"/>
        <v>0.7</v>
      </c>
    </row>
    <row r="1693" spans="2:25" x14ac:dyDescent="0.25">
      <c r="B1693" s="3">
        <f t="shared" si="647"/>
        <v>8375</v>
      </c>
      <c r="C1693" s="14">
        <f t="shared" si="648"/>
        <v>139.58333333333334</v>
      </c>
      <c r="D1693" s="11">
        <f t="shared" si="649"/>
        <v>1071.6677430546592</v>
      </c>
      <c r="E1693" s="11">
        <f t="shared" si="650"/>
        <v>1068.3733828228073</v>
      </c>
      <c r="F1693" s="11">
        <f t="shared" si="651"/>
        <v>1070.4023480175797</v>
      </c>
      <c r="G1693" s="11">
        <f t="shared" si="652"/>
        <v>1069.9384043449761</v>
      </c>
      <c r="H1693" s="24">
        <f t="shared" si="635"/>
        <v>1068.3733828228073</v>
      </c>
      <c r="I1693" s="24">
        <f t="shared" si="637"/>
        <v>82.359005796297424</v>
      </c>
      <c r="J1693" s="14">
        <f t="shared" si="638"/>
        <v>1266.9539117831303</v>
      </c>
      <c r="K1693" s="24">
        <f t="shared" si="636"/>
        <v>650</v>
      </c>
      <c r="L1693" s="12">
        <f t="shared" si="639"/>
        <v>9.2015992746882241E-2</v>
      </c>
      <c r="M1693" s="3">
        <f t="shared" si="640"/>
        <v>0.7</v>
      </c>
      <c r="N1693" s="24">
        <f t="shared" si="655"/>
        <v>1070.4023480175797</v>
      </c>
      <c r="O1693" s="24">
        <f t="shared" si="641"/>
        <v>31.63487592698857</v>
      </c>
      <c r="P1693" s="24">
        <f t="shared" si="642"/>
        <v>487.75203765025259</v>
      </c>
      <c r="Q1693" s="24">
        <f t="shared" si="653"/>
        <v>650</v>
      </c>
      <c r="R1693" s="12">
        <f t="shared" si="643"/>
        <v>9.0348740951638112E-2</v>
      </c>
      <c r="S1693" s="3">
        <f t="shared" si="654"/>
        <v>0.7</v>
      </c>
      <c r="T1693" s="24">
        <f t="shared" si="656"/>
        <v>1069.9384043449761</v>
      </c>
      <c r="U1693" s="24">
        <f t="shared" si="644"/>
        <v>43.233467742078346</v>
      </c>
      <c r="V1693" s="14">
        <f t="shared" si="645"/>
        <v>666.23619518983332</v>
      </c>
      <c r="W1693" s="24">
        <f t="shared" si="657"/>
        <v>650</v>
      </c>
      <c r="X1693" s="12">
        <f t="shared" si="646"/>
        <v>9.0723442769965079E-2</v>
      </c>
      <c r="Y1693" s="3">
        <f t="shared" si="658"/>
        <v>0.7</v>
      </c>
    </row>
    <row r="1694" spans="2:25" x14ac:dyDescent="0.25">
      <c r="B1694" s="3">
        <f t="shared" si="647"/>
        <v>8380</v>
      </c>
      <c r="C1694" s="14">
        <f t="shared" si="648"/>
        <v>139.66666666666666</v>
      </c>
      <c r="D1694" s="11">
        <f t="shared" si="649"/>
        <v>1071.7570880759451</v>
      </c>
      <c r="E1694" s="11">
        <f t="shared" si="650"/>
        <v>1068.4653988155542</v>
      </c>
      <c r="F1694" s="11">
        <f t="shared" si="651"/>
        <v>1070.4926967585313</v>
      </c>
      <c r="G1694" s="11">
        <f t="shared" si="652"/>
        <v>1070.0291277877461</v>
      </c>
      <c r="H1694" s="24">
        <f t="shared" si="635"/>
        <v>1068.4653988155542</v>
      </c>
      <c r="I1694" s="24">
        <f t="shared" si="637"/>
        <v>82.292231509774183</v>
      </c>
      <c r="J1694" s="14">
        <f t="shared" si="638"/>
        <v>1266.1831418006882</v>
      </c>
      <c r="K1694" s="24">
        <f t="shared" si="636"/>
        <v>650</v>
      </c>
      <c r="L1694" s="12">
        <f t="shared" si="639"/>
        <v>9.1958876664782807E-2</v>
      </c>
      <c r="M1694" s="3">
        <f t="shared" si="640"/>
        <v>0.7</v>
      </c>
      <c r="N1694" s="24">
        <f t="shared" si="655"/>
        <v>1070.4926967585313</v>
      </c>
      <c r="O1694" s="24">
        <f t="shared" si="641"/>
        <v>31.609782935345265</v>
      </c>
      <c r="P1694" s="24">
        <f t="shared" si="642"/>
        <v>487.46289492980475</v>
      </c>
      <c r="Q1694" s="24">
        <f t="shared" si="653"/>
        <v>650</v>
      </c>
      <c r="R1694" s="12">
        <f t="shared" si="643"/>
        <v>9.029407881016456E-2</v>
      </c>
      <c r="S1694" s="3">
        <f t="shared" si="654"/>
        <v>0.7</v>
      </c>
      <c r="T1694" s="24">
        <f t="shared" si="656"/>
        <v>1070.0291277877461</v>
      </c>
      <c r="U1694" s="24">
        <f t="shared" si="644"/>
        <v>43.199007204975715</v>
      </c>
      <c r="V1694" s="14">
        <f t="shared" si="645"/>
        <v>665.8389659434539</v>
      </c>
      <c r="W1694" s="24">
        <f t="shared" si="657"/>
        <v>650</v>
      </c>
      <c r="X1694" s="12">
        <f t="shared" si="646"/>
        <v>9.066824043304729E-2</v>
      </c>
      <c r="Y1694" s="3">
        <f t="shared" si="658"/>
        <v>0.7</v>
      </c>
    </row>
    <row r="1695" spans="2:25" x14ac:dyDescent="0.25">
      <c r="B1695" s="3">
        <f t="shared" si="647"/>
        <v>8385</v>
      </c>
      <c r="C1695" s="14">
        <f t="shared" si="648"/>
        <v>139.75</v>
      </c>
      <c r="D1695" s="11">
        <f t="shared" si="649"/>
        <v>1071.8463798522805</v>
      </c>
      <c r="E1695" s="11">
        <f t="shared" si="650"/>
        <v>1068.5573576922191</v>
      </c>
      <c r="F1695" s="11">
        <f t="shared" si="651"/>
        <v>1070.5829908373414</v>
      </c>
      <c r="G1695" s="11">
        <f t="shared" si="652"/>
        <v>1070.1197960281793</v>
      </c>
      <c r="H1695" s="24">
        <f t="shared" si="635"/>
        <v>1068.5573576922191</v>
      </c>
      <c r="I1695" s="24">
        <f t="shared" si="637"/>
        <v>82.225554001536239</v>
      </c>
      <c r="J1695" s="14">
        <f t="shared" si="638"/>
        <v>1265.4133236808805</v>
      </c>
      <c r="K1695" s="24">
        <f t="shared" si="636"/>
        <v>650</v>
      </c>
      <c r="L1695" s="12">
        <f t="shared" si="639"/>
        <v>9.190183209443871E-2</v>
      </c>
      <c r="M1695" s="3">
        <f t="shared" si="640"/>
        <v>0.7</v>
      </c>
      <c r="N1695" s="24">
        <f t="shared" si="655"/>
        <v>1070.5829908373414</v>
      </c>
      <c r="O1695" s="24">
        <f t="shared" si="641"/>
        <v>31.58472537347734</v>
      </c>
      <c r="P1695" s="24">
        <f t="shared" si="642"/>
        <v>487.17409789950881</v>
      </c>
      <c r="Q1695" s="24">
        <f t="shared" si="653"/>
        <v>650</v>
      </c>
      <c r="R1695" s="12">
        <f t="shared" si="643"/>
        <v>9.0239482965520354E-2</v>
      </c>
      <c r="S1695" s="3">
        <f t="shared" si="654"/>
        <v>0.7</v>
      </c>
      <c r="T1695" s="24">
        <f t="shared" si="656"/>
        <v>1070.1197960281793</v>
      </c>
      <c r="U1695" s="24">
        <f t="shared" si="644"/>
        <v>43.164595602530653</v>
      </c>
      <c r="V1695" s="14">
        <f t="shared" si="645"/>
        <v>665.44221497610931</v>
      </c>
      <c r="W1695" s="24">
        <f t="shared" si="657"/>
        <v>650</v>
      </c>
      <c r="X1695" s="12">
        <f t="shared" si="646"/>
        <v>9.0613105513587575E-2</v>
      </c>
      <c r="Y1695" s="3">
        <f t="shared" si="658"/>
        <v>0.7</v>
      </c>
    </row>
    <row r="1696" spans="2:25" x14ac:dyDescent="0.25">
      <c r="B1696" s="3">
        <f t="shared" si="647"/>
        <v>8390</v>
      </c>
      <c r="C1696" s="14">
        <f t="shared" si="648"/>
        <v>139.83333333333334</v>
      </c>
      <c r="D1696" s="11">
        <f t="shared" si="649"/>
        <v>1071.9356184470905</v>
      </c>
      <c r="E1696" s="11">
        <f t="shared" si="650"/>
        <v>1068.6492595243135</v>
      </c>
      <c r="F1696" s="11">
        <f t="shared" si="651"/>
        <v>1070.6732303203069</v>
      </c>
      <c r="G1696" s="11">
        <f t="shared" si="652"/>
        <v>1070.2104091336928</v>
      </c>
      <c r="H1696" s="24">
        <f t="shared" si="635"/>
        <v>1068.6492595243135</v>
      </c>
      <c r="I1696" s="24">
        <f t="shared" si="637"/>
        <v>82.158973069425656</v>
      </c>
      <c r="J1696" s="14">
        <f t="shared" si="638"/>
        <v>1264.6444556412423</v>
      </c>
      <c r="K1696" s="24">
        <f t="shared" si="636"/>
        <v>650</v>
      </c>
      <c r="L1696" s="12">
        <f t="shared" si="639"/>
        <v>9.1844858900509224E-2</v>
      </c>
      <c r="M1696" s="3">
        <f t="shared" si="640"/>
        <v>0.7</v>
      </c>
      <c r="N1696" s="24">
        <f t="shared" si="655"/>
        <v>1070.6732303203069</v>
      </c>
      <c r="O1696" s="24">
        <f t="shared" si="641"/>
        <v>31.559703169591558</v>
      </c>
      <c r="P1696" s="24">
        <f t="shared" si="642"/>
        <v>486.88564593680547</v>
      </c>
      <c r="Q1696" s="24">
        <f t="shared" si="653"/>
        <v>650</v>
      </c>
      <c r="R1696" s="12">
        <f t="shared" si="643"/>
        <v>9.0184953296921055E-2</v>
      </c>
      <c r="S1696" s="3">
        <f t="shared" si="654"/>
        <v>0.7</v>
      </c>
      <c r="T1696" s="24">
        <f t="shared" si="656"/>
        <v>1070.2104091336928</v>
      </c>
      <c r="U1696" s="24">
        <f t="shared" si="644"/>
        <v>43.130232834943172</v>
      </c>
      <c r="V1696" s="14">
        <f t="shared" si="645"/>
        <v>665.04594141925133</v>
      </c>
      <c r="W1696" s="24">
        <f t="shared" si="657"/>
        <v>650</v>
      </c>
      <c r="X1696" s="12">
        <f t="shared" si="646"/>
        <v>9.0558037887758389E-2</v>
      </c>
      <c r="Y1696" s="3">
        <f t="shared" si="658"/>
        <v>0.7</v>
      </c>
    </row>
    <row r="1697" spans="2:25" x14ac:dyDescent="0.25">
      <c r="B1697" s="3">
        <f t="shared" si="647"/>
        <v>8395</v>
      </c>
      <c r="C1697" s="14">
        <f t="shared" si="648"/>
        <v>139.91666666666666</v>
      </c>
      <c r="D1697" s="11">
        <f t="shared" si="649"/>
        <v>1072.024803923686</v>
      </c>
      <c r="E1697" s="11">
        <f t="shared" si="650"/>
        <v>1068.741104383214</v>
      </c>
      <c r="F1697" s="11">
        <f t="shared" si="651"/>
        <v>1070.7634152736039</v>
      </c>
      <c r="G1697" s="11">
        <f t="shared" si="652"/>
        <v>1070.3009671715806</v>
      </c>
      <c r="H1697" s="24">
        <f t="shared" si="635"/>
        <v>1068.741104383214</v>
      </c>
      <c r="I1697" s="24">
        <f t="shared" si="637"/>
        <v>82.092488511801776</v>
      </c>
      <c r="J1697" s="14">
        <f t="shared" si="638"/>
        <v>1263.8765359032818</v>
      </c>
      <c r="K1697" s="24">
        <f t="shared" si="636"/>
        <v>650</v>
      </c>
      <c r="L1697" s="12">
        <f t="shared" si="639"/>
        <v>9.178795694795977E-2</v>
      </c>
      <c r="M1697" s="3">
        <f t="shared" si="640"/>
        <v>0.7</v>
      </c>
      <c r="N1697" s="24">
        <f t="shared" si="655"/>
        <v>1070.7634152736039</v>
      </c>
      <c r="O1697" s="24">
        <f t="shared" si="641"/>
        <v>31.53471625205384</v>
      </c>
      <c r="P1697" s="24">
        <f t="shared" si="642"/>
        <v>486.59753841996866</v>
      </c>
      <c r="Q1697" s="24">
        <f t="shared" si="653"/>
        <v>650</v>
      </c>
      <c r="R1697" s="12">
        <f t="shared" si="643"/>
        <v>9.0130489683754755E-2</v>
      </c>
      <c r="S1697" s="3">
        <f t="shared" si="654"/>
        <v>0.7</v>
      </c>
      <c r="T1697" s="24">
        <f t="shared" si="656"/>
        <v>1070.3009671715806</v>
      </c>
      <c r="U1697" s="24">
        <f t="shared" si="644"/>
        <v>43.095918802634969</v>
      </c>
      <c r="V1697" s="14">
        <f t="shared" si="645"/>
        <v>664.65014440572736</v>
      </c>
      <c r="W1697" s="24">
        <f t="shared" si="657"/>
        <v>650</v>
      </c>
      <c r="X1697" s="12">
        <f t="shared" si="646"/>
        <v>9.0503037431938993E-2</v>
      </c>
      <c r="Y1697" s="3">
        <f t="shared" si="658"/>
        <v>0.7</v>
      </c>
    </row>
    <row r="1698" spans="2:25" x14ac:dyDescent="0.25">
      <c r="B1698" s="3">
        <f t="shared" si="647"/>
        <v>8400</v>
      </c>
      <c r="C1698" s="14">
        <f t="shared" si="648"/>
        <v>140</v>
      </c>
      <c r="D1698" s="11">
        <f t="shared" si="649"/>
        <v>1072.1139363452658</v>
      </c>
      <c r="E1698" s="11">
        <f t="shared" si="650"/>
        <v>1068.8328923401618</v>
      </c>
      <c r="F1698" s="11">
        <f t="shared" si="651"/>
        <v>1070.8535457632877</v>
      </c>
      <c r="G1698" s="11">
        <f t="shared" si="652"/>
        <v>1070.3914702090126</v>
      </c>
      <c r="H1698" s="24">
        <f t="shared" si="635"/>
        <v>1068.8328923401618</v>
      </c>
      <c r="I1698" s="24">
        <f t="shared" si="637"/>
        <v>82.026100127598056</v>
      </c>
      <c r="J1698" s="14">
        <f t="shared" si="638"/>
        <v>1263.1095626933136</v>
      </c>
      <c r="K1698" s="24">
        <f t="shared" si="636"/>
        <v>650</v>
      </c>
      <c r="L1698" s="12">
        <f t="shared" si="639"/>
        <v>9.1731126102122751E-2</v>
      </c>
      <c r="M1698" s="3">
        <f t="shared" si="640"/>
        <v>0.7</v>
      </c>
      <c r="N1698" s="24">
        <f t="shared" si="655"/>
        <v>1070.8535457632877</v>
      </c>
      <c r="O1698" s="24">
        <f t="shared" si="641"/>
        <v>31.509764549451802</v>
      </c>
      <c r="P1698" s="24">
        <f t="shared" si="642"/>
        <v>486.30977472936542</v>
      </c>
      <c r="Q1698" s="24">
        <f t="shared" si="653"/>
        <v>650</v>
      </c>
      <c r="R1698" s="12">
        <f t="shared" si="643"/>
        <v>9.0076092005812319E-2</v>
      </c>
      <c r="S1698" s="3">
        <f t="shared" si="654"/>
        <v>0.7</v>
      </c>
      <c r="T1698" s="24">
        <f t="shared" si="656"/>
        <v>1070.3914702090126</v>
      </c>
      <c r="U1698" s="24">
        <f t="shared" si="644"/>
        <v>43.061653406329015</v>
      </c>
      <c r="V1698" s="14">
        <f t="shared" si="645"/>
        <v>664.25482307107814</v>
      </c>
      <c r="W1698" s="24">
        <f t="shared" si="657"/>
        <v>650</v>
      </c>
      <c r="X1698" s="12">
        <f t="shared" si="646"/>
        <v>9.0448104022891621E-2</v>
      </c>
      <c r="Y1698" s="3">
        <f t="shared" si="658"/>
        <v>0.7</v>
      </c>
    </row>
    <row r="1699" spans="2:25" x14ac:dyDescent="0.25">
      <c r="B1699" s="3">
        <f t="shared" si="647"/>
        <v>8405</v>
      </c>
      <c r="C1699" s="14">
        <f t="shared" si="648"/>
        <v>140.08333333333334</v>
      </c>
      <c r="D1699" s="11">
        <f t="shared" si="649"/>
        <v>1072.2030157749148</v>
      </c>
      <c r="E1699" s="11">
        <f t="shared" si="650"/>
        <v>1068.9246234662639</v>
      </c>
      <c r="F1699" s="11">
        <f t="shared" si="651"/>
        <v>1070.9436218552935</v>
      </c>
      <c r="G1699" s="11">
        <f t="shared" si="652"/>
        <v>1070.4819183130355</v>
      </c>
      <c r="H1699" s="24">
        <f t="shared" si="635"/>
        <v>1068.9246234662639</v>
      </c>
      <c r="I1699" s="24">
        <f t="shared" si="637"/>
        <v>81.959807716270916</v>
      </c>
      <c r="J1699" s="14">
        <f t="shared" si="638"/>
        <v>1262.3435342417795</v>
      </c>
      <c r="K1699" s="24">
        <f t="shared" si="636"/>
        <v>650</v>
      </c>
      <c r="L1699" s="12">
        <f t="shared" si="639"/>
        <v>9.1674366228647663E-2</v>
      </c>
      <c r="M1699" s="3">
        <f t="shared" si="640"/>
        <v>0.7</v>
      </c>
      <c r="N1699" s="24">
        <f t="shared" si="655"/>
        <v>1070.9436218552935</v>
      </c>
      <c r="O1699" s="24">
        <f t="shared" si="641"/>
        <v>31.484847990532216</v>
      </c>
      <c r="P1699" s="24">
        <f t="shared" si="642"/>
        <v>486.02235424642862</v>
      </c>
      <c r="Q1699" s="24">
        <f t="shared" si="653"/>
        <v>650</v>
      </c>
      <c r="R1699" s="12">
        <f t="shared" si="643"/>
        <v>9.0021760143097637E-2</v>
      </c>
      <c r="S1699" s="3">
        <f t="shared" si="654"/>
        <v>0.7</v>
      </c>
      <c r="T1699" s="24">
        <f t="shared" si="656"/>
        <v>1070.4819183130355</v>
      </c>
      <c r="U1699" s="24">
        <f t="shared" si="644"/>
        <v>43.027436546981335</v>
      </c>
      <c r="V1699" s="14">
        <f t="shared" si="645"/>
        <v>663.85997655247252</v>
      </c>
      <c r="W1699" s="24">
        <f t="shared" si="657"/>
        <v>650</v>
      </c>
      <c r="X1699" s="12">
        <f t="shared" si="646"/>
        <v>9.0393237537616439E-2</v>
      </c>
      <c r="Y1699" s="3">
        <f t="shared" si="658"/>
        <v>0.7</v>
      </c>
    </row>
    <row r="1700" spans="2:25" x14ac:dyDescent="0.25">
      <c r="B1700" s="3">
        <f t="shared" si="647"/>
        <v>8410</v>
      </c>
      <c r="C1700" s="14">
        <f t="shared" si="648"/>
        <v>140.16666666666666</v>
      </c>
      <c r="D1700" s="11">
        <f t="shared" si="649"/>
        <v>1072.2920422756069</v>
      </c>
      <c r="E1700" s="11">
        <f t="shared" si="650"/>
        <v>1069.0162978324927</v>
      </c>
      <c r="F1700" s="11">
        <f t="shared" si="651"/>
        <v>1071.0336436154366</v>
      </c>
      <c r="G1700" s="11">
        <f t="shared" si="652"/>
        <v>1070.5723115505732</v>
      </c>
      <c r="H1700" s="24">
        <f t="shared" si="635"/>
        <v>1069.0162978324927</v>
      </c>
      <c r="I1700" s="24">
        <f t="shared" si="637"/>
        <v>81.893611077856576</v>
      </c>
      <c r="J1700" s="14">
        <f t="shared" si="638"/>
        <v>1261.5784487840253</v>
      </c>
      <c r="K1700" s="24">
        <f t="shared" si="636"/>
        <v>650</v>
      </c>
      <c r="L1700" s="12">
        <f t="shared" si="639"/>
        <v>9.1617677193557956E-2</v>
      </c>
      <c r="M1700" s="3">
        <f t="shared" si="640"/>
        <v>0.7</v>
      </c>
      <c r="N1700" s="24">
        <f t="shared" si="655"/>
        <v>1071.0336436154366</v>
      </c>
      <c r="O1700" s="24">
        <f t="shared" si="641"/>
        <v>31.459966504257864</v>
      </c>
      <c r="P1700" s="24">
        <f t="shared" si="642"/>
        <v>485.73527635445163</v>
      </c>
      <c r="Q1700" s="24">
        <f t="shared" si="653"/>
        <v>650</v>
      </c>
      <c r="R1700" s="12">
        <f t="shared" si="643"/>
        <v>8.9967493975975796E-2</v>
      </c>
      <c r="S1700" s="3">
        <f t="shared" si="654"/>
        <v>0.7</v>
      </c>
      <c r="T1700" s="24">
        <f t="shared" si="656"/>
        <v>1070.5723115505732</v>
      </c>
      <c r="U1700" s="24">
        <f t="shared" si="644"/>
        <v>42.993268125843542</v>
      </c>
      <c r="V1700" s="14">
        <f t="shared" si="645"/>
        <v>663.46560398961822</v>
      </c>
      <c r="W1700" s="24">
        <f t="shared" si="657"/>
        <v>650</v>
      </c>
      <c r="X1700" s="12">
        <f t="shared" si="646"/>
        <v>9.0338437853476145E-2</v>
      </c>
      <c r="Y1700" s="3">
        <f t="shared" si="658"/>
        <v>0.7</v>
      </c>
    </row>
    <row r="1701" spans="2:25" x14ac:dyDescent="0.25">
      <c r="B1701" s="3">
        <f t="shared" si="647"/>
        <v>8415</v>
      </c>
      <c r="C1701" s="14">
        <f t="shared" si="648"/>
        <v>140.25</v>
      </c>
      <c r="D1701" s="11">
        <f t="shared" si="649"/>
        <v>1072.3810159102029</v>
      </c>
      <c r="E1701" s="11">
        <f t="shared" si="650"/>
        <v>1069.1079155096863</v>
      </c>
      <c r="F1701" s="11">
        <f t="shared" si="651"/>
        <v>1071.1236111094126</v>
      </c>
      <c r="G1701" s="11">
        <f t="shared" si="652"/>
        <v>1070.6626499884267</v>
      </c>
      <c r="H1701" s="24">
        <f t="shared" si="635"/>
        <v>1069.1079155096863</v>
      </c>
      <c r="I1701" s="24">
        <f t="shared" si="637"/>
        <v>81.827510012914217</v>
      </c>
      <c r="J1701" s="14">
        <f t="shared" si="638"/>
        <v>1260.8143045595823</v>
      </c>
      <c r="K1701" s="24">
        <f t="shared" si="636"/>
        <v>650</v>
      </c>
      <c r="L1701" s="12">
        <f t="shared" si="639"/>
        <v>9.156105886319818E-2</v>
      </c>
      <c r="M1701" s="3">
        <f t="shared" si="640"/>
        <v>0.7</v>
      </c>
      <c r="N1701" s="24">
        <f t="shared" si="655"/>
        <v>1071.1236111094126</v>
      </c>
      <c r="O1701" s="24">
        <f t="shared" si="641"/>
        <v>31.435120019756368</v>
      </c>
      <c r="P1701" s="24">
        <f t="shared" si="642"/>
        <v>485.44854043791003</v>
      </c>
      <c r="Q1701" s="24">
        <f t="shared" si="653"/>
        <v>650</v>
      </c>
      <c r="R1701" s="12">
        <f t="shared" si="643"/>
        <v>8.9913293385046306E-2</v>
      </c>
      <c r="S1701" s="3">
        <f t="shared" si="654"/>
        <v>0.7</v>
      </c>
      <c r="T1701" s="24">
        <f t="shared" si="656"/>
        <v>1070.6626499884267</v>
      </c>
      <c r="U1701" s="24">
        <f t="shared" si="644"/>
        <v>42.959148044405993</v>
      </c>
      <c r="V1701" s="14">
        <f t="shared" si="645"/>
        <v>663.07170452410264</v>
      </c>
      <c r="W1701" s="24">
        <f t="shared" si="657"/>
        <v>650</v>
      </c>
      <c r="X1701" s="12">
        <f t="shared" si="646"/>
        <v>9.0283704848104288E-2</v>
      </c>
      <c r="Y1701" s="3">
        <f t="shared" si="658"/>
        <v>0.7</v>
      </c>
    </row>
    <row r="1702" spans="2:25" x14ac:dyDescent="0.25">
      <c r="B1702" s="3">
        <f t="shared" si="647"/>
        <v>8420</v>
      </c>
      <c r="C1702" s="14">
        <f t="shared" si="648"/>
        <v>140.33333333333334</v>
      </c>
      <c r="D1702" s="11">
        <f t="shared" si="649"/>
        <v>1072.4699367414516</v>
      </c>
      <c r="E1702" s="11">
        <f t="shared" si="650"/>
        <v>1069.1994765685495</v>
      </c>
      <c r="F1702" s="11">
        <f t="shared" si="651"/>
        <v>1071.2135244027977</v>
      </c>
      <c r="G1702" s="11">
        <f t="shared" si="652"/>
        <v>1070.7529336932748</v>
      </c>
      <c r="H1702" s="24">
        <f t="shared" si="635"/>
        <v>1069.1994765685495</v>
      </c>
      <c r="I1702" s="24">
        <f t="shared" si="637"/>
        <v>81.761504322554401</v>
      </c>
      <c r="J1702" s="14">
        <f t="shared" si="638"/>
        <v>1260.0510998124198</v>
      </c>
      <c r="K1702" s="24">
        <f t="shared" si="636"/>
        <v>650</v>
      </c>
      <c r="L1702" s="12">
        <f t="shared" si="639"/>
        <v>9.1504511104253158E-2</v>
      </c>
      <c r="M1702" s="3">
        <f t="shared" si="640"/>
        <v>0.7</v>
      </c>
      <c r="N1702" s="24">
        <f t="shared" si="655"/>
        <v>1071.2135244027977</v>
      </c>
      <c r="O1702" s="24">
        <f t="shared" si="641"/>
        <v>31.410308466348624</v>
      </c>
      <c r="P1702" s="24">
        <f t="shared" si="642"/>
        <v>485.16214588284907</v>
      </c>
      <c r="Q1702" s="24">
        <f t="shared" si="653"/>
        <v>650</v>
      </c>
      <c r="R1702" s="12">
        <f t="shared" si="643"/>
        <v>8.9859158251215251E-2</v>
      </c>
      <c r="S1702" s="3">
        <f t="shared" si="654"/>
        <v>0.7</v>
      </c>
      <c r="T1702" s="24">
        <f t="shared" si="656"/>
        <v>1070.7529336932748</v>
      </c>
      <c r="U1702" s="24">
        <f t="shared" si="644"/>
        <v>42.92507620442052</v>
      </c>
      <c r="V1702" s="14">
        <f t="shared" si="645"/>
        <v>662.67827729939313</v>
      </c>
      <c r="W1702" s="24">
        <f t="shared" si="657"/>
        <v>650</v>
      </c>
      <c r="X1702" s="12">
        <f t="shared" si="646"/>
        <v>9.022903839940824E-2</v>
      </c>
      <c r="Y1702" s="3">
        <f t="shared" si="658"/>
        <v>0.7</v>
      </c>
    </row>
    <row r="1703" spans="2:25" x14ac:dyDescent="0.25">
      <c r="B1703" s="3">
        <f t="shared" si="647"/>
        <v>8425</v>
      </c>
      <c r="C1703" s="14">
        <f t="shared" si="648"/>
        <v>140.41666666666666</v>
      </c>
      <c r="D1703" s="11">
        <f t="shared" si="649"/>
        <v>1072.558804831991</v>
      </c>
      <c r="E1703" s="11">
        <f t="shared" si="650"/>
        <v>1069.2909810796536</v>
      </c>
      <c r="F1703" s="11">
        <f t="shared" si="651"/>
        <v>1071.3033835610488</v>
      </c>
      <c r="G1703" s="11">
        <f t="shared" si="652"/>
        <v>1070.8431627316743</v>
      </c>
      <c r="H1703" s="24">
        <f t="shared" si="635"/>
        <v>1069.2909810796536</v>
      </c>
      <c r="I1703" s="24">
        <f t="shared" si="637"/>
        <v>81.695593808433387</v>
      </c>
      <c r="J1703" s="14">
        <f t="shared" si="638"/>
        <v>1259.2888327910619</v>
      </c>
      <c r="K1703" s="24">
        <f t="shared" si="636"/>
        <v>650</v>
      </c>
      <c r="L1703" s="12">
        <f t="shared" si="639"/>
        <v>9.1448033783755503E-2</v>
      </c>
      <c r="M1703" s="3">
        <f t="shared" si="640"/>
        <v>0.7</v>
      </c>
      <c r="N1703" s="24">
        <f t="shared" si="655"/>
        <v>1071.3033835610488</v>
      </c>
      <c r="O1703" s="24">
        <f t="shared" si="641"/>
        <v>31.385531773554476</v>
      </c>
      <c r="P1703" s="24">
        <f t="shared" si="642"/>
        <v>484.87609207696141</v>
      </c>
      <c r="Q1703" s="24">
        <f t="shared" si="653"/>
        <v>650</v>
      </c>
      <c r="R1703" s="12">
        <f t="shared" si="643"/>
        <v>8.9805088455709919E-2</v>
      </c>
      <c r="S1703" s="3">
        <f t="shared" si="654"/>
        <v>0.7</v>
      </c>
      <c r="T1703" s="24">
        <f t="shared" si="656"/>
        <v>1070.8431627316743</v>
      </c>
      <c r="U1703" s="24">
        <f t="shared" si="644"/>
        <v>42.891052507917493</v>
      </c>
      <c r="V1703" s="14">
        <f t="shared" si="645"/>
        <v>662.2853214615152</v>
      </c>
      <c r="W1703" s="24">
        <f t="shared" si="657"/>
        <v>650</v>
      </c>
      <c r="X1703" s="12">
        <f t="shared" si="646"/>
        <v>9.017443838565814E-2</v>
      </c>
      <c r="Y1703" s="3">
        <f t="shared" si="658"/>
        <v>0.7</v>
      </c>
    </row>
    <row r="1704" spans="2:25" x14ac:dyDescent="0.25">
      <c r="B1704" s="3">
        <f t="shared" si="647"/>
        <v>8430</v>
      </c>
      <c r="C1704" s="14">
        <f t="shared" si="648"/>
        <v>140.5</v>
      </c>
      <c r="D1704" s="11">
        <f t="shared" si="649"/>
        <v>1072.6476202443464</v>
      </c>
      <c r="E1704" s="11">
        <f t="shared" si="650"/>
        <v>1069.3824291134374</v>
      </c>
      <c r="F1704" s="11">
        <f t="shared" si="651"/>
        <v>1071.3931886495045</v>
      </c>
      <c r="G1704" s="11">
        <f t="shared" si="652"/>
        <v>1070.93333717006</v>
      </c>
      <c r="H1704" s="24">
        <f t="shared" si="635"/>
        <v>1069.3824291134374</v>
      </c>
      <c r="I1704" s="24">
        <f t="shared" si="637"/>
        <v>81.629778272724707</v>
      </c>
      <c r="J1704" s="14">
        <f t="shared" si="638"/>
        <v>1258.5275017480631</v>
      </c>
      <c r="K1704" s="24">
        <f t="shared" si="636"/>
        <v>650</v>
      </c>
      <c r="L1704" s="12">
        <f t="shared" si="639"/>
        <v>9.1391626769047982E-2</v>
      </c>
      <c r="M1704" s="3">
        <f t="shared" si="640"/>
        <v>0.7</v>
      </c>
      <c r="N1704" s="24">
        <f t="shared" si="655"/>
        <v>1071.3931886495045</v>
      </c>
      <c r="O1704" s="24">
        <f t="shared" si="641"/>
        <v>31.360789871047245</v>
      </c>
      <c r="P1704" s="24">
        <f t="shared" si="642"/>
        <v>484.5903784090055</v>
      </c>
      <c r="Q1704" s="24">
        <f t="shared" si="653"/>
        <v>650</v>
      </c>
      <c r="R1704" s="12">
        <f t="shared" si="643"/>
        <v>8.975108387996969E-2</v>
      </c>
      <c r="S1704" s="3">
        <f t="shared" si="654"/>
        <v>0.7</v>
      </c>
      <c r="T1704" s="24">
        <f t="shared" si="656"/>
        <v>1070.93333717006</v>
      </c>
      <c r="U1704" s="24">
        <f t="shared" si="644"/>
        <v>42.857076857160337</v>
      </c>
      <c r="V1704" s="14">
        <f t="shared" si="645"/>
        <v>661.89283615806403</v>
      </c>
      <c r="W1704" s="24">
        <f t="shared" si="657"/>
        <v>650</v>
      </c>
      <c r="X1704" s="12">
        <f t="shared" si="646"/>
        <v>9.0119904685354649E-2</v>
      </c>
      <c r="Y1704" s="3">
        <f t="shared" si="658"/>
        <v>0.7</v>
      </c>
    </row>
    <row r="1705" spans="2:25" x14ac:dyDescent="0.25">
      <c r="B1705" s="3">
        <f t="shared" si="647"/>
        <v>8435</v>
      </c>
      <c r="C1705" s="14">
        <f t="shared" si="648"/>
        <v>140.58333333333334</v>
      </c>
      <c r="D1705" s="11">
        <f t="shared" si="649"/>
        <v>1072.7363830409333</v>
      </c>
      <c r="E1705" s="11">
        <f t="shared" si="650"/>
        <v>1069.4738207402065</v>
      </c>
      <c r="F1705" s="11">
        <f t="shared" si="651"/>
        <v>1071.4829397333845</v>
      </c>
      <c r="G1705" s="11">
        <f t="shared" si="652"/>
        <v>1071.0234570747452</v>
      </c>
      <c r="H1705" s="24">
        <f t="shared" si="635"/>
        <v>1069.4738207402065</v>
      </c>
      <c r="I1705" s="24">
        <f t="shared" si="637"/>
        <v>81.56405751817033</v>
      </c>
      <c r="J1705" s="14">
        <f t="shared" si="638"/>
        <v>1257.7671049407841</v>
      </c>
      <c r="K1705" s="24">
        <f t="shared" si="636"/>
        <v>650</v>
      </c>
      <c r="L1705" s="12">
        <f t="shared" si="639"/>
        <v>9.1335289927839861E-2</v>
      </c>
      <c r="M1705" s="3">
        <f t="shared" si="640"/>
        <v>0.7</v>
      </c>
      <c r="N1705" s="24">
        <f t="shared" si="655"/>
        <v>1071.4829397333845</v>
      </c>
      <c r="O1705" s="24">
        <f t="shared" si="641"/>
        <v>31.336082688721945</v>
      </c>
      <c r="P1705" s="24">
        <f t="shared" si="642"/>
        <v>484.30500426963908</v>
      </c>
      <c r="Q1705" s="24">
        <f t="shared" si="653"/>
        <v>650</v>
      </c>
      <c r="R1705" s="12">
        <f t="shared" si="643"/>
        <v>8.9697144405802898E-2</v>
      </c>
      <c r="S1705" s="3">
        <f t="shared" si="654"/>
        <v>0.7</v>
      </c>
      <c r="T1705" s="24">
        <f t="shared" si="656"/>
        <v>1071.0234570747452</v>
      </c>
      <c r="U1705" s="24">
        <f t="shared" si="644"/>
        <v>42.823149154702378</v>
      </c>
      <c r="V1705" s="14">
        <f t="shared" si="645"/>
        <v>661.50082053913479</v>
      </c>
      <c r="W1705" s="24">
        <f t="shared" si="657"/>
        <v>650</v>
      </c>
      <c r="X1705" s="12">
        <f t="shared" si="646"/>
        <v>9.0065437177355198E-2</v>
      </c>
      <c r="Y1705" s="3">
        <f t="shared" si="658"/>
        <v>0.7</v>
      </c>
    </row>
    <row r="1706" spans="2:25" x14ac:dyDescent="0.25">
      <c r="B1706" s="3">
        <f t="shared" si="647"/>
        <v>8440</v>
      </c>
      <c r="C1706" s="14">
        <f t="shared" si="648"/>
        <v>140.66666666666666</v>
      </c>
      <c r="D1706" s="11">
        <f t="shared" si="649"/>
        <v>1072.8250932840556</v>
      </c>
      <c r="E1706" s="11">
        <f t="shared" si="650"/>
        <v>1069.5651560301344</v>
      </c>
      <c r="F1706" s="11">
        <f t="shared" si="651"/>
        <v>1071.5726368777903</v>
      </c>
      <c r="G1706" s="11">
        <f t="shared" si="652"/>
        <v>1071.1135225119226</v>
      </c>
      <c r="H1706" s="24">
        <f t="shared" si="635"/>
        <v>1069.5651560301344</v>
      </c>
      <c r="I1706" s="24">
        <f t="shared" si="637"/>
        <v>81.498431348029499</v>
      </c>
      <c r="J1706" s="14">
        <f t="shared" si="638"/>
        <v>1257.0076406307528</v>
      </c>
      <c r="K1706" s="24">
        <f t="shared" si="636"/>
        <v>650</v>
      </c>
      <c r="L1706" s="12">
        <f t="shared" si="639"/>
        <v>9.1279023128159886E-2</v>
      </c>
      <c r="M1706" s="3">
        <f t="shared" si="640"/>
        <v>0.7</v>
      </c>
      <c r="N1706" s="24">
        <f t="shared" si="655"/>
        <v>1071.5726368777903</v>
      </c>
      <c r="O1706" s="24">
        <f t="shared" si="641"/>
        <v>31.311410156632746</v>
      </c>
      <c r="P1706" s="24">
        <f t="shared" si="642"/>
        <v>484.01996905076021</v>
      </c>
      <c r="Q1706" s="24">
        <f t="shared" si="653"/>
        <v>650</v>
      </c>
      <c r="R1706" s="12">
        <f t="shared" si="643"/>
        <v>8.9643269915261337E-2</v>
      </c>
      <c r="S1706" s="3">
        <f t="shared" si="654"/>
        <v>0.7</v>
      </c>
      <c r="T1706" s="24">
        <f t="shared" si="656"/>
        <v>1071.1135225119226</v>
      </c>
      <c r="U1706" s="24">
        <f t="shared" si="644"/>
        <v>42.789269303324318</v>
      </c>
      <c r="V1706" s="14">
        <f t="shared" si="645"/>
        <v>661.1092737565283</v>
      </c>
      <c r="W1706" s="24">
        <f t="shared" si="657"/>
        <v>650</v>
      </c>
      <c r="X1706" s="12">
        <f t="shared" si="646"/>
        <v>9.0011035740764356E-2</v>
      </c>
      <c r="Y1706" s="3">
        <f t="shared" si="658"/>
        <v>0.7</v>
      </c>
    </row>
    <row r="1707" spans="2:25" x14ac:dyDescent="0.25">
      <c r="B1707" s="3">
        <f t="shared" si="647"/>
        <v>8445</v>
      </c>
      <c r="C1707" s="14">
        <f t="shared" si="648"/>
        <v>140.75</v>
      </c>
      <c r="D1707" s="11">
        <f t="shared" si="649"/>
        <v>1072.9137510359067</v>
      </c>
      <c r="E1707" s="11">
        <f t="shared" si="650"/>
        <v>1069.6564350532626</v>
      </c>
      <c r="F1707" s="11">
        <f t="shared" si="651"/>
        <v>1071.6622801477056</v>
      </c>
      <c r="G1707" s="11">
        <f t="shared" si="652"/>
        <v>1071.2035335476635</v>
      </c>
      <c r="H1707" s="24">
        <f t="shared" si="635"/>
        <v>1069.6564350532626</v>
      </c>
      <c r="I1707" s="24">
        <f t="shared" si="637"/>
        <v>81.432899566101469</v>
      </c>
      <c r="J1707" s="14">
        <f t="shared" si="638"/>
        <v>1256.249107083896</v>
      </c>
      <c r="K1707" s="24">
        <f t="shared" si="636"/>
        <v>650</v>
      </c>
      <c r="L1707" s="12">
        <f t="shared" si="639"/>
        <v>9.1222826238373605E-2</v>
      </c>
      <c r="M1707" s="3">
        <f t="shared" si="640"/>
        <v>0.7</v>
      </c>
      <c r="N1707" s="24">
        <f t="shared" si="655"/>
        <v>1071.6622801477056</v>
      </c>
      <c r="O1707" s="24">
        <f t="shared" si="641"/>
        <v>31.286772205027091</v>
      </c>
      <c r="P1707" s="24">
        <f t="shared" si="642"/>
        <v>483.73527214573983</v>
      </c>
      <c r="Q1707" s="24">
        <f t="shared" si="653"/>
        <v>650</v>
      </c>
      <c r="R1707" s="12">
        <f t="shared" si="643"/>
        <v>8.9589460290686609E-2</v>
      </c>
      <c r="S1707" s="3">
        <f t="shared" si="654"/>
        <v>0.7</v>
      </c>
      <c r="T1707" s="24">
        <f t="shared" si="656"/>
        <v>1071.2035335476635</v>
      </c>
      <c r="U1707" s="24">
        <f t="shared" si="644"/>
        <v>42.755437206079705</v>
      </c>
      <c r="V1707" s="14">
        <f t="shared" si="645"/>
        <v>660.71819496421563</v>
      </c>
      <c r="W1707" s="24">
        <f t="shared" si="657"/>
        <v>650</v>
      </c>
      <c r="X1707" s="12">
        <f t="shared" si="646"/>
        <v>8.9956700254999147E-2</v>
      </c>
      <c r="Y1707" s="3">
        <f t="shared" si="658"/>
        <v>0.7</v>
      </c>
    </row>
    <row r="1708" spans="2:25" x14ac:dyDescent="0.25">
      <c r="B1708" s="3">
        <f t="shared" si="647"/>
        <v>8450</v>
      </c>
      <c r="C1708" s="14">
        <f t="shared" si="648"/>
        <v>140.83333333333334</v>
      </c>
      <c r="D1708" s="11">
        <f t="shared" si="649"/>
        <v>1073.0023563585696</v>
      </c>
      <c r="E1708" s="11">
        <f t="shared" si="650"/>
        <v>1069.747657879501</v>
      </c>
      <c r="F1708" s="11">
        <f t="shared" si="651"/>
        <v>1071.7518696079962</v>
      </c>
      <c r="G1708" s="11">
        <f t="shared" si="652"/>
        <v>1071.2934902479185</v>
      </c>
      <c r="H1708" s="24">
        <f t="shared" si="635"/>
        <v>1069.747657879501</v>
      </c>
      <c r="I1708" s="24">
        <f t="shared" si="637"/>
        <v>81.367461976714139</v>
      </c>
      <c r="J1708" s="14">
        <f t="shared" si="638"/>
        <v>1255.4915025703654</v>
      </c>
      <c r="K1708" s="24">
        <f t="shared" si="636"/>
        <v>650</v>
      </c>
      <c r="L1708" s="12">
        <f t="shared" si="639"/>
        <v>9.1166699127170708E-2</v>
      </c>
      <c r="M1708" s="3">
        <f t="shared" si="640"/>
        <v>0.7</v>
      </c>
      <c r="N1708" s="24">
        <f t="shared" si="655"/>
        <v>1071.7518696079962</v>
      </c>
      <c r="O1708" s="24">
        <f t="shared" si="641"/>
        <v>31.262168764334319</v>
      </c>
      <c r="P1708" s="24">
        <f t="shared" si="642"/>
        <v>483.45091294942159</v>
      </c>
      <c r="Q1708" s="24">
        <f t="shared" si="653"/>
        <v>650</v>
      </c>
      <c r="R1708" s="12">
        <f t="shared" si="643"/>
        <v>8.9535715414708145E-2</v>
      </c>
      <c r="S1708" s="3">
        <f t="shared" si="654"/>
        <v>0.7</v>
      </c>
      <c r="T1708" s="24">
        <f t="shared" si="656"/>
        <v>1071.2934902479185</v>
      </c>
      <c r="U1708" s="24">
        <f t="shared" si="644"/>
        <v>42.721652766277884</v>
      </c>
      <c r="V1708" s="14">
        <f t="shared" si="645"/>
        <v>660.32758331828052</v>
      </c>
      <c r="W1708" s="24">
        <f t="shared" si="657"/>
        <v>650</v>
      </c>
      <c r="X1708" s="12">
        <f t="shared" si="646"/>
        <v>8.990243059977944E-2</v>
      </c>
      <c r="Y1708" s="3">
        <f t="shared" si="658"/>
        <v>0.7</v>
      </c>
    </row>
    <row r="1709" spans="2:25" x14ac:dyDescent="0.25">
      <c r="B1709" s="3">
        <f t="shared" si="647"/>
        <v>8455</v>
      </c>
      <c r="C1709" s="14">
        <f t="shared" si="648"/>
        <v>140.91666666666666</v>
      </c>
      <c r="D1709" s="11">
        <f t="shared" si="649"/>
        <v>1073.0909093140176</v>
      </c>
      <c r="E1709" s="11">
        <f t="shared" si="650"/>
        <v>1069.8388245786282</v>
      </c>
      <c r="F1709" s="11">
        <f t="shared" si="651"/>
        <v>1071.841405323411</v>
      </c>
      <c r="G1709" s="11">
        <f t="shared" si="652"/>
        <v>1071.3833926785182</v>
      </c>
      <c r="H1709" s="24">
        <f t="shared" si="635"/>
        <v>1069.8388245786282</v>
      </c>
      <c r="I1709" s="24">
        <f t="shared" si="637"/>
        <v>81.302118384735422</v>
      </c>
      <c r="J1709" s="14">
        <f t="shared" si="638"/>
        <v>1254.734825364925</v>
      </c>
      <c r="K1709" s="24">
        <f t="shared" si="636"/>
        <v>650</v>
      </c>
      <c r="L1709" s="12">
        <f t="shared" si="639"/>
        <v>9.1110641663592284E-2</v>
      </c>
      <c r="M1709" s="3">
        <f t="shared" si="640"/>
        <v>0.7</v>
      </c>
      <c r="N1709" s="24">
        <f t="shared" si="655"/>
        <v>1071.841405323411</v>
      </c>
      <c r="O1709" s="24">
        <f t="shared" si="641"/>
        <v>31.237599765165669</v>
      </c>
      <c r="P1709" s="24">
        <f t="shared" si="642"/>
        <v>483.16689085818041</v>
      </c>
      <c r="Q1709" s="24">
        <f t="shared" si="653"/>
        <v>650</v>
      </c>
      <c r="R1709" s="12">
        <f t="shared" si="643"/>
        <v>8.948203517025341E-2</v>
      </c>
      <c r="S1709" s="3">
        <f t="shared" si="654"/>
        <v>0.7</v>
      </c>
      <c r="T1709" s="24">
        <f t="shared" si="656"/>
        <v>1071.3833926785182</v>
      </c>
      <c r="U1709" s="24">
        <f t="shared" si="644"/>
        <v>42.687915887483996</v>
      </c>
      <c r="V1709" s="14">
        <f t="shared" si="645"/>
        <v>659.93743797688012</v>
      </c>
      <c r="W1709" s="24">
        <f t="shared" si="657"/>
        <v>650</v>
      </c>
      <c r="X1709" s="12">
        <f t="shared" si="646"/>
        <v>8.9848226655122973E-2</v>
      </c>
      <c r="Y1709" s="3">
        <f t="shared" si="658"/>
        <v>0.7</v>
      </c>
    </row>
    <row r="1710" spans="2:25" x14ac:dyDescent="0.25">
      <c r="B1710" s="3">
        <f t="shared" si="647"/>
        <v>8460</v>
      </c>
      <c r="C1710" s="14">
        <f t="shared" si="648"/>
        <v>141</v>
      </c>
      <c r="D1710" s="11">
        <f t="shared" si="649"/>
        <v>1073.1794099641138</v>
      </c>
      <c r="E1710" s="11">
        <f t="shared" si="650"/>
        <v>1069.9299352202918</v>
      </c>
      <c r="F1710" s="11">
        <f t="shared" si="651"/>
        <v>1071.9308873585812</v>
      </c>
      <c r="G1710" s="11">
        <f t="shared" si="652"/>
        <v>1071.4732409051733</v>
      </c>
      <c r="H1710" s="24">
        <f t="shared" si="635"/>
        <v>1069.9299352202918</v>
      </c>
      <c r="I1710" s="24">
        <f t="shared" si="637"/>
        <v>81.236868595550504</v>
      </c>
      <c r="J1710" s="14">
        <f t="shared" si="638"/>
        <v>1253.9790737463118</v>
      </c>
      <c r="K1710" s="24">
        <f t="shared" si="636"/>
        <v>650</v>
      </c>
      <c r="L1710" s="12">
        <f t="shared" si="639"/>
        <v>9.1054653716985623E-2</v>
      </c>
      <c r="M1710" s="3">
        <f t="shared" si="640"/>
        <v>0.7</v>
      </c>
      <c r="N1710" s="24">
        <f t="shared" si="655"/>
        <v>1071.9308873585812</v>
      </c>
      <c r="O1710" s="24">
        <f t="shared" si="641"/>
        <v>31.213065138314278</v>
      </c>
      <c r="P1710" s="24">
        <f t="shared" si="642"/>
        <v>482.88320526965072</v>
      </c>
      <c r="Q1710" s="24">
        <f t="shared" si="653"/>
        <v>650</v>
      </c>
      <c r="R1710" s="12">
        <f t="shared" si="643"/>
        <v>8.9428419440500562E-2</v>
      </c>
      <c r="S1710" s="3">
        <f t="shared" si="654"/>
        <v>0.7</v>
      </c>
      <c r="T1710" s="24">
        <f t="shared" si="656"/>
        <v>1071.4732409051733</v>
      </c>
      <c r="U1710" s="24">
        <f t="shared" si="644"/>
        <v>42.65422647351329</v>
      </c>
      <c r="V1710" s="14">
        <f t="shared" si="645"/>
        <v>659.5477581000323</v>
      </c>
      <c r="W1710" s="24">
        <f t="shared" si="657"/>
        <v>650</v>
      </c>
      <c r="X1710" s="12">
        <f t="shared" si="646"/>
        <v>8.9794088301317396E-2</v>
      </c>
      <c r="Y1710" s="3">
        <f t="shared" si="658"/>
        <v>0.7</v>
      </c>
    </row>
    <row r="1711" spans="2:25" x14ac:dyDescent="0.25">
      <c r="B1711" s="3">
        <f t="shared" si="647"/>
        <v>8465</v>
      </c>
      <c r="C1711" s="14">
        <f t="shared" si="648"/>
        <v>141.08333333333334</v>
      </c>
      <c r="D1711" s="11">
        <f t="shared" si="649"/>
        <v>1073.2678583706117</v>
      </c>
      <c r="E1711" s="11">
        <f t="shared" si="650"/>
        <v>1070.0209898740088</v>
      </c>
      <c r="F1711" s="11">
        <f t="shared" si="651"/>
        <v>1072.0203157780218</v>
      </c>
      <c r="G1711" s="11">
        <f t="shared" si="652"/>
        <v>1071.5630349934745</v>
      </c>
      <c r="H1711" s="24">
        <f t="shared" si="635"/>
        <v>1070.0209898740088</v>
      </c>
      <c r="I1711" s="24">
        <f t="shared" si="637"/>
        <v>81.171712415073216</v>
      </c>
      <c r="J1711" s="14">
        <f t="shared" si="638"/>
        <v>1253.2242459977392</v>
      </c>
      <c r="K1711" s="24">
        <f t="shared" si="636"/>
        <v>650</v>
      </c>
      <c r="L1711" s="12">
        <f t="shared" si="639"/>
        <v>9.0998735157039295E-2</v>
      </c>
      <c r="M1711" s="3">
        <f t="shared" si="640"/>
        <v>0.7</v>
      </c>
      <c r="N1711" s="24">
        <f t="shared" si="655"/>
        <v>1072.0203157780218</v>
      </c>
      <c r="O1711" s="24">
        <f t="shared" si="641"/>
        <v>31.188564814749498</v>
      </c>
      <c r="P1711" s="24">
        <f t="shared" si="642"/>
        <v>482.5998555830368</v>
      </c>
      <c r="Q1711" s="24">
        <f t="shared" si="653"/>
        <v>650</v>
      </c>
      <c r="R1711" s="12">
        <f t="shared" si="643"/>
        <v>8.9374868108931513E-2</v>
      </c>
      <c r="S1711" s="3">
        <f t="shared" si="654"/>
        <v>0.7</v>
      </c>
      <c r="T1711" s="24">
        <f t="shared" si="656"/>
        <v>1071.5630349934745</v>
      </c>
      <c r="U1711" s="24">
        <f t="shared" si="644"/>
        <v>42.62058442843113</v>
      </c>
      <c r="V1711" s="14">
        <f t="shared" si="645"/>
        <v>659.15854284988654</v>
      </c>
      <c r="W1711" s="24">
        <f t="shared" si="657"/>
        <v>650</v>
      </c>
      <c r="X1711" s="12">
        <f t="shared" si="646"/>
        <v>8.9740015418954905E-2</v>
      </c>
      <c r="Y1711" s="3">
        <f t="shared" si="658"/>
        <v>0.7</v>
      </c>
    </row>
    <row r="1712" spans="2:25" x14ac:dyDescent="0.25">
      <c r="B1712" s="3">
        <f t="shared" si="647"/>
        <v>8470</v>
      </c>
      <c r="C1712" s="14">
        <f t="shared" si="648"/>
        <v>141.16666666666666</v>
      </c>
      <c r="D1712" s="11">
        <f t="shared" si="649"/>
        <v>1073.3562545951561</v>
      </c>
      <c r="E1712" s="11">
        <f t="shared" si="650"/>
        <v>1070.1119886091658</v>
      </c>
      <c r="F1712" s="11">
        <f t="shared" si="651"/>
        <v>1072.1096906461307</v>
      </c>
      <c r="G1712" s="11">
        <f t="shared" si="652"/>
        <v>1071.6527750088935</v>
      </c>
      <c r="H1712" s="24">
        <f t="shared" si="635"/>
        <v>1070.1119886091658</v>
      </c>
      <c r="I1712" s="24">
        <f t="shared" si="637"/>
        <v>81.106649649757401</v>
      </c>
      <c r="J1712" s="14">
        <f t="shared" si="638"/>
        <v>1252.47034040684</v>
      </c>
      <c r="K1712" s="24">
        <f t="shared" si="636"/>
        <v>650</v>
      </c>
      <c r="L1712" s="12">
        <f t="shared" si="639"/>
        <v>9.0942885853780131E-2</v>
      </c>
      <c r="M1712" s="3">
        <f t="shared" si="640"/>
        <v>0.7</v>
      </c>
      <c r="N1712" s="24">
        <f t="shared" si="655"/>
        <v>1072.1096906461307</v>
      </c>
      <c r="O1712" s="24">
        <f t="shared" si="641"/>
        <v>31.164098725633949</v>
      </c>
      <c r="P1712" s="24">
        <f t="shared" si="642"/>
        <v>482.3168411990157</v>
      </c>
      <c r="Q1712" s="24">
        <f t="shared" si="653"/>
        <v>650</v>
      </c>
      <c r="R1712" s="12">
        <f t="shared" si="643"/>
        <v>8.9321381059318014E-2</v>
      </c>
      <c r="S1712" s="3">
        <f t="shared" si="654"/>
        <v>0.7</v>
      </c>
      <c r="T1712" s="24">
        <f t="shared" si="656"/>
        <v>1071.6527750088935</v>
      </c>
      <c r="U1712" s="24">
        <f t="shared" si="644"/>
        <v>42.586989656564356</v>
      </c>
      <c r="V1712" s="14">
        <f t="shared" si="645"/>
        <v>658.76979139056903</v>
      </c>
      <c r="W1712" s="24">
        <f t="shared" si="657"/>
        <v>650</v>
      </c>
      <c r="X1712" s="12">
        <f t="shared" si="646"/>
        <v>8.9686007888913927E-2</v>
      </c>
      <c r="Y1712" s="3">
        <f t="shared" si="658"/>
        <v>0.7</v>
      </c>
    </row>
    <row r="1713" spans="2:25" x14ac:dyDescent="0.25">
      <c r="B1713" s="3">
        <f t="shared" si="647"/>
        <v>8475</v>
      </c>
      <c r="C1713" s="14">
        <f t="shared" si="648"/>
        <v>141.25</v>
      </c>
      <c r="D1713" s="11">
        <f t="shared" si="649"/>
        <v>1073.4445986992821</v>
      </c>
      <c r="E1713" s="11">
        <f t="shared" si="650"/>
        <v>1070.2029314950196</v>
      </c>
      <c r="F1713" s="11">
        <f t="shared" si="651"/>
        <v>1072.1990120271901</v>
      </c>
      <c r="G1713" s="11">
        <f t="shared" si="652"/>
        <v>1071.7424610167825</v>
      </c>
      <c r="H1713" s="24">
        <f t="shared" si="635"/>
        <v>1070.2029314950196</v>
      </c>
      <c r="I1713" s="24">
        <f t="shared" si="637"/>
        <v>81.041680106562808</v>
      </c>
      <c r="J1713" s="14">
        <f t="shared" si="638"/>
        <v>1251.7173552651998</v>
      </c>
      <c r="K1713" s="24">
        <f t="shared" si="636"/>
        <v>650</v>
      </c>
      <c r="L1713" s="12">
        <f t="shared" si="639"/>
        <v>9.0887105677538979E-2</v>
      </c>
      <c r="M1713" s="3">
        <f t="shared" si="640"/>
        <v>0.7</v>
      </c>
      <c r="N1713" s="24">
        <f t="shared" si="655"/>
        <v>1072.1990120271901</v>
      </c>
      <c r="O1713" s="24">
        <f t="shared" si="641"/>
        <v>31.139666802300781</v>
      </c>
      <c r="P1713" s="24">
        <f t="shared" si="642"/>
        <v>482.03416151960181</v>
      </c>
      <c r="Q1713" s="24">
        <f t="shared" si="653"/>
        <v>650</v>
      </c>
      <c r="R1713" s="12">
        <f t="shared" si="643"/>
        <v>8.9267958175694079E-2</v>
      </c>
      <c r="S1713" s="3">
        <f t="shared" si="654"/>
        <v>0.7</v>
      </c>
      <c r="T1713" s="24">
        <f t="shared" si="656"/>
        <v>1071.7424610167825</v>
      </c>
      <c r="U1713" s="24">
        <f t="shared" si="644"/>
        <v>42.553442062489921</v>
      </c>
      <c r="V1713" s="14">
        <f t="shared" si="645"/>
        <v>658.38150288829922</v>
      </c>
      <c r="W1713" s="24">
        <f t="shared" si="657"/>
        <v>650</v>
      </c>
      <c r="X1713" s="12">
        <f t="shared" si="646"/>
        <v>8.9632065592372537E-2</v>
      </c>
      <c r="Y1713" s="3">
        <f t="shared" si="658"/>
        <v>0.7</v>
      </c>
    </row>
    <row r="1714" spans="2:25" x14ac:dyDescent="0.25">
      <c r="B1714" s="3">
        <f t="shared" si="647"/>
        <v>8480</v>
      </c>
      <c r="C1714" s="14">
        <f t="shared" si="648"/>
        <v>141.33333333333334</v>
      </c>
      <c r="D1714" s="11">
        <f t="shared" si="649"/>
        <v>1073.5328907444159</v>
      </c>
      <c r="E1714" s="11">
        <f t="shared" si="650"/>
        <v>1070.293818600697</v>
      </c>
      <c r="F1714" s="11">
        <f t="shared" si="651"/>
        <v>1072.2882799853658</v>
      </c>
      <c r="G1714" s="11">
        <f t="shared" si="652"/>
        <v>1071.832093082375</v>
      </c>
      <c r="H1714" s="24">
        <f t="shared" si="635"/>
        <v>1070.293818600697</v>
      </c>
      <c r="I1714" s="24">
        <f t="shared" si="637"/>
        <v>80.976803592972146</v>
      </c>
      <c r="J1714" s="14">
        <f t="shared" si="638"/>
        <v>1250.9652888688424</v>
      </c>
      <c r="K1714" s="24">
        <f t="shared" si="636"/>
        <v>650</v>
      </c>
      <c r="L1714" s="12">
        <f t="shared" si="639"/>
        <v>9.0831394498985044E-2</v>
      </c>
      <c r="M1714" s="3">
        <f t="shared" si="640"/>
        <v>0.7</v>
      </c>
      <c r="N1714" s="24">
        <f t="shared" si="655"/>
        <v>1072.2882799853658</v>
      </c>
      <c r="O1714" s="24">
        <f t="shared" si="641"/>
        <v>31.115268976253674</v>
      </c>
      <c r="P1714" s="24">
        <f t="shared" si="642"/>
        <v>481.75181594814671</v>
      </c>
      <c r="Q1714" s="24">
        <f t="shared" si="653"/>
        <v>650</v>
      </c>
      <c r="R1714" s="12">
        <f t="shared" si="643"/>
        <v>8.9214599342355982E-2</v>
      </c>
      <c r="S1714" s="3">
        <f t="shared" si="654"/>
        <v>0.7</v>
      </c>
      <c r="T1714" s="24">
        <f t="shared" si="656"/>
        <v>1071.832093082375</v>
      </c>
      <c r="U1714" s="24">
        <f t="shared" si="644"/>
        <v>42.519941551023521</v>
      </c>
      <c r="V1714" s="14">
        <f t="shared" si="645"/>
        <v>657.993676511118</v>
      </c>
      <c r="W1714" s="24">
        <f t="shared" si="657"/>
        <v>650</v>
      </c>
      <c r="X1714" s="12">
        <f t="shared" si="646"/>
        <v>8.9578188410772253E-2</v>
      </c>
      <c r="Y1714" s="3">
        <f t="shared" si="658"/>
        <v>0.7</v>
      </c>
    </row>
    <row r="1715" spans="2:25" x14ac:dyDescent="0.25">
      <c r="B1715" s="3">
        <f t="shared" si="647"/>
        <v>8485</v>
      </c>
      <c r="C1715" s="14">
        <f t="shared" si="648"/>
        <v>141.41666666666666</v>
      </c>
      <c r="D1715" s="11">
        <f t="shared" si="649"/>
        <v>1073.6211307918761</v>
      </c>
      <c r="E1715" s="11">
        <f t="shared" si="650"/>
        <v>1070.384649995196</v>
      </c>
      <c r="F1715" s="11">
        <f t="shared" si="651"/>
        <v>1072.3774945847081</v>
      </c>
      <c r="G1715" s="11">
        <f t="shared" si="652"/>
        <v>1071.9216712707857</v>
      </c>
      <c r="H1715" s="24">
        <f t="shared" si="635"/>
        <v>1070.384649995196</v>
      </c>
      <c r="I1715" s="24">
        <f t="shared" si="637"/>
        <v>80.912019917002453</v>
      </c>
      <c r="J1715" s="14">
        <f t="shared" si="638"/>
        <v>1250.214139518152</v>
      </c>
      <c r="K1715" s="24">
        <f t="shared" si="636"/>
        <v>650</v>
      </c>
      <c r="L1715" s="12">
        <f t="shared" si="639"/>
        <v>9.0775752189121317E-2</v>
      </c>
      <c r="M1715" s="3">
        <f t="shared" si="640"/>
        <v>0.7</v>
      </c>
      <c r="N1715" s="24">
        <f t="shared" si="655"/>
        <v>1072.3774945847081</v>
      </c>
      <c r="O1715" s="24">
        <f t="shared" si="641"/>
        <v>31.090905179200945</v>
      </c>
      <c r="P1715" s="24">
        <f t="shared" si="642"/>
        <v>481.46980388978483</v>
      </c>
      <c r="Q1715" s="24">
        <f t="shared" si="653"/>
        <v>650</v>
      </c>
      <c r="R1715" s="12">
        <f t="shared" si="643"/>
        <v>8.9161304443945766E-2</v>
      </c>
      <c r="S1715" s="3">
        <f t="shared" si="654"/>
        <v>0.7</v>
      </c>
      <c r="T1715" s="24">
        <f t="shared" si="656"/>
        <v>1071.9216712707857</v>
      </c>
      <c r="U1715" s="24">
        <f t="shared" si="644"/>
        <v>42.486488027259384</v>
      </c>
      <c r="V1715" s="14">
        <f t="shared" si="645"/>
        <v>657.60631142943078</v>
      </c>
      <c r="W1715" s="24">
        <f t="shared" si="657"/>
        <v>650</v>
      </c>
      <c r="X1715" s="12">
        <f t="shared" si="646"/>
        <v>8.9524376225892599E-2</v>
      </c>
      <c r="Y1715" s="3">
        <f t="shared" si="658"/>
        <v>0.7</v>
      </c>
    </row>
    <row r="1716" spans="2:25" x14ac:dyDescent="0.25">
      <c r="B1716" s="3">
        <f t="shared" si="647"/>
        <v>8490</v>
      </c>
      <c r="C1716" s="14">
        <f t="shared" si="648"/>
        <v>141.5</v>
      </c>
      <c r="D1716" s="11">
        <f t="shared" si="649"/>
        <v>1073.7093189028719</v>
      </c>
      <c r="E1716" s="11">
        <f t="shared" si="650"/>
        <v>1070.4754257473851</v>
      </c>
      <c r="F1716" s="11">
        <f t="shared" si="651"/>
        <v>1072.466655889152</v>
      </c>
      <c r="G1716" s="11">
        <f t="shared" si="652"/>
        <v>1072.0111956470116</v>
      </c>
      <c r="H1716" s="24">
        <f t="shared" si="635"/>
        <v>1070.4754257473851</v>
      </c>
      <c r="I1716" s="24">
        <f t="shared" si="637"/>
        <v>80.847328887170988</v>
      </c>
      <c r="J1716" s="14">
        <f t="shared" si="638"/>
        <v>1249.4639055174277</v>
      </c>
      <c r="K1716" s="24">
        <f t="shared" si="636"/>
        <v>650</v>
      </c>
      <c r="L1716" s="12">
        <f t="shared" si="639"/>
        <v>9.0720178619251843E-2</v>
      </c>
      <c r="M1716" s="3">
        <f t="shared" si="640"/>
        <v>0.7</v>
      </c>
      <c r="N1716" s="24">
        <f t="shared" si="655"/>
        <v>1072.466655889152</v>
      </c>
      <c r="O1716" s="24">
        <f t="shared" si="641"/>
        <v>31.066575342998703</v>
      </c>
      <c r="P1716" s="24">
        <f t="shared" si="642"/>
        <v>481.18812475058098</v>
      </c>
      <c r="Q1716" s="24">
        <f t="shared" si="653"/>
        <v>650</v>
      </c>
      <c r="R1716" s="12">
        <f t="shared" si="643"/>
        <v>8.9108073365293028E-2</v>
      </c>
      <c r="S1716" s="3">
        <f t="shared" si="654"/>
        <v>0.7</v>
      </c>
      <c r="T1716" s="24">
        <f t="shared" si="656"/>
        <v>1072.0111956470116</v>
      </c>
      <c r="U1716" s="24">
        <f t="shared" si="644"/>
        <v>42.453081396507741</v>
      </c>
      <c r="V1716" s="14">
        <f t="shared" si="645"/>
        <v>657.21940681521266</v>
      </c>
      <c r="W1716" s="24">
        <f t="shared" si="657"/>
        <v>650</v>
      </c>
      <c r="X1716" s="12">
        <f t="shared" si="646"/>
        <v>8.9470628919741405E-2</v>
      </c>
      <c r="Y1716" s="3">
        <f t="shared" si="658"/>
        <v>0.7</v>
      </c>
    </row>
    <row r="1717" spans="2:25" x14ac:dyDescent="0.25">
      <c r="B1717" s="3">
        <f t="shared" si="647"/>
        <v>8495</v>
      </c>
      <c r="C1717" s="14">
        <f t="shared" si="648"/>
        <v>141.58333333333334</v>
      </c>
      <c r="D1717" s="11">
        <f t="shared" si="649"/>
        <v>1073.7974551385055</v>
      </c>
      <c r="E1717" s="11">
        <f t="shared" si="650"/>
        <v>1070.5661459260043</v>
      </c>
      <c r="F1717" s="11">
        <f t="shared" si="651"/>
        <v>1072.5557639625172</v>
      </c>
      <c r="G1717" s="11">
        <f t="shared" si="652"/>
        <v>1072.1006662759314</v>
      </c>
      <c r="H1717" s="24">
        <f t="shared" ref="H1717:H1780" si="659">H1716+L1716</f>
        <v>1070.5661459260043</v>
      </c>
      <c r="I1717" s="24">
        <f t="shared" si="637"/>
        <v>80.782730312529338</v>
      </c>
      <c r="J1717" s="14">
        <f t="shared" si="638"/>
        <v>1248.7145851755811</v>
      </c>
      <c r="K1717" s="24">
        <f t="shared" ref="K1717:K1780" si="660">IF(H1717&lt;600,425+0.773*H1717-1.69/1000*H1717^2+2.22/1000^2*H1717^3,IF(H1717&lt;735,666+13002/(738-H1717),IF(H1717&lt;900,545+17820/(H1717-731),650)))</f>
        <v>650</v>
      </c>
      <c r="L1717" s="12">
        <f t="shared" si="639"/>
        <v>9.0664673661031703E-2</v>
      </c>
      <c r="M1717" s="3">
        <f t="shared" si="640"/>
        <v>0.7</v>
      </c>
      <c r="N1717" s="24">
        <f t="shared" si="655"/>
        <v>1072.5557639625172</v>
      </c>
      <c r="O1717" s="24">
        <f t="shared" si="641"/>
        <v>31.042279399707695</v>
      </c>
      <c r="P1717" s="24">
        <f t="shared" si="642"/>
        <v>480.90677793844088</v>
      </c>
      <c r="Q1717" s="24">
        <f t="shared" si="653"/>
        <v>650</v>
      </c>
      <c r="R1717" s="12">
        <f t="shared" si="643"/>
        <v>8.9054905991583125E-2</v>
      </c>
      <c r="S1717" s="3">
        <f t="shared" si="654"/>
        <v>0.7</v>
      </c>
      <c r="T1717" s="24">
        <f t="shared" si="656"/>
        <v>1072.1006662759314</v>
      </c>
      <c r="U1717" s="24">
        <f t="shared" si="644"/>
        <v>42.419721564351676</v>
      </c>
      <c r="V1717" s="14">
        <f t="shared" si="645"/>
        <v>656.83296184274502</v>
      </c>
      <c r="W1717" s="24">
        <f t="shared" si="657"/>
        <v>650</v>
      </c>
      <c r="X1717" s="12">
        <f t="shared" si="646"/>
        <v>8.9416946374656331E-2</v>
      </c>
      <c r="Y1717" s="3">
        <f t="shared" si="658"/>
        <v>0.7</v>
      </c>
    </row>
    <row r="1718" spans="2:25" x14ac:dyDescent="0.25">
      <c r="B1718" s="3">
        <f t="shared" si="647"/>
        <v>8500</v>
      </c>
      <c r="C1718" s="14">
        <f t="shared" si="648"/>
        <v>141.66666666666666</v>
      </c>
      <c r="D1718" s="11">
        <f t="shared" si="649"/>
        <v>1073.8855395597707</v>
      </c>
      <c r="E1718" s="11">
        <f t="shared" si="650"/>
        <v>1070.6568105996653</v>
      </c>
      <c r="F1718" s="11">
        <f t="shared" si="651"/>
        <v>1072.6448188685088</v>
      </c>
      <c r="G1718" s="11">
        <f t="shared" si="652"/>
        <v>1072.1900832223062</v>
      </c>
      <c r="H1718" s="24">
        <f t="shared" si="659"/>
        <v>1070.6568105996653</v>
      </c>
      <c r="I1718" s="24">
        <f t="shared" si="637"/>
        <v>80.718224002634997</v>
      </c>
      <c r="J1718" s="14">
        <f t="shared" si="638"/>
        <v>1247.9661768054766</v>
      </c>
      <c r="K1718" s="24">
        <f t="shared" si="660"/>
        <v>650</v>
      </c>
      <c r="L1718" s="12">
        <f t="shared" si="639"/>
        <v>9.0609237186420027E-2</v>
      </c>
      <c r="M1718" s="3">
        <f t="shared" si="640"/>
        <v>0.7</v>
      </c>
      <c r="N1718" s="24">
        <f t="shared" si="655"/>
        <v>1072.6448188685088</v>
      </c>
      <c r="O1718" s="24">
        <f t="shared" si="641"/>
        <v>31.018017281547827</v>
      </c>
      <c r="P1718" s="24">
        <f t="shared" si="642"/>
        <v>480.62576286239448</v>
      </c>
      <c r="Q1718" s="24">
        <f t="shared" si="653"/>
        <v>650</v>
      </c>
      <c r="R1718" s="12">
        <f t="shared" si="643"/>
        <v>8.9001802208224748E-2</v>
      </c>
      <c r="S1718" s="3">
        <f t="shared" si="654"/>
        <v>0.7</v>
      </c>
      <c r="T1718" s="24">
        <f t="shared" si="656"/>
        <v>1072.1900832223062</v>
      </c>
      <c r="U1718" s="24">
        <f t="shared" si="644"/>
        <v>42.38640843661301</v>
      </c>
      <c r="V1718" s="14">
        <f t="shared" si="645"/>
        <v>656.44697568815013</v>
      </c>
      <c r="W1718" s="24">
        <f t="shared" si="657"/>
        <v>650</v>
      </c>
      <c r="X1718" s="12">
        <f t="shared" si="646"/>
        <v>8.9363328473240966E-2</v>
      </c>
      <c r="Y1718" s="3">
        <f t="shared" si="658"/>
        <v>0.7</v>
      </c>
    </row>
    <row r="1719" spans="2:25" x14ac:dyDescent="0.25">
      <c r="B1719" s="3">
        <f t="shared" si="647"/>
        <v>8505</v>
      </c>
      <c r="C1719" s="14">
        <f t="shared" si="648"/>
        <v>141.75</v>
      </c>
      <c r="D1719" s="11">
        <f t="shared" si="649"/>
        <v>1073.9735722275536</v>
      </c>
      <c r="E1719" s="11">
        <f t="shared" si="650"/>
        <v>1070.7474198368518</v>
      </c>
      <c r="F1719" s="11">
        <f t="shared" si="651"/>
        <v>1072.733820670717</v>
      </c>
      <c r="G1719" s="11">
        <f t="shared" si="652"/>
        <v>1072.2794465507793</v>
      </c>
      <c r="H1719" s="24">
        <f t="shared" si="659"/>
        <v>1070.7474198368518</v>
      </c>
      <c r="I1719" s="24">
        <f t="shared" si="637"/>
        <v>80.653809767545681</v>
      </c>
      <c r="J1719" s="14">
        <f t="shared" si="638"/>
        <v>1247.2186787240689</v>
      </c>
      <c r="K1719" s="24">
        <f t="shared" si="660"/>
        <v>650</v>
      </c>
      <c r="L1719" s="12">
        <f t="shared" si="639"/>
        <v>9.0553869067688961E-2</v>
      </c>
      <c r="M1719" s="3">
        <f t="shared" si="640"/>
        <v>0.7</v>
      </c>
      <c r="N1719" s="24">
        <f t="shared" si="655"/>
        <v>1072.733820670717</v>
      </c>
      <c r="O1719" s="24">
        <f t="shared" si="641"/>
        <v>30.993788920915222</v>
      </c>
      <c r="P1719" s="24">
        <f t="shared" si="642"/>
        <v>480.34507893292505</v>
      </c>
      <c r="Q1719" s="24">
        <f t="shared" si="653"/>
        <v>650</v>
      </c>
      <c r="R1719" s="12">
        <f t="shared" si="643"/>
        <v>8.8948761900909987E-2</v>
      </c>
      <c r="S1719" s="3">
        <f t="shared" si="654"/>
        <v>0.7</v>
      </c>
      <c r="T1719" s="24">
        <f t="shared" si="656"/>
        <v>1072.2794465507793</v>
      </c>
      <c r="U1719" s="24">
        <f t="shared" si="644"/>
        <v>42.353141919357995</v>
      </c>
      <c r="V1719" s="14">
        <f t="shared" si="645"/>
        <v>656.06144752948865</v>
      </c>
      <c r="W1719" s="24">
        <f t="shared" si="657"/>
        <v>650</v>
      </c>
      <c r="X1719" s="12">
        <f t="shared" si="646"/>
        <v>8.9309775098378022E-2</v>
      </c>
      <c r="Y1719" s="3">
        <f t="shared" si="658"/>
        <v>0.7</v>
      </c>
    </row>
    <row r="1720" spans="2:25" x14ac:dyDescent="0.25">
      <c r="B1720" s="3">
        <f t="shared" si="647"/>
        <v>8510</v>
      </c>
      <c r="C1720" s="14">
        <f t="shared" si="648"/>
        <v>141.83333333333334</v>
      </c>
      <c r="D1720" s="11">
        <f t="shared" si="649"/>
        <v>1074.0615532026341</v>
      </c>
      <c r="E1720" s="11">
        <f t="shared" si="650"/>
        <v>1070.8379737059195</v>
      </c>
      <c r="F1720" s="11">
        <f t="shared" si="651"/>
        <v>1072.8227694326179</v>
      </c>
      <c r="G1720" s="11">
        <f t="shared" si="652"/>
        <v>1072.3687563258777</v>
      </c>
      <c r="H1720" s="24">
        <f t="shared" si="659"/>
        <v>1070.8379737059195</v>
      </c>
      <c r="I1720" s="24">
        <f t="shared" si="637"/>
        <v>80.589487417864802</v>
      </c>
      <c r="J1720" s="14">
        <f t="shared" si="638"/>
        <v>1246.4720892529435</v>
      </c>
      <c r="K1720" s="24">
        <f t="shared" si="660"/>
        <v>650</v>
      </c>
      <c r="L1720" s="12">
        <f t="shared" si="639"/>
        <v>9.0498569177463711E-2</v>
      </c>
      <c r="M1720" s="3">
        <f t="shared" si="640"/>
        <v>0.7</v>
      </c>
      <c r="N1720" s="24">
        <f t="shared" si="655"/>
        <v>1072.8227694326179</v>
      </c>
      <c r="O1720" s="24">
        <f t="shared" si="641"/>
        <v>30.969594250404953</v>
      </c>
      <c r="P1720" s="24">
        <f t="shared" si="642"/>
        <v>480.06472556218262</v>
      </c>
      <c r="Q1720" s="24">
        <f t="shared" si="653"/>
        <v>650</v>
      </c>
      <c r="R1720" s="12">
        <f t="shared" si="643"/>
        <v>8.8895784955655519E-2</v>
      </c>
      <c r="S1720" s="3">
        <f t="shared" si="654"/>
        <v>0.7</v>
      </c>
      <c r="T1720" s="24">
        <f t="shared" si="656"/>
        <v>1072.3687563258777</v>
      </c>
      <c r="U1720" s="24">
        <f t="shared" si="644"/>
        <v>42.319921918908676</v>
      </c>
      <c r="V1720" s="14">
        <f t="shared" si="645"/>
        <v>655.67637654699138</v>
      </c>
      <c r="W1720" s="24">
        <f t="shared" si="657"/>
        <v>650</v>
      </c>
      <c r="X1720" s="12">
        <f t="shared" si="646"/>
        <v>8.9256286133260435E-2</v>
      </c>
      <c r="Y1720" s="3">
        <f t="shared" si="658"/>
        <v>0.7</v>
      </c>
    </row>
    <row r="1721" spans="2:25" x14ac:dyDescent="0.25">
      <c r="B1721" s="3">
        <f t="shared" si="647"/>
        <v>8515</v>
      </c>
      <c r="C1721" s="14">
        <f t="shared" si="648"/>
        <v>141.91666666666666</v>
      </c>
      <c r="D1721" s="11">
        <f t="shared" si="649"/>
        <v>1074.1494825456837</v>
      </c>
      <c r="E1721" s="11">
        <f t="shared" si="650"/>
        <v>1070.928472275097</v>
      </c>
      <c r="F1721" s="11">
        <f t="shared" si="651"/>
        <v>1072.9116652175735</v>
      </c>
      <c r="G1721" s="11">
        <f t="shared" si="652"/>
        <v>1072.4580126120109</v>
      </c>
      <c r="H1721" s="24">
        <f t="shared" si="659"/>
        <v>1070.928472275097</v>
      </c>
      <c r="I1721" s="24">
        <f t="shared" si="637"/>
        <v>80.525256764667574</v>
      </c>
      <c r="J1721" s="14">
        <f t="shared" si="638"/>
        <v>1245.7264067172714</v>
      </c>
      <c r="K1721" s="24">
        <f t="shared" si="660"/>
        <v>650</v>
      </c>
      <c r="L1721" s="12">
        <f t="shared" si="639"/>
        <v>9.04433373886461E-2</v>
      </c>
      <c r="M1721" s="3">
        <f t="shared" si="640"/>
        <v>0.7</v>
      </c>
      <c r="N1721" s="24">
        <f t="shared" si="655"/>
        <v>1072.9116652175735</v>
      </c>
      <c r="O1721" s="24">
        <f t="shared" si="641"/>
        <v>30.945433202754202</v>
      </c>
      <c r="P1721" s="24">
        <f t="shared" si="642"/>
        <v>479.7847021632669</v>
      </c>
      <c r="Q1721" s="24">
        <f t="shared" si="653"/>
        <v>650</v>
      </c>
      <c r="R1721" s="12">
        <f t="shared" si="643"/>
        <v>8.884287125866791E-2</v>
      </c>
      <c r="S1721" s="3">
        <f t="shared" si="654"/>
        <v>0.7</v>
      </c>
      <c r="T1721" s="24">
        <f t="shared" si="656"/>
        <v>1072.4580126120109</v>
      </c>
      <c r="U1721" s="24">
        <f t="shared" si="644"/>
        <v>42.286748341820157</v>
      </c>
      <c r="V1721" s="14">
        <f t="shared" si="645"/>
        <v>655.29176192259479</v>
      </c>
      <c r="W1721" s="24">
        <f t="shared" si="657"/>
        <v>650</v>
      </c>
      <c r="X1721" s="12">
        <f t="shared" si="646"/>
        <v>8.9202861461329067E-2</v>
      </c>
      <c r="Y1721" s="3">
        <f t="shared" si="658"/>
        <v>0.7</v>
      </c>
    </row>
    <row r="1722" spans="2:25" x14ac:dyDescent="0.25">
      <c r="B1722" s="3">
        <f t="shared" si="647"/>
        <v>8520</v>
      </c>
      <c r="C1722" s="14">
        <f t="shared" si="648"/>
        <v>142</v>
      </c>
      <c r="D1722" s="11">
        <f t="shared" si="649"/>
        <v>1074.2373603172684</v>
      </c>
      <c r="E1722" s="11">
        <f t="shared" si="650"/>
        <v>1071.0189156124857</v>
      </c>
      <c r="F1722" s="11">
        <f t="shared" si="651"/>
        <v>1073.0005080888322</v>
      </c>
      <c r="G1722" s="11">
        <f t="shared" si="652"/>
        <v>1072.5472154734721</v>
      </c>
      <c r="H1722" s="24">
        <f t="shared" si="659"/>
        <v>1071.0189156124857</v>
      </c>
      <c r="I1722" s="24">
        <f t="shared" si="637"/>
        <v>80.461117619569222</v>
      </c>
      <c r="J1722" s="14">
        <f t="shared" si="638"/>
        <v>1244.9816294469917</v>
      </c>
      <c r="K1722" s="24">
        <f t="shared" si="660"/>
        <v>650</v>
      </c>
      <c r="L1722" s="12">
        <f t="shared" si="639"/>
        <v>9.0388173574500019E-2</v>
      </c>
      <c r="M1722" s="3">
        <f t="shared" si="640"/>
        <v>0.7</v>
      </c>
      <c r="N1722" s="24">
        <f t="shared" si="655"/>
        <v>1073.0005080888322</v>
      </c>
      <c r="O1722" s="24">
        <f t="shared" si="641"/>
        <v>30.92130571090479</v>
      </c>
      <c r="P1722" s="24">
        <f t="shared" si="642"/>
        <v>479.50500815113787</v>
      </c>
      <c r="Q1722" s="24">
        <f t="shared" si="653"/>
        <v>650</v>
      </c>
      <c r="R1722" s="12">
        <f t="shared" si="643"/>
        <v>8.8790020696512956E-2</v>
      </c>
      <c r="S1722" s="3">
        <f t="shared" si="654"/>
        <v>0.7</v>
      </c>
      <c r="T1722" s="24">
        <f t="shared" si="656"/>
        <v>1072.5472154734721</v>
      </c>
      <c r="U1722" s="24">
        <f t="shared" si="644"/>
        <v>42.253621094909022</v>
      </c>
      <c r="V1722" s="14">
        <f t="shared" si="645"/>
        <v>654.90760284046382</v>
      </c>
      <c r="W1722" s="24">
        <f t="shared" si="657"/>
        <v>650</v>
      </c>
      <c r="X1722" s="12">
        <f t="shared" si="646"/>
        <v>8.9149500966343151E-2</v>
      </c>
      <c r="Y1722" s="3">
        <f t="shared" si="658"/>
        <v>0.7</v>
      </c>
    </row>
    <row r="1723" spans="2:25" x14ac:dyDescent="0.25">
      <c r="B1723" s="3">
        <f t="shared" si="647"/>
        <v>8525</v>
      </c>
      <c r="C1723" s="14">
        <f t="shared" si="648"/>
        <v>142.08333333333334</v>
      </c>
      <c r="D1723" s="11">
        <f t="shared" si="649"/>
        <v>1074.3251865778468</v>
      </c>
      <c r="E1723" s="11">
        <f t="shared" si="650"/>
        <v>1071.1093037860601</v>
      </c>
      <c r="F1723" s="11">
        <f t="shared" si="651"/>
        <v>1073.0892981095287</v>
      </c>
      <c r="G1723" s="11">
        <f t="shared" si="652"/>
        <v>1072.6363649744385</v>
      </c>
      <c r="H1723" s="24">
        <f t="shared" si="659"/>
        <v>1071.1093037860601</v>
      </c>
      <c r="I1723" s="24">
        <f t="shared" si="637"/>
        <v>80.397069794668141</v>
      </c>
      <c r="J1723" s="14">
        <f t="shared" si="638"/>
        <v>1244.2377557756472</v>
      </c>
      <c r="K1723" s="24">
        <f t="shared" si="660"/>
        <v>650</v>
      </c>
      <c r="L1723" s="12">
        <f t="shared" si="639"/>
        <v>9.0333077608568013E-2</v>
      </c>
      <c r="M1723" s="3">
        <f t="shared" si="640"/>
        <v>0.7</v>
      </c>
      <c r="N1723" s="24">
        <f t="shared" si="655"/>
        <v>1073.0892981095287</v>
      </c>
      <c r="O1723" s="24">
        <f t="shared" si="641"/>
        <v>30.89721170795201</v>
      </c>
      <c r="P1723" s="24">
        <f t="shared" si="642"/>
        <v>479.22564294178284</v>
      </c>
      <c r="Q1723" s="24">
        <f t="shared" si="653"/>
        <v>650</v>
      </c>
      <c r="R1723" s="12">
        <f t="shared" si="643"/>
        <v>8.8737233155961825E-2</v>
      </c>
      <c r="S1723" s="3">
        <f t="shared" si="654"/>
        <v>0.7</v>
      </c>
      <c r="T1723" s="24">
        <f t="shared" si="656"/>
        <v>1072.6363649744385</v>
      </c>
      <c r="U1723" s="24">
        <f t="shared" si="644"/>
        <v>42.220540085207858</v>
      </c>
      <c r="V1723" s="14">
        <f t="shared" si="645"/>
        <v>654.52389848637222</v>
      </c>
      <c r="W1723" s="24">
        <f t="shared" si="657"/>
        <v>650</v>
      </c>
      <c r="X1723" s="12">
        <f t="shared" si="646"/>
        <v>8.9096204532295276E-2</v>
      </c>
      <c r="Y1723" s="3">
        <f t="shared" si="658"/>
        <v>0.7</v>
      </c>
    </row>
    <row r="1724" spans="2:25" x14ac:dyDescent="0.25">
      <c r="B1724" s="3">
        <f t="shared" si="647"/>
        <v>8530</v>
      </c>
      <c r="C1724" s="14">
        <f t="shared" si="648"/>
        <v>142.16666666666666</v>
      </c>
      <c r="D1724" s="11">
        <f t="shared" si="649"/>
        <v>1074.4129613877715</v>
      </c>
      <c r="E1724" s="11">
        <f t="shared" si="650"/>
        <v>1071.1996368636687</v>
      </c>
      <c r="F1724" s="11">
        <f t="shared" si="651"/>
        <v>1073.1780353426848</v>
      </c>
      <c r="G1724" s="11">
        <f t="shared" si="652"/>
        <v>1072.7254611789708</v>
      </c>
      <c r="H1724" s="24">
        <f t="shared" si="659"/>
        <v>1071.1996368636687</v>
      </c>
      <c r="I1724" s="24">
        <f t="shared" si="637"/>
        <v>80.333113102568632</v>
      </c>
      <c r="J1724" s="14">
        <f t="shared" si="638"/>
        <v>1243.494784041045</v>
      </c>
      <c r="K1724" s="24">
        <f t="shared" si="660"/>
        <v>650</v>
      </c>
      <c r="L1724" s="12">
        <f t="shared" si="639"/>
        <v>9.0278049364717922E-2</v>
      </c>
      <c r="M1724" s="3">
        <f t="shared" si="640"/>
        <v>0.7</v>
      </c>
      <c r="N1724" s="24">
        <f t="shared" si="655"/>
        <v>1073.1780353426848</v>
      </c>
      <c r="O1724" s="24">
        <f t="shared" si="641"/>
        <v>30.873151127167375</v>
      </c>
      <c r="P1724" s="24">
        <f t="shared" si="642"/>
        <v>478.94660595262309</v>
      </c>
      <c r="Q1724" s="24">
        <f t="shared" si="653"/>
        <v>650</v>
      </c>
      <c r="R1724" s="12">
        <f t="shared" si="643"/>
        <v>8.86845085240658E-2</v>
      </c>
      <c r="S1724" s="3">
        <f t="shared" si="654"/>
        <v>0.7</v>
      </c>
      <c r="T1724" s="24">
        <f t="shared" si="656"/>
        <v>1072.7254611789708</v>
      </c>
      <c r="U1724" s="24">
        <f t="shared" si="644"/>
        <v>42.187505220016419</v>
      </c>
      <c r="V1724" s="14">
        <f t="shared" si="645"/>
        <v>654.14064804826398</v>
      </c>
      <c r="W1724" s="24">
        <f t="shared" si="657"/>
        <v>650</v>
      </c>
      <c r="X1724" s="12">
        <f t="shared" si="646"/>
        <v>8.9042972043489751E-2</v>
      </c>
      <c r="Y1724" s="3">
        <f t="shared" si="658"/>
        <v>0.7</v>
      </c>
    </row>
    <row r="1725" spans="2:25" x14ac:dyDescent="0.25">
      <c r="B1725" s="3">
        <f t="shared" si="647"/>
        <v>8535</v>
      </c>
      <c r="C1725" s="14">
        <f t="shared" si="648"/>
        <v>142.25</v>
      </c>
      <c r="D1725" s="11">
        <f t="shared" si="649"/>
        <v>1074.5006848072896</v>
      </c>
      <c r="E1725" s="11">
        <f t="shared" si="650"/>
        <v>1071.2899149130335</v>
      </c>
      <c r="F1725" s="11">
        <f t="shared" si="651"/>
        <v>1073.2667198512088</v>
      </c>
      <c r="G1725" s="11">
        <f t="shared" si="652"/>
        <v>1072.8145041510143</v>
      </c>
      <c r="H1725" s="24">
        <f t="shared" si="659"/>
        <v>1071.2899149130335</v>
      </c>
      <c r="I1725" s="24">
        <f t="shared" si="637"/>
        <v>80.269247356403639</v>
      </c>
      <c r="J1725" s="14">
        <f t="shared" si="638"/>
        <v>1242.7527125854881</v>
      </c>
      <c r="K1725" s="24">
        <f t="shared" si="660"/>
        <v>650</v>
      </c>
      <c r="L1725" s="12">
        <f t="shared" si="639"/>
        <v>9.0223088717160255E-2</v>
      </c>
      <c r="M1725" s="3">
        <f t="shared" si="640"/>
        <v>0.7</v>
      </c>
      <c r="N1725" s="24">
        <f t="shared" si="655"/>
        <v>1073.2667198512088</v>
      </c>
      <c r="O1725" s="24">
        <f t="shared" si="641"/>
        <v>30.849123902021347</v>
      </c>
      <c r="P1725" s="24">
        <f t="shared" si="642"/>
        <v>478.66789660280483</v>
      </c>
      <c r="Q1725" s="24">
        <f t="shared" si="653"/>
        <v>650</v>
      </c>
      <c r="R1725" s="12">
        <f t="shared" si="643"/>
        <v>8.8631846688210808E-2</v>
      </c>
      <c r="S1725" s="3">
        <f t="shared" si="654"/>
        <v>0.7</v>
      </c>
      <c r="T1725" s="24">
        <f t="shared" si="656"/>
        <v>1072.8145041510143</v>
      </c>
      <c r="U1725" s="24">
        <f t="shared" si="644"/>
        <v>42.154516406884568</v>
      </c>
      <c r="V1725" s="14">
        <f t="shared" si="645"/>
        <v>653.75785071631208</v>
      </c>
      <c r="W1725" s="24">
        <f t="shared" si="657"/>
        <v>650</v>
      </c>
      <c r="X1725" s="12">
        <f t="shared" si="646"/>
        <v>8.8989803384547858E-2</v>
      </c>
      <c r="Y1725" s="3">
        <f t="shared" si="658"/>
        <v>0.7</v>
      </c>
    </row>
    <row r="1726" spans="2:25" x14ac:dyDescent="0.25">
      <c r="B1726" s="3">
        <f t="shared" si="647"/>
        <v>8540</v>
      </c>
      <c r="C1726" s="14">
        <f t="shared" si="648"/>
        <v>142.33333333333334</v>
      </c>
      <c r="D1726" s="11">
        <f t="shared" si="649"/>
        <v>1074.5883568965414</v>
      </c>
      <c r="E1726" s="11">
        <f t="shared" si="650"/>
        <v>1071.3801380017508</v>
      </c>
      <c r="F1726" s="11">
        <f t="shared" si="651"/>
        <v>1073.355351697897</v>
      </c>
      <c r="G1726" s="11">
        <f t="shared" si="652"/>
        <v>1072.9034939543988</v>
      </c>
      <c r="H1726" s="24">
        <f t="shared" si="659"/>
        <v>1071.3801380017508</v>
      </c>
      <c r="I1726" s="24">
        <f t="shared" si="637"/>
        <v>80.205472369766539</v>
      </c>
      <c r="J1726" s="14">
        <f t="shared" si="638"/>
        <v>1242.0115397547288</v>
      </c>
      <c r="K1726" s="24">
        <f t="shared" si="660"/>
        <v>650</v>
      </c>
      <c r="L1726" s="12">
        <f t="shared" si="639"/>
        <v>9.0168195540372142E-2</v>
      </c>
      <c r="M1726" s="3">
        <f t="shared" si="640"/>
        <v>0.7</v>
      </c>
      <c r="N1726" s="24">
        <f t="shared" si="655"/>
        <v>1073.355351697897</v>
      </c>
      <c r="O1726" s="24">
        <f t="shared" si="641"/>
        <v>30.825129966109444</v>
      </c>
      <c r="P1726" s="24">
        <f t="shared" si="642"/>
        <v>478.38951431224945</v>
      </c>
      <c r="Q1726" s="24">
        <f t="shared" si="653"/>
        <v>650</v>
      </c>
      <c r="R1726" s="12">
        <f t="shared" si="643"/>
        <v>8.857924753593939E-2</v>
      </c>
      <c r="S1726" s="3">
        <f t="shared" si="654"/>
        <v>0.7</v>
      </c>
      <c r="T1726" s="24">
        <f t="shared" si="656"/>
        <v>1072.9034939543988</v>
      </c>
      <c r="U1726" s="24">
        <f t="shared" si="644"/>
        <v>42.121573553566805</v>
      </c>
      <c r="V1726" s="14">
        <f t="shared" si="645"/>
        <v>653.37550568187146</v>
      </c>
      <c r="W1726" s="24">
        <f t="shared" si="657"/>
        <v>650</v>
      </c>
      <c r="X1726" s="12">
        <f t="shared" si="646"/>
        <v>8.8936698440268191E-2</v>
      </c>
      <c r="Y1726" s="3">
        <f t="shared" si="658"/>
        <v>0.7</v>
      </c>
    </row>
    <row r="1727" spans="2:25" x14ac:dyDescent="0.25">
      <c r="B1727" s="3">
        <f t="shared" si="647"/>
        <v>8545</v>
      </c>
      <c r="C1727" s="14">
        <f t="shared" si="648"/>
        <v>142.41666666666666</v>
      </c>
      <c r="D1727" s="11">
        <f t="shared" si="649"/>
        <v>1074.675977715563</v>
      </c>
      <c r="E1727" s="11">
        <f t="shared" si="650"/>
        <v>1071.4703061972912</v>
      </c>
      <c r="F1727" s="11">
        <f t="shared" si="651"/>
        <v>1073.4439309454331</v>
      </c>
      <c r="G1727" s="11">
        <f t="shared" si="652"/>
        <v>1072.9924306528389</v>
      </c>
      <c r="H1727" s="24">
        <f t="shared" si="659"/>
        <v>1071.4703061972912</v>
      </c>
      <c r="I1727" s="24">
        <f t="shared" si="637"/>
        <v>80.141787956796406</v>
      </c>
      <c r="J1727" s="14">
        <f t="shared" si="638"/>
        <v>1241.2712638993066</v>
      </c>
      <c r="K1727" s="24">
        <f t="shared" si="660"/>
        <v>650</v>
      </c>
      <c r="L1727" s="12">
        <f t="shared" si="639"/>
        <v>9.0113369709194396E-2</v>
      </c>
      <c r="M1727" s="3">
        <f t="shared" si="640"/>
        <v>0.7</v>
      </c>
      <c r="N1727" s="24">
        <f t="shared" si="655"/>
        <v>1073.4439309454331</v>
      </c>
      <c r="O1727" s="24">
        <f t="shared" si="641"/>
        <v>30.801169253248872</v>
      </c>
      <c r="P1727" s="24">
        <f t="shared" si="642"/>
        <v>478.11145850293241</v>
      </c>
      <c r="Q1727" s="24">
        <f t="shared" si="653"/>
        <v>650</v>
      </c>
      <c r="R1727" s="12">
        <f t="shared" si="643"/>
        <v>8.8526710955189977E-2</v>
      </c>
      <c r="S1727" s="3">
        <f t="shared" si="654"/>
        <v>0.7</v>
      </c>
      <c r="T1727" s="24">
        <f t="shared" si="656"/>
        <v>1072.9924306528389</v>
      </c>
      <c r="U1727" s="24">
        <f t="shared" si="644"/>
        <v>42.088676568101846</v>
      </c>
      <c r="V1727" s="14">
        <f t="shared" si="645"/>
        <v>652.9936121391072</v>
      </c>
      <c r="W1727" s="24">
        <f t="shared" si="657"/>
        <v>650</v>
      </c>
      <c r="X1727" s="12">
        <f t="shared" si="646"/>
        <v>8.8883657095845073E-2</v>
      </c>
      <c r="Y1727" s="3">
        <f t="shared" si="658"/>
        <v>0.7</v>
      </c>
    </row>
    <row r="1728" spans="2:25" x14ac:dyDescent="0.25">
      <c r="B1728" s="3">
        <f t="shared" si="647"/>
        <v>8550</v>
      </c>
      <c r="C1728" s="14">
        <f t="shared" si="648"/>
        <v>142.5</v>
      </c>
      <c r="D1728" s="11">
        <f t="shared" si="649"/>
        <v>1074.763547324284</v>
      </c>
      <c r="E1728" s="11">
        <f t="shared" si="650"/>
        <v>1071.5604195670003</v>
      </c>
      <c r="F1728" s="11">
        <f t="shared" si="651"/>
        <v>1073.5324576563883</v>
      </c>
      <c r="G1728" s="11">
        <f t="shared" si="652"/>
        <v>1073.0813143099349</v>
      </c>
      <c r="H1728" s="24">
        <f t="shared" si="659"/>
        <v>1071.5604195670003</v>
      </c>
      <c r="I1728" s="24">
        <f t="shared" si="637"/>
        <v>80.078193932092745</v>
      </c>
      <c r="J1728" s="14">
        <f t="shared" si="638"/>
        <v>1240.531883373269</v>
      </c>
      <c r="K1728" s="24">
        <f t="shared" si="660"/>
        <v>650</v>
      </c>
      <c r="L1728" s="12">
        <f t="shared" si="639"/>
        <v>9.0058611098738431E-2</v>
      </c>
      <c r="M1728" s="3">
        <f t="shared" si="640"/>
        <v>0.7</v>
      </c>
      <c r="N1728" s="24">
        <f t="shared" si="655"/>
        <v>1073.5324576563883</v>
      </c>
      <c r="O1728" s="24">
        <f t="shared" si="641"/>
        <v>30.777241697393265</v>
      </c>
      <c r="P1728" s="24">
        <f t="shared" si="642"/>
        <v>477.83372859760465</v>
      </c>
      <c r="Q1728" s="24">
        <f t="shared" si="653"/>
        <v>650</v>
      </c>
      <c r="R1728" s="12">
        <f t="shared" si="643"/>
        <v>8.8474236834059597E-2</v>
      </c>
      <c r="S1728" s="3">
        <f t="shared" si="654"/>
        <v>0.7</v>
      </c>
      <c r="T1728" s="24">
        <f t="shared" si="656"/>
        <v>1073.0813143099349</v>
      </c>
      <c r="U1728" s="24">
        <f t="shared" si="644"/>
        <v>42.055825358727361</v>
      </c>
      <c r="V1728" s="14">
        <f t="shared" si="645"/>
        <v>652.61216928328918</v>
      </c>
      <c r="W1728" s="24">
        <f t="shared" si="657"/>
        <v>650</v>
      </c>
      <c r="X1728" s="12">
        <f t="shared" si="646"/>
        <v>8.8830679236639509E-2</v>
      </c>
      <c r="Y1728" s="3">
        <f t="shared" si="658"/>
        <v>0.7</v>
      </c>
    </row>
    <row r="1729" spans="2:25" x14ac:dyDescent="0.25">
      <c r="B1729" s="3">
        <f t="shared" si="647"/>
        <v>8555</v>
      </c>
      <c r="C1729" s="14">
        <f t="shared" si="648"/>
        <v>142.58333333333334</v>
      </c>
      <c r="D1729" s="11">
        <f t="shared" si="649"/>
        <v>1074.8510657825295</v>
      </c>
      <c r="E1729" s="11">
        <f t="shared" si="650"/>
        <v>1071.6504781780991</v>
      </c>
      <c r="F1729" s="11">
        <f t="shared" si="651"/>
        <v>1073.6209318932224</v>
      </c>
      <c r="G1729" s="11">
        <f t="shared" si="652"/>
        <v>1073.1701449891716</v>
      </c>
      <c r="H1729" s="24">
        <f t="shared" si="659"/>
        <v>1071.6504781780991</v>
      </c>
      <c r="I1729" s="24">
        <f t="shared" si="637"/>
        <v>80.014690110760966</v>
      </c>
      <c r="J1729" s="14">
        <f t="shared" si="638"/>
        <v>1239.7933965349262</v>
      </c>
      <c r="K1729" s="24">
        <f t="shared" si="660"/>
        <v>650</v>
      </c>
      <c r="L1729" s="12">
        <f t="shared" si="639"/>
        <v>9.0003919584440858E-2</v>
      </c>
      <c r="M1729" s="3">
        <f t="shared" si="640"/>
        <v>0.7</v>
      </c>
      <c r="N1729" s="24">
        <f t="shared" si="655"/>
        <v>1073.6209318932224</v>
      </c>
      <c r="O1729" s="24">
        <f t="shared" si="641"/>
        <v>30.753347232678152</v>
      </c>
      <c r="P1729" s="24">
        <f t="shared" si="642"/>
        <v>477.55632402062548</v>
      </c>
      <c r="Q1729" s="24">
        <f t="shared" si="653"/>
        <v>650</v>
      </c>
      <c r="R1729" s="12">
        <f t="shared" si="643"/>
        <v>8.8421825060956721E-2</v>
      </c>
      <c r="S1729" s="3">
        <f t="shared" si="654"/>
        <v>0.7</v>
      </c>
      <c r="T1729" s="24">
        <f t="shared" si="656"/>
        <v>1073.1701449891716</v>
      </c>
      <c r="U1729" s="24">
        <f t="shared" si="644"/>
        <v>42.023019833948183</v>
      </c>
      <c r="V1729" s="14">
        <f t="shared" si="645"/>
        <v>652.23117631212881</v>
      </c>
      <c r="W1729" s="24">
        <f t="shared" si="657"/>
        <v>650</v>
      </c>
      <c r="X1729" s="12">
        <f t="shared" si="646"/>
        <v>8.8777764748358884E-2</v>
      </c>
      <c r="Y1729" s="3">
        <f t="shared" si="658"/>
        <v>0.7</v>
      </c>
    </row>
    <row r="1730" spans="2:25" x14ac:dyDescent="0.25">
      <c r="B1730" s="3">
        <f t="shared" si="647"/>
        <v>8560</v>
      </c>
      <c r="C1730" s="14">
        <f t="shared" si="648"/>
        <v>142.66666666666666</v>
      </c>
      <c r="D1730" s="11">
        <f t="shared" si="649"/>
        <v>1074.9385331500205</v>
      </c>
      <c r="E1730" s="11">
        <f t="shared" si="650"/>
        <v>1071.7404820976835</v>
      </c>
      <c r="F1730" s="11">
        <f t="shared" si="651"/>
        <v>1073.7093537182834</v>
      </c>
      <c r="G1730" s="11">
        <f t="shared" si="652"/>
        <v>1073.2589227539199</v>
      </c>
      <c r="H1730" s="24">
        <f t="shared" si="659"/>
        <v>1071.7404820976835</v>
      </c>
      <c r="I1730" s="24">
        <f t="shared" si="637"/>
        <v>79.951276308423758</v>
      </c>
      <c r="J1730" s="14">
        <f t="shared" si="638"/>
        <v>1239.05580174695</v>
      </c>
      <c r="K1730" s="24">
        <f t="shared" si="660"/>
        <v>650</v>
      </c>
      <c r="L1730" s="12">
        <f t="shared" si="639"/>
        <v>8.994929504207104E-2</v>
      </c>
      <c r="M1730" s="3">
        <f t="shared" si="640"/>
        <v>0.7</v>
      </c>
      <c r="N1730" s="24">
        <f t="shared" si="655"/>
        <v>1073.7093537182834</v>
      </c>
      <c r="O1730" s="24">
        <f t="shared" si="641"/>
        <v>30.729485793426647</v>
      </c>
      <c r="P1730" s="24">
        <f t="shared" si="642"/>
        <v>477.27924419804026</v>
      </c>
      <c r="Q1730" s="24">
        <f t="shared" si="653"/>
        <v>650</v>
      </c>
      <c r="R1730" s="12">
        <f t="shared" si="643"/>
        <v>8.8369475524615743E-2</v>
      </c>
      <c r="S1730" s="3">
        <f t="shared" si="654"/>
        <v>0.7</v>
      </c>
      <c r="T1730" s="24">
        <f t="shared" si="656"/>
        <v>1073.2589227539199</v>
      </c>
      <c r="U1730" s="24">
        <f t="shared" si="644"/>
        <v>41.990259902513571</v>
      </c>
      <c r="V1730" s="14">
        <f t="shared" si="645"/>
        <v>651.85063242533397</v>
      </c>
      <c r="W1730" s="24">
        <f t="shared" si="657"/>
        <v>650</v>
      </c>
      <c r="X1730" s="12">
        <f t="shared" si="646"/>
        <v>8.8724913516997142E-2</v>
      </c>
      <c r="Y1730" s="3">
        <f t="shared" si="658"/>
        <v>0.7</v>
      </c>
    </row>
    <row r="1731" spans="2:25" x14ac:dyDescent="0.25">
      <c r="B1731" s="3">
        <f t="shared" si="647"/>
        <v>8565</v>
      </c>
      <c r="C1731" s="14">
        <f t="shared" si="648"/>
        <v>142.75</v>
      </c>
      <c r="D1731" s="11">
        <f t="shared" si="649"/>
        <v>1075.0259494863719</v>
      </c>
      <c r="E1731" s="11">
        <f t="shared" si="650"/>
        <v>1071.8304313927256</v>
      </c>
      <c r="F1731" s="11">
        <f t="shared" si="651"/>
        <v>1073.797723193808</v>
      </c>
      <c r="G1731" s="11">
        <f t="shared" si="652"/>
        <v>1073.3476476674368</v>
      </c>
      <c r="H1731" s="24">
        <f t="shared" si="659"/>
        <v>1071.8304313927256</v>
      </c>
      <c r="I1731" s="24">
        <f t="shared" si="637"/>
        <v>79.887952341158552</v>
      </c>
      <c r="J1731" s="14">
        <f t="shared" si="638"/>
        <v>1238.3190973753833</v>
      </c>
      <c r="K1731" s="24">
        <f t="shared" si="660"/>
        <v>650</v>
      </c>
      <c r="L1731" s="12">
        <f t="shared" si="639"/>
        <v>8.9894737347659182E-2</v>
      </c>
      <c r="M1731" s="3">
        <f t="shared" si="640"/>
        <v>0.7</v>
      </c>
      <c r="N1731" s="24">
        <f t="shared" si="655"/>
        <v>1073.797723193808</v>
      </c>
      <c r="O1731" s="24">
        <f t="shared" si="641"/>
        <v>30.705657314098289</v>
      </c>
      <c r="P1731" s="24">
        <f t="shared" si="642"/>
        <v>477.00248855649522</v>
      </c>
      <c r="Q1731" s="24">
        <f t="shared" si="653"/>
        <v>650</v>
      </c>
      <c r="R1731" s="12">
        <f t="shared" si="643"/>
        <v>8.8317188113899284E-2</v>
      </c>
      <c r="S1731" s="3">
        <f t="shared" si="654"/>
        <v>0.7</v>
      </c>
      <c r="T1731" s="24">
        <f t="shared" si="656"/>
        <v>1073.3476476674368</v>
      </c>
      <c r="U1731" s="24">
        <f t="shared" si="644"/>
        <v>41.957545473377422</v>
      </c>
      <c r="V1731" s="14">
        <f t="shared" si="645"/>
        <v>651.47053682398837</v>
      </c>
      <c r="W1731" s="24">
        <f t="shared" si="657"/>
        <v>650</v>
      </c>
      <c r="X1731" s="12">
        <f t="shared" si="646"/>
        <v>8.8672125428750345E-2</v>
      </c>
      <c r="Y1731" s="3">
        <f t="shared" si="658"/>
        <v>0.7</v>
      </c>
    </row>
    <row r="1732" spans="2:25" x14ac:dyDescent="0.25">
      <c r="B1732" s="3">
        <f t="shared" si="647"/>
        <v>8570</v>
      </c>
      <c r="C1732" s="14">
        <f t="shared" si="648"/>
        <v>142.83333333333334</v>
      </c>
      <c r="D1732" s="11">
        <f t="shared" si="649"/>
        <v>1075.1133148510962</v>
      </c>
      <c r="E1732" s="11">
        <f t="shared" si="650"/>
        <v>1071.9203261300731</v>
      </c>
      <c r="F1732" s="11">
        <f t="shared" si="651"/>
        <v>1073.8860403819219</v>
      </c>
      <c r="G1732" s="11">
        <f t="shared" si="652"/>
        <v>1073.4363197928656</v>
      </c>
      <c r="H1732" s="24">
        <f t="shared" si="659"/>
        <v>1071.9203261300731</v>
      </c>
      <c r="I1732" s="24">
        <f t="shared" si="637"/>
        <v>79.824718025577113</v>
      </c>
      <c r="J1732" s="14">
        <f t="shared" si="638"/>
        <v>1237.583281791095</v>
      </c>
      <c r="K1732" s="24">
        <f t="shared" si="660"/>
        <v>650</v>
      </c>
      <c r="L1732" s="12">
        <f t="shared" si="639"/>
        <v>8.9840246377601102E-2</v>
      </c>
      <c r="M1732" s="3">
        <f t="shared" si="640"/>
        <v>0.7</v>
      </c>
      <c r="N1732" s="24">
        <f t="shared" si="655"/>
        <v>1073.8860403819219</v>
      </c>
      <c r="O1732" s="24">
        <f t="shared" si="641"/>
        <v>30.681861729357252</v>
      </c>
      <c r="P1732" s="24">
        <f t="shared" si="642"/>
        <v>476.72605652484577</v>
      </c>
      <c r="Q1732" s="24">
        <f t="shared" si="653"/>
        <v>650</v>
      </c>
      <c r="R1732" s="12">
        <f t="shared" si="643"/>
        <v>8.8264962718089882E-2</v>
      </c>
      <c r="S1732" s="3">
        <f t="shared" si="654"/>
        <v>0.7</v>
      </c>
      <c r="T1732" s="24">
        <f t="shared" si="656"/>
        <v>1073.4363197928656</v>
      </c>
      <c r="U1732" s="24">
        <f t="shared" si="644"/>
        <v>41.92487645576648</v>
      </c>
      <c r="V1732" s="14">
        <f t="shared" si="645"/>
        <v>651.09088871171434</v>
      </c>
      <c r="W1732" s="24">
        <f t="shared" si="657"/>
        <v>650</v>
      </c>
      <c r="X1732" s="12">
        <f t="shared" si="646"/>
        <v>8.8619400370174045E-2</v>
      </c>
      <c r="Y1732" s="3">
        <f t="shared" si="658"/>
        <v>0.7</v>
      </c>
    </row>
    <row r="1733" spans="2:25" x14ac:dyDescent="0.25">
      <c r="B1733" s="3">
        <f t="shared" si="647"/>
        <v>8575</v>
      </c>
      <c r="C1733" s="14">
        <f t="shared" si="648"/>
        <v>142.91666666666666</v>
      </c>
      <c r="D1733" s="11">
        <f t="shared" si="649"/>
        <v>1075.2006293036002</v>
      </c>
      <c r="E1733" s="11">
        <f t="shared" si="650"/>
        <v>1072.0101663764508</v>
      </c>
      <c r="F1733" s="11">
        <f t="shared" si="651"/>
        <v>1073.97430534464</v>
      </c>
      <c r="G1733" s="11">
        <f t="shared" si="652"/>
        <v>1073.5249391932357</v>
      </c>
      <c r="H1733" s="24">
        <f t="shared" si="659"/>
        <v>1072.0101663764508</v>
      </c>
      <c r="I1733" s="24">
        <f t="shared" si="637"/>
        <v>79.761573178734579</v>
      </c>
      <c r="J1733" s="14">
        <f t="shared" si="638"/>
        <v>1236.8483533681908</v>
      </c>
      <c r="K1733" s="24">
        <f t="shared" si="660"/>
        <v>650</v>
      </c>
      <c r="L1733" s="12">
        <f t="shared" si="639"/>
        <v>8.9785822008543528E-2</v>
      </c>
      <c r="M1733" s="3">
        <f t="shared" si="640"/>
        <v>0.7</v>
      </c>
      <c r="N1733" s="24">
        <f t="shared" si="655"/>
        <v>1073.97430534464</v>
      </c>
      <c r="O1733" s="24">
        <f t="shared" si="641"/>
        <v>30.658098974004133</v>
      </c>
      <c r="P1733" s="24">
        <f t="shared" si="642"/>
        <v>476.44994753258698</v>
      </c>
      <c r="Q1733" s="24">
        <f t="shared" si="653"/>
        <v>650</v>
      </c>
      <c r="R1733" s="12">
        <f t="shared" si="643"/>
        <v>8.821279922660509E-2</v>
      </c>
      <c r="S1733" s="3">
        <f t="shared" si="654"/>
        <v>0.7</v>
      </c>
      <c r="T1733" s="24">
        <f t="shared" si="656"/>
        <v>1073.5249391932357</v>
      </c>
      <c r="U1733" s="24">
        <f t="shared" si="644"/>
        <v>41.892252759112125</v>
      </c>
      <c r="V1733" s="14">
        <f t="shared" si="645"/>
        <v>650.71168729339422</v>
      </c>
      <c r="W1733" s="24">
        <f t="shared" si="657"/>
        <v>650</v>
      </c>
      <c r="X1733" s="12">
        <f t="shared" si="646"/>
        <v>8.8566738228011088E-2</v>
      </c>
      <c r="Y1733" s="3">
        <f t="shared" si="658"/>
        <v>0.7</v>
      </c>
    </row>
    <row r="1734" spans="2:25" x14ac:dyDescent="0.25">
      <c r="B1734" s="3">
        <f t="shared" si="647"/>
        <v>8580</v>
      </c>
      <c r="C1734" s="14">
        <f t="shared" si="648"/>
        <v>143</v>
      </c>
      <c r="D1734" s="11">
        <f t="shared" si="649"/>
        <v>1075.2878929031879</v>
      </c>
      <c r="E1734" s="11">
        <f t="shared" si="650"/>
        <v>1072.0999521984593</v>
      </c>
      <c r="F1734" s="11">
        <f t="shared" si="651"/>
        <v>1074.0625181438666</v>
      </c>
      <c r="G1734" s="11">
        <f t="shared" si="652"/>
        <v>1073.6135059314638</v>
      </c>
      <c r="H1734" s="24">
        <f t="shared" si="659"/>
        <v>1072.0999521984593</v>
      </c>
      <c r="I1734" s="24">
        <f t="shared" si="637"/>
        <v>79.698517618214737</v>
      </c>
      <c r="J1734" s="14">
        <f t="shared" si="638"/>
        <v>1236.1143104853688</v>
      </c>
      <c r="K1734" s="24">
        <f t="shared" si="660"/>
        <v>650</v>
      </c>
      <c r="L1734" s="12">
        <f t="shared" si="639"/>
        <v>8.9731464117482451E-2</v>
      </c>
      <c r="M1734" s="3">
        <f t="shared" si="640"/>
        <v>0.7</v>
      </c>
      <c r="N1734" s="24">
        <f t="shared" si="655"/>
        <v>1074.0625181438666</v>
      </c>
      <c r="O1734" s="24">
        <f t="shared" si="641"/>
        <v>30.6343689830328</v>
      </c>
      <c r="P1734" s="24">
        <f t="shared" si="642"/>
        <v>476.17416101095796</v>
      </c>
      <c r="Q1734" s="24">
        <f t="shared" si="653"/>
        <v>650</v>
      </c>
      <c r="R1734" s="12">
        <f t="shared" si="643"/>
        <v>8.8160697529199417E-2</v>
      </c>
      <c r="S1734" s="3">
        <f t="shared" si="654"/>
        <v>0.7</v>
      </c>
      <c r="T1734" s="24">
        <f t="shared" si="656"/>
        <v>1073.6135059314638</v>
      </c>
      <c r="U1734" s="24">
        <f t="shared" si="644"/>
        <v>41.859674293101534</v>
      </c>
      <c r="V1734" s="14">
        <f t="shared" si="645"/>
        <v>650.33293177627456</v>
      </c>
      <c r="W1734" s="24">
        <f t="shared" si="657"/>
        <v>650</v>
      </c>
      <c r="X1734" s="12">
        <f t="shared" si="646"/>
        <v>8.8514138889339386E-2</v>
      </c>
      <c r="Y1734" s="3">
        <f t="shared" si="658"/>
        <v>0.7</v>
      </c>
    </row>
    <row r="1735" spans="2:25" x14ac:dyDescent="0.25">
      <c r="B1735" s="3">
        <f t="shared" si="647"/>
        <v>8585</v>
      </c>
      <c r="C1735" s="14">
        <f t="shared" si="648"/>
        <v>143.08333333333334</v>
      </c>
      <c r="D1735" s="11">
        <f t="shared" si="649"/>
        <v>1075.3751057090592</v>
      </c>
      <c r="E1735" s="11">
        <f t="shared" si="650"/>
        <v>1072.1896836625767</v>
      </c>
      <c r="F1735" s="11">
        <f t="shared" si="651"/>
        <v>1074.1506788413958</v>
      </c>
      <c r="G1735" s="11">
        <f t="shared" si="652"/>
        <v>1073.7020200703532</v>
      </c>
      <c r="H1735" s="24">
        <f t="shared" si="659"/>
        <v>1072.1896836625767</v>
      </c>
      <c r="I1735" s="24">
        <f t="shared" si="637"/>
        <v>79.635551162061802</v>
      </c>
      <c r="J1735" s="14">
        <f t="shared" si="638"/>
        <v>1235.3811515249902</v>
      </c>
      <c r="K1735" s="24">
        <f t="shared" si="660"/>
        <v>650</v>
      </c>
      <c r="L1735" s="12">
        <f t="shared" si="639"/>
        <v>8.9677172581695039E-2</v>
      </c>
      <c r="M1735" s="3">
        <f t="shared" si="640"/>
        <v>0.7</v>
      </c>
      <c r="N1735" s="24">
        <f t="shared" si="655"/>
        <v>1074.1506788413958</v>
      </c>
      <c r="O1735" s="24">
        <f t="shared" si="641"/>
        <v>30.610671691584912</v>
      </c>
      <c r="P1735" s="24">
        <f t="shared" si="642"/>
        <v>475.89869639238015</v>
      </c>
      <c r="Q1735" s="24">
        <f t="shared" si="653"/>
        <v>650</v>
      </c>
      <c r="R1735" s="12">
        <f t="shared" si="643"/>
        <v>8.8108657515858779E-2</v>
      </c>
      <c r="S1735" s="3">
        <f t="shared" si="654"/>
        <v>0.7</v>
      </c>
      <c r="T1735" s="24">
        <f t="shared" si="656"/>
        <v>1073.7020200703532</v>
      </c>
      <c r="U1735" s="24">
        <f t="shared" si="644"/>
        <v>41.827140967649257</v>
      </c>
      <c r="V1735" s="14">
        <f t="shared" si="645"/>
        <v>649.95462136928768</v>
      </c>
      <c r="W1735" s="24">
        <f t="shared" si="657"/>
        <v>650</v>
      </c>
      <c r="X1735" s="12">
        <f t="shared" si="646"/>
        <v>8.8461602241481446E-2</v>
      </c>
      <c r="Y1735" s="3">
        <f t="shared" si="658"/>
        <v>0.7</v>
      </c>
    </row>
    <row r="1736" spans="2:25" x14ac:dyDescent="0.25">
      <c r="B1736" s="3">
        <f t="shared" si="647"/>
        <v>8590</v>
      </c>
      <c r="C1736" s="14">
        <f t="shared" si="648"/>
        <v>143.16666666666666</v>
      </c>
      <c r="D1736" s="11">
        <f t="shared" si="649"/>
        <v>1075.4622677803111</v>
      </c>
      <c r="E1736" s="11">
        <f t="shared" si="650"/>
        <v>1072.2793608351585</v>
      </c>
      <c r="F1736" s="11">
        <f t="shared" si="651"/>
        <v>1074.2387874989117</v>
      </c>
      <c r="G1736" s="11">
        <f t="shared" si="652"/>
        <v>1073.7904816725948</v>
      </c>
      <c r="H1736" s="24">
        <f t="shared" si="659"/>
        <v>1072.2793608351585</v>
      </c>
      <c r="I1736" s="24">
        <f t="shared" si="637"/>
        <v>79.572673628814528</v>
      </c>
      <c r="J1736" s="14">
        <f t="shared" si="638"/>
        <v>1234.6488748733893</v>
      </c>
      <c r="K1736" s="24">
        <f t="shared" si="660"/>
        <v>650</v>
      </c>
      <c r="L1736" s="12">
        <f t="shared" si="639"/>
        <v>8.962294727876316E-2</v>
      </c>
      <c r="M1736" s="3">
        <f t="shared" si="640"/>
        <v>0.7</v>
      </c>
      <c r="N1736" s="24">
        <f t="shared" si="655"/>
        <v>1074.2387874989117</v>
      </c>
      <c r="O1736" s="24">
        <f t="shared" si="641"/>
        <v>30.587007034984026</v>
      </c>
      <c r="P1736" s="24">
        <f t="shared" si="642"/>
        <v>475.62355311057337</v>
      </c>
      <c r="Q1736" s="24">
        <f t="shared" si="653"/>
        <v>650</v>
      </c>
      <c r="R1736" s="12">
        <f t="shared" si="643"/>
        <v>8.8056679076826599E-2</v>
      </c>
      <c r="S1736" s="3">
        <f t="shared" si="654"/>
        <v>0.7</v>
      </c>
      <c r="T1736" s="24">
        <f t="shared" si="656"/>
        <v>1073.7904816725948</v>
      </c>
      <c r="U1736" s="24">
        <f t="shared" si="644"/>
        <v>41.794652692908585</v>
      </c>
      <c r="V1736" s="14">
        <f t="shared" si="645"/>
        <v>649.57675528328491</v>
      </c>
      <c r="W1736" s="24">
        <f t="shared" si="657"/>
        <v>650</v>
      </c>
      <c r="X1736" s="12">
        <f t="shared" si="646"/>
        <v>8.8409128172035736E-2</v>
      </c>
      <c r="Y1736" s="3">
        <f t="shared" si="658"/>
        <v>0.7</v>
      </c>
    </row>
    <row r="1737" spans="2:25" x14ac:dyDescent="0.25">
      <c r="B1737" s="3">
        <f t="shared" si="647"/>
        <v>8595</v>
      </c>
      <c r="C1737" s="14">
        <f t="shared" si="648"/>
        <v>143.25</v>
      </c>
      <c r="D1737" s="11">
        <f t="shared" si="649"/>
        <v>1075.5493791759372</v>
      </c>
      <c r="E1737" s="11">
        <f t="shared" si="650"/>
        <v>1072.3689837824372</v>
      </c>
      <c r="F1737" s="11">
        <f t="shared" si="651"/>
        <v>1074.3268441779885</v>
      </c>
      <c r="G1737" s="11">
        <f t="shared" si="652"/>
        <v>1073.8788908007668</v>
      </c>
      <c r="H1737" s="24">
        <f t="shared" si="659"/>
        <v>1072.3689837824372</v>
      </c>
      <c r="I1737" s="24">
        <f t="shared" si="637"/>
        <v>79.509884837500522</v>
      </c>
      <c r="J1737" s="14">
        <f t="shared" si="638"/>
        <v>1233.9174789211827</v>
      </c>
      <c r="K1737" s="24">
        <f t="shared" si="660"/>
        <v>650</v>
      </c>
      <c r="L1737" s="12">
        <f t="shared" si="639"/>
        <v>8.956878808659402E-2</v>
      </c>
      <c r="M1737" s="3">
        <f t="shared" si="640"/>
        <v>0.7</v>
      </c>
      <c r="N1737" s="24">
        <f t="shared" si="655"/>
        <v>1074.3268441779885</v>
      </c>
      <c r="O1737" s="24">
        <f t="shared" si="641"/>
        <v>30.563374948718547</v>
      </c>
      <c r="P1737" s="24">
        <f t="shared" si="642"/>
        <v>475.34873060084664</v>
      </c>
      <c r="Q1737" s="24">
        <f t="shared" si="653"/>
        <v>650</v>
      </c>
      <c r="R1737" s="12">
        <f t="shared" si="643"/>
        <v>8.8004762102651402E-2</v>
      </c>
      <c r="S1737" s="3">
        <f t="shared" si="654"/>
        <v>0.7</v>
      </c>
      <c r="T1737" s="24">
        <f t="shared" si="656"/>
        <v>1073.8788908007668</v>
      </c>
      <c r="U1737" s="24">
        <f t="shared" si="644"/>
        <v>41.762209379260185</v>
      </c>
      <c r="V1737" s="14">
        <f t="shared" si="645"/>
        <v>649.19933273095853</v>
      </c>
      <c r="W1737" s="24">
        <f t="shared" si="657"/>
        <v>650</v>
      </c>
      <c r="X1737" s="12">
        <f t="shared" si="646"/>
        <v>8.8356716568865193E-2</v>
      </c>
      <c r="Y1737" s="3">
        <f t="shared" si="658"/>
        <v>0.7</v>
      </c>
    </row>
    <row r="1738" spans="2:25" x14ac:dyDescent="0.25">
      <c r="B1738" s="3">
        <f t="shared" si="647"/>
        <v>8600</v>
      </c>
      <c r="C1738" s="14">
        <f t="shared" si="648"/>
        <v>143.33333333333334</v>
      </c>
      <c r="D1738" s="11">
        <f t="shared" si="649"/>
        <v>1075.6364399548288</v>
      </c>
      <c r="E1738" s="11">
        <f t="shared" si="650"/>
        <v>1072.4585525705238</v>
      </c>
      <c r="F1738" s="11">
        <f t="shared" si="651"/>
        <v>1074.4148489400911</v>
      </c>
      <c r="G1738" s="11">
        <f t="shared" si="652"/>
        <v>1073.9672475173356</v>
      </c>
      <c r="H1738" s="24">
        <f t="shared" si="659"/>
        <v>1072.4585525705238</v>
      </c>
      <c r="I1738" s="24">
        <f t="shared" si="637"/>
        <v>79.447184607624877</v>
      </c>
      <c r="J1738" s="14">
        <f t="shared" si="638"/>
        <v>1233.1869620626312</v>
      </c>
      <c r="K1738" s="24">
        <f t="shared" si="660"/>
        <v>650</v>
      </c>
      <c r="L1738" s="12">
        <f t="shared" si="639"/>
        <v>8.9514694883375934E-2</v>
      </c>
      <c r="M1738" s="3">
        <f t="shared" si="640"/>
        <v>0.7</v>
      </c>
      <c r="N1738" s="24">
        <f t="shared" si="655"/>
        <v>1074.4148489400911</v>
      </c>
      <c r="O1738" s="24">
        <f t="shared" si="641"/>
        <v>30.539775368441724</v>
      </c>
      <c r="P1738" s="24">
        <f t="shared" si="642"/>
        <v>475.07422829965219</v>
      </c>
      <c r="Q1738" s="24">
        <f t="shared" si="653"/>
        <v>650</v>
      </c>
      <c r="R1738" s="12">
        <f t="shared" si="643"/>
        <v>8.795290648410925E-2</v>
      </c>
      <c r="S1738" s="3">
        <f t="shared" si="654"/>
        <v>0.7</v>
      </c>
      <c r="T1738" s="24">
        <f t="shared" si="656"/>
        <v>1073.9672475173356</v>
      </c>
      <c r="U1738" s="24">
        <f t="shared" si="644"/>
        <v>41.729810937329148</v>
      </c>
      <c r="V1738" s="14">
        <f t="shared" si="645"/>
        <v>648.82235292711312</v>
      </c>
      <c r="W1738" s="24">
        <f t="shared" si="657"/>
        <v>650</v>
      </c>
      <c r="X1738" s="12">
        <f t="shared" si="646"/>
        <v>8.8304367320134122E-2</v>
      </c>
      <c r="Y1738" s="3">
        <f t="shared" si="658"/>
        <v>0.7</v>
      </c>
    </row>
    <row r="1739" spans="2:25" x14ac:dyDescent="0.25">
      <c r="B1739" s="3">
        <f t="shared" si="647"/>
        <v>8605</v>
      </c>
      <c r="C1739" s="14">
        <f t="shared" si="648"/>
        <v>143.41666666666666</v>
      </c>
      <c r="D1739" s="11">
        <f t="shared" si="649"/>
        <v>1075.7234501757737</v>
      </c>
      <c r="E1739" s="11">
        <f t="shared" si="650"/>
        <v>1072.5480672654071</v>
      </c>
      <c r="F1739" s="11">
        <f t="shared" si="651"/>
        <v>1074.5028018465753</v>
      </c>
      <c r="G1739" s="11">
        <f t="shared" si="652"/>
        <v>1074.0555518846559</v>
      </c>
      <c r="H1739" s="24">
        <f t="shared" si="659"/>
        <v>1072.5480672654071</v>
      </c>
      <c r="I1739" s="24">
        <f t="shared" si="637"/>
        <v>79.384572759164485</v>
      </c>
      <c r="J1739" s="14">
        <f t="shared" si="638"/>
        <v>1232.4573226959485</v>
      </c>
      <c r="K1739" s="24">
        <f t="shared" si="660"/>
        <v>650</v>
      </c>
      <c r="L1739" s="12">
        <f t="shared" si="639"/>
        <v>8.9460667547598932E-2</v>
      </c>
      <c r="M1739" s="3">
        <f t="shared" si="640"/>
        <v>0.7</v>
      </c>
      <c r="N1739" s="24">
        <f t="shared" si="655"/>
        <v>1074.5028018465753</v>
      </c>
      <c r="O1739" s="24">
        <f t="shared" si="641"/>
        <v>30.516208229960284</v>
      </c>
      <c r="P1739" s="24">
        <f t="shared" si="642"/>
        <v>474.80004564454725</v>
      </c>
      <c r="Q1739" s="24">
        <f t="shared" si="653"/>
        <v>650</v>
      </c>
      <c r="R1739" s="12">
        <f t="shared" si="643"/>
        <v>8.7901112112195146E-2</v>
      </c>
      <c r="S1739" s="3">
        <f t="shared" si="654"/>
        <v>0.7</v>
      </c>
      <c r="T1739" s="24">
        <f t="shared" si="656"/>
        <v>1074.0555518846559</v>
      </c>
      <c r="U1739" s="24">
        <f t="shared" si="644"/>
        <v>41.697457277945205</v>
      </c>
      <c r="V1739" s="14">
        <f t="shared" si="645"/>
        <v>648.44581508785188</v>
      </c>
      <c r="W1739" s="24">
        <f t="shared" si="657"/>
        <v>650</v>
      </c>
      <c r="X1739" s="12">
        <f t="shared" si="646"/>
        <v>8.8252080314199066E-2</v>
      </c>
      <c r="Y1739" s="3">
        <f t="shared" si="658"/>
        <v>0.7</v>
      </c>
    </row>
    <row r="1740" spans="2:25" x14ac:dyDescent="0.25">
      <c r="B1740" s="3">
        <f t="shared" si="647"/>
        <v>8610</v>
      </c>
      <c r="C1740" s="14">
        <f t="shared" si="648"/>
        <v>143.5</v>
      </c>
      <c r="D1740" s="11">
        <f t="shared" si="649"/>
        <v>1075.8104098974584</v>
      </c>
      <c r="E1740" s="11">
        <f t="shared" si="650"/>
        <v>1072.6375279329548</v>
      </c>
      <c r="F1740" s="11">
        <f t="shared" si="651"/>
        <v>1074.5907029586874</v>
      </c>
      <c r="G1740" s="11">
        <f t="shared" si="652"/>
        <v>1074.1438039649702</v>
      </c>
      <c r="H1740" s="24">
        <f t="shared" si="659"/>
        <v>1072.6375279329548</v>
      </c>
      <c r="I1740" s="24">
        <f t="shared" si="637"/>
        <v>79.322049112590776</v>
      </c>
      <c r="J1740" s="14">
        <f t="shared" si="638"/>
        <v>1231.7285592235155</v>
      </c>
      <c r="K1740" s="24">
        <f t="shared" si="660"/>
        <v>650</v>
      </c>
      <c r="L1740" s="12">
        <f t="shared" si="639"/>
        <v>8.9406705958070945E-2</v>
      </c>
      <c r="M1740" s="3">
        <f t="shared" si="640"/>
        <v>0.7</v>
      </c>
      <c r="N1740" s="24">
        <f t="shared" si="655"/>
        <v>1074.5907029586874</v>
      </c>
      <c r="O1740" s="24">
        <f t="shared" si="641"/>
        <v>30.492673469274223</v>
      </c>
      <c r="P1740" s="24">
        <f t="shared" si="642"/>
        <v>474.52618207500734</v>
      </c>
      <c r="Q1740" s="24">
        <f t="shared" si="653"/>
        <v>650</v>
      </c>
      <c r="R1740" s="12">
        <f t="shared" si="643"/>
        <v>8.7849378878271378E-2</v>
      </c>
      <c r="S1740" s="3">
        <f t="shared" si="654"/>
        <v>0.7</v>
      </c>
      <c r="T1740" s="24">
        <f t="shared" si="656"/>
        <v>1074.1438039649702</v>
      </c>
      <c r="U1740" s="24">
        <f t="shared" si="644"/>
        <v>41.665148312205247</v>
      </c>
      <c r="V1740" s="14">
        <f t="shared" si="645"/>
        <v>648.06971843179724</v>
      </c>
      <c r="W1740" s="24">
        <f t="shared" si="657"/>
        <v>650</v>
      </c>
      <c r="X1740" s="12">
        <f t="shared" si="646"/>
        <v>8.8199855439772878E-2</v>
      </c>
      <c r="Y1740" s="3">
        <f t="shared" si="658"/>
        <v>0.7</v>
      </c>
    </row>
    <row r="1741" spans="2:25" x14ac:dyDescent="0.25">
      <c r="B1741" s="3">
        <f t="shared" si="647"/>
        <v>8615</v>
      </c>
      <c r="C1741" s="14">
        <f t="shared" si="648"/>
        <v>143.58333333333334</v>
      </c>
      <c r="D1741" s="11">
        <f t="shared" si="649"/>
        <v>1075.8973191784662</v>
      </c>
      <c r="E1741" s="11">
        <f t="shared" si="650"/>
        <v>1072.7269346389128</v>
      </c>
      <c r="F1741" s="11">
        <f t="shared" si="651"/>
        <v>1074.6785523375656</v>
      </c>
      <c r="G1741" s="11">
        <f t="shared" si="652"/>
        <v>1074.23200382041</v>
      </c>
      <c r="H1741" s="24">
        <f t="shared" si="659"/>
        <v>1072.7269346389128</v>
      </c>
      <c r="I1741" s="24">
        <f t="shared" si="637"/>
        <v>79.259613488835612</v>
      </c>
      <c r="J1741" s="14">
        <f t="shared" si="638"/>
        <v>1231.0006700513559</v>
      </c>
      <c r="K1741" s="24">
        <f t="shared" si="660"/>
        <v>650</v>
      </c>
      <c r="L1741" s="12">
        <f t="shared" si="639"/>
        <v>8.9352809993879762E-2</v>
      </c>
      <c r="M1741" s="3">
        <f t="shared" si="640"/>
        <v>0.7</v>
      </c>
      <c r="N1741" s="24">
        <f t="shared" si="655"/>
        <v>1074.6785523375656</v>
      </c>
      <c r="O1741" s="24">
        <f t="shared" si="641"/>
        <v>30.469171022514274</v>
      </c>
      <c r="P1741" s="24">
        <f t="shared" si="642"/>
        <v>474.25263703116707</v>
      </c>
      <c r="Q1741" s="24">
        <f t="shared" si="653"/>
        <v>650</v>
      </c>
      <c r="R1741" s="12">
        <f t="shared" si="643"/>
        <v>8.7797706673837642E-2</v>
      </c>
      <c r="S1741" s="3">
        <f t="shared" si="654"/>
        <v>0.7</v>
      </c>
      <c r="T1741" s="24">
        <f t="shared" si="656"/>
        <v>1074.23200382041</v>
      </c>
      <c r="U1741" s="24">
        <f t="shared" si="644"/>
        <v>41.63288395140512</v>
      </c>
      <c r="V1741" s="14">
        <f t="shared" si="645"/>
        <v>647.69406217894777</v>
      </c>
      <c r="W1741" s="24">
        <f t="shared" si="657"/>
        <v>650</v>
      </c>
      <c r="X1741" s="12">
        <f t="shared" si="646"/>
        <v>8.8147692585769807E-2</v>
      </c>
      <c r="Y1741" s="3">
        <f t="shared" si="658"/>
        <v>0.7</v>
      </c>
    </row>
    <row r="1742" spans="2:25" x14ac:dyDescent="0.25">
      <c r="B1742" s="3">
        <f t="shared" si="647"/>
        <v>8620</v>
      </c>
      <c r="C1742" s="14">
        <f t="shared" si="648"/>
        <v>143.66666666666666</v>
      </c>
      <c r="D1742" s="11">
        <f t="shared" si="649"/>
        <v>1075.9841780772792</v>
      </c>
      <c r="E1742" s="11">
        <f t="shared" si="650"/>
        <v>1072.8162874489067</v>
      </c>
      <c r="F1742" s="11">
        <f t="shared" si="651"/>
        <v>1074.7663500442395</v>
      </c>
      <c r="G1742" s="11">
        <f t="shared" si="652"/>
        <v>1074.3201515129958</v>
      </c>
      <c r="H1742" s="24">
        <f t="shared" si="659"/>
        <v>1072.8162874489067</v>
      </c>
      <c r="I1742" s="24">
        <f t="shared" si="637"/>
        <v>79.197265709314024</v>
      </c>
      <c r="J1742" s="14">
        <f t="shared" si="638"/>
        <v>1230.2736535894471</v>
      </c>
      <c r="K1742" s="24">
        <f t="shared" si="660"/>
        <v>650</v>
      </c>
      <c r="L1742" s="12">
        <f t="shared" si="639"/>
        <v>8.9298979534415693E-2</v>
      </c>
      <c r="M1742" s="3">
        <f t="shared" si="640"/>
        <v>0.7</v>
      </c>
      <c r="N1742" s="24">
        <f t="shared" si="655"/>
        <v>1074.7663500442395</v>
      </c>
      <c r="O1742" s="24">
        <f t="shared" si="641"/>
        <v>30.445700825993072</v>
      </c>
      <c r="P1742" s="24">
        <f t="shared" si="642"/>
        <v>473.97940995476955</v>
      </c>
      <c r="Q1742" s="24">
        <f t="shared" si="653"/>
        <v>650</v>
      </c>
      <c r="R1742" s="12">
        <f t="shared" si="643"/>
        <v>8.7746095390705062E-2</v>
      </c>
      <c r="S1742" s="3">
        <f t="shared" si="654"/>
        <v>0.7</v>
      </c>
      <c r="T1742" s="24">
        <f t="shared" si="656"/>
        <v>1074.3201515129958</v>
      </c>
      <c r="U1742" s="24">
        <f t="shared" si="644"/>
        <v>41.600664107085095</v>
      </c>
      <c r="V1742" s="14">
        <f t="shared" si="645"/>
        <v>647.31884555133684</v>
      </c>
      <c r="W1742" s="24">
        <f t="shared" si="657"/>
        <v>650</v>
      </c>
      <c r="X1742" s="12">
        <f t="shared" si="646"/>
        <v>8.8095591641395563E-2</v>
      </c>
      <c r="Y1742" s="3">
        <f t="shared" si="658"/>
        <v>0.7</v>
      </c>
    </row>
    <row r="1743" spans="2:25" x14ac:dyDescent="0.25">
      <c r="B1743" s="3">
        <f t="shared" si="647"/>
        <v>8625</v>
      </c>
      <c r="C1743" s="14">
        <f t="shared" si="648"/>
        <v>143.75</v>
      </c>
      <c r="D1743" s="11">
        <f t="shared" si="649"/>
        <v>1076.0709866522782</v>
      </c>
      <c r="E1743" s="11">
        <f t="shared" si="650"/>
        <v>1072.905586428441</v>
      </c>
      <c r="F1743" s="11">
        <f t="shared" si="651"/>
        <v>1074.8540961396302</v>
      </c>
      <c r="G1743" s="11">
        <f t="shared" si="652"/>
        <v>1074.4082471046372</v>
      </c>
      <c r="H1743" s="24">
        <f t="shared" si="659"/>
        <v>1072.905586428441</v>
      </c>
      <c r="I1743" s="24">
        <f t="shared" si="637"/>
        <v>79.135005595929897</v>
      </c>
      <c r="J1743" s="14">
        <f t="shared" si="638"/>
        <v>1229.547508251992</v>
      </c>
      <c r="K1743" s="24">
        <f t="shared" si="660"/>
        <v>650</v>
      </c>
      <c r="L1743" s="12">
        <f t="shared" si="639"/>
        <v>8.9245214459390557E-2</v>
      </c>
      <c r="M1743" s="3">
        <f t="shared" si="640"/>
        <v>0.7</v>
      </c>
      <c r="N1743" s="24">
        <f t="shared" si="655"/>
        <v>1074.8540961396302</v>
      </c>
      <c r="O1743" s="24">
        <f t="shared" si="641"/>
        <v>30.422262816199463</v>
      </c>
      <c r="P1743" s="24">
        <f t="shared" si="642"/>
        <v>473.70650028910825</v>
      </c>
      <c r="Q1743" s="24">
        <f t="shared" si="653"/>
        <v>650</v>
      </c>
      <c r="R1743" s="12">
        <f t="shared" si="643"/>
        <v>8.7694544920985121E-2</v>
      </c>
      <c r="S1743" s="3">
        <f t="shared" si="654"/>
        <v>0.7</v>
      </c>
      <c r="T1743" s="24">
        <f t="shared" si="656"/>
        <v>1074.4082471046372</v>
      </c>
      <c r="U1743" s="24">
        <f t="shared" si="644"/>
        <v>41.568488691024186</v>
      </c>
      <c r="V1743" s="14">
        <f t="shared" si="645"/>
        <v>646.94406777297445</v>
      </c>
      <c r="W1743" s="24">
        <f t="shared" si="657"/>
        <v>650</v>
      </c>
      <c r="X1743" s="12">
        <f t="shared" si="646"/>
        <v>8.8043552496139169E-2</v>
      </c>
      <c r="Y1743" s="3">
        <f t="shared" si="658"/>
        <v>0.7</v>
      </c>
    </row>
    <row r="1744" spans="2:25" x14ac:dyDescent="0.25">
      <c r="B1744" s="3">
        <f t="shared" si="647"/>
        <v>8630</v>
      </c>
      <c r="C1744" s="14">
        <f t="shared" si="648"/>
        <v>143.83333333333334</v>
      </c>
      <c r="D1744" s="11">
        <f t="shared" si="649"/>
        <v>1076.1577449617414</v>
      </c>
      <c r="E1744" s="11">
        <f t="shared" si="650"/>
        <v>1072.9948316429004</v>
      </c>
      <c r="F1744" s="11">
        <f t="shared" si="651"/>
        <v>1074.9417906845513</v>
      </c>
      <c r="G1744" s="11">
        <f t="shared" si="652"/>
        <v>1074.4962906571334</v>
      </c>
      <c r="H1744" s="24">
        <f t="shared" si="659"/>
        <v>1072.9948316429004</v>
      </c>
      <c r="I1744" s="24">
        <f t="shared" si="637"/>
        <v>79.072832971024809</v>
      </c>
      <c r="J1744" s="14">
        <f t="shared" si="638"/>
        <v>1228.8222324565063</v>
      </c>
      <c r="K1744" s="24">
        <f t="shared" si="660"/>
        <v>650</v>
      </c>
      <c r="L1744" s="12">
        <f t="shared" si="639"/>
        <v>8.919151464877198E-2</v>
      </c>
      <c r="M1744" s="3">
        <f t="shared" si="640"/>
        <v>0.7</v>
      </c>
      <c r="N1744" s="24">
        <f t="shared" si="655"/>
        <v>1074.9417906845513</v>
      </c>
      <c r="O1744" s="24">
        <f t="shared" si="641"/>
        <v>30.398856929753038</v>
      </c>
      <c r="P1744" s="24">
        <f t="shared" si="642"/>
        <v>473.43390747825185</v>
      </c>
      <c r="Q1744" s="24">
        <f t="shared" si="653"/>
        <v>650</v>
      </c>
      <c r="R1744" s="12">
        <f t="shared" si="643"/>
        <v>8.7643055156946897E-2</v>
      </c>
      <c r="S1744" s="3">
        <f t="shared" si="654"/>
        <v>0.7</v>
      </c>
      <c r="T1744" s="24">
        <f t="shared" si="656"/>
        <v>1074.4962906571334</v>
      </c>
      <c r="U1744" s="24">
        <f t="shared" si="644"/>
        <v>41.536357615200359</v>
      </c>
      <c r="V1744" s="14">
        <f t="shared" si="645"/>
        <v>646.56972806932424</v>
      </c>
      <c r="W1744" s="24">
        <f t="shared" si="657"/>
        <v>650</v>
      </c>
      <c r="X1744" s="12">
        <f t="shared" si="646"/>
        <v>8.7991575039700967E-2</v>
      </c>
      <c r="Y1744" s="3">
        <f t="shared" si="658"/>
        <v>0.7</v>
      </c>
    </row>
    <row r="1745" spans="2:25" x14ac:dyDescent="0.25">
      <c r="B1745" s="3">
        <f t="shared" si="647"/>
        <v>8635</v>
      </c>
      <c r="C1745" s="14">
        <f t="shared" si="648"/>
        <v>143.91666666666666</v>
      </c>
      <c r="D1745" s="11">
        <f t="shared" si="649"/>
        <v>1076.2444530638468</v>
      </c>
      <c r="E1745" s="11">
        <f t="shared" si="650"/>
        <v>1073.0840231575492</v>
      </c>
      <c r="F1745" s="11">
        <f t="shared" si="651"/>
        <v>1075.0294337397083</v>
      </c>
      <c r="G1745" s="11">
        <f t="shared" si="652"/>
        <v>1074.5842822321731</v>
      </c>
      <c r="H1745" s="24">
        <f t="shared" si="659"/>
        <v>1073.0840231575492</v>
      </c>
      <c r="I1745" s="24">
        <f t="shared" si="637"/>
        <v>79.010747657440561</v>
      </c>
      <c r="J1745" s="14">
        <f t="shared" si="638"/>
        <v>1228.0978246247703</v>
      </c>
      <c r="K1745" s="24">
        <f t="shared" si="660"/>
        <v>650</v>
      </c>
      <c r="L1745" s="12">
        <f t="shared" si="639"/>
        <v>8.9137879982852469E-2</v>
      </c>
      <c r="M1745" s="3">
        <f t="shared" si="640"/>
        <v>0.7</v>
      </c>
      <c r="N1745" s="24">
        <f t="shared" si="655"/>
        <v>1075.0294337397083</v>
      </c>
      <c r="O1745" s="24">
        <f t="shared" si="641"/>
        <v>30.375483103460965</v>
      </c>
      <c r="P1745" s="24">
        <f t="shared" si="642"/>
        <v>473.16163096795503</v>
      </c>
      <c r="Q1745" s="24">
        <f t="shared" si="653"/>
        <v>650</v>
      </c>
      <c r="R1745" s="12">
        <f t="shared" si="643"/>
        <v>8.7591625991185362E-2</v>
      </c>
      <c r="S1745" s="3">
        <f t="shared" si="654"/>
        <v>0.7</v>
      </c>
      <c r="T1745" s="24">
        <f t="shared" si="656"/>
        <v>1074.5842822321731</v>
      </c>
      <c r="U1745" s="24">
        <f t="shared" si="644"/>
        <v>41.504270791841691</v>
      </c>
      <c r="V1745" s="14">
        <f t="shared" si="645"/>
        <v>646.19582566796225</v>
      </c>
      <c r="W1745" s="24">
        <f t="shared" si="657"/>
        <v>650</v>
      </c>
      <c r="X1745" s="12">
        <f t="shared" si="646"/>
        <v>8.7939659162083364E-2</v>
      </c>
      <c r="Y1745" s="3">
        <f t="shared" si="658"/>
        <v>0.7</v>
      </c>
    </row>
    <row r="1746" spans="2:25" x14ac:dyDescent="0.25">
      <c r="B1746" s="3">
        <f t="shared" si="647"/>
        <v>8640</v>
      </c>
      <c r="C1746" s="14">
        <f t="shared" si="648"/>
        <v>144</v>
      </c>
      <c r="D1746" s="11">
        <f t="shared" si="649"/>
        <v>1076.331111016671</v>
      </c>
      <c r="E1746" s="11">
        <f t="shared" si="650"/>
        <v>1073.1731610375321</v>
      </c>
      <c r="F1746" s="11">
        <f t="shared" si="651"/>
        <v>1075.1170253656994</v>
      </c>
      <c r="G1746" s="11">
        <f t="shared" si="652"/>
        <v>1074.6722218913351</v>
      </c>
      <c r="H1746" s="24">
        <f t="shared" si="659"/>
        <v>1073.1731610375321</v>
      </c>
      <c r="I1746" s="24">
        <f t="shared" ref="I1746:I1809" si="661">AlphaC*(D1746-H1746)</f>
        <v>78.948749478473701</v>
      </c>
      <c r="J1746" s="14">
        <f t="shared" ref="J1746:J1809" si="662">Phi*EpsilonF*Botzman/10^8*M1746*((D1746+273)^4-(H1746+273)^4)</f>
        <v>1227.3742831822456</v>
      </c>
      <c r="K1746" s="24">
        <f t="shared" si="660"/>
        <v>650</v>
      </c>
      <c r="L1746" s="12">
        <f t="shared" ref="L1746:L1809" si="663">ksh*MassivSS/(K1746*RhoA)*DeltaT*(I1746+J1746)</f>
        <v>8.9084310342206596E-2</v>
      </c>
      <c r="M1746" s="3">
        <f t="shared" ref="M1746:M1809" si="664">IF(H1746&lt;=500,IF(Galva=Oui,0.35,0.7),0.7)</f>
        <v>0.7</v>
      </c>
      <c r="N1746" s="24">
        <f t="shared" si="655"/>
        <v>1075.1170253656994</v>
      </c>
      <c r="O1746" s="24">
        <f t="shared" ref="O1746:O1809" si="665">AlphaC*(D1746-N1746)</f>
        <v>30.352141274289579</v>
      </c>
      <c r="P1746" s="24">
        <f t="shared" ref="P1746:P1809" si="666">Phi*EpsilonF*Botzman/10^8*S1746*((D1746+273)^4-(N1746+273)^4)</f>
        <v>472.88967020525172</v>
      </c>
      <c r="Q1746" s="24">
        <f t="shared" si="653"/>
        <v>650</v>
      </c>
      <c r="R1746" s="12">
        <f t="shared" ref="R1746:R1809" si="667">ksh*MassivW/(Q1746*RhoA)*DeltaT*(O1746+P1746)</f>
        <v>8.754025731654573E-2</v>
      </c>
      <c r="S1746" s="3">
        <f t="shared" si="654"/>
        <v>0.7</v>
      </c>
      <c r="T1746" s="24">
        <f t="shared" si="656"/>
        <v>1074.6722218913351</v>
      </c>
      <c r="U1746" s="24">
        <f t="shared" ref="U1746:U1809" si="668">AlphaC*(D1746-T1746)</f>
        <v>41.472228133397948</v>
      </c>
      <c r="V1746" s="14">
        <f t="shared" ref="V1746:V1809" si="669">Phi*EpsilonF*Botzman/10^8*Y1746*((D1746+273)^4-(T1746+273)^4)</f>
        <v>645.82235979828624</v>
      </c>
      <c r="W1746" s="24">
        <f t="shared" si="657"/>
        <v>650</v>
      </c>
      <c r="X1746" s="12">
        <f t="shared" ref="X1746:X1809" si="670">ksh*MassivSI/(W1746*RhoA)*DeltaT*(U1746+V1746)</f>
        <v>8.7887804753550139E-2</v>
      </c>
      <c r="Y1746" s="3">
        <f t="shared" si="658"/>
        <v>0.7</v>
      </c>
    </row>
    <row r="1747" spans="2:25" x14ac:dyDescent="0.25">
      <c r="B1747" s="3">
        <f t="shared" ref="B1747:B1810" si="671">B1746+DeltaT</f>
        <v>8645</v>
      </c>
      <c r="C1747" s="14">
        <f t="shared" ref="C1747:C1810" si="672">B1747/60</f>
        <v>144.08333333333334</v>
      </c>
      <c r="D1747" s="11">
        <f t="shared" ref="D1747:D1810" si="673">20+345*LOG(8*C1747+1,10)</f>
        <v>1076.4177188781903</v>
      </c>
      <c r="E1747" s="11">
        <f t="shared" ref="E1747:E1810" si="674">H1747</f>
        <v>1073.2622453478743</v>
      </c>
      <c r="F1747" s="11">
        <f t="shared" ref="F1747:F1810" si="675">N1747</f>
        <v>1075.2045656230159</v>
      </c>
      <c r="G1747" s="11">
        <f t="shared" ref="G1747:G1810" si="676">T1747</f>
        <v>1074.7601096960886</v>
      </c>
      <c r="H1747" s="24">
        <f t="shared" si="659"/>
        <v>1073.2622453478743</v>
      </c>
      <c r="I1747" s="24">
        <f t="shared" si="661"/>
        <v>78.886838257898262</v>
      </c>
      <c r="J1747" s="14">
        <f t="shared" si="662"/>
        <v>1226.6516065583869</v>
      </c>
      <c r="K1747" s="24">
        <f t="shared" si="660"/>
        <v>650</v>
      </c>
      <c r="L1747" s="12">
        <f t="shared" si="663"/>
        <v>8.9030805607713828E-2</v>
      </c>
      <c r="M1747" s="3">
        <f t="shared" si="664"/>
        <v>0.7</v>
      </c>
      <c r="N1747" s="24">
        <f t="shared" si="655"/>
        <v>1075.2045656230159</v>
      </c>
      <c r="O1747" s="24">
        <f t="shared" si="665"/>
        <v>30.328831379358689</v>
      </c>
      <c r="P1747" s="24">
        <f t="shared" si="666"/>
        <v>472.61802463826092</v>
      </c>
      <c r="Q1747" s="24">
        <f t="shared" ref="Q1747:Q1810" si="677">IF(N1747&lt;600,425+0.773*N1747-1.69/1000*N1747^2+2.22/1000^2*N1747^3,IF(N1747&lt;735,666+13002/(738-N1747),IF(N1747&lt;900,545+17820/(N1747-731),650)))</f>
        <v>650</v>
      </c>
      <c r="R1747" s="12">
        <f t="shared" si="667"/>
        <v>8.7488949026088628E-2</v>
      </c>
      <c r="S1747" s="3">
        <f t="shared" ref="S1747:S1810" si="678">IF(N1747&lt;=500,IF(Galva=Oui,0.35,0.7),0.7)</f>
        <v>0.7</v>
      </c>
      <c r="T1747" s="24">
        <f t="shared" si="656"/>
        <v>1074.7601096960886</v>
      </c>
      <c r="U1747" s="24">
        <f t="shared" si="668"/>
        <v>41.440229552540586</v>
      </c>
      <c r="V1747" s="14">
        <f t="shared" si="669"/>
        <v>645.44932969134118</v>
      </c>
      <c r="W1747" s="24">
        <f t="shared" si="657"/>
        <v>650</v>
      </c>
      <c r="X1747" s="12">
        <f t="shared" si="670"/>
        <v>8.7836011704603992E-2</v>
      </c>
      <c r="Y1747" s="3">
        <f t="shared" si="658"/>
        <v>0.7</v>
      </c>
    </row>
    <row r="1748" spans="2:25" x14ac:dyDescent="0.25">
      <c r="B1748" s="3">
        <f t="shared" si="671"/>
        <v>8650</v>
      </c>
      <c r="C1748" s="14">
        <f t="shared" si="672"/>
        <v>144.16666666666666</v>
      </c>
      <c r="D1748" s="11">
        <f t="shared" si="673"/>
        <v>1076.5042767062803</v>
      </c>
      <c r="E1748" s="11">
        <f t="shared" si="674"/>
        <v>1073.3512761534821</v>
      </c>
      <c r="F1748" s="11">
        <f t="shared" si="675"/>
        <v>1075.2920545720419</v>
      </c>
      <c r="G1748" s="11">
        <f t="shared" si="676"/>
        <v>1074.8479457077933</v>
      </c>
      <c r="H1748" s="24">
        <f t="shared" si="659"/>
        <v>1073.3512761534821</v>
      </c>
      <c r="I1748" s="24">
        <f t="shared" si="661"/>
        <v>78.825013819954393</v>
      </c>
      <c r="J1748" s="14">
        <f t="shared" si="662"/>
        <v>1225.9297931864855</v>
      </c>
      <c r="K1748" s="24">
        <f t="shared" si="660"/>
        <v>650</v>
      </c>
      <c r="L1748" s="12">
        <f t="shared" si="663"/>
        <v>8.897736566054705E-2</v>
      </c>
      <c r="M1748" s="3">
        <f t="shared" si="664"/>
        <v>0.7</v>
      </c>
      <c r="N1748" s="24">
        <f t="shared" ref="N1748:N1811" si="679">N1747+R1747</f>
        <v>1075.2920545720419</v>
      </c>
      <c r="O1748" s="24">
        <f t="shared" si="665"/>
        <v>30.305553355958637</v>
      </c>
      <c r="P1748" s="24">
        <f t="shared" si="666"/>
        <v>472.34669371671021</v>
      </c>
      <c r="Q1748" s="24">
        <f t="shared" si="677"/>
        <v>650</v>
      </c>
      <c r="R1748" s="12">
        <f t="shared" si="667"/>
        <v>8.743770101318421E-2</v>
      </c>
      <c r="S1748" s="3">
        <f t="shared" si="678"/>
        <v>0.7</v>
      </c>
      <c r="T1748" s="24">
        <f t="shared" ref="T1748:T1811" si="680">T1747+X1747</f>
        <v>1074.8479457077933</v>
      </c>
      <c r="U1748" s="24">
        <f t="shared" si="668"/>
        <v>41.408274962174119</v>
      </c>
      <c r="V1748" s="14">
        <f t="shared" si="669"/>
        <v>645.076734580265</v>
      </c>
      <c r="W1748" s="24">
        <f t="shared" ref="W1748:W1811" si="681">IF(T1748&lt;600,425+0.773*T1748-1.69/1000*T1748^2+2.22/1000^2*T1748^3,IF(T1748&lt;735,666+13002/(738-T1748),IF(T1748&lt;900,545+17820/(T1748-731),650)))</f>
        <v>650</v>
      </c>
      <c r="X1748" s="12">
        <f t="shared" si="670"/>
        <v>8.7784279906045107E-2</v>
      </c>
      <c r="Y1748" s="3">
        <f t="shared" ref="Y1748:Y1811" si="682">IF(T1748&lt;=500,IF(Galva=Oui,0.35,0.7),0.7)</f>
        <v>0.7</v>
      </c>
    </row>
    <row r="1749" spans="2:25" x14ac:dyDescent="0.25">
      <c r="B1749" s="3">
        <f t="shared" si="671"/>
        <v>8655</v>
      </c>
      <c r="C1749" s="14">
        <f t="shared" si="672"/>
        <v>144.25</v>
      </c>
      <c r="D1749" s="11">
        <f t="shared" si="673"/>
        <v>1076.5907845587162</v>
      </c>
      <c r="E1749" s="11">
        <f t="shared" si="674"/>
        <v>1073.4402535191427</v>
      </c>
      <c r="F1749" s="11">
        <f t="shared" si="675"/>
        <v>1075.3794922730551</v>
      </c>
      <c r="G1749" s="11">
        <f t="shared" si="676"/>
        <v>1074.9357299876995</v>
      </c>
      <c r="H1749" s="24">
        <f t="shared" si="659"/>
        <v>1073.4402535191427</v>
      </c>
      <c r="I1749" s="24">
        <f t="shared" si="661"/>
        <v>78.763275989336989</v>
      </c>
      <c r="J1749" s="14">
        <f t="shared" si="662"/>
        <v>1225.2088415034764</v>
      </c>
      <c r="K1749" s="24">
        <f t="shared" si="660"/>
        <v>650</v>
      </c>
      <c r="L1749" s="12">
        <f t="shared" si="663"/>
        <v>8.8923990382158605E-2</v>
      </c>
      <c r="M1749" s="3">
        <f t="shared" si="664"/>
        <v>0.7</v>
      </c>
      <c r="N1749" s="24">
        <f t="shared" si="679"/>
        <v>1075.3794922730551</v>
      </c>
      <c r="O1749" s="24">
        <f t="shared" si="665"/>
        <v>30.282307141527554</v>
      </c>
      <c r="P1749" s="24">
        <f t="shared" si="666"/>
        <v>472.07567689125744</v>
      </c>
      <c r="Q1749" s="24">
        <f t="shared" si="677"/>
        <v>650</v>
      </c>
      <c r="R1749" s="12">
        <f t="shared" si="667"/>
        <v>8.7386513171390137E-2</v>
      </c>
      <c r="S1749" s="3">
        <f t="shared" si="678"/>
        <v>0.7</v>
      </c>
      <c r="T1749" s="24">
        <f t="shared" si="680"/>
        <v>1074.9357299876995</v>
      </c>
      <c r="U1749" s="24">
        <f t="shared" si="668"/>
        <v>41.376364275419064</v>
      </c>
      <c r="V1749" s="14">
        <f t="shared" si="669"/>
        <v>644.70457369974633</v>
      </c>
      <c r="W1749" s="24">
        <f t="shared" si="681"/>
        <v>650</v>
      </c>
      <c r="X1749" s="12">
        <f t="shared" si="670"/>
        <v>8.7732609248899543E-2</v>
      </c>
      <c r="Y1749" s="3">
        <f t="shared" si="682"/>
        <v>0.7</v>
      </c>
    </row>
    <row r="1750" spans="2:25" x14ac:dyDescent="0.25">
      <c r="B1750" s="3">
        <f t="shared" si="671"/>
        <v>8660</v>
      </c>
      <c r="C1750" s="14">
        <f t="shared" si="672"/>
        <v>144.33333333333334</v>
      </c>
      <c r="D1750" s="11">
        <f t="shared" si="673"/>
        <v>1076.6772424931733</v>
      </c>
      <c r="E1750" s="11">
        <f t="shared" si="674"/>
        <v>1073.529177509525</v>
      </c>
      <c r="F1750" s="11">
        <f t="shared" si="675"/>
        <v>1075.4668787862265</v>
      </c>
      <c r="G1750" s="11">
        <f t="shared" si="676"/>
        <v>1075.0234625969483</v>
      </c>
      <c r="H1750" s="24">
        <f t="shared" si="659"/>
        <v>1073.529177509525</v>
      </c>
      <c r="I1750" s="24">
        <f t="shared" si="661"/>
        <v>78.701624591207064</v>
      </c>
      <c r="J1750" s="14">
        <f t="shared" si="662"/>
        <v>1224.4887499501899</v>
      </c>
      <c r="K1750" s="24">
        <f t="shared" si="660"/>
        <v>650</v>
      </c>
      <c r="L1750" s="12">
        <f t="shared" si="663"/>
        <v>8.8870679654298318E-2</v>
      </c>
      <c r="M1750" s="3">
        <f t="shared" si="664"/>
        <v>0.7</v>
      </c>
      <c r="N1750" s="24">
        <f t="shared" si="679"/>
        <v>1075.4668787862265</v>
      </c>
      <c r="O1750" s="24">
        <f t="shared" si="665"/>
        <v>30.25909267366842</v>
      </c>
      <c r="P1750" s="24">
        <f t="shared" si="666"/>
        <v>471.80497361397528</v>
      </c>
      <c r="Q1750" s="24">
        <f t="shared" si="677"/>
        <v>650</v>
      </c>
      <c r="R1750" s="12">
        <f t="shared" si="667"/>
        <v>8.7335385394538834E-2</v>
      </c>
      <c r="S1750" s="3">
        <f t="shared" si="678"/>
        <v>0.7</v>
      </c>
      <c r="T1750" s="24">
        <f t="shared" si="680"/>
        <v>1075.0234625969483</v>
      </c>
      <c r="U1750" s="24">
        <f t="shared" si="668"/>
        <v>41.344497405623315</v>
      </c>
      <c r="V1750" s="14">
        <f t="shared" si="669"/>
        <v>644.33284628637273</v>
      </c>
      <c r="W1750" s="24">
        <f t="shared" si="681"/>
        <v>650</v>
      </c>
      <c r="X1750" s="12">
        <f t="shared" si="670"/>
        <v>8.7680999624465308E-2</v>
      </c>
      <c r="Y1750" s="3">
        <f t="shared" si="682"/>
        <v>0.7</v>
      </c>
    </row>
    <row r="1751" spans="2:25" x14ac:dyDescent="0.25">
      <c r="B1751" s="3">
        <f t="shared" si="671"/>
        <v>8665</v>
      </c>
      <c r="C1751" s="14">
        <f t="shared" si="672"/>
        <v>144.41666666666666</v>
      </c>
      <c r="D1751" s="11">
        <f t="shared" si="673"/>
        <v>1076.7636505672269</v>
      </c>
      <c r="E1751" s="11">
        <f t="shared" si="674"/>
        <v>1073.6180481891793</v>
      </c>
      <c r="F1751" s="11">
        <f t="shared" si="675"/>
        <v>1075.554214171621</v>
      </c>
      <c r="G1751" s="11">
        <f t="shared" si="676"/>
        <v>1075.1111435965727</v>
      </c>
      <c r="H1751" s="24">
        <f t="shared" si="659"/>
        <v>1073.6180481891793</v>
      </c>
      <c r="I1751" s="24">
        <f t="shared" si="661"/>
        <v>78.640059451191746</v>
      </c>
      <c r="J1751" s="14">
        <f t="shared" si="662"/>
        <v>1223.769516971274</v>
      </c>
      <c r="K1751" s="24">
        <f t="shared" si="660"/>
        <v>650</v>
      </c>
      <c r="L1751" s="12">
        <f t="shared" si="663"/>
        <v>8.8817433359008088E-2</v>
      </c>
      <c r="M1751" s="3">
        <f t="shared" si="664"/>
        <v>0.7</v>
      </c>
      <c r="N1751" s="24">
        <f t="shared" si="679"/>
        <v>1075.554214171621</v>
      </c>
      <c r="O1751" s="24">
        <f t="shared" si="665"/>
        <v>30.23590989014906</v>
      </c>
      <c r="P1751" s="24">
        <f t="shared" si="666"/>
        <v>471.53458333833152</v>
      </c>
      <c r="Q1751" s="24">
        <f t="shared" si="677"/>
        <v>650</v>
      </c>
      <c r="R1751" s="12">
        <f t="shared" si="667"/>
        <v>8.7284317576734133E-2</v>
      </c>
      <c r="S1751" s="3">
        <f t="shared" si="678"/>
        <v>0.7</v>
      </c>
      <c r="T1751" s="24">
        <f t="shared" si="680"/>
        <v>1075.1111435965727</v>
      </c>
      <c r="U1751" s="24">
        <f t="shared" si="668"/>
        <v>41.312674266356453</v>
      </c>
      <c r="V1751" s="14">
        <f t="shared" si="669"/>
        <v>643.96155157853411</v>
      </c>
      <c r="W1751" s="24">
        <f t="shared" si="681"/>
        <v>650</v>
      </c>
      <c r="X1751" s="12">
        <f t="shared" si="670"/>
        <v>8.7629450924299204E-2</v>
      </c>
      <c r="Y1751" s="3">
        <f t="shared" si="682"/>
        <v>0.7</v>
      </c>
    </row>
    <row r="1752" spans="2:25" x14ac:dyDescent="0.25">
      <c r="B1752" s="3">
        <f t="shared" si="671"/>
        <v>8670</v>
      </c>
      <c r="C1752" s="14">
        <f t="shared" si="672"/>
        <v>144.5</v>
      </c>
      <c r="D1752" s="11">
        <f t="shared" si="673"/>
        <v>1076.8500088383535</v>
      </c>
      <c r="E1752" s="11">
        <f t="shared" si="674"/>
        <v>1073.7068656225383</v>
      </c>
      <c r="F1752" s="11">
        <f t="shared" si="675"/>
        <v>1075.6414984891976</v>
      </c>
      <c r="G1752" s="11">
        <f t="shared" si="676"/>
        <v>1075.1987730474971</v>
      </c>
      <c r="H1752" s="24">
        <f t="shared" si="659"/>
        <v>1073.7068656225383</v>
      </c>
      <c r="I1752" s="24">
        <f t="shared" si="661"/>
        <v>78.578580395378594</v>
      </c>
      <c r="J1752" s="14">
        <f t="shared" si="662"/>
        <v>1223.0511410151173</v>
      </c>
      <c r="K1752" s="24">
        <f t="shared" si="660"/>
        <v>650</v>
      </c>
      <c r="L1752" s="12">
        <f t="shared" si="663"/>
        <v>8.8764251378616335E-2</v>
      </c>
      <c r="M1752" s="3">
        <f t="shared" si="664"/>
        <v>0.7</v>
      </c>
      <c r="N1752" s="24">
        <f t="shared" si="679"/>
        <v>1075.6414984891976</v>
      </c>
      <c r="O1752" s="24">
        <f t="shared" si="665"/>
        <v>30.212758728896461</v>
      </c>
      <c r="P1752" s="24">
        <f t="shared" si="666"/>
        <v>471.26450551897636</v>
      </c>
      <c r="Q1752" s="24">
        <f t="shared" si="677"/>
        <v>650</v>
      </c>
      <c r="R1752" s="12">
        <f t="shared" si="667"/>
        <v>8.7233309612313209E-2</v>
      </c>
      <c r="S1752" s="3">
        <f t="shared" si="678"/>
        <v>0.7</v>
      </c>
      <c r="T1752" s="24">
        <f t="shared" si="680"/>
        <v>1075.1987730474971</v>
      </c>
      <c r="U1752" s="24">
        <f t="shared" si="668"/>
        <v>41.280894771409749</v>
      </c>
      <c r="V1752" s="14">
        <f t="shared" si="669"/>
        <v>643.59068881630651</v>
      </c>
      <c r="W1752" s="24">
        <f t="shared" si="681"/>
        <v>650</v>
      </c>
      <c r="X1752" s="12">
        <f t="shared" si="670"/>
        <v>8.7577963040202003E-2</v>
      </c>
      <c r="Y1752" s="3">
        <f t="shared" si="682"/>
        <v>0.7</v>
      </c>
    </row>
    <row r="1753" spans="2:25" x14ac:dyDescent="0.25">
      <c r="B1753" s="3">
        <f t="shared" si="671"/>
        <v>8675</v>
      </c>
      <c r="C1753" s="14">
        <f t="shared" si="672"/>
        <v>144.58333333333334</v>
      </c>
      <c r="D1753" s="11">
        <f t="shared" si="673"/>
        <v>1076.9363173639292</v>
      </c>
      <c r="E1753" s="11">
        <f t="shared" si="674"/>
        <v>1073.7956298739168</v>
      </c>
      <c r="F1753" s="11">
        <f t="shared" si="675"/>
        <v>1075.7287317988098</v>
      </c>
      <c r="G1753" s="11">
        <f t="shared" si="676"/>
        <v>1075.2863510105374</v>
      </c>
      <c r="H1753" s="24">
        <f t="shared" si="659"/>
        <v>1073.7956298739168</v>
      </c>
      <c r="I1753" s="24">
        <f t="shared" si="661"/>
        <v>78.517187250309917</v>
      </c>
      <c r="J1753" s="14">
        <f t="shared" si="662"/>
        <v>1222.3336205340036</v>
      </c>
      <c r="K1753" s="24">
        <f t="shared" si="660"/>
        <v>650</v>
      </c>
      <c r="L1753" s="12">
        <f t="shared" si="663"/>
        <v>8.8711133595748129E-2</v>
      </c>
      <c r="M1753" s="3">
        <f t="shared" si="664"/>
        <v>0.7</v>
      </c>
      <c r="N1753" s="24">
        <f t="shared" si="679"/>
        <v>1075.7287317988098</v>
      </c>
      <c r="O1753" s="24">
        <f t="shared" si="665"/>
        <v>30.189639127985402</v>
      </c>
      <c r="P1753" s="24">
        <f t="shared" si="666"/>
        <v>470.99473961178074</v>
      </c>
      <c r="Q1753" s="24">
        <f t="shared" si="677"/>
        <v>650</v>
      </c>
      <c r="R1753" s="12">
        <f t="shared" si="667"/>
        <v>8.7182361395851296E-2</v>
      </c>
      <c r="S1753" s="3">
        <f t="shared" si="678"/>
        <v>0.7</v>
      </c>
      <c r="T1753" s="24">
        <f t="shared" si="680"/>
        <v>1075.2863510105374</v>
      </c>
      <c r="U1753" s="24">
        <f t="shared" si="668"/>
        <v>41.249158834796162</v>
      </c>
      <c r="V1753" s="14">
        <f t="shared" si="669"/>
        <v>643.22025724172352</v>
      </c>
      <c r="W1753" s="24">
        <f t="shared" si="681"/>
        <v>650</v>
      </c>
      <c r="X1753" s="12">
        <f t="shared" si="670"/>
        <v>8.752653586425313E-2</v>
      </c>
      <c r="Y1753" s="3">
        <f t="shared" si="682"/>
        <v>0.7</v>
      </c>
    </row>
    <row r="1754" spans="2:25" x14ac:dyDescent="0.25">
      <c r="B1754" s="3">
        <f t="shared" si="671"/>
        <v>8680</v>
      </c>
      <c r="C1754" s="14">
        <f t="shared" si="672"/>
        <v>144.66666666666666</v>
      </c>
      <c r="D1754" s="11">
        <f t="shared" si="673"/>
        <v>1077.0225762012321</v>
      </c>
      <c r="E1754" s="11">
        <f t="shared" si="674"/>
        <v>1073.8843410075126</v>
      </c>
      <c r="F1754" s="11">
        <f t="shared" si="675"/>
        <v>1075.8159141602057</v>
      </c>
      <c r="G1754" s="11">
        <f t="shared" si="676"/>
        <v>1075.3738775464017</v>
      </c>
      <c r="H1754" s="24">
        <f t="shared" si="659"/>
        <v>1073.8843410075126</v>
      </c>
      <c r="I1754" s="24">
        <f t="shared" si="661"/>
        <v>78.455879842988452</v>
      </c>
      <c r="J1754" s="14">
        <f t="shared" si="662"/>
        <v>1221.61695398386</v>
      </c>
      <c r="K1754" s="24">
        <f t="shared" si="660"/>
        <v>650</v>
      </c>
      <c r="L1754" s="12">
        <f t="shared" si="663"/>
        <v>8.8658079893308386E-2</v>
      </c>
      <c r="M1754" s="3">
        <f t="shared" si="664"/>
        <v>0.7</v>
      </c>
      <c r="N1754" s="24">
        <f t="shared" si="679"/>
        <v>1075.8159141602057</v>
      </c>
      <c r="O1754" s="24">
        <f t="shared" si="665"/>
        <v>30.166551025661192</v>
      </c>
      <c r="P1754" s="24">
        <f t="shared" si="666"/>
        <v>470.72528507397237</v>
      </c>
      <c r="Q1754" s="24">
        <f t="shared" si="677"/>
        <v>650</v>
      </c>
      <c r="R1754" s="12">
        <f t="shared" si="667"/>
        <v>8.7131472822189318E-2</v>
      </c>
      <c r="S1754" s="3">
        <f t="shared" si="678"/>
        <v>0.7</v>
      </c>
      <c r="T1754" s="24">
        <f t="shared" si="680"/>
        <v>1075.3738775464017</v>
      </c>
      <c r="U1754" s="24">
        <f t="shared" si="668"/>
        <v>41.217466370761713</v>
      </c>
      <c r="V1754" s="14">
        <f t="shared" si="669"/>
        <v>642.85025609865954</v>
      </c>
      <c r="W1754" s="24">
        <f t="shared" si="681"/>
        <v>650</v>
      </c>
      <c r="X1754" s="12">
        <f t="shared" si="670"/>
        <v>8.7475169288797242E-2</v>
      </c>
      <c r="Y1754" s="3">
        <f t="shared" si="682"/>
        <v>0.7</v>
      </c>
    </row>
    <row r="1755" spans="2:25" x14ac:dyDescent="0.25">
      <c r="B1755" s="3">
        <f t="shared" si="671"/>
        <v>8685</v>
      </c>
      <c r="C1755" s="14">
        <f t="shared" si="672"/>
        <v>144.75</v>
      </c>
      <c r="D1755" s="11">
        <f t="shared" si="673"/>
        <v>1077.1087854074406</v>
      </c>
      <c r="E1755" s="11">
        <f t="shared" si="674"/>
        <v>1073.9729990874059</v>
      </c>
      <c r="F1755" s="11">
        <f t="shared" si="675"/>
        <v>1075.9030456330279</v>
      </c>
      <c r="G1755" s="11">
        <f t="shared" si="676"/>
        <v>1075.4613527156905</v>
      </c>
      <c r="H1755" s="24">
        <f t="shared" si="659"/>
        <v>1073.9729990874059</v>
      </c>
      <c r="I1755" s="24">
        <f t="shared" si="661"/>
        <v>78.394658000866002</v>
      </c>
      <c r="J1755" s="14">
        <f t="shared" si="662"/>
        <v>1220.9011398242958</v>
      </c>
      <c r="K1755" s="24">
        <f t="shared" si="660"/>
        <v>650</v>
      </c>
      <c r="L1755" s="12">
        <f t="shared" si="663"/>
        <v>8.8605090154483729E-2</v>
      </c>
      <c r="M1755" s="3">
        <f t="shared" si="664"/>
        <v>0.7</v>
      </c>
      <c r="N1755" s="24">
        <f t="shared" si="679"/>
        <v>1075.9030456330279</v>
      </c>
      <c r="O1755" s="24">
        <f t="shared" si="665"/>
        <v>30.143494360316936</v>
      </c>
      <c r="P1755" s="24">
        <f t="shared" si="666"/>
        <v>470.45614136403856</v>
      </c>
      <c r="Q1755" s="24">
        <f t="shared" si="677"/>
        <v>650</v>
      </c>
      <c r="R1755" s="12">
        <f t="shared" si="667"/>
        <v>8.708064378641299E-2</v>
      </c>
      <c r="S1755" s="3">
        <f t="shared" si="678"/>
        <v>0.7</v>
      </c>
      <c r="T1755" s="24">
        <f t="shared" si="680"/>
        <v>1075.4613527156905</v>
      </c>
      <c r="U1755" s="24">
        <f t="shared" si="668"/>
        <v>41.18581729375137</v>
      </c>
      <c r="V1755" s="14">
        <f t="shared" si="669"/>
        <v>642.48068463248114</v>
      </c>
      <c r="W1755" s="24">
        <f t="shared" si="681"/>
        <v>650</v>
      </c>
      <c r="X1755" s="12">
        <f t="shared" si="670"/>
        <v>8.7423863206395225E-2</v>
      </c>
      <c r="Y1755" s="3">
        <f t="shared" si="682"/>
        <v>0.7</v>
      </c>
    </row>
    <row r="1756" spans="2:25" x14ac:dyDescent="0.25">
      <c r="B1756" s="3">
        <f t="shared" si="671"/>
        <v>8690</v>
      </c>
      <c r="C1756" s="14">
        <f t="shared" si="672"/>
        <v>144.83333333333334</v>
      </c>
      <c r="D1756" s="11">
        <f t="shared" si="673"/>
        <v>1077.1949450396346</v>
      </c>
      <c r="E1756" s="11">
        <f t="shared" si="674"/>
        <v>1074.0616041775604</v>
      </c>
      <c r="F1756" s="11">
        <f t="shared" si="675"/>
        <v>1075.9901262768144</v>
      </c>
      <c r="G1756" s="11">
        <f t="shared" si="676"/>
        <v>1075.5487765788969</v>
      </c>
      <c r="H1756" s="24">
        <f t="shared" si="659"/>
        <v>1074.0616041775604</v>
      </c>
      <c r="I1756" s="24">
        <f t="shared" si="661"/>
        <v>78.333521551854801</v>
      </c>
      <c r="J1756" s="14">
        <f t="shared" si="662"/>
        <v>1220.186176518758</v>
      </c>
      <c r="K1756" s="24">
        <f t="shared" si="660"/>
        <v>650</v>
      </c>
      <c r="L1756" s="12">
        <f t="shared" si="663"/>
        <v>8.8552164262753932E-2</v>
      </c>
      <c r="M1756" s="3">
        <f t="shared" si="664"/>
        <v>0.7</v>
      </c>
      <c r="N1756" s="24">
        <f t="shared" si="679"/>
        <v>1075.9901262768144</v>
      </c>
      <c r="O1756" s="24">
        <f t="shared" si="665"/>
        <v>30.120469070504896</v>
      </c>
      <c r="P1756" s="24">
        <f t="shared" si="666"/>
        <v>470.18730794153242</v>
      </c>
      <c r="Q1756" s="24">
        <f t="shared" si="677"/>
        <v>650</v>
      </c>
      <c r="R1756" s="12">
        <f t="shared" si="667"/>
        <v>8.702987418382116E-2</v>
      </c>
      <c r="S1756" s="3">
        <f t="shared" si="678"/>
        <v>0.7</v>
      </c>
      <c r="T1756" s="24">
        <f t="shared" si="680"/>
        <v>1075.5487765788969</v>
      </c>
      <c r="U1756" s="24">
        <f t="shared" si="668"/>
        <v>41.154211518443162</v>
      </c>
      <c r="V1756" s="14">
        <f t="shared" si="669"/>
        <v>642.11154209043514</v>
      </c>
      <c r="W1756" s="24">
        <f t="shared" si="681"/>
        <v>650</v>
      </c>
      <c r="X1756" s="12">
        <f t="shared" si="670"/>
        <v>8.7372617509878195E-2</v>
      </c>
      <c r="Y1756" s="3">
        <f t="shared" si="682"/>
        <v>0.7</v>
      </c>
    </row>
    <row r="1757" spans="2:25" x14ac:dyDescent="0.25">
      <c r="B1757" s="3">
        <f t="shared" si="671"/>
        <v>8695</v>
      </c>
      <c r="C1757" s="14">
        <f t="shared" si="672"/>
        <v>144.91666666666666</v>
      </c>
      <c r="D1757" s="11">
        <f t="shared" si="673"/>
        <v>1077.2810551547959</v>
      </c>
      <c r="E1757" s="11">
        <f t="shared" si="674"/>
        <v>1074.1501563418233</v>
      </c>
      <c r="F1757" s="11">
        <f t="shared" si="675"/>
        <v>1076.0771561509982</v>
      </c>
      <c r="G1757" s="11">
        <f t="shared" si="676"/>
        <v>1075.6361491964067</v>
      </c>
      <c r="H1757" s="24">
        <f t="shared" si="659"/>
        <v>1074.1501563418233</v>
      </c>
      <c r="I1757" s="24">
        <f t="shared" si="661"/>
        <v>78.272470324316146</v>
      </c>
      <c r="J1757" s="14">
        <f t="shared" si="662"/>
        <v>1219.4720625344719</v>
      </c>
      <c r="K1757" s="24">
        <f t="shared" si="660"/>
        <v>650</v>
      </c>
      <c r="L1757" s="12">
        <f t="shared" si="663"/>
        <v>8.8499302101887001E-2</v>
      </c>
      <c r="M1757" s="3">
        <f t="shared" si="664"/>
        <v>0.7</v>
      </c>
      <c r="N1757" s="24">
        <f t="shared" si="679"/>
        <v>1076.0771561509982</v>
      </c>
      <c r="O1757" s="24">
        <f t="shared" si="665"/>
        <v>30.097475094942183</v>
      </c>
      <c r="P1757" s="24">
        <f t="shared" si="666"/>
        <v>469.91878426765453</v>
      </c>
      <c r="Q1757" s="24">
        <f t="shared" si="677"/>
        <v>650</v>
      </c>
      <c r="R1757" s="12">
        <f t="shared" si="667"/>
        <v>8.6979163910027898E-2</v>
      </c>
      <c r="S1757" s="3">
        <f t="shared" si="678"/>
        <v>0.7</v>
      </c>
      <c r="T1757" s="24">
        <f t="shared" si="680"/>
        <v>1075.6361491964067</v>
      </c>
      <c r="U1757" s="24">
        <f t="shared" si="668"/>
        <v>41.122648959731123</v>
      </c>
      <c r="V1757" s="14">
        <f t="shared" si="669"/>
        <v>641.74282772174479</v>
      </c>
      <c r="W1757" s="24">
        <f t="shared" si="681"/>
        <v>650</v>
      </c>
      <c r="X1757" s="12">
        <f t="shared" si="670"/>
        <v>8.7321432092357654E-2</v>
      </c>
      <c r="Y1757" s="3">
        <f t="shared" si="682"/>
        <v>0.7</v>
      </c>
    </row>
    <row r="1758" spans="2:25" x14ac:dyDescent="0.25">
      <c r="B1758" s="3">
        <f t="shared" si="671"/>
        <v>8700</v>
      </c>
      <c r="C1758" s="14">
        <f t="shared" si="672"/>
        <v>145</v>
      </c>
      <c r="D1758" s="11">
        <f t="shared" si="673"/>
        <v>1077.367115809808</v>
      </c>
      <c r="E1758" s="11">
        <f t="shared" si="674"/>
        <v>1074.2386556439251</v>
      </c>
      <c r="F1758" s="11">
        <f t="shared" si="675"/>
        <v>1076.1641353149082</v>
      </c>
      <c r="G1758" s="11">
        <f t="shared" si="676"/>
        <v>1075.7234706284989</v>
      </c>
      <c r="H1758" s="24">
        <f t="shared" si="659"/>
        <v>1074.2386556439251</v>
      </c>
      <c r="I1758" s="24">
        <f t="shared" si="661"/>
        <v>78.211504147071764</v>
      </c>
      <c r="J1758" s="14">
        <f t="shared" si="662"/>
        <v>1218.758796342365</v>
      </c>
      <c r="K1758" s="24">
        <f t="shared" si="660"/>
        <v>650</v>
      </c>
      <c r="L1758" s="12">
        <f t="shared" si="663"/>
        <v>8.8446503555934863E-2</v>
      </c>
      <c r="M1758" s="3">
        <f t="shared" si="664"/>
        <v>0.7</v>
      </c>
      <c r="N1758" s="24">
        <f t="shared" si="679"/>
        <v>1076.1641353149082</v>
      </c>
      <c r="O1758" s="24">
        <f t="shared" si="665"/>
        <v>30.0745123724937</v>
      </c>
      <c r="P1758" s="24">
        <f t="shared" si="666"/>
        <v>469.650569804555</v>
      </c>
      <c r="Q1758" s="24">
        <f t="shared" si="677"/>
        <v>650</v>
      </c>
      <c r="R1758" s="12">
        <f t="shared" si="667"/>
        <v>8.6928512860838164E-2</v>
      </c>
      <c r="S1758" s="3">
        <f t="shared" si="678"/>
        <v>0.7</v>
      </c>
      <c r="T1758" s="24">
        <f t="shared" si="680"/>
        <v>1075.7234706284989</v>
      </c>
      <c r="U1758" s="24">
        <f t="shared" si="668"/>
        <v>41.09112953272529</v>
      </c>
      <c r="V1758" s="14">
        <f t="shared" si="669"/>
        <v>641.37454077706752</v>
      </c>
      <c r="W1758" s="24">
        <f t="shared" si="681"/>
        <v>650</v>
      </c>
      <c r="X1758" s="12">
        <f t="shared" si="670"/>
        <v>8.7270306847156101E-2</v>
      </c>
      <c r="Y1758" s="3">
        <f t="shared" si="682"/>
        <v>0.7</v>
      </c>
    </row>
    <row r="1759" spans="2:25" x14ac:dyDescent="0.25">
      <c r="B1759" s="3">
        <f t="shared" si="671"/>
        <v>8705</v>
      </c>
      <c r="C1759" s="14">
        <f t="shared" si="672"/>
        <v>145.08333333333334</v>
      </c>
      <c r="D1759" s="11">
        <f t="shared" si="673"/>
        <v>1077.4531270614561</v>
      </c>
      <c r="E1759" s="11">
        <f t="shared" si="674"/>
        <v>1074.3271021474811</v>
      </c>
      <c r="F1759" s="11">
        <f t="shared" si="675"/>
        <v>1076.251063827769</v>
      </c>
      <c r="G1759" s="11">
        <f t="shared" si="676"/>
        <v>1075.8107409353461</v>
      </c>
      <c r="H1759" s="24">
        <f t="shared" si="659"/>
        <v>1074.3271021474811</v>
      </c>
      <c r="I1759" s="24">
        <f t="shared" si="661"/>
        <v>78.150622849375395</v>
      </c>
      <c r="J1759" s="14">
        <f t="shared" si="662"/>
        <v>1218.0463764168915</v>
      </c>
      <c r="K1759" s="24">
        <f t="shared" si="660"/>
        <v>650</v>
      </c>
      <c r="L1759" s="12">
        <f t="shared" si="663"/>
        <v>8.8393768509219386E-2</v>
      </c>
      <c r="M1759" s="3">
        <f t="shared" si="664"/>
        <v>0.7</v>
      </c>
      <c r="N1759" s="24">
        <f t="shared" si="679"/>
        <v>1076.251063827769</v>
      </c>
      <c r="O1759" s="24">
        <f t="shared" si="665"/>
        <v>30.051580842177827</v>
      </c>
      <c r="P1759" s="24">
        <f t="shared" si="666"/>
        <v>469.38266401566301</v>
      </c>
      <c r="Q1759" s="24">
        <f t="shared" si="677"/>
        <v>650</v>
      </c>
      <c r="R1759" s="12">
        <f t="shared" si="667"/>
        <v>8.6877920932306119E-2</v>
      </c>
      <c r="S1759" s="3">
        <f t="shared" si="678"/>
        <v>0.7</v>
      </c>
      <c r="T1759" s="24">
        <f t="shared" si="680"/>
        <v>1075.8107409353461</v>
      </c>
      <c r="U1759" s="24">
        <f t="shared" si="668"/>
        <v>41.059653152751707</v>
      </c>
      <c r="V1759" s="14">
        <f t="shared" si="669"/>
        <v>641.00668050901822</v>
      </c>
      <c r="W1759" s="24">
        <f t="shared" si="681"/>
        <v>650</v>
      </c>
      <c r="X1759" s="12">
        <f t="shared" si="670"/>
        <v>8.7219241667873967E-2</v>
      </c>
      <c r="Y1759" s="3">
        <f t="shared" si="682"/>
        <v>0.7</v>
      </c>
    </row>
    <row r="1760" spans="2:25" x14ac:dyDescent="0.25">
      <c r="B1760" s="3">
        <f t="shared" si="671"/>
        <v>8710</v>
      </c>
      <c r="C1760" s="14">
        <f t="shared" si="672"/>
        <v>145.16666666666666</v>
      </c>
      <c r="D1760" s="11">
        <f t="shared" si="673"/>
        <v>1077.5390889664282</v>
      </c>
      <c r="E1760" s="11">
        <f t="shared" si="674"/>
        <v>1074.4154959159903</v>
      </c>
      <c r="F1760" s="11">
        <f t="shared" si="675"/>
        <v>1076.3379417487013</v>
      </c>
      <c r="G1760" s="11">
        <f t="shared" si="676"/>
        <v>1075.8979601770141</v>
      </c>
      <c r="H1760" s="24">
        <f t="shared" si="659"/>
        <v>1074.4154959159903</v>
      </c>
      <c r="I1760" s="24">
        <f t="shared" si="661"/>
        <v>78.089826260946893</v>
      </c>
      <c r="J1760" s="14">
        <f t="shared" si="662"/>
        <v>1217.3348012364595</v>
      </c>
      <c r="K1760" s="24">
        <f t="shared" si="660"/>
        <v>650</v>
      </c>
      <c r="L1760" s="12">
        <f t="shared" si="663"/>
        <v>8.8341096846363848E-2</v>
      </c>
      <c r="M1760" s="3">
        <f t="shared" si="664"/>
        <v>0.7</v>
      </c>
      <c r="N1760" s="24">
        <f t="shared" si="679"/>
        <v>1076.3379417487013</v>
      </c>
      <c r="O1760" s="24">
        <f t="shared" si="665"/>
        <v>30.028680443172107</v>
      </c>
      <c r="P1760" s="24">
        <f t="shared" si="666"/>
        <v>469.1150663656868</v>
      </c>
      <c r="Q1760" s="24">
        <f t="shared" si="677"/>
        <v>650</v>
      </c>
      <c r="R1760" s="12">
        <f t="shared" si="667"/>
        <v>8.6827388020736099E-2</v>
      </c>
      <c r="S1760" s="3">
        <f t="shared" si="678"/>
        <v>0.7</v>
      </c>
      <c r="T1760" s="24">
        <f t="shared" si="680"/>
        <v>1075.8979601770141</v>
      </c>
      <c r="U1760" s="24">
        <f t="shared" si="668"/>
        <v>41.028219735352423</v>
      </c>
      <c r="V1760" s="14">
        <f t="shared" si="669"/>
        <v>640.63924617182022</v>
      </c>
      <c r="W1760" s="24">
        <f t="shared" si="681"/>
        <v>650</v>
      </c>
      <c r="X1760" s="12">
        <f t="shared" si="670"/>
        <v>8.7168236448344996E-2</v>
      </c>
      <c r="Y1760" s="3">
        <f t="shared" si="682"/>
        <v>0.7</v>
      </c>
    </row>
    <row r="1761" spans="2:25" x14ac:dyDescent="0.25">
      <c r="B1761" s="3">
        <f t="shared" si="671"/>
        <v>8715</v>
      </c>
      <c r="C1761" s="14">
        <f t="shared" si="672"/>
        <v>145.25</v>
      </c>
      <c r="D1761" s="11">
        <f t="shared" si="673"/>
        <v>1077.6250015813146</v>
      </c>
      <c r="E1761" s="11">
        <f t="shared" si="674"/>
        <v>1074.5038370128366</v>
      </c>
      <c r="F1761" s="11">
        <f t="shared" si="675"/>
        <v>1076.424769136722</v>
      </c>
      <c r="G1761" s="11">
        <f t="shared" si="676"/>
        <v>1075.9851284134625</v>
      </c>
      <c r="H1761" s="24">
        <f t="shared" si="659"/>
        <v>1074.5038370128366</v>
      </c>
      <c r="I1761" s="24">
        <f t="shared" si="661"/>
        <v>78.029114211949491</v>
      </c>
      <c r="J1761" s="14">
        <f t="shared" si="662"/>
        <v>1216.6240692830231</v>
      </c>
      <c r="K1761" s="24">
        <f t="shared" si="660"/>
        <v>650</v>
      </c>
      <c r="L1761" s="12">
        <f t="shared" si="663"/>
        <v>8.82884884522636E-2</v>
      </c>
      <c r="M1761" s="3">
        <f t="shared" si="664"/>
        <v>0.7</v>
      </c>
      <c r="N1761" s="24">
        <f t="shared" si="679"/>
        <v>1076.424769136722</v>
      </c>
      <c r="O1761" s="24">
        <f t="shared" si="665"/>
        <v>30.005811114813241</v>
      </c>
      <c r="P1761" s="24">
        <f t="shared" si="666"/>
        <v>468.8477763206912</v>
      </c>
      <c r="Q1761" s="24">
        <f t="shared" si="677"/>
        <v>650</v>
      </c>
      <c r="R1761" s="12">
        <f t="shared" si="667"/>
        <v>8.6776914022696106E-2</v>
      </c>
      <c r="S1761" s="3">
        <f t="shared" si="678"/>
        <v>0.7</v>
      </c>
      <c r="T1761" s="24">
        <f t="shared" si="680"/>
        <v>1075.9851284134625</v>
      </c>
      <c r="U1761" s="24">
        <f t="shared" si="668"/>
        <v>40.996829196302542</v>
      </c>
      <c r="V1761" s="14">
        <f t="shared" si="669"/>
        <v>640.27223702169283</v>
      </c>
      <c r="W1761" s="24">
        <f t="shared" si="681"/>
        <v>650</v>
      </c>
      <c r="X1761" s="12">
        <f t="shared" si="670"/>
        <v>8.7117291082687953E-2</v>
      </c>
      <c r="Y1761" s="3">
        <f t="shared" si="682"/>
        <v>0.7</v>
      </c>
    </row>
    <row r="1762" spans="2:25" x14ac:dyDescent="0.25">
      <c r="B1762" s="3">
        <f t="shared" si="671"/>
        <v>8720</v>
      </c>
      <c r="C1762" s="14">
        <f t="shared" si="672"/>
        <v>145.33333333333334</v>
      </c>
      <c r="D1762" s="11">
        <f t="shared" si="673"/>
        <v>1077.710864962608</v>
      </c>
      <c r="E1762" s="11">
        <f t="shared" si="674"/>
        <v>1074.5921255012888</v>
      </c>
      <c r="F1762" s="11">
        <f t="shared" si="675"/>
        <v>1076.5115460507448</v>
      </c>
      <c r="G1762" s="11">
        <f t="shared" si="676"/>
        <v>1076.0722457045451</v>
      </c>
      <c r="H1762" s="24">
        <f t="shared" si="659"/>
        <v>1074.5921255012888</v>
      </c>
      <c r="I1762" s="24">
        <f t="shared" si="661"/>
        <v>77.968486532978432</v>
      </c>
      <c r="J1762" s="14">
        <f t="shared" si="662"/>
        <v>1215.9141790421415</v>
      </c>
      <c r="K1762" s="24">
        <f t="shared" si="660"/>
        <v>650</v>
      </c>
      <c r="L1762" s="12">
        <f t="shared" si="663"/>
        <v>8.8235943212089302E-2</v>
      </c>
      <c r="M1762" s="3">
        <f t="shared" si="664"/>
        <v>0.7</v>
      </c>
      <c r="N1762" s="24">
        <f t="shared" si="679"/>
        <v>1076.5115460507448</v>
      </c>
      <c r="O1762" s="24">
        <f t="shared" si="665"/>
        <v>29.982972796580043</v>
      </c>
      <c r="P1762" s="24">
        <f t="shared" si="666"/>
        <v>468.58079334776824</v>
      </c>
      <c r="Q1762" s="24">
        <f t="shared" si="677"/>
        <v>650</v>
      </c>
      <c r="R1762" s="12">
        <f t="shared" si="667"/>
        <v>8.6726498834957574E-2</v>
      </c>
      <c r="S1762" s="3">
        <f t="shared" si="678"/>
        <v>0.7</v>
      </c>
      <c r="T1762" s="24">
        <f t="shared" si="680"/>
        <v>1076.0722457045451</v>
      </c>
      <c r="U1762" s="24">
        <f t="shared" si="668"/>
        <v>40.96548145157044</v>
      </c>
      <c r="V1762" s="14">
        <f t="shared" si="669"/>
        <v>639.90565231642552</v>
      </c>
      <c r="W1762" s="24">
        <f t="shared" si="681"/>
        <v>650</v>
      </c>
      <c r="X1762" s="12">
        <f t="shared" si="670"/>
        <v>8.7066405465247104E-2</v>
      </c>
      <c r="Y1762" s="3">
        <f t="shared" si="682"/>
        <v>0.7</v>
      </c>
    </row>
    <row r="1763" spans="2:25" x14ac:dyDescent="0.25">
      <c r="B1763" s="3">
        <f t="shared" si="671"/>
        <v>8725</v>
      </c>
      <c r="C1763" s="14">
        <f t="shared" si="672"/>
        <v>145.41666666666666</v>
      </c>
      <c r="D1763" s="11">
        <f t="shared" si="673"/>
        <v>1077.7966791667045</v>
      </c>
      <c r="E1763" s="11">
        <f t="shared" si="674"/>
        <v>1074.6803614445009</v>
      </c>
      <c r="F1763" s="11">
        <f t="shared" si="675"/>
        <v>1076.5982725495796</v>
      </c>
      <c r="G1763" s="11">
        <f t="shared" si="676"/>
        <v>1076.1593121100104</v>
      </c>
      <c r="H1763" s="24">
        <f t="shared" si="659"/>
        <v>1074.6803614445009</v>
      </c>
      <c r="I1763" s="24">
        <f t="shared" si="661"/>
        <v>77.90794305508939</v>
      </c>
      <c r="J1763" s="14">
        <f t="shared" si="662"/>
        <v>1215.2051290031918</v>
      </c>
      <c r="K1763" s="24">
        <f t="shared" si="660"/>
        <v>650</v>
      </c>
      <c r="L1763" s="12">
        <f t="shared" si="663"/>
        <v>8.8183461011303338E-2</v>
      </c>
      <c r="M1763" s="3">
        <f t="shared" si="664"/>
        <v>0.7</v>
      </c>
      <c r="N1763" s="24">
        <f t="shared" si="679"/>
        <v>1076.5982725495796</v>
      </c>
      <c r="O1763" s="24">
        <f t="shared" si="665"/>
        <v>29.960165428121854</v>
      </c>
      <c r="P1763" s="24">
        <f t="shared" si="666"/>
        <v>468.31411691546339</v>
      </c>
      <c r="Q1763" s="24">
        <f t="shared" si="677"/>
        <v>650</v>
      </c>
      <c r="R1763" s="12">
        <f t="shared" si="667"/>
        <v>8.6676142354574381E-2</v>
      </c>
      <c r="S1763" s="3">
        <f t="shared" si="678"/>
        <v>0.7</v>
      </c>
      <c r="T1763" s="24">
        <f t="shared" si="680"/>
        <v>1076.1593121100104</v>
      </c>
      <c r="U1763" s="24">
        <f t="shared" si="668"/>
        <v>40.934176417351864</v>
      </c>
      <c r="V1763" s="14">
        <f t="shared" si="669"/>
        <v>639.53949131553236</v>
      </c>
      <c r="W1763" s="24">
        <f t="shared" si="681"/>
        <v>650</v>
      </c>
      <c r="X1763" s="12">
        <f t="shared" si="670"/>
        <v>8.7015579490616363E-2</v>
      </c>
      <c r="Y1763" s="3">
        <f t="shared" si="682"/>
        <v>0.7</v>
      </c>
    </row>
    <row r="1764" spans="2:25" x14ac:dyDescent="0.25">
      <c r="B1764" s="3">
        <f t="shared" si="671"/>
        <v>8730</v>
      </c>
      <c r="C1764" s="14">
        <f t="shared" si="672"/>
        <v>145.5</v>
      </c>
      <c r="D1764" s="11">
        <f t="shared" si="673"/>
        <v>1077.8824442499028</v>
      </c>
      <c r="E1764" s="11">
        <f t="shared" si="674"/>
        <v>1074.7685449055123</v>
      </c>
      <c r="F1764" s="11">
        <f t="shared" si="675"/>
        <v>1076.6849486919341</v>
      </c>
      <c r="G1764" s="11">
        <f t="shared" si="676"/>
        <v>1076.246327689501</v>
      </c>
      <c r="H1764" s="24">
        <f t="shared" si="659"/>
        <v>1074.7685449055123</v>
      </c>
      <c r="I1764" s="24">
        <f t="shared" si="661"/>
        <v>77.847483609764367</v>
      </c>
      <c r="J1764" s="14">
        <f t="shared" si="662"/>
        <v>1214.4969176590002</v>
      </c>
      <c r="K1764" s="24">
        <f t="shared" si="660"/>
        <v>650</v>
      </c>
      <c r="L1764" s="12">
        <f t="shared" si="663"/>
        <v>8.8131041735632451E-2</v>
      </c>
      <c r="M1764" s="3">
        <f t="shared" si="664"/>
        <v>0.7</v>
      </c>
      <c r="N1764" s="24">
        <f t="shared" si="679"/>
        <v>1076.6849486919341</v>
      </c>
      <c r="O1764" s="24">
        <f t="shared" si="665"/>
        <v>29.937388949218757</v>
      </c>
      <c r="P1764" s="24">
        <f t="shared" si="666"/>
        <v>468.04774649336855</v>
      </c>
      <c r="Q1764" s="24">
        <f t="shared" si="677"/>
        <v>650</v>
      </c>
      <c r="R1764" s="12">
        <f t="shared" si="667"/>
        <v>8.6625844478805239E-2</v>
      </c>
      <c r="S1764" s="3">
        <f t="shared" si="678"/>
        <v>0.7</v>
      </c>
      <c r="T1764" s="24">
        <f t="shared" si="680"/>
        <v>1076.246327689501</v>
      </c>
      <c r="U1764" s="24">
        <f t="shared" si="668"/>
        <v>40.902914010047198</v>
      </c>
      <c r="V1764" s="14">
        <f t="shared" si="669"/>
        <v>639.1737532802714</v>
      </c>
      <c r="W1764" s="24">
        <f t="shared" si="681"/>
        <v>650</v>
      </c>
      <c r="X1764" s="12">
        <f t="shared" si="670"/>
        <v>8.6964813053638762E-2</v>
      </c>
      <c r="Y1764" s="3">
        <f t="shared" si="682"/>
        <v>0.7</v>
      </c>
    </row>
    <row r="1765" spans="2:25" x14ac:dyDescent="0.25">
      <c r="B1765" s="3">
        <f t="shared" si="671"/>
        <v>8735</v>
      </c>
      <c r="C1765" s="14">
        <f t="shared" si="672"/>
        <v>145.58333333333334</v>
      </c>
      <c r="D1765" s="11">
        <f t="shared" si="673"/>
        <v>1077.9681602684059</v>
      </c>
      <c r="E1765" s="11">
        <f t="shared" si="674"/>
        <v>1074.8566759472478</v>
      </c>
      <c r="F1765" s="11">
        <f t="shared" si="675"/>
        <v>1076.7715745364128</v>
      </c>
      <c r="G1765" s="11">
        <f t="shared" si="676"/>
        <v>1076.3332925025545</v>
      </c>
      <c r="H1765" s="24">
        <f t="shared" si="659"/>
        <v>1074.8566759472478</v>
      </c>
      <c r="I1765" s="24">
        <f t="shared" si="661"/>
        <v>77.787108028951479</v>
      </c>
      <c r="J1765" s="14">
        <f t="shared" si="662"/>
        <v>1213.7895435063663</v>
      </c>
      <c r="K1765" s="24">
        <f t="shared" si="660"/>
        <v>650</v>
      </c>
      <c r="L1765" s="12">
        <f t="shared" si="663"/>
        <v>8.8078685271106044E-2</v>
      </c>
      <c r="M1765" s="3">
        <f t="shared" si="664"/>
        <v>0.7</v>
      </c>
      <c r="N1765" s="24">
        <f t="shared" si="679"/>
        <v>1076.7715745364128</v>
      </c>
      <c r="O1765" s="24">
        <f t="shared" si="665"/>
        <v>29.914643299827048</v>
      </c>
      <c r="P1765" s="24">
        <f t="shared" si="666"/>
        <v>467.78168155243242</v>
      </c>
      <c r="Q1765" s="24">
        <f t="shared" si="677"/>
        <v>650</v>
      </c>
      <c r="R1765" s="12">
        <f t="shared" si="667"/>
        <v>8.6575605105175465E-2</v>
      </c>
      <c r="S1765" s="3">
        <f t="shared" si="678"/>
        <v>0.7</v>
      </c>
      <c r="T1765" s="24">
        <f t="shared" si="680"/>
        <v>1076.3332925025545</v>
      </c>
      <c r="U1765" s="24">
        <f t="shared" si="668"/>
        <v>40.871694146284199</v>
      </c>
      <c r="V1765" s="14">
        <f t="shared" si="669"/>
        <v>638.80843747372273</v>
      </c>
      <c r="W1765" s="24">
        <f t="shared" si="681"/>
        <v>650</v>
      </c>
      <c r="X1765" s="12">
        <f t="shared" si="670"/>
        <v>8.6914106049419432E-2</v>
      </c>
      <c r="Y1765" s="3">
        <f t="shared" si="682"/>
        <v>0.7</v>
      </c>
    </row>
    <row r="1766" spans="2:25" x14ac:dyDescent="0.25">
      <c r="B1766" s="3">
        <f t="shared" si="671"/>
        <v>8740</v>
      </c>
      <c r="C1766" s="14">
        <f t="shared" si="672"/>
        <v>145.66666666666666</v>
      </c>
      <c r="D1766" s="11">
        <f t="shared" si="673"/>
        <v>1078.0538272783192</v>
      </c>
      <c r="E1766" s="11">
        <f t="shared" si="674"/>
        <v>1074.9447546325189</v>
      </c>
      <c r="F1766" s="11">
        <f t="shared" si="675"/>
        <v>1076.8581501415181</v>
      </c>
      <c r="G1766" s="11">
        <f t="shared" si="676"/>
        <v>1076.4202066086038</v>
      </c>
      <c r="H1766" s="24">
        <f t="shared" si="659"/>
        <v>1074.9447546325189</v>
      </c>
      <c r="I1766" s="24">
        <f t="shared" si="661"/>
        <v>77.726816145008115</v>
      </c>
      <c r="J1766" s="14">
        <f t="shared" si="662"/>
        <v>1213.0830050452871</v>
      </c>
      <c r="K1766" s="24">
        <f t="shared" si="660"/>
        <v>650</v>
      </c>
      <c r="L1766" s="12">
        <f t="shared" si="663"/>
        <v>8.8026391503999546E-2</v>
      </c>
      <c r="M1766" s="3">
        <f t="shared" si="664"/>
        <v>0.7</v>
      </c>
      <c r="N1766" s="24">
        <f t="shared" si="679"/>
        <v>1076.8581501415181</v>
      </c>
      <c r="O1766" s="24">
        <f t="shared" si="665"/>
        <v>29.89192842002808</v>
      </c>
      <c r="P1766" s="24">
        <f t="shared" si="666"/>
        <v>467.51592156461129</v>
      </c>
      <c r="Q1766" s="24">
        <f t="shared" si="677"/>
        <v>650</v>
      </c>
      <c r="R1766" s="12">
        <f t="shared" si="667"/>
        <v>8.6525424131407458E-2</v>
      </c>
      <c r="S1766" s="3">
        <f t="shared" si="678"/>
        <v>0.7</v>
      </c>
      <c r="T1766" s="24">
        <f t="shared" si="680"/>
        <v>1076.4202066086038</v>
      </c>
      <c r="U1766" s="24">
        <f t="shared" si="668"/>
        <v>40.840516742883892</v>
      </c>
      <c r="V1766" s="14">
        <f t="shared" si="669"/>
        <v>638.44354316045849</v>
      </c>
      <c r="W1766" s="24">
        <f t="shared" si="681"/>
        <v>650</v>
      </c>
      <c r="X1766" s="12">
        <f t="shared" si="670"/>
        <v>8.6863458373279023E-2</v>
      </c>
      <c r="Y1766" s="3">
        <f t="shared" si="682"/>
        <v>0.7</v>
      </c>
    </row>
    <row r="1767" spans="2:25" x14ac:dyDescent="0.25">
      <c r="B1767" s="3">
        <f t="shared" si="671"/>
        <v>8745</v>
      </c>
      <c r="C1767" s="14">
        <f t="shared" si="672"/>
        <v>145.75</v>
      </c>
      <c r="D1767" s="11">
        <f t="shared" si="673"/>
        <v>1078.1394453356527</v>
      </c>
      <c r="E1767" s="11">
        <f t="shared" si="674"/>
        <v>1075.0327810240228</v>
      </c>
      <c r="F1767" s="11">
        <f t="shared" si="675"/>
        <v>1076.9446755656495</v>
      </c>
      <c r="G1767" s="11">
        <f t="shared" si="676"/>
        <v>1076.5070700669771</v>
      </c>
      <c r="H1767" s="24">
        <f t="shared" si="659"/>
        <v>1075.0327810240228</v>
      </c>
      <c r="I1767" s="24">
        <f t="shared" si="661"/>
        <v>77.666607790746411</v>
      </c>
      <c r="J1767" s="14">
        <f t="shared" si="662"/>
        <v>1212.3773007795774</v>
      </c>
      <c r="K1767" s="24">
        <f t="shared" si="660"/>
        <v>650</v>
      </c>
      <c r="L1767" s="12">
        <f t="shared" si="663"/>
        <v>8.7974160320879721E-2</v>
      </c>
      <c r="M1767" s="3">
        <f t="shared" si="664"/>
        <v>0.7</v>
      </c>
      <c r="N1767" s="24">
        <f t="shared" si="679"/>
        <v>1076.9446755656495</v>
      </c>
      <c r="O1767" s="24">
        <f t="shared" si="665"/>
        <v>29.869244250079419</v>
      </c>
      <c r="P1767" s="24">
        <f t="shared" si="666"/>
        <v>467.25046600335367</v>
      </c>
      <c r="Q1767" s="24">
        <f t="shared" si="677"/>
        <v>650</v>
      </c>
      <c r="R1767" s="12">
        <f t="shared" si="667"/>
        <v>8.6475301455513812E-2</v>
      </c>
      <c r="S1767" s="3">
        <f t="shared" si="678"/>
        <v>0.7</v>
      </c>
      <c r="T1767" s="24">
        <f t="shared" si="680"/>
        <v>1076.5070700669771</v>
      </c>
      <c r="U1767" s="24">
        <f t="shared" si="668"/>
        <v>40.809381716888993</v>
      </c>
      <c r="V1767" s="14">
        <f t="shared" si="669"/>
        <v>638.07906960683397</v>
      </c>
      <c r="W1767" s="24">
        <f t="shared" si="681"/>
        <v>650</v>
      </c>
      <c r="X1767" s="12">
        <f t="shared" si="670"/>
        <v>8.6812869920794553E-2</v>
      </c>
      <c r="Y1767" s="3">
        <f t="shared" si="682"/>
        <v>0.7</v>
      </c>
    </row>
    <row r="1768" spans="2:25" x14ac:dyDescent="0.25">
      <c r="B1768" s="3">
        <f t="shared" si="671"/>
        <v>8750</v>
      </c>
      <c r="C1768" s="14">
        <f t="shared" si="672"/>
        <v>145.83333333333334</v>
      </c>
      <c r="D1768" s="11">
        <f t="shared" si="673"/>
        <v>1078.2250144963202</v>
      </c>
      <c r="E1768" s="11">
        <f t="shared" si="674"/>
        <v>1075.1207551843438</v>
      </c>
      <c r="F1768" s="11">
        <f t="shared" si="675"/>
        <v>1077.031150867105</v>
      </c>
      <c r="G1768" s="11">
        <f t="shared" si="676"/>
        <v>1076.5938829368979</v>
      </c>
      <c r="H1768" s="24">
        <f t="shared" si="659"/>
        <v>1075.1207551843438</v>
      </c>
      <c r="I1768" s="24">
        <f t="shared" si="661"/>
        <v>77.606482799410514</v>
      </c>
      <c r="J1768" s="14">
        <f t="shared" si="662"/>
        <v>1211.6724292166568</v>
      </c>
      <c r="K1768" s="24">
        <f t="shared" si="660"/>
        <v>650</v>
      </c>
      <c r="L1768" s="12">
        <f t="shared" si="663"/>
        <v>8.7921991608588629E-2</v>
      </c>
      <c r="M1768" s="3">
        <f t="shared" si="664"/>
        <v>0.7</v>
      </c>
      <c r="N1768" s="24">
        <f t="shared" si="679"/>
        <v>1077.031150867105</v>
      </c>
      <c r="O1768" s="24">
        <f t="shared" si="665"/>
        <v>29.84659073038074</v>
      </c>
      <c r="P1768" s="24">
        <f t="shared" si="666"/>
        <v>466.98531434321291</v>
      </c>
      <c r="Q1768" s="24">
        <f t="shared" si="677"/>
        <v>650</v>
      </c>
      <c r="R1768" s="12">
        <f t="shared" si="667"/>
        <v>8.642523697572406E-2</v>
      </c>
      <c r="S1768" s="3">
        <f t="shared" si="678"/>
        <v>0.7</v>
      </c>
      <c r="T1768" s="24">
        <f t="shared" si="680"/>
        <v>1076.5938829368979</v>
      </c>
      <c r="U1768" s="24">
        <f t="shared" si="668"/>
        <v>40.77828898555822</v>
      </c>
      <c r="V1768" s="14">
        <f t="shared" si="669"/>
        <v>637.71501608118081</v>
      </c>
      <c r="W1768" s="24">
        <f t="shared" si="681"/>
        <v>650</v>
      </c>
      <c r="X1768" s="12">
        <f t="shared" si="670"/>
        <v>8.6762340587823353E-2</v>
      </c>
      <c r="Y1768" s="3">
        <f t="shared" si="682"/>
        <v>0.7</v>
      </c>
    </row>
    <row r="1769" spans="2:25" x14ac:dyDescent="0.25">
      <c r="B1769" s="3">
        <f t="shared" si="671"/>
        <v>8755</v>
      </c>
      <c r="C1769" s="14">
        <f t="shared" si="672"/>
        <v>145.91666666666666</v>
      </c>
      <c r="D1769" s="11">
        <f t="shared" si="673"/>
        <v>1078.31053481614</v>
      </c>
      <c r="E1769" s="11">
        <f t="shared" si="674"/>
        <v>1075.2086771759523</v>
      </c>
      <c r="F1769" s="11">
        <f t="shared" si="675"/>
        <v>1077.1175761040806</v>
      </c>
      <c r="G1769" s="11">
        <f t="shared" si="676"/>
        <v>1076.6806452774856</v>
      </c>
      <c r="H1769" s="24">
        <f t="shared" si="659"/>
        <v>1075.2086771759523</v>
      </c>
      <c r="I1769" s="24">
        <f t="shared" si="661"/>
        <v>77.546441004693634</v>
      </c>
      <c r="J1769" s="14">
        <f t="shared" si="662"/>
        <v>1210.9683888677048</v>
      </c>
      <c r="K1769" s="24">
        <f t="shared" si="660"/>
        <v>650</v>
      </c>
      <c r="L1769" s="12">
        <f t="shared" si="663"/>
        <v>8.7869885254255362E-2</v>
      </c>
      <c r="M1769" s="3">
        <f t="shared" si="664"/>
        <v>0.7</v>
      </c>
      <c r="N1769" s="24">
        <f t="shared" si="679"/>
        <v>1077.1175761040806</v>
      </c>
      <c r="O1769" s="24">
        <f t="shared" si="665"/>
        <v>29.823967801485196</v>
      </c>
      <c r="P1769" s="24">
        <f t="shared" si="666"/>
        <v>466.72046606000191</v>
      </c>
      <c r="Q1769" s="24">
        <f t="shared" si="677"/>
        <v>650</v>
      </c>
      <c r="R1769" s="12">
        <f t="shared" si="667"/>
        <v>8.6375230590513496E-2</v>
      </c>
      <c r="S1769" s="3">
        <f t="shared" si="678"/>
        <v>0.7</v>
      </c>
      <c r="T1769" s="24">
        <f t="shared" si="680"/>
        <v>1076.6806452774856</v>
      </c>
      <c r="U1769" s="24">
        <f t="shared" si="668"/>
        <v>40.747238466360614</v>
      </c>
      <c r="V1769" s="14">
        <f t="shared" si="669"/>
        <v>637.35138185324593</v>
      </c>
      <c r="W1769" s="24">
        <f t="shared" si="681"/>
        <v>650</v>
      </c>
      <c r="X1769" s="12">
        <f t="shared" si="670"/>
        <v>8.6711870270430674E-2</v>
      </c>
      <c r="Y1769" s="3">
        <f t="shared" si="682"/>
        <v>0.7</v>
      </c>
    </row>
    <row r="1770" spans="2:25" x14ac:dyDescent="0.25">
      <c r="B1770" s="3">
        <f t="shared" si="671"/>
        <v>8760</v>
      </c>
      <c r="C1770" s="14">
        <f t="shared" si="672"/>
        <v>146</v>
      </c>
      <c r="D1770" s="11">
        <f t="shared" si="673"/>
        <v>1078.3960063508348</v>
      </c>
      <c r="E1770" s="11">
        <f t="shared" si="674"/>
        <v>1075.2965470612066</v>
      </c>
      <c r="F1770" s="11">
        <f t="shared" si="675"/>
        <v>1077.203951334671</v>
      </c>
      <c r="G1770" s="11">
        <f t="shared" si="676"/>
        <v>1076.767357147756</v>
      </c>
      <c r="H1770" s="24">
        <f t="shared" si="659"/>
        <v>1075.2965470612066</v>
      </c>
      <c r="I1770" s="24">
        <f t="shared" si="661"/>
        <v>77.486482240703936</v>
      </c>
      <c r="J1770" s="14">
        <f t="shared" si="662"/>
        <v>1210.2651782472337</v>
      </c>
      <c r="K1770" s="24">
        <f t="shared" si="660"/>
        <v>650</v>
      </c>
      <c r="L1770" s="12">
        <f t="shared" si="663"/>
        <v>8.7817841145264572E-2</v>
      </c>
      <c r="M1770" s="3">
        <f t="shared" si="664"/>
        <v>0.7</v>
      </c>
      <c r="N1770" s="24">
        <f t="shared" si="679"/>
        <v>1077.203951334671</v>
      </c>
      <c r="O1770" s="24">
        <f t="shared" si="665"/>
        <v>29.801375404093733</v>
      </c>
      <c r="P1770" s="24">
        <f t="shared" si="666"/>
        <v>466.45592063073508</v>
      </c>
      <c r="Q1770" s="24">
        <f t="shared" si="677"/>
        <v>650</v>
      </c>
      <c r="R1770" s="12">
        <f t="shared" si="667"/>
        <v>8.632528219859216E-2</v>
      </c>
      <c r="S1770" s="3">
        <f t="shared" si="678"/>
        <v>0.7</v>
      </c>
      <c r="T1770" s="24">
        <f t="shared" si="680"/>
        <v>1076.767357147756</v>
      </c>
      <c r="U1770" s="24">
        <f t="shared" si="668"/>
        <v>40.71623007696985</v>
      </c>
      <c r="V1770" s="14">
        <f t="shared" si="669"/>
        <v>636.98816619471381</v>
      </c>
      <c r="W1770" s="24">
        <f t="shared" si="681"/>
        <v>650</v>
      </c>
      <c r="X1770" s="12">
        <f t="shared" si="670"/>
        <v>8.6661458864955673E-2</v>
      </c>
      <c r="Y1770" s="3">
        <f t="shared" si="682"/>
        <v>0.7</v>
      </c>
    </row>
    <row r="1771" spans="2:25" x14ac:dyDescent="0.25">
      <c r="B1771" s="3">
        <f t="shared" si="671"/>
        <v>8765</v>
      </c>
      <c r="C1771" s="14">
        <f t="shared" si="672"/>
        <v>146.08333333333334</v>
      </c>
      <c r="D1771" s="11">
        <f t="shared" si="673"/>
        <v>1078.4814291560317</v>
      </c>
      <c r="E1771" s="11">
        <f t="shared" si="674"/>
        <v>1075.384364902352</v>
      </c>
      <c r="F1771" s="11">
        <f t="shared" si="675"/>
        <v>1077.2902766168697</v>
      </c>
      <c r="G1771" s="11">
        <f t="shared" si="676"/>
        <v>1076.8540186066209</v>
      </c>
      <c r="H1771" s="24">
        <f t="shared" si="659"/>
        <v>1075.384364902352</v>
      </c>
      <c r="I1771" s="24">
        <f t="shared" si="661"/>
        <v>77.426606341992965</v>
      </c>
      <c r="J1771" s="14">
        <f t="shared" si="662"/>
        <v>1209.5627958733996</v>
      </c>
      <c r="K1771" s="24">
        <f t="shared" si="660"/>
        <v>650</v>
      </c>
      <c r="L1771" s="12">
        <f t="shared" si="663"/>
        <v>8.7765859169279647E-2</v>
      </c>
      <c r="M1771" s="3">
        <f t="shared" si="664"/>
        <v>0.7</v>
      </c>
      <c r="N1771" s="24">
        <f t="shared" si="679"/>
        <v>1077.2902766168697</v>
      </c>
      <c r="O1771" s="24">
        <f t="shared" si="665"/>
        <v>29.778813479049404</v>
      </c>
      <c r="P1771" s="24">
        <f t="shared" si="666"/>
        <v>466.19167753339599</v>
      </c>
      <c r="Q1771" s="24">
        <f t="shared" si="677"/>
        <v>650</v>
      </c>
      <c r="R1771" s="12">
        <f t="shared" si="667"/>
        <v>8.6275391698863405E-2</v>
      </c>
      <c r="S1771" s="3">
        <f t="shared" si="678"/>
        <v>0.7</v>
      </c>
      <c r="T1771" s="24">
        <f t="shared" si="680"/>
        <v>1076.8540186066209</v>
      </c>
      <c r="U1771" s="24">
        <f t="shared" si="668"/>
        <v>40.685263735269928</v>
      </c>
      <c r="V1771" s="14">
        <f t="shared" si="669"/>
        <v>636.62536837870323</v>
      </c>
      <c r="W1771" s="24">
        <f t="shared" si="681"/>
        <v>650</v>
      </c>
      <c r="X1771" s="12">
        <f t="shared" si="670"/>
        <v>8.661110626794781E-2</v>
      </c>
      <c r="Y1771" s="3">
        <f t="shared" si="682"/>
        <v>0.7</v>
      </c>
    </row>
    <row r="1772" spans="2:25" x14ac:dyDescent="0.25">
      <c r="B1772" s="3">
        <f t="shared" si="671"/>
        <v>8770</v>
      </c>
      <c r="C1772" s="14">
        <f t="shared" si="672"/>
        <v>146.16666666666666</v>
      </c>
      <c r="D1772" s="11">
        <f t="shared" si="673"/>
        <v>1078.5668032872625</v>
      </c>
      <c r="E1772" s="11">
        <f t="shared" si="674"/>
        <v>1075.4721307615212</v>
      </c>
      <c r="F1772" s="11">
        <f t="shared" si="675"/>
        <v>1077.3765520085685</v>
      </c>
      <c r="G1772" s="11">
        <f t="shared" si="676"/>
        <v>1076.9406297128889</v>
      </c>
      <c r="H1772" s="24">
        <f t="shared" si="659"/>
        <v>1075.4721307615212</v>
      </c>
      <c r="I1772" s="24">
        <f t="shared" si="661"/>
        <v>77.366813143532909</v>
      </c>
      <c r="J1772" s="14">
        <f t="shared" si="662"/>
        <v>1208.8612402678664</v>
      </c>
      <c r="K1772" s="24">
        <f t="shared" si="660"/>
        <v>650</v>
      </c>
      <c r="L1772" s="12">
        <f t="shared" si="663"/>
        <v>8.7713939214231873E-2</v>
      </c>
      <c r="M1772" s="3">
        <f t="shared" si="664"/>
        <v>0.7</v>
      </c>
      <c r="N1772" s="24">
        <f t="shared" si="679"/>
        <v>1077.3765520085685</v>
      </c>
      <c r="O1772" s="24">
        <f t="shared" si="665"/>
        <v>29.756281967348741</v>
      </c>
      <c r="P1772" s="24">
        <f t="shared" si="666"/>
        <v>465.92773624742154</v>
      </c>
      <c r="Q1772" s="24">
        <f t="shared" si="677"/>
        <v>650</v>
      </c>
      <c r="R1772" s="12">
        <f t="shared" si="667"/>
        <v>8.6225558990510057E-2</v>
      </c>
      <c r="S1772" s="3">
        <f t="shared" si="678"/>
        <v>0.7</v>
      </c>
      <c r="T1772" s="24">
        <f t="shared" si="680"/>
        <v>1076.9406297128889</v>
      </c>
      <c r="U1772" s="24">
        <f t="shared" si="668"/>
        <v>40.65433935933811</v>
      </c>
      <c r="V1772" s="14">
        <f t="shared" si="669"/>
        <v>636.26298767988339</v>
      </c>
      <c r="W1772" s="24">
        <f t="shared" si="681"/>
        <v>650</v>
      </c>
      <c r="X1772" s="12">
        <f t="shared" si="670"/>
        <v>8.6560812376179547E-2</v>
      </c>
      <c r="Y1772" s="3">
        <f t="shared" si="682"/>
        <v>0.7</v>
      </c>
    </row>
    <row r="1773" spans="2:25" x14ac:dyDescent="0.25">
      <c r="B1773" s="3">
        <f t="shared" si="671"/>
        <v>8775</v>
      </c>
      <c r="C1773" s="14">
        <f t="shared" si="672"/>
        <v>146.25</v>
      </c>
      <c r="D1773" s="11">
        <f t="shared" si="673"/>
        <v>1078.6521287999651</v>
      </c>
      <c r="E1773" s="11">
        <f t="shared" si="674"/>
        <v>1075.5598447007353</v>
      </c>
      <c r="F1773" s="11">
        <f t="shared" si="675"/>
        <v>1077.462777567559</v>
      </c>
      <c r="G1773" s="11">
        <f t="shared" si="676"/>
        <v>1077.027190525265</v>
      </c>
      <c r="H1773" s="24">
        <f t="shared" si="659"/>
        <v>1075.5598447007353</v>
      </c>
      <c r="I1773" s="24">
        <f t="shared" si="661"/>
        <v>77.307102480745016</v>
      </c>
      <c r="J1773" s="14">
        <f t="shared" si="662"/>
        <v>1208.1605099560381</v>
      </c>
      <c r="K1773" s="24">
        <f t="shared" si="660"/>
        <v>650</v>
      </c>
      <c r="L1773" s="12">
        <f t="shared" si="663"/>
        <v>8.7662081168338235E-2</v>
      </c>
      <c r="M1773" s="3">
        <f t="shared" si="664"/>
        <v>0.7</v>
      </c>
      <c r="N1773" s="24">
        <f t="shared" si="679"/>
        <v>1077.462777567559</v>
      </c>
      <c r="O1773" s="24">
        <f t="shared" si="665"/>
        <v>29.733780810153121</v>
      </c>
      <c r="P1773" s="24">
        <f t="shared" si="666"/>
        <v>465.66409625350843</v>
      </c>
      <c r="Q1773" s="24">
        <f t="shared" si="677"/>
        <v>650</v>
      </c>
      <c r="R1773" s="12">
        <f t="shared" si="667"/>
        <v>8.6175783972962799E-2</v>
      </c>
      <c r="S1773" s="3">
        <f t="shared" si="678"/>
        <v>0.7</v>
      </c>
      <c r="T1773" s="24">
        <f t="shared" si="680"/>
        <v>1077.027190525265</v>
      </c>
      <c r="U1773" s="24">
        <f t="shared" si="668"/>
        <v>40.623456867501773</v>
      </c>
      <c r="V1773" s="14">
        <f t="shared" si="669"/>
        <v>635.90102337526821</v>
      </c>
      <c r="W1773" s="24">
        <f t="shared" si="681"/>
        <v>650</v>
      </c>
      <c r="X1773" s="12">
        <f t="shared" si="670"/>
        <v>8.6510577086755122E-2</v>
      </c>
      <c r="Y1773" s="3">
        <f t="shared" si="682"/>
        <v>0.7</v>
      </c>
    </row>
    <row r="1774" spans="2:25" x14ac:dyDescent="0.25">
      <c r="B1774" s="3">
        <f t="shared" si="671"/>
        <v>8780</v>
      </c>
      <c r="C1774" s="14">
        <f t="shared" si="672"/>
        <v>146.33333333333334</v>
      </c>
      <c r="D1774" s="11">
        <f t="shared" si="673"/>
        <v>1078.7374057494821</v>
      </c>
      <c r="E1774" s="11">
        <f t="shared" si="674"/>
        <v>1075.6475067819038</v>
      </c>
      <c r="F1774" s="11">
        <f t="shared" si="675"/>
        <v>1077.548953351532</v>
      </c>
      <c r="G1774" s="11">
        <f t="shared" si="676"/>
        <v>1077.1137011023518</v>
      </c>
      <c r="H1774" s="24">
        <f t="shared" si="659"/>
        <v>1075.6475067819038</v>
      </c>
      <c r="I1774" s="24">
        <f t="shared" si="661"/>
        <v>77.247474189459808</v>
      </c>
      <c r="J1774" s="14">
        <f t="shared" si="662"/>
        <v>1207.4606034667104</v>
      </c>
      <c r="K1774" s="24">
        <f t="shared" si="660"/>
        <v>650</v>
      </c>
      <c r="L1774" s="12">
        <f t="shared" si="663"/>
        <v>8.7610284920074888E-2</v>
      </c>
      <c r="M1774" s="3">
        <f t="shared" si="664"/>
        <v>0.7</v>
      </c>
      <c r="N1774" s="24">
        <f t="shared" si="679"/>
        <v>1077.548953351532</v>
      </c>
      <c r="O1774" s="24">
        <f t="shared" si="665"/>
        <v>29.711309948754661</v>
      </c>
      <c r="P1774" s="24">
        <f t="shared" si="666"/>
        <v>465.40075703347736</v>
      </c>
      <c r="Q1774" s="24">
        <f t="shared" si="677"/>
        <v>650</v>
      </c>
      <c r="R1774" s="12">
        <f t="shared" si="667"/>
        <v>8.6126066545870544E-2</v>
      </c>
      <c r="S1774" s="3">
        <f t="shared" si="678"/>
        <v>0.7</v>
      </c>
      <c r="T1774" s="24">
        <f t="shared" si="680"/>
        <v>1077.1137011023518</v>
      </c>
      <c r="U1774" s="24">
        <f t="shared" si="668"/>
        <v>40.592616178258822</v>
      </c>
      <c r="V1774" s="14">
        <f t="shared" si="669"/>
        <v>635.53947474305403</v>
      </c>
      <c r="W1774" s="24">
        <f t="shared" si="681"/>
        <v>650</v>
      </c>
      <c r="X1774" s="12">
        <f t="shared" si="670"/>
        <v>8.6460400296951803E-2</v>
      </c>
      <c r="Y1774" s="3">
        <f t="shared" si="682"/>
        <v>0.7</v>
      </c>
    </row>
    <row r="1775" spans="2:25" x14ac:dyDescent="0.25">
      <c r="B1775" s="3">
        <f t="shared" si="671"/>
        <v>8785</v>
      </c>
      <c r="C1775" s="14">
        <f t="shared" si="672"/>
        <v>146.41666666666666</v>
      </c>
      <c r="D1775" s="11">
        <f t="shared" si="673"/>
        <v>1078.8226341910615</v>
      </c>
      <c r="E1775" s="11">
        <f t="shared" si="674"/>
        <v>1075.7351170668239</v>
      </c>
      <c r="F1775" s="11">
        <f t="shared" si="675"/>
        <v>1077.6350794180778</v>
      </c>
      <c r="G1775" s="11">
        <f t="shared" si="676"/>
        <v>1077.2001615026488</v>
      </c>
      <c r="H1775" s="24">
        <f t="shared" si="659"/>
        <v>1075.7351170668239</v>
      </c>
      <c r="I1775" s="24">
        <f t="shared" si="661"/>
        <v>77.187928105939818</v>
      </c>
      <c r="J1775" s="14">
        <f t="shared" si="662"/>
        <v>1206.7615193321478</v>
      </c>
      <c r="K1775" s="24">
        <f t="shared" si="660"/>
        <v>650</v>
      </c>
      <c r="L1775" s="12">
        <f t="shared" si="663"/>
        <v>8.7558550358184037E-2</v>
      </c>
      <c r="M1775" s="3">
        <f t="shared" si="664"/>
        <v>0.7</v>
      </c>
      <c r="N1775" s="24">
        <f t="shared" si="679"/>
        <v>1077.6350794180778</v>
      </c>
      <c r="O1775" s="24">
        <f t="shared" si="665"/>
        <v>29.68886932459327</v>
      </c>
      <c r="P1775" s="24">
        <f t="shared" si="666"/>
        <v>465.13771807009863</v>
      </c>
      <c r="Q1775" s="24">
        <f t="shared" si="677"/>
        <v>650</v>
      </c>
      <c r="R1775" s="12">
        <f t="shared" si="667"/>
        <v>8.6076406609073147E-2</v>
      </c>
      <c r="S1775" s="3">
        <f t="shared" si="678"/>
        <v>0.7</v>
      </c>
      <c r="T1775" s="24">
        <f t="shared" si="680"/>
        <v>1077.2001615026488</v>
      </c>
      <c r="U1775" s="24">
        <f t="shared" si="668"/>
        <v>40.561817210317486</v>
      </c>
      <c r="V1775" s="14">
        <f t="shared" si="669"/>
        <v>635.17834106306498</v>
      </c>
      <c r="W1775" s="24">
        <f t="shared" si="681"/>
        <v>650</v>
      </c>
      <c r="X1775" s="12">
        <f t="shared" si="670"/>
        <v>8.6410281904281919E-2</v>
      </c>
      <c r="Y1775" s="3">
        <f t="shared" si="682"/>
        <v>0.7</v>
      </c>
    </row>
    <row r="1776" spans="2:25" x14ac:dyDescent="0.25">
      <c r="B1776" s="3">
        <f t="shared" si="671"/>
        <v>8790</v>
      </c>
      <c r="C1776" s="14">
        <f t="shared" si="672"/>
        <v>146.5</v>
      </c>
      <c r="D1776" s="11">
        <f t="shared" si="673"/>
        <v>1078.9078141798577</v>
      </c>
      <c r="E1776" s="11">
        <f t="shared" si="674"/>
        <v>1075.8226756171821</v>
      </c>
      <c r="F1776" s="11">
        <f t="shared" si="675"/>
        <v>1077.7211558246868</v>
      </c>
      <c r="G1776" s="11">
        <f t="shared" si="676"/>
        <v>1077.2865717845532</v>
      </c>
      <c r="H1776" s="24">
        <f t="shared" si="659"/>
        <v>1075.8226756171821</v>
      </c>
      <c r="I1776" s="24">
        <f t="shared" si="661"/>
        <v>77.128464066890956</v>
      </c>
      <c r="J1776" s="14">
        <f t="shared" si="662"/>
        <v>1206.0632560884133</v>
      </c>
      <c r="K1776" s="24">
        <f t="shared" si="660"/>
        <v>650</v>
      </c>
      <c r="L1776" s="12">
        <f t="shared" si="663"/>
        <v>8.7506877371697114E-2</v>
      </c>
      <c r="M1776" s="3">
        <f t="shared" si="664"/>
        <v>0.7</v>
      </c>
      <c r="N1776" s="24">
        <f t="shared" si="679"/>
        <v>1077.7211558246868</v>
      </c>
      <c r="O1776" s="24">
        <f t="shared" si="665"/>
        <v>29.666458879273705</v>
      </c>
      <c r="P1776" s="24">
        <f t="shared" si="666"/>
        <v>464.87497884782857</v>
      </c>
      <c r="Q1776" s="24">
        <f t="shared" si="677"/>
        <v>650</v>
      </c>
      <c r="R1776" s="12">
        <f t="shared" si="667"/>
        <v>8.6026804062732387E-2</v>
      </c>
      <c r="S1776" s="3">
        <f t="shared" si="678"/>
        <v>0.7</v>
      </c>
      <c r="T1776" s="24">
        <f t="shared" si="680"/>
        <v>1077.2865717845532</v>
      </c>
      <c r="U1776" s="24">
        <f t="shared" si="668"/>
        <v>40.531059882613363</v>
      </c>
      <c r="V1776" s="14">
        <f t="shared" si="669"/>
        <v>634.81762161714084</v>
      </c>
      <c r="W1776" s="24">
        <f t="shared" si="681"/>
        <v>650</v>
      </c>
      <c r="X1776" s="12">
        <f t="shared" si="670"/>
        <v>8.6360221806544596E-2</v>
      </c>
      <c r="Y1776" s="3">
        <f t="shared" si="682"/>
        <v>0.7</v>
      </c>
    </row>
    <row r="1777" spans="2:25" x14ac:dyDescent="0.25">
      <c r="B1777" s="3">
        <f t="shared" si="671"/>
        <v>8795</v>
      </c>
      <c r="C1777" s="14">
        <f t="shared" si="672"/>
        <v>146.58333333333334</v>
      </c>
      <c r="D1777" s="11">
        <f t="shared" si="673"/>
        <v>1078.99294577093</v>
      </c>
      <c r="E1777" s="11">
        <f t="shared" si="674"/>
        <v>1075.9101824945537</v>
      </c>
      <c r="F1777" s="11">
        <f t="shared" si="675"/>
        <v>1077.8071826287496</v>
      </c>
      <c r="G1777" s="11">
        <f t="shared" si="676"/>
        <v>1077.3729320063596</v>
      </c>
      <c r="H1777" s="24">
        <f t="shared" si="659"/>
        <v>1075.9101824945537</v>
      </c>
      <c r="I1777" s="24">
        <f t="shared" si="661"/>
        <v>77.069081909405668</v>
      </c>
      <c r="J1777" s="14">
        <f t="shared" si="662"/>
        <v>1205.3658122746124</v>
      </c>
      <c r="K1777" s="24">
        <f t="shared" si="660"/>
        <v>650</v>
      </c>
      <c r="L1777" s="12">
        <f t="shared" si="663"/>
        <v>8.7455265849879435E-2</v>
      </c>
      <c r="M1777" s="3">
        <f t="shared" si="664"/>
        <v>0.7</v>
      </c>
      <c r="N1777" s="24">
        <f t="shared" si="679"/>
        <v>1077.8071826287496</v>
      </c>
      <c r="O1777" s="24">
        <f t="shared" si="665"/>
        <v>29.644078554508724</v>
      </c>
      <c r="P1777" s="24">
        <f t="shared" si="666"/>
        <v>464.61253885158862</v>
      </c>
      <c r="Q1777" s="24">
        <f t="shared" si="677"/>
        <v>650</v>
      </c>
      <c r="R1777" s="12">
        <f t="shared" si="667"/>
        <v>8.5977258807109741E-2</v>
      </c>
      <c r="S1777" s="3">
        <f t="shared" si="678"/>
        <v>0.7</v>
      </c>
      <c r="T1777" s="24">
        <f t="shared" si="680"/>
        <v>1077.3729320063596</v>
      </c>
      <c r="U1777" s="24">
        <f t="shared" si="668"/>
        <v>40.500344114258269</v>
      </c>
      <c r="V1777" s="14">
        <f t="shared" si="669"/>
        <v>634.45731568840029</v>
      </c>
      <c r="W1777" s="24">
        <f t="shared" si="681"/>
        <v>650</v>
      </c>
      <c r="X1777" s="12">
        <f t="shared" si="670"/>
        <v>8.6310219901725063E-2</v>
      </c>
      <c r="Y1777" s="3">
        <f t="shared" si="682"/>
        <v>0.7</v>
      </c>
    </row>
    <row r="1778" spans="2:25" x14ac:dyDescent="0.25">
      <c r="B1778" s="3">
        <f t="shared" si="671"/>
        <v>8800</v>
      </c>
      <c r="C1778" s="14">
        <f t="shared" si="672"/>
        <v>146.66666666666666</v>
      </c>
      <c r="D1778" s="11">
        <f t="shared" si="673"/>
        <v>1079.0780290192449</v>
      </c>
      <c r="E1778" s="11">
        <f t="shared" si="674"/>
        <v>1075.9976377604037</v>
      </c>
      <c r="F1778" s="11">
        <f t="shared" si="675"/>
        <v>1077.8931598875567</v>
      </c>
      <c r="G1778" s="11">
        <f t="shared" si="676"/>
        <v>1077.4592422262613</v>
      </c>
      <c r="H1778" s="24">
        <f t="shared" si="659"/>
        <v>1075.9976377604037</v>
      </c>
      <c r="I1778" s="24">
        <f t="shared" si="661"/>
        <v>77.009781471031147</v>
      </c>
      <c r="J1778" s="14">
        <f t="shared" si="662"/>
        <v>1204.6691864336881</v>
      </c>
      <c r="K1778" s="24">
        <f t="shared" si="660"/>
        <v>650</v>
      </c>
      <c r="L1778" s="12">
        <f t="shared" si="663"/>
        <v>8.740371568228901E-2</v>
      </c>
      <c r="M1778" s="3">
        <f t="shared" si="664"/>
        <v>0.7</v>
      </c>
      <c r="N1778" s="24">
        <f t="shared" si="679"/>
        <v>1077.8931598875567</v>
      </c>
      <c r="O1778" s="24">
        <f t="shared" si="665"/>
        <v>29.621728292204352</v>
      </c>
      <c r="P1778" s="24">
        <f t="shared" si="666"/>
        <v>464.35039756816082</v>
      </c>
      <c r="Q1778" s="24">
        <f t="shared" si="677"/>
        <v>650</v>
      </c>
      <c r="R1778" s="12">
        <f t="shared" si="667"/>
        <v>8.5927770742823997E-2</v>
      </c>
      <c r="S1778" s="3">
        <f t="shared" si="678"/>
        <v>0.7</v>
      </c>
      <c r="T1778" s="24">
        <f t="shared" si="680"/>
        <v>1077.4592422262613</v>
      </c>
      <c r="U1778" s="24">
        <f t="shared" si="668"/>
        <v>40.469669824591392</v>
      </c>
      <c r="V1778" s="14">
        <f t="shared" si="669"/>
        <v>634.097422561842</v>
      </c>
      <c r="W1778" s="24">
        <f t="shared" si="681"/>
        <v>650</v>
      </c>
      <c r="X1778" s="12">
        <f t="shared" si="670"/>
        <v>8.6260276088078E-2</v>
      </c>
      <c r="Y1778" s="3">
        <f t="shared" si="682"/>
        <v>0.7</v>
      </c>
    </row>
    <row r="1779" spans="2:25" x14ac:dyDescent="0.25">
      <c r="B1779" s="3">
        <f t="shared" si="671"/>
        <v>8805</v>
      </c>
      <c r="C1779" s="14">
        <f t="shared" si="672"/>
        <v>146.75</v>
      </c>
      <c r="D1779" s="11">
        <f t="shared" si="673"/>
        <v>1079.1630639796754</v>
      </c>
      <c r="E1779" s="11">
        <f t="shared" si="674"/>
        <v>1076.085041476086</v>
      </c>
      <c r="F1779" s="11">
        <f t="shared" si="675"/>
        <v>1077.9790876582995</v>
      </c>
      <c r="G1779" s="11">
        <f t="shared" si="676"/>
        <v>1077.5455025023493</v>
      </c>
      <c r="H1779" s="24">
        <f t="shared" si="659"/>
        <v>1076.085041476086</v>
      </c>
      <c r="I1779" s="24">
        <f t="shared" si="661"/>
        <v>76.950562589735227</v>
      </c>
      <c r="J1779" s="14">
        <f t="shared" si="662"/>
        <v>1203.9733771121496</v>
      </c>
      <c r="K1779" s="24">
        <f t="shared" si="660"/>
        <v>650</v>
      </c>
      <c r="L1779" s="12">
        <f t="shared" si="663"/>
        <v>8.7352226758755744E-2</v>
      </c>
      <c r="M1779" s="3">
        <f t="shared" si="664"/>
        <v>0.7</v>
      </c>
      <c r="N1779" s="24">
        <f t="shared" si="679"/>
        <v>1077.9790876582995</v>
      </c>
      <c r="O1779" s="24">
        <f t="shared" si="665"/>
        <v>29.599408034397356</v>
      </c>
      <c r="P1779" s="24">
        <f t="shared" si="666"/>
        <v>464.08855448539299</v>
      </c>
      <c r="Q1779" s="24">
        <f t="shared" si="677"/>
        <v>650</v>
      </c>
      <c r="R1779" s="12">
        <f t="shared" si="667"/>
        <v>8.5878339770702042E-2</v>
      </c>
      <c r="S1779" s="3">
        <f t="shared" si="678"/>
        <v>0.7</v>
      </c>
      <c r="T1779" s="24">
        <f t="shared" si="680"/>
        <v>1077.5455025023493</v>
      </c>
      <c r="U1779" s="24">
        <f t="shared" si="668"/>
        <v>40.439036933150874</v>
      </c>
      <c r="V1779" s="14">
        <f t="shared" si="669"/>
        <v>633.7379415241893</v>
      </c>
      <c r="W1779" s="24">
        <f t="shared" si="681"/>
        <v>650</v>
      </c>
      <c r="X1779" s="12">
        <f t="shared" si="670"/>
        <v>8.6210390264104084E-2</v>
      </c>
      <c r="Y1779" s="3">
        <f t="shared" si="682"/>
        <v>0.7</v>
      </c>
    </row>
    <row r="1780" spans="2:25" x14ac:dyDescent="0.25">
      <c r="B1780" s="3">
        <f t="shared" si="671"/>
        <v>8810</v>
      </c>
      <c r="C1780" s="14">
        <f t="shared" si="672"/>
        <v>146.83333333333334</v>
      </c>
      <c r="D1780" s="11">
        <f t="shared" si="673"/>
        <v>1079.2480507070004</v>
      </c>
      <c r="E1780" s="11">
        <f t="shared" si="674"/>
        <v>1076.1723937028448</v>
      </c>
      <c r="F1780" s="11">
        <f t="shared" si="675"/>
        <v>1078.0649659980702</v>
      </c>
      <c r="G1780" s="11">
        <f t="shared" si="676"/>
        <v>1077.6317128926135</v>
      </c>
      <c r="H1780" s="24">
        <f t="shared" si="659"/>
        <v>1076.1723937028448</v>
      </c>
      <c r="I1780" s="24">
        <f t="shared" si="661"/>
        <v>76.891425103889333</v>
      </c>
      <c r="J1780" s="14">
        <f t="shared" si="662"/>
        <v>1203.2783828597414</v>
      </c>
      <c r="K1780" s="24">
        <f t="shared" si="660"/>
        <v>650</v>
      </c>
      <c r="L1780" s="12">
        <f t="shared" si="663"/>
        <v>8.7300798969357662E-2</v>
      </c>
      <c r="M1780" s="3">
        <f t="shared" si="664"/>
        <v>0.7</v>
      </c>
      <c r="N1780" s="24">
        <f t="shared" si="679"/>
        <v>1078.0649659980702</v>
      </c>
      <c r="O1780" s="24">
        <f t="shared" si="665"/>
        <v>29.577117723255242</v>
      </c>
      <c r="P1780" s="24">
        <f t="shared" si="666"/>
        <v>463.82700909202435</v>
      </c>
      <c r="Q1780" s="24">
        <f t="shared" si="677"/>
        <v>650</v>
      </c>
      <c r="R1780" s="12">
        <f t="shared" si="667"/>
        <v>8.5828965791748577E-2</v>
      </c>
      <c r="S1780" s="3">
        <f t="shared" si="678"/>
        <v>0.7</v>
      </c>
      <c r="T1780" s="24">
        <f t="shared" si="680"/>
        <v>1077.6317128926135</v>
      </c>
      <c r="U1780" s="24">
        <f t="shared" si="668"/>
        <v>40.408445359673806</v>
      </c>
      <c r="V1780" s="14">
        <f t="shared" si="669"/>
        <v>633.37887186363855</v>
      </c>
      <c r="W1780" s="24">
        <f t="shared" si="681"/>
        <v>650</v>
      </c>
      <c r="X1780" s="12">
        <f t="shared" si="670"/>
        <v>8.6160562328517792E-2</v>
      </c>
      <c r="Y1780" s="3">
        <f t="shared" si="682"/>
        <v>0.7</v>
      </c>
    </row>
    <row r="1781" spans="2:25" x14ac:dyDescent="0.25">
      <c r="B1781" s="3">
        <f t="shared" si="671"/>
        <v>8815</v>
      </c>
      <c r="C1781" s="14">
        <f t="shared" si="672"/>
        <v>146.91666666666666</v>
      </c>
      <c r="D1781" s="11">
        <f t="shared" si="673"/>
        <v>1079.3329892559057</v>
      </c>
      <c r="E1781" s="11">
        <f t="shared" si="674"/>
        <v>1076.2596945018142</v>
      </c>
      <c r="F1781" s="11">
        <f t="shared" si="675"/>
        <v>1078.1507949638619</v>
      </c>
      <c r="G1781" s="11">
        <f t="shared" si="676"/>
        <v>1077.717873454942</v>
      </c>
      <c r="H1781" s="24">
        <f t="shared" ref="H1781:H1844" si="683">H1780+L1780</f>
        <v>1076.2596945018142</v>
      </c>
      <c r="I1781" s="24">
        <f t="shared" si="661"/>
        <v>76.832368852285526</v>
      </c>
      <c r="J1781" s="14">
        <f t="shared" si="662"/>
        <v>1202.5842022296204</v>
      </c>
      <c r="K1781" s="24">
        <f t="shared" ref="K1781:K1844" si="684">IF(H1781&lt;600,425+0.773*H1781-1.69/1000*H1781^2+2.22/1000^2*H1781^3,IF(H1781&lt;735,666+13002/(738-H1781),IF(H1781&lt;900,545+17820/(H1781-731),650)))</f>
        <v>650</v>
      </c>
      <c r="L1781" s="12">
        <f t="shared" si="663"/>
        <v>8.7249432204434207E-2</v>
      </c>
      <c r="M1781" s="3">
        <f t="shared" si="664"/>
        <v>0.7</v>
      </c>
      <c r="N1781" s="24">
        <f t="shared" si="679"/>
        <v>1078.1507949638619</v>
      </c>
      <c r="O1781" s="24">
        <f t="shared" si="665"/>
        <v>29.554857301093307</v>
      </c>
      <c r="P1781" s="24">
        <f t="shared" si="666"/>
        <v>463.56576087793775</v>
      </c>
      <c r="Q1781" s="24">
        <f t="shared" si="677"/>
        <v>650</v>
      </c>
      <c r="R1781" s="12">
        <f t="shared" si="667"/>
        <v>8.5779648707192957E-2</v>
      </c>
      <c r="S1781" s="3">
        <f t="shared" si="678"/>
        <v>0.7</v>
      </c>
      <c r="T1781" s="24">
        <f t="shared" si="680"/>
        <v>1077.717873454942</v>
      </c>
      <c r="U1781" s="24">
        <f t="shared" si="668"/>
        <v>40.377895024090549</v>
      </c>
      <c r="V1781" s="14">
        <f t="shared" si="669"/>
        <v>633.02021286997524</v>
      </c>
      <c r="W1781" s="24">
        <f t="shared" si="681"/>
        <v>650</v>
      </c>
      <c r="X1781" s="12">
        <f t="shared" si="670"/>
        <v>8.6110792180261533E-2</v>
      </c>
      <c r="Y1781" s="3">
        <f t="shared" si="682"/>
        <v>0.7</v>
      </c>
    </row>
    <row r="1782" spans="2:25" x14ac:dyDescent="0.25">
      <c r="B1782" s="3">
        <f t="shared" si="671"/>
        <v>8820</v>
      </c>
      <c r="C1782" s="14">
        <f t="shared" si="672"/>
        <v>147</v>
      </c>
      <c r="D1782" s="11">
        <f t="shared" si="673"/>
        <v>1079.4178796809847</v>
      </c>
      <c r="E1782" s="11">
        <f t="shared" si="674"/>
        <v>1076.3469439340188</v>
      </c>
      <c r="F1782" s="11">
        <f t="shared" si="675"/>
        <v>1078.236574612569</v>
      </c>
      <c r="G1782" s="11">
        <f t="shared" si="676"/>
        <v>1077.8039842471223</v>
      </c>
      <c r="H1782" s="24">
        <f t="shared" si="683"/>
        <v>1076.3469439340188</v>
      </c>
      <c r="I1782" s="24">
        <f t="shared" si="661"/>
        <v>76.773393674147883</v>
      </c>
      <c r="J1782" s="14">
        <f t="shared" si="662"/>
        <v>1201.8908337787209</v>
      </c>
      <c r="K1782" s="24">
        <f t="shared" si="684"/>
        <v>650</v>
      </c>
      <c r="L1782" s="12">
        <f t="shared" si="663"/>
        <v>8.7198126354611896E-2</v>
      </c>
      <c r="M1782" s="3">
        <f t="shared" si="664"/>
        <v>0.7</v>
      </c>
      <c r="N1782" s="24">
        <f t="shared" si="679"/>
        <v>1078.236574612569</v>
      </c>
      <c r="O1782" s="24">
        <f t="shared" si="665"/>
        <v>29.532626710391696</v>
      </c>
      <c r="P1782" s="24">
        <f t="shared" si="666"/>
        <v>463.30480933460495</v>
      </c>
      <c r="Q1782" s="24">
        <f t="shared" si="677"/>
        <v>650</v>
      </c>
      <c r="R1782" s="12">
        <f t="shared" si="667"/>
        <v>8.57303884185696E-2</v>
      </c>
      <c r="S1782" s="3">
        <f t="shared" si="678"/>
        <v>0.7</v>
      </c>
      <c r="T1782" s="24">
        <f t="shared" si="680"/>
        <v>1077.8039842471223</v>
      </c>
      <c r="U1782" s="24">
        <f t="shared" si="668"/>
        <v>40.347385846558836</v>
      </c>
      <c r="V1782" s="14">
        <f t="shared" si="669"/>
        <v>632.66196383490319</v>
      </c>
      <c r="W1782" s="24">
        <f t="shared" si="681"/>
        <v>650</v>
      </c>
      <c r="X1782" s="12">
        <f t="shared" si="670"/>
        <v>8.6061079718552091E-2</v>
      </c>
      <c r="Y1782" s="3">
        <f t="shared" si="682"/>
        <v>0.7</v>
      </c>
    </row>
    <row r="1783" spans="2:25" x14ac:dyDescent="0.25">
      <c r="B1783" s="3">
        <f t="shared" si="671"/>
        <v>8825</v>
      </c>
      <c r="C1783" s="14">
        <f t="shared" si="672"/>
        <v>147.08333333333334</v>
      </c>
      <c r="D1783" s="11">
        <f t="shared" si="673"/>
        <v>1079.5027220367381</v>
      </c>
      <c r="E1783" s="11">
        <f t="shared" si="674"/>
        <v>1076.4341420603735</v>
      </c>
      <c r="F1783" s="11">
        <f t="shared" si="675"/>
        <v>1078.3223050009876</v>
      </c>
      <c r="G1783" s="11">
        <f t="shared" si="676"/>
        <v>1077.8900453268409</v>
      </c>
      <c r="H1783" s="24">
        <f t="shared" si="683"/>
        <v>1076.4341420603735</v>
      </c>
      <c r="I1783" s="24">
        <f t="shared" si="661"/>
        <v>76.714499409115433</v>
      </c>
      <c r="J1783" s="14">
        <f t="shared" si="662"/>
        <v>1201.1982760672734</v>
      </c>
      <c r="K1783" s="24">
        <f t="shared" si="684"/>
        <v>650</v>
      </c>
      <c r="L1783" s="12">
        <f t="shared" si="663"/>
        <v>8.714688131077028E-2</v>
      </c>
      <c r="M1783" s="3">
        <f t="shared" si="664"/>
        <v>0.7</v>
      </c>
      <c r="N1783" s="24">
        <f t="shared" si="679"/>
        <v>1078.3223050009876</v>
      </c>
      <c r="O1783" s="24">
        <f t="shared" si="665"/>
        <v>29.510425893761294</v>
      </c>
      <c r="P1783" s="24">
        <f t="shared" si="666"/>
        <v>463.0441539543894</v>
      </c>
      <c r="Q1783" s="24">
        <f t="shared" si="677"/>
        <v>650</v>
      </c>
      <c r="R1783" s="12">
        <f t="shared" si="667"/>
        <v>8.5681184827590795E-2</v>
      </c>
      <c r="S1783" s="3">
        <f t="shared" si="678"/>
        <v>0.7</v>
      </c>
      <c r="T1783" s="24">
        <f t="shared" si="680"/>
        <v>1077.8900453268409</v>
      </c>
      <c r="U1783" s="24">
        <f t="shared" si="668"/>
        <v>40.31691774742967</v>
      </c>
      <c r="V1783" s="14">
        <f t="shared" si="669"/>
        <v>632.30412405175457</v>
      </c>
      <c r="W1783" s="24">
        <f t="shared" si="681"/>
        <v>650</v>
      </c>
      <c r="X1783" s="12">
        <f t="shared" si="670"/>
        <v>8.6011424842839204E-2</v>
      </c>
      <c r="Y1783" s="3">
        <f t="shared" si="682"/>
        <v>0.7</v>
      </c>
    </row>
    <row r="1784" spans="2:25" x14ac:dyDescent="0.25">
      <c r="B1784" s="3">
        <f t="shared" si="671"/>
        <v>8830</v>
      </c>
      <c r="C1784" s="14">
        <f t="shared" si="672"/>
        <v>147.16666666666666</v>
      </c>
      <c r="D1784" s="11">
        <f t="shared" si="673"/>
        <v>1079.5875163775731</v>
      </c>
      <c r="E1784" s="11">
        <f t="shared" si="674"/>
        <v>1076.5212889416841</v>
      </c>
      <c r="F1784" s="11">
        <f t="shared" si="675"/>
        <v>1078.4079861858152</v>
      </c>
      <c r="G1784" s="11">
        <f t="shared" si="676"/>
        <v>1077.9760567516837</v>
      </c>
      <c r="H1784" s="24">
        <f t="shared" si="683"/>
        <v>1076.5212889416841</v>
      </c>
      <c r="I1784" s="24">
        <f t="shared" si="661"/>
        <v>76.655685897225112</v>
      </c>
      <c r="J1784" s="14">
        <f t="shared" si="662"/>
        <v>1200.5065276588211</v>
      </c>
      <c r="K1784" s="24">
        <f t="shared" si="684"/>
        <v>650</v>
      </c>
      <c r="L1784" s="12">
        <f t="shared" si="663"/>
        <v>8.7095696964042013E-2</v>
      </c>
      <c r="M1784" s="3">
        <f t="shared" si="664"/>
        <v>0.7</v>
      </c>
      <c r="N1784" s="24">
        <f t="shared" si="679"/>
        <v>1078.4079861858152</v>
      </c>
      <c r="O1784" s="24">
        <f t="shared" si="665"/>
        <v>29.488254793949409</v>
      </c>
      <c r="P1784" s="24">
        <f t="shared" si="666"/>
        <v>462.78379423075899</v>
      </c>
      <c r="Q1784" s="24">
        <f t="shared" si="677"/>
        <v>650</v>
      </c>
      <c r="R1784" s="12">
        <f t="shared" si="667"/>
        <v>8.5632037836184657E-2</v>
      </c>
      <c r="S1784" s="3">
        <f t="shared" si="678"/>
        <v>0.7</v>
      </c>
      <c r="T1784" s="24">
        <f t="shared" si="680"/>
        <v>1077.9760567516837</v>
      </c>
      <c r="U1784" s="24">
        <f t="shared" si="668"/>
        <v>40.286490647235951</v>
      </c>
      <c r="V1784" s="14">
        <f t="shared" si="669"/>
        <v>631.94669281512085</v>
      </c>
      <c r="W1784" s="24">
        <f t="shared" si="681"/>
        <v>650</v>
      </c>
      <c r="X1784" s="12">
        <f t="shared" si="670"/>
        <v>8.5961827452756864E-2</v>
      </c>
      <c r="Y1784" s="3">
        <f t="shared" si="682"/>
        <v>0.7</v>
      </c>
    </row>
    <row r="1785" spans="2:25" x14ac:dyDescent="0.25">
      <c r="B1785" s="3">
        <f t="shared" si="671"/>
        <v>8835</v>
      </c>
      <c r="C1785" s="14">
        <f t="shared" si="672"/>
        <v>147.25</v>
      </c>
      <c r="D1785" s="11">
        <f t="shared" si="673"/>
        <v>1079.6722627578056</v>
      </c>
      <c r="E1785" s="11">
        <f t="shared" si="674"/>
        <v>1076.6083846386482</v>
      </c>
      <c r="F1785" s="11">
        <f t="shared" si="675"/>
        <v>1078.4936182236513</v>
      </c>
      <c r="G1785" s="11">
        <f t="shared" si="676"/>
        <v>1078.0620185791365</v>
      </c>
      <c r="H1785" s="24">
        <f t="shared" si="683"/>
        <v>1076.6083846386482</v>
      </c>
      <c r="I1785" s="24">
        <f t="shared" si="661"/>
        <v>76.596952978934496</v>
      </c>
      <c r="J1785" s="14">
        <f t="shared" si="662"/>
        <v>1199.8155871202996</v>
      </c>
      <c r="K1785" s="24">
        <f t="shared" si="684"/>
        <v>650</v>
      </c>
      <c r="L1785" s="12">
        <f t="shared" si="663"/>
        <v>8.7044573205819709E-2</v>
      </c>
      <c r="M1785" s="3">
        <f t="shared" si="664"/>
        <v>0.7</v>
      </c>
      <c r="N1785" s="24">
        <f t="shared" si="679"/>
        <v>1078.4936182236513</v>
      </c>
      <c r="O1785" s="24">
        <f t="shared" si="665"/>
        <v>29.466113353856827</v>
      </c>
      <c r="P1785" s="24">
        <f t="shared" si="666"/>
        <v>462.52372965838339</v>
      </c>
      <c r="Q1785" s="24">
        <f t="shared" si="677"/>
        <v>650</v>
      </c>
      <c r="R1785" s="12">
        <f t="shared" si="667"/>
        <v>8.5582947346515073E-2</v>
      </c>
      <c r="S1785" s="3">
        <f t="shared" si="678"/>
        <v>0.7</v>
      </c>
      <c r="T1785" s="24">
        <f t="shared" si="680"/>
        <v>1078.0620185791365</v>
      </c>
      <c r="U1785" s="24">
        <f t="shared" si="668"/>
        <v>40.256104466726583</v>
      </c>
      <c r="V1785" s="14">
        <f t="shared" si="669"/>
        <v>631.58966942145435</v>
      </c>
      <c r="W1785" s="24">
        <f t="shared" si="681"/>
        <v>650</v>
      </c>
      <c r="X1785" s="12">
        <f t="shared" si="670"/>
        <v>8.5912287448204686E-2</v>
      </c>
      <c r="Y1785" s="3">
        <f t="shared" si="682"/>
        <v>0.7</v>
      </c>
    </row>
    <row r="1786" spans="2:25" x14ac:dyDescent="0.25">
      <c r="B1786" s="3">
        <f t="shared" si="671"/>
        <v>8840</v>
      </c>
      <c r="C1786" s="14">
        <f t="shared" si="672"/>
        <v>147.33333333333334</v>
      </c>
      <c r="D1786" s="11">
        <f t="shared" si="673"/>
        <v>1079.756961231659</v>
      </c>
      <c r="E1786" s="11">
        <f t="shared" si="674"/>
        <v>1076.6954292118539</v>
      </c>
      <c r="F1786" s="11">
        <f t="shared" si="675"/>
        <v>1078.5792011709977</v>
      </c>
      <c r="G1786" s="11">
        <f t="shared" si="676"/>
        <v>1078.1479308665848</v>
      </c>
      <c r="H1786" s="24">
        <f t="shared" si="683"/>
        <v>1076.6954292118539</v>
      </c>
      <c r="I1786" s="24">
        <f t="shared" si="661"/>
        <v>76.538300495127487</v>
      </c>
      <c r="J1786" s="14">
        <f t="shared" si="662"/>
        <v>1199.1254530224035</v>
      </c>
      <c r="K1786" s="24">
        <f t="shared" si="684"/>
        <v>650</v>
      </c>
      <c r="L1786" s="12">
        <f t="shared" si="663"/>
        <v>8.6993509927781459E-2</v>
      </c>
      <c r="M1786" s="3">
        <f t="shared" si="664"/>
        <v>0.7</v>
      </c>
      <c r="N1786" s="24">
        <f t="shared" si="679"/>
        <v>1078.5792011709977</v>
      </c>
      <c r="O1786" s="24">
        <f t="shared" si="665"/>
        <v>29.444001516532126</v>
      </c>
      <c r="P1786" s="24">
        <f t="shared" si="666"/>
        <v>462.2639597332693</v>
      </c>
      <c r="Q1786" s="24">
        <f t="shared" si="677"/>
        <v>650</v>
      </c>
      <c r="R1786" s="12">
        <f t="shared" si="667"/>
        <v>8.5533913261004194E-2</v>
      </c>
      <c r="S1786" s="3">
        <f t="shared" si="678"/>
        <v>0.7</v>
      </c>
      <c r="T1786" s="24">
        <f t="shared" si="680"/>
        <v>1078.1479308665848</v>
      </c>
      <c r="U1786" s="24">
        <f t="shared" si="668"/>
        <v>40.22575912685511</v>
      </c>
      <c r="V1786" s="14">
        <f t="shared" si="669"/>
        <v>631.23305316893186</v>
      </c>
      <c r="W1786" s="24">
        <f t="shared" si="681"/>
        <v>650</v>
      </c>
      <c r="X1786" s="12">
        <f t="shared" si="670"/>
        <v>8.5862804729328931E-2</v>
      </c>
      <c r="Y1786" s="3">
        <f t="shared" si="682"/>
        <v>0.7</v>
      </c>
    </row>
    <row r="1787" spans="2:25" x14ac:dyDescent="0.25">
      <c r="B1787" s="3">
        <f t="shared" si="671"/>
        <v>8845</v>
      </c>
      <c r="C1787" s="14">
        <f t="shared" si="672"/>
        <v>147.41666666666666</v>
      </c>
      <c r="D1787" s="11">
        <f t="shared" si="673"/>
        <v>1079.8416118532646</v>
      </c>
      <c r="E1787" s="11">
        <f t="shared" si="674"/>
        <v>1076.7824227217818</v>
      </c>
      <c r="F1787" s="11">
        <f t="shared" si="675"/>
        <v>1078.6647350842588</v>
      </c>
      <c r="G1787" s="11">
        <f t="shared" si="676"/>
        <v>1078.2337936713141</v>
      </c>
      <c r="H1787" s="24">
        <f t="shared" si="683"/>
        <v>1076.7824227217818</v>
      </c>
      <c r="I1787" s="24">
        <f t="shared" si="661"/>
        <v>76.479728287068838</v>
      </c>
      <c r="J1787" s="14">
        <f t="shared" si="662"/>
        <v>1198.4361239386571</v>
      </c>
      <c r="K1787" s="24">
        <f t="shared" si="684"/>
        <v>650</v>
      </c>
      <c r="L1787" s="12">
        <f t="shared" si="663"/>
        <v>8.6942507021824281E-2</v>
      </c>
      <c r="M1787" s="3">
        <f t="shared" si="664"/>
        <v>0.7</v>
      </c>
      <c r="N1787" s="24">
        <f t="shared" si="679"/>
        <v>1078.6647350842588</v>
      </c>
      <c r="O1787" s="24">
        <f t="shared" si="665"/>
        <v>29.421919225143256</v>
      </c>
      <c r="P1787" s="24">
        <f t="shared" si="666"/>
        <v>462.00448395217933</v>
      </c>
      <c r="Q1787" s="24">
        <f t="shared" si="677"/>
        <v>650</v>
      </c>
      <c r="R1787" s="12">
        <f t="shared" si="667"/>
        <v>8.5484935482226465E-2</v>
      </c>
      <c r="S1787" s="3">
        <f t="shared" si="678"/>
        <v>0.7</v>
      </c>
      <c r="T1787" s="24">
        <f t="shared" si="680"/>
        <v>1078.2337936713141</v>
      </c>
      <c r="U1787" s="24">
        <f t="shared" si="668"/>
        <v>40.195454548762655</v>
      </c>
      <c r="V1787" s="14">
        <f t="shared" si="669"/>
        <v>630.87684335718382</v>
      </c>
      <c r="W1787" s="24">
        <f t="shared" si="681"/>
        <v>650</v>
      </c>
      <c r="X1787" s="12">
        <f t="shared" si="670"/>
        <v>8.5813379196485781E-2</v>
      </c>
      <c r="Y1787" s="3">
        <f t="shared" si="682"/>
        <v>0.7</v>
      </c>
    </row>
    <row r="1788" spans="2:25" x14ac:dyDescent="0.25">
      <c r="B1788" s="3">
        <f t="shared" si="671"/>
        <v>8850</v>
      </c>
      <c r="C1788" s="14">
        <f t="shared" si="672"/>
        <v>147.5</v>
      </c>
      <c r="D1788" s="11">
        <f t="shared" si="673"/>
        <v>1079.9262146766625</v>
      </c>
      <c r="E1788" s="11">
        <f t="shared" si="674"/>
        <v>1076.8693652288036</v>
      </c>
      <c r="F1788" s="11">
        <f t="shared" si="675"/>
        <v>1078.7502200197412</v>
      </c>
      <c r="G1788" s="11">
        <f t="shared" si="676"/>
        <v>1078.3196070505105</v>
      </c>
      <c r="H1788" s="24">
        <f t="shared" si="683"/>
        <v>1076.8693652288036</v>
      </c>
      <c r="I1788" s="24">
        <f t="shared" si="661"/>
        <v>76.421236196472364</v>
      </c>
      <c r="J1788" s="14">
        <f t="shared" si="662"/>
        <v>1197.7475984467321</v>
      </c>
      <c r="K1788" s="24">
        <f t="shared" si="684"/>
        <v>650</v>
      </c>
      <c r="L1788" s="12">
        <f t="shared" si="663"/>
        <v>8.6891564380158631E-2</v>
      </c>
      <c r="M1788" s="3">
        <f t="shared" si="664"/>
        <v>0.7</v>
      </c>
      <c r="N1788" s="24">
        <f t="shared" si="679"/>
        <v>1078.7502200197412</v>
      </c>
      <c r="O1788" s="24">
        <f t="shared" si="665"/>
        <v>29.399866423034382</v>
      </c>
      <c r="P1788" s="24">
        <f t="shared" si="666"/>
        <v>461.74530181358148</v>
      </c>
      <c r="Q1788" s="24">
        <f t="shared" si="677"/>
        <v>650</v>
      </c>
      <c r="R1788" s="12">
        <f t="shared" si="667"/>
        <v>8.5436013913083614E-2</v>
      </c>
      <c r="S1788" s="3">
        <f t="shared" si="678"/>
        <v>0.7</v>
      </c>
      <c r="T1788" s="24">
        <f t="shared" si="680"/>
        <v>1078.3196070505105</v>
      </c>
      <c r="U1788" s="24">
        <f t="shared" si="668"/>
        <v>40.165190653800664</v>
      </c>
      <c r="V1788" s="14">
        <f t="shared" si="669"/>
        <v>630.52103928764291</v>
      </c>
      <c r="W1788" s="24">
        <f t="shared" si="681"/>
        <v>650</v>
      </c>
      <c r="X1788" s="12">
        <f t="shared" si="670"/>
        <v>8.5764010750288736E-2</v>
      </c>
      <c r="Y1788" s="3">
        <f t="shared" si="682"/>
        <v>0.7</v>
      </c>
    </row>
    <row r="1789" spans="2:25" x14ac:dyDescent="0.25">
      <c r="B1789" s="3">
        <f t="shared" si="671"/>
        <v>8855</v>
      </c>
      <c r="C1789" s="14">
        <f t="shared" si="672"/>
        <v>147.58333333333334</v>
      </c>
      <c r="D1789" s="11">
        <f t="shared" si="673"/>
        <v>1080.0107697558008</v>
      </c>
      <c r="E1789" s="11">
        <f t="shared" si="674"/>
        <v>1076.9562567931839</v>
      </c>
      <c r="F1789" s="11">
        <f t="shared" si="675"/>
        <v>1078.8356560336542</v>
      </c>
      <c r="G1789" s="11">
        <f t="shared" si="676"/>
        <v>1078.4053710612609</v>
      </c>
      <c r="H1789" s="24">
        <f t="shared" si="683"/>
        <v>1076.9562567931839</v>
      </c>
      <c r="I1789" s="24">
        <f t="shared" si="661"/>
        <v>76.362824065421364</v>
      </c>
      <c r="J1789" s="14">
        <f t="shared" si="662"/>
        <v>1197.059875126936</v>
      </c>
      <c r="K1789" s="24">
        <f t="shared" si="684"/>
        <v>650</v>
      </c>
      <c r="L1789" s="12">
        <f t="shared" si="663"/>
        <v>8.6840681895199903E-2</v>
      </c>
      <c r="M1789" s="3">
        <f t="shared" si="664"/>
        <v>0.7</v>
      </c>
      <c r="N1789" s="24">
        <f t="shared" si="679"/>
        <v>1078.8356560336542</v>
      </c>
      <c r="O1789" s="24">
        <f t="shared" si="665"/>
        <v>29.377843053663355</v>
      </c>
      <c r="P1789" s="24">
        <f t="shared" si="666"/>
        <v>461.48641281656393</v>
      </c>
      <c r="Q1789" s="24">
        <f t="shared" si="677"/>
        <v>650</v>
      </c>
      <c r="R1789" s="12">
        <f t="shared" si="667"/>
        <v>8.5387148456605041E-2</v>
      </c>
      <c r="S1789" s="3">
        <f t="shared" si="678"/>
        <v>0.7</v>
      </c>
      <c r="T1789" s="24">
        <f t="shared" si="680"/>
        <v>1078.4053710612609</v>
      </c>
      <c r="U1789" s="24">
        <f t="shared" si="668"/>
        <v>40.134967363496798</v>
      </c>
      <c r="V1789" s="14">
        <f t="shared" si="669"/>
        <v>630.16564026296294</v>
      </c>
      <c r="W1789" s="24">
        <f t="shared" si="681"/>
        <v>650</v>
      </c>
      <c r="X1789" s="12">
        <f t="shared" si="670"/>
        <v>8.5714699291529972E-2</v>
      </c>
      <c r="Y1789" s="3">
        <f t="shared" si="682"/>
        <v>0.7</v>
      </c>
    </row>
    <row r="1790" spans="2:25" x14ac:dyDescent="0.25">
      <c r="B1790" s="3">
        <f t="shared" si="671"/>
        <v>8860</v>
      </c>
      <c r="C1790" s="14">
        <f t="shared" si="672"/>
        <v>147.66666666666666</v>
      </c>
      <c r="D1790" s="11">
        <f t="shared" si="673"/>
        <v>1080.0952771445368</v>
      </c>
      <c r="E1790" s="11">
        <f t="shared" si="674"/>
        <v>1077.0430974750791</v>
      </c>
      <c r="F1790" s="11">
        <f t="shared" si="675"/>
        <v>1078.9210431821109</v>
      </c>
      <c r="G1790" s="11">
        <f t="shared" si="676"/>
        <v>1078.4910857605523</v>
      </c>
      <c r="H1790" s="24">
        <f t="shared" si="683"/>
        <v>1077.0430974750791</v>
      </c>
      <c r="I1790" s="24">
        <f t="shared" si="661"/>
        <v>76.304491736442515</v>
      </c>
      <c r="J1790" s="14">
        <f t="shared" si="662"/>
        <v>1196.3729525635877</v>
      </c>
      <c r="K1790" s="24">
        <f t="shared" si="684"/>
        <v>650</v>
      </c>
      <c r="L1790" s="12">
        <f t="shared" si="663"/>
        <v>8.6789859459667329E-2</v>
      </c>
      <c r="M1790" s="3">
        <f t="shared" si="664"/>
        <v>0.7</v>
      </c>
      <c r="N1790" s="24">
        <f t="shared" si="679"/>
        <v>1078.9210431821109</v>
      </c>
      <c r="O1790" s="24">
        <f t="shared" si="665"/>
        <v>29.355849060647188</v>
      </c>
      <c r="P1790" s="24">
        <f t="shared" si="666"/>
        <v>461.22781646180403</v>
      </c>
      <c r="Q1790" s="24">
        <f t="shared" si="677"/>
        <v>650</v>
      </c>
      <c r="R1790" s="12">
        <f t="shared" si="667"/>
        <v>8.533833901612424E-2</v>
      </c>
      <c r="S1790" s="3">
        <f t="shared" si="678"/>
        <v>0.7</v>
      </c>
      <c r="T1790" s="24">
        <f t="shared" si="680"/>
        <v>1078.4910857605523</v>
      </c>
      <c r="U1790" s="24">
        <f t="shared" si="668"/>
        <v>40.104784599611776</v>
      </c>
      <c r="V1790" s="14">
        <f t="shared" si="669"/>
        <v>629.81064558800676</v>
      </c>
      <c r="W1790" s="24">
        <f t="shared" si="681"/>
        <v>650</v>
      </c>
      <c r="X1790" s="12">
        <f t="shared" si="670"/>
        <v>8.5665444721313988E-2</v>
      </c>
      <c r="Y1790" s="3">
        <f t="shared" si="682"/>
        <v>0.7</v>
      </c>
    </row>
    <row r="1791" spans="2:25" x14ac:dyDescent="0.25">
      <c r="B1791" s="3">
        <f t="shared" si="671"/>
        <v>8865</v>
      </c>
      <c r="C1791" s="14">
        <f t="shared" si="672"/>
        <v>147.75</v>
      </c>
      <c r="D1791" s="11">
        <f t="shared" si="673"/>
        <v>1080.1797368966361</v>
      </c>
      <c r="E1791" s="11">
        <f t="shared" si="674"/>
        <v>1077.1298873345388</v>
      </c>
      <c r="F1791" s="11">
        <f t="shared" si="675"/>
        <v>1079.006381521127</v>
      </c>
      <c r="G1791" s="11">
        <f t="shared" si="676"/>
        <v>1078.5767512052737</v>
      </c>
      <c r="H1791" s="24">
        <f t="shared" si="683"/>
        <v>1077.1298873345388</v>
      </c>
      <c r="I1791" s="24">
        <f t="shared" si="661"/>
        <v>76.246239052431974</v>
      </c>
      <c r="J1791" s="14">
        <f t="shared" si="662"/>
        <v>1195.6868293437965</v>
      </c>
      <c r="K1791" s="24">
        <f t="shared" si="684"/>
        <v>650</v>
      </c>
      <c r="L1791" s="12">
        <f t="shared" si="663"/>
        <v>8.673909696649558E-2</v>
      </c>
      <c r="M1791" s="3">
        <f t="shared" si="664"/>
        <v>0.7</v>
      </c>
      <c r="N1791" s="24">
        <f t="shared" si="679"/>
        <v>1079.006381521127</v>
      </c>
      <c r="O1791" s="24">
        <f t="shared" si="665"/>
        <v>29.333884387727949</v>
      </c>
      <c r="P1791" s="24">
        <f t="shared" si="666"/>
        <v>460.96951225067664</v>
      </c>
      <c r="Q1791" s="24">
        <f t="shared" si="677"/>
        <v>650</v>
      </c>
      <c r="R1791" s="12">
        <f t="shared" si="667"/>
        <v>8.5289585495117851E-2</v>
      </c>
      <c r="S1791" s="3">
        <f t="shared" si="678"/>
        <v>0.7</v>
      </c>
      <c r="T1791" s="24">
        <f t="shared" si="680"/>
        <v>1078.5767512052737</v>
      </c>
      <c r="U1791" s="24">
        <f t="shared" si="668"/>
        <v>40.074642284059792</v>
      </c>
      <c r="V1791" s="14">
        <f t="shared" si="669"/>
        <v>629.45605456856765</v>
      </c>
      <c r="W1791" s="24">
        <f t="shared" si="681"/>
        <v>650</v>
      </c>
      <c r="X1791" s="12">
        <f t="shared" si="670"/>
        <v>8.5616246940883864E-2</v>
      </c>
      <c r="Y1791" s="3">
        <f t="shared" si="682"/>
        <v>0.7</v>
      </c>
    </row>
    <row r="1792" spans="2:25" x14ac:dyDescent="0.25">
      <c r="B1792" s="3">
        <f t="shared" si="671"/>
        <v>8870</v>
      </c>
      <c r="C1792" s="14">
        <f t="shared" si="672"/>
        <v>147.83333333333334</v>
      </c>
      <c r="D1792" s="11">
        <f t="shared" si="673"/>
        <v>1080.2641490657736</v>
      </c>
      <c r="E1792" s="11">
        <f t="shared" si="674"/>
        <v>1077.2166264315053</v>
      </c>
      <c r="F1792" s="11">
        <f t="shared" si="675"/>
        <v>1079.091671106622</v>
      </c>
      <c r="G1792" s="11">
        <f t="shared" si="676"/>
        <v>1078.6623674522145</v>
      </c>
      <c r="H1792" s="24">
        <f t="shared" si="683"/>
        <v>1077.2166264315053</v>
      </c>
      <c r="I1792" s="24">
        <f t="shared" si="661"/>
        <v>76.188065856706544</v>
      </c>
      <c r="J1792" s="14">
        <f t="shared" si="662"/>
        <v>1195.0015040582384</v>
      </c>
      <c r="K1792" s="24">
        <f t="shared" si="684"/>
        <v>650</v>
      </c>
      <c r="L1792" s="12">
        <f t="shared" si="663"/>
        <v>8.6688394308891276E-2</v>
      </c>
      <c r="M1792" s="3">
        <f t="shared" si="664"/>
        <v>0.7</v>
      </c>
      <c r="N1792" s="24">
        <f t="shared" si="679"/>
        <v>1079.091671106622</v>
      </c>
      <c r="O1792" s="24">
        <f t="shared" si="665"/>
        <v>29.311948978789815</v>
      </c>
      <c r="P1792" s="24">
        <f t="shared" si="666"/>
        <v>460.71149968581665</v>
      </c>
      <c r="Q1792" s="24">
        <f t="shared" si="677"/>
        <v>650</v>
      </c>
      <c r="R1792" s="12">
        <f t="shared" si="667"/>
        <v>8.5240887797306375E-2</v>
      </c>
      <c r="S1792" s="3">
        <f t="shared" si="678"/>
        <v>0.7</v>
      </c>
      <c r="T1792" s="24">
        <f t="shared" si="680"/>
        <v>1078.6623674522145</v>
      </c>
      <c r="U1792" s="24">
        <f t="shared" si="668"/>
        <v>40.044540338976731</v>
      </c>
      <c r="V1792" s="14">
        <f t="shared" si="669"/>
        <v>629.10186651235756</v>
      </c>
      <c r="W1792" s="24">
        <f t="shared" si="681"/>
        <v>650</v>
      </c>
      <c r="X1792" s="12">
        <f t="shared" si="670"/>
        <v>8.5567105851756364E-2</v>
      </c>
      <c r="Y1792" s="3">
        <f t="shared" si="682"/>
        <v>0.7</v>
      </c>
    </row>
    <row r="1793" spans="2:25" x14ac:dyDescent="0.25">
      <c r="B1793" s="3">
        <f t="shared" si="671"/>
        <v>8875</v>
      </c>
      <c r="C1793" s="14">
        <f t="shared" si="672"/>
        <v>147.91666666666666</v>
      </c>
      <c r="D1793" s="11">
        <f t="shared" si="673"/>
        <v>1080.3485137055345</v>
      </c>
      <c r="E1793" s="11">
        <f t="shared" si="674"/>
        <v>1077.3033148258141</v>
      </c>
      <c r="F1793" s="11">
        <f t="shared" si="675"/>
        <v>1079.1769119944192</v>
      </c>
      <c r="G1793" s="11">
        <f t="shared" si="676"/>
        <v>1078.7479345580664</v>
      </c>
      <c r="H1793" s="24">
        <f t="shared" si="683"/>
        <v>1077.3033148258141</v>
      </c>
      <c r="I1793" s="24">
        <f t="shared" si="661"/>
        <v>76.129971993009349</v>
      </c>
      <c r="J1793" s="14">
        <f t="shared" si="662"/>
        <v>1194.316975301329</v>
      </c>
      <c r="K1793" s="24">
        <f t="shared" si="684"/>
        <v>650</v>
      </c>
      <c r="L1793" s="12">
        <f t="shared" si="663"/>
        <v>8.6637751380345088E-2</v>
      </c>
      <c r="M1793" s="3">
        <f t="shared" si="664"/>
        <v>0.7</v>
      </c>
      <c r="N1793" s="24">
        <f t="shared" si="679"/>
        <v>1079.1769119944192</v>
      </c>
      <c r="O1793" s="24">
        <f t="shared" si="665"/>
        <v>29.290042777881808</v>
      </c>
      <c r="P1793" s="24">
        <f t="shared" si="666"/>
        <v>460.45377827144773</v>
      </c>
      <c r="Q1793" s="24">
        <f t="shared" si="677"/>
        <v>650</v>
      </c>
      <c r="R1793" s="12">
        <f t="shared" si="667"/>
        <v>8.5192245826715363E-2</v>
      </c>
      <c r="S1793" s="3">
        <f t="shared" si="678"/>
        <v>0.7</v>
      </c>
      <c r="T1793" s="24">
        <f t="shared" si="680"/>
        <v>1078.7479345580664</v>
      </c>
      <c r="U1793" s="24">
        <f t="shared" si="668"/>
        <v>40.014478686703114</v>
      </c>
      <c r="V1793" s="14">
        <f t="shared" si="669"/>
        <v>628.74808072890971</v>
      </c>
      <c r="W1793" s="24">
        <f t="shared" si="681"/>
        <v>650</v>
      </c>
      <c r="X1793" s="12">
        <f t="shared" si="670"/>
        <v>8.5518021355707352E-2</v>
      </c>
      <c r="Y1793" s="3">
        <f t="shared" si="682"/>
        <v>0.7</v>
      </c>
    </row>
    <row r="1794" spans="2:25" x14ac:dyDescent="0.25">
      <c r="B1794" s="3">
        <f t="shared" si="671"/>
        <v>8880</v>
      </c>
      <c r="C1794" s="14">
        <f t="shared" si="672"/>
        <v>148</v>
      </c>
      <c r="D1794" s="11">
        <f t="shared" si="673"/>
        <v>1080.4328308694121</v>
      </c>
      <c r="E1794" s="11">
        <f t="shared" si="674"/>
        <v>1077.3899525771944</v>
      </c>
      <c r="F1794" s="11">
        <f t="shared" si="675"/>
        <v>1079.2621042402459</v>
      </c>
      <c r="G1794" s="11">
        <f t="shared" si="676"/>
        <v>1078.8334525794221</v>
      </c>
      <c r="H1794" s="24">
        <f t="shared" si="683"/>
        <v>1077.3899525771944</v>
      </c>
      <c r="I1794" s="24">
        <f t="shared" si="661"/>
        <v>76.071957305441629</v>
      </c>
      <c r="J1794" s="14">
        <f t="shared" si="662"/>
        <v>1193.6332416701971</v>
      </c>
      <c r="K1794" s="24">
        <f t="shared" si="684"/>
        <v>650</v>
      </c>
      <c r="L1794" s="12">
        <f t="shared" si="663"/>
        <v>8.65871680745572E-2</v>
      </c>
      <c r="M1794" s="3">
        <f t="shared" si="664"/>
        <v>0.7</v>
      </c>
      <c r="N1794" s="24">
        <f t="shared" si="679"/>
        <v>1079.2621042402459</v>
      </c>
      <c r="O1794" s="24">
        <f t="shared" si="665"/>
        <v>29.268165729155271</v>
      </c>
      <c r="P1794" s="24">
        <f t="shared" si="666"/>
        <v>460.19634751225891</v>
      </c>
      <c r="Q1794" s="24">
        <f t="shared" si="677"/>
        <v>650</v>
      </c>
      <c r="R1794" s="12">
        <f t="shared" si="667"/>
        <v>8.5143659487469131E-2</v>
      </c>
      <c r="S1794" s="3">
        <f t="shared" si="678"/>
        <v>0.7</v>
      </c>
      <c r="T1794" s="24">
        <f t="shared" si="680"/>
        <v>1078.8334525794221</v>
      </c>
      <c r="U1794" s="24">
        <f t="shared" si="668"/>
        <v>39.984457249749994</v>
      </c>
      <c r="V1794" s="14">
        <f t="shared" si="669"/>
        <v>628.3946965289208</v>
      </c>
      <c r="W1794" s="24">
        <f t="shared" si="681"/>
        <v>650</v>
      </c>
      <c r="X1794" s="12">
        <f t="shared" si="670"/>
        <v>8.5468993354683262E-2</v>
      </c>
      <c r="Y1794" s="3">
        <f t="shared" si="682"/>
        <v>0.7</v>
      </c>
    </row>
    <row r="1795" spans="2:25" x14ac:dyDescent="0.25">
      <c r="B1795" s="3">
        <f t="shared" si="671"/>
        <v>8885</v>
      </c>
      <c r="C1795" s="14">
        <f t="shared" si="672"/>
        <v>148.08333333333334</v>
      </c>
      <c r="D1795" s="11">
        <f t="shared" si="673"/>
        <v>1080.5171006108105</v>
      </c>
      <c r="E1795" s="11">
        <f t="shared" si="674"/>
        <v>1077.4765397452691</v>
      </c>
      <c r="F1795" s="11">
        <f t="shared" si="675"/>
        <v>1079.3472478997332</v>
      </c>
      <c r="G1795" s="11">
        <f t="shared" si="676"/>
        <v>1078.9189215727768</v>
      </c>
      <c r="H1795" s="24">
        <f t="shared" si="683"/>
        <v>1077.4765397452691</v>
      </c>
      <c r="I1795" s="24">
        <f t="shared" si="661"/>
        <v>76.014021638536633</v>
      </c>
      <c r="J1795" s="14">
        <f t="shared" si="662"/>
        <v>1192.9503017656546</v>
      </c>
      <c r="K1795" s="24">
        <f t="shared" si="684"/>
        <v>650</v>
      </c>
      <c r="L1795" s="12">
        <f t="shared" si="663"/>
        <v>8.6536644285508363E-2</v>
      </c>
      <c r="M1795" s="3">
        <f t="shared" si="664"/>
        <v>0.7</v>
      </c>
      <c r="N1795" s="24">
        <f t="shared" si="679"/>
        <v>1079.3472478997332</v>
      </c>
      <c r="O1795" s="24">
        <f t="shared" si="665"/>
        <v>29.246317776932074</v>
      </c>
      <c r="P1795" s="24">
        <f t="shared" si="666"/>
        <v>459.93920691450893</v>
      </c>
      <c r="Q1795" s="24">
        <f t="shared" si="677"/>
        <v>650</v>
      </c>
      <c r="R1795" s="12">
        <f t="shared" si="667"/>
        <v>8.5095128683994714E-2</v>
      </c>
      <c r="S1795" s="3">
        <f t="shared" si="678"/>
        <v>0.7</v>
      </c>
      <c r="T1795" s="24">
        <f t="shared" si="680"/>
        <v>1078.9189215727768</v>
      </c>
      <c r="U1795" s="24">
        <f t="shared" si="668"/>
        <v>39.954475950844426</v>
      </c>
      <c r="V1795" s="14">
        <f t="shared" si="669"/>
        <v>628.04171322502486</v>
      </c>
      <c r="W1795" s="24">
        <f t="shared" si="681"/>
        <v>650</v>
      </c>
      <c r="X1795" s="12">
        <f t="shared" si="670"/>
        <v>8.5420021750905864E-2</v>
      </c>
      <c r="Y1795" s="3">
        <f t="shared" si="682"/>
        <v>0.7</v>
      </c>
    </row>
    <row r="1796" spans="2:25" x14ac:dyDescent="0.25">
      <c r="B1796" s="3">
        <f t="shared" si="671"/>
        <v>8890</v>
      </c>
      <c r="C1796" s="14">
        <f t="shared" si="672"/>
        <v>148.16666666666666</v>
      </c>
      <c r="D1796" s="11">
        <f t="shared" si="673"/>
        <v>1080.601322983043</v>
      </c>
      <c r="E1796" s="11">
        <f t="shared" si="674"/>
        <v>1077.5630763895547</v>
      </c>
      <c r="F1796" s="11">
        <f t="shared" si="675"/>
        <v>1079.4323430284173</v>
      </c>
      <c r="G1796" s="11">
        <f t="shared" si="676"/>
        <v>1079.0043415945277</v>
      </c>
      <c r="H1796" s="24">
        <f t="shared" si="683"/>
        <v>1077.5630763895547</v>
      </c>
      <c r="I1796" s="24">
        <f t="shared" si="661"/>
        <v>75.956164837208462</v>
      </c>
      <c r="J1796" s="14">
        <f t="shared" si="662"/>
        <v>1192.2681541916515</v>
      </c>
      <c r="K1796" s="24">
        <f t="shared" si="684"/>
        <v>650</v>
      </c>
      <c r="L1796" s="12">
        <f t="shared" si="663"/>
        <v>8.648617990741933E-2</v>
      </c>
      <c r="M1796" s="3">
        <f t="shared" si="664"/>
        <v>0.7</v>
      </c>
      <c r="N1796" s="24">
        <f t="shared" si="679"/>
        <v>1079.4323430284173</v>
      </c>
      <c r="O1796" s="24">
        <f t="shared" si="665"/>
        <v>29.22449886564209</v>
      </c>
      <c r="P1796" s="24">
        <f t="shared" si="666"/>
        <v>459.68235598525104</v>
      </c>
      <c r="Q1796" s="24">
        <f t="shared" si="677"/>
        <v>650</v>
      </c>
      <c r="R1796" s="12">
        <f t="shared" si="667"/>
        <v>8.5046653320876145E-2</v>
      </c>
      <c r="S1796" s="3">
        <f t="shared" si="678"/>
        <v>0.7</v>
      </c>
      <c r="T1796" s="24">
        <f t="shared" si="680"/>
        <v>1079.0043415945277</v>
      </c>
      <c r="U1796" s="24">
        <f t="shared" si="668"/>
        <v>39.924534712883997</v>
      </c>
      <c r="V1796" s="14">
        <f t="shared" si="669"/>
        <v>627.68913013107726</v>
      </c>
      <c r="W1796" s="24">
        <f t="shared" si="681"/>
        <v>650</v>
      </c>
      <c r="X1796" s="12">
        <f t="shared" si="670"/>
        <v>8.5371106446774939E-2</v>
      </c>
      <c r="Y1796" s="3">
        <f t="shared" si="682"/>
        <v>0.7</v>
      </c>
    </row>
    <row r="1797" spans="2:25" x14ac:dyDescent="0.25">
      <c r="B1797" s="3">
        <f t="shared" si="671"/>
        <v>8895</v>
      </c>
      <c r="C1797" s="14">
        <f t="shared" si="672"/>
        <v>148.25</v>
      </c>
      <c r="D1797" s="11">
        <f t="shared" si="673"/>
        <v>1080.6854980393339</v>
      </c>
      <c r="E1797" s="11">
        <f t="shared" si="674"/>
        <v>1077.6495625694622</v>
      </c>
      <c r="F1797" s="11">
        <f t="shared" si="675"/>
        <v>1079.5173896817382</v>
      </c>
      <c r="G1797" s="11">
        <f t="shared" si="676"/>
        <v>1079.0897127009744</v>
      </c>
      <c r="H1797" s="24">
        <f t="shared" si="683"/>
        <v>1077.6495625694622</v>
      </c>
      <c r="I1797" s="24">
        <f t="shared" si="661"/>
        <v>75.898386746791857</v>
      </c>
      <c r="J1797" s="14">
        <f t="shared" si="662"/>
        <v>1191.5867975557244</v>
      </c>
      <c r="K1797" s="24">
        <f t="shared" si="684"/>
        <v>650</v>
      </c>
      <c r="L1797" s="12">
        <f t="shared" si="663"/>
        <v>8.6435774834784124E-2</v>
      </c>
      <c r="M1797" s="3">
        <f t="shared" si="664"/>
        <v>0.7</v>
      </c>
      <c r="N1797" s="24">
        <f t="shared" si="679"/>
        <v>1079.5173896817382</v>
      </c>
      <c r="O1797" s="24">
        <f t="shared" si="665"/>
        <v>29.202708939891409</v>
      </c>
      <c r="P1797" s="24">
        <f t="shared" si="666"/>
        <v>459.42579423308894</v>
      </c>
      <c r="Q1797" s="24">
        <f t="shared" si="677"/>
        <v>650</v>
      </c>
      <c r="R1797" s="12">
        <f t="shared" si="667"/>
        <v>8.4998233302997786E-2</v>
      </c>
      <c r="S1797" s="3">
        <f t="shared" si="678"/>
        <v>0.7</v>
      </c>
      <c r="T1797" s="24">
        <f t="shared" si="680"/>
        <v>1079.0897127009744</v>
      </c>
      <c r="U1797" s="24">
        <f t="shared" si="668"/>
        <v>39.894633458987983</v>
      </c>
      <c r="V1797" s="14">
        <f t="shared" si="669"/>
        <v>627.33694656294881</v>
      </c>
      <c r="W1797" s="24">
        <f t="shared" si="681"/>
        <v>650</v>
      </c>
      <c r="X1797" s="12">
        <f t="shared" si="670"/>
        <v>8.5322247344976343E-2</v>
      </c>
      <c r="Y1797" s="3">
        <f t="shared" si="682"/>
        <v>0.7</v>
      </c>
    </row>
    <row r="1798" spans="2:25" x14ac:dyDescent="0.25">
      <c r="B1798" s="3">
        <f t="shared" si="671"/>
        <v>8900</v>
      </c>
      <c r="C1798" s="14">
        <f t="shared" si="672"/>
        <v>148.33333333333334</v>
      </c>
      <c r="D1798" s="11">
        <f t="shared" si="673"/>
        <v>1080.7696258328167</v>
      </c>
      <c r="E1798" s="11">
        <f t="shared" si="674"/>
        <v>1077.7359983442971</v>
      </c>
      <c r="F1798" s="11">
        <f t="shared" si="675"/>
        <v>1079.6023879150412</v>
      </c>
      <c r="G1798" s="11">
        <f t="shared" si="676"/>
        <v>1079.1750349483193</v>
      </c>
      <c r="H1798" s="24">
        <f t="shared" si="683"/>
        <v>1077.7359983442971</v>
      </c>
      <c r="I1798" s="24">
        <f t="shared" si="661"/>
        <v>75.840687212991043</v>
      </c>
      <c r="J1798" s="14">
        <f t="shared" si="662"/>
        <v>1190.9062304682968</v>
      </c>
      <c r="K1798" s="24">
        <f t="shared" si="684"/>
        <v>650</v>
      </c>
      <c r="L1798" s="12">
        <f t="shared" si="663"/>
        <v>8.6385428962318836E-2</v>
      </c>
      <c r="M1798" s="3">
        <f t="shared" si="664"/>
        <v>0.7</v>
      </c>
      <c r="N1798" s="24">
        <f t="shared" si="679"/>
        <v>1079.6023879150412</v>
      </c>
      <c r="O1798" s="24">
        <f t="shared" si="665"/>
        <v>29.180947944388436</v>
      </c>
      <c r="P1798" s="24">
        <f t="shared" si="666"/>
        <v>459.16952116734342</v>
      </c>
      <c r="Q1798" s="24">
        <f t="shared" si="677"/>
        <v>650</v>
      </c>
      <c r="R1798" s="12">
        <f t="shared" si="667"/>
        <v>8.4949868535386566E-2</v>
      </c>
      <c r="S1798" s="3">
        <f t="shared" si="678"/>
        <v>0.7</v>
      </c>
      <c r="T1798" s="24">
        <f t="shared" si="680"/>
        <v>1079.1750349483193</v>
      </c>
      <c r="U1798" s="24">
        <f t="shared" si="668"/>
        <v>39.864772112434821</v>
      </c>
      <c r="V1798" s="14">
        <f t="shared" si="669"/>
        <v>626.98516183751781</v>
      </c>
      <c r="W1798" s="24">
        <f t="shared" si="681"/>
        <v>650</v>
      </c>
      <c r="X1798" s="12">
        <f t="shared" si="670"/>
        <v>8.5273444348345093E-2</v>
      </c>
      <c r="Y1798" s="3">
        <f t="shared" si="682"/>
        <v>0.7</v>
      </c>
    </row>
    <row r="1799" spans="2:25" x14ac:dyDescent="0.25">
      <c r="B1799" s="3">
        <f t="shared" si="671"/>
        <v>8905</v>
      </c>
      <c r="C1799" s="14">
        <f t="shared" si="672"/>
        <v>148.41666666666666</v>
      </c>
      <c r="D1799" s="11">
        <f t="shared" si="673"/>
        <v>1080.8537064165364</v>
      </c>
      <c r="E1799" s="11">
        <f t="shared" si="674"/>
        <v>1077.8223837732594</v>
      </c>
      <c r="F1799" s="11">
        <f t="shared" si="675"/>
        <v>1079.6873377835766</v>
      </c>
      <c r="G1799" s="11">
        <f t="shared" si="676"/>
        <v>1079.2603083926676</v>
      </c>
      <c r="H1799" s="24">
        <f t="shared" si="683"/>
        <v>1077.8223837732594</v>
      </c>
      <c r="I1799" s="24">
        <f t="shared" si="661"/>
        <v>75.783066081925199</v>
      </c>
      <c r="J1799" s="14">
        <f t="shared" si="662"/>
        <v>1190.2264515433581</v>
      </c>
      <c r="K1799" s="24">
        <f t="shared" si="684"/>
        <v>650</v>
      </c>
      <c r="L1799" s="12">
        <f t="shared" si="663"/>
        <v>8.6335142185011024E-2</v>
      </c>
      <c r="M1799" s="3">
        <f t="shared" si="664"/>
        <v>0.7</v>
      </c>
      <c r="N1799" s="24">
        <f t="shared" si="679"/>
        <v>1079.6873377835766</v>
      </c>
      <c r="O1799" s="24">
        <f t="shared" si="665"/>
        <v>29.159215823995055</v>
      </c>
      <c r="P1799" s="24">
        <f t="shared" si="666"/>
        <v>458.91353629851733</v>
      </c>
      <c r="Q1799" s="24">
        <f t="shared" si="677"/>
        <v>650</v>
      </c>
      <c r="R1799" s="12">
        <f t="shared" si="667"/>
        <v>8.4901558923301729E-2</v>
      </c>
      <c r="S1799" s="3">
        <f t="shared" si="678"/>
        <v>0.7</v>
      </c>
      <c r="T1799" s="24">
        <f t="shared" si="680"/>
        <v>1079.2603083926676</v>
      </c>
      <c r="U1799" s="24">
        <f t="shared" si="668"/>
        <v>39.834950596718954</v>
      </c>
      <c r="V1799" s="14">
        <f t="shared" si="669"/>
        <v>626.63377527362047</v>
      </c>
      <c r="W1799" s="24">
        <f t="shared" si="681"/>
        <v>650</v>
      </c>
      <c r="X1799" s="12">
        <f t="shared" si="670"/>
        <v>8.5224697359994217E-2</v>
      </c>
      <c r="Y1799" s="3">
        <f t="shared" si="682"/>
        <v>0.7</v>
      </c>
    </row>
    <row r="1800" spans="2:25" x14ac:dyDescent="0.25">
      <c r="B1800" s="3">
        <f t="shared" si="671"/>
        <v>8910</v>
      </c>
      <c r="C1800" s="14">
        <f t="shared" si="672"/>
        <v>148.5</v>
      </c>
      <c r="D1800" s="11">
        <f t="shared" si="673"/>
        <v>1080.9377398434485</v>
      </c>
      <c r="E1800" s="11">
        <f t="shared" si="674"/>
        <v>1077.9087189154443</v>
      </c>
      <c r="F1800" s="11">
        <f t="shared" si="675"/>
        <v>1079.7722393424999</v>
      </c>
      <c r="G1800" s="11">
        <f t="shared" si="676"/>
        <v>1079.3455330900276</v>
      </c>
      <c r="H1800" s="24">
        <f t="shared" si="683"/>
        <v>1077.9087189154443</v>
      </c>
      <c r="I1800" s="24">
        <f t="shared" si="661"/>
        <v>75.725523200105727</v>
      </c>
      <c r="J1800" s="14">
        <f t="shared" si="662"/>
        <v>1189.5474593982506</v>
      </c>
      <c r="K1800" s="24">
        <f t="shared" si="684"/>
        <v>650</v>
      </c>
      <c r="L1800" s="12">
        <f t="shared" si="663"/>
        <v>8.6284914398103665E-2</v>
      </c>
      <c r="M1800" s="3">
        <f t="shared" si="664"/>
        <v>0.7</v>
      </c>
      <c r="N1800" s="24">
        <f t="shared" si="679"/>
        <v>1079.7722393424999</v>
      </c>
      <c r="O1800" s="24">
        <f t="shared" si="665"/>
        <v>29.137512523715259</v>
      </c>
      <c r="P1800" s="24">
        <f t="shared" si="666"/>
        <v>458.65783913854779</v>
      </c>
      <c r="Q1800" s="24">
        <f t="shared" si="677"/>
        <v>650</v>
      </c>
      <c r="R1800" s="12">
        <f t="shared" si="667"/>
        <v>8.4853304372276714E-2</v>
      </c>
      <c r="S1800" s="3">
        <f t="shared" si="678"/>
        <v>0.7</v>
      </c>
      <c r="T1800" s="24">
        <f t="shared" si="680"/>
        <v>1079.3455330900276</v>
      </c>
      <c r="U1800" s="24">
        <f t="shared" si="668"/>
        <v>39.805168835522409</v>
      </c>
      <c r="V1800" s="14">
        <f t="shared" si="669"/>
        <v>626.28278619168145</v>
      </c>
      <c r="W1800" s="24">
        <f t="shared" si="681"/>
        <v>650</v>
      </c>
      <c r="X1800" s="12">
        <f t="shared" si="670"/>
        <v>8.5176006283263855E-2</v>
      </c>
      <c r="Y1800" s="3">
        <f t="shared" si="682"/>
        <v>0.7</v>
      </c>
    </row>
    <row r="1801" spans="2:25" x14ac:dyDescent="0.25">
      <c r="B1801" s="3">
        <f t="shared" si="671"/>
        <v>8915</v>
      </c>
      <c r="C1801" s="14">
        <f t="shared" si="672"/>
        <v>148.58333333333334</v>
      </c>
      <c r="D1801" s="11">
        <f t="shared" si="673"/>
        <v>1081.0217261664193</v>
      </c>
      <c r="E1801" s="11">
        <f t="shared" si="674"/>
        <v>1077.9950038298423</v>
      </c>
      <c r="F1801" s="11">
        <f t="shared" si="675"/>
        <v>1079.8570926468722</v>
      </c>
      <c r="G1801" s="11">
        <f t="shared" si="676"/>
        <v>1079.4307090963109</v>
      </c>
      <c r="H1801" s="24">
        <f t="shared" si="683"/>
        <v>1077.9950038298423</v>
      </c>
      <c r="I1801" s="24">
        <f t="shared" si="661"/>
        <v>75.668058414424877</v>
      </c>
      <c r="J1801" s="14">
        <f t="shared" si="662"/>
        <v>1188.8692526532236</v>
      </c>
      <c r="K1801" s="24">
        <f t="shared" si="684"/>
        <v>650</v>
      </c>
      <c r="L1801" s="12">
        <f t="shared" si="663"/>
        <v>8.6234745497063919E-2</v>
      </c>
      <c r="M1801" s="3">
        <f t="shared" si="664"/>
        <v>0.7</v>
      </c>
      <c r="N1801" s="24">
        <f t="shared" si="679"/>
        <v>1079.8570926468722</v>
      </c>
      <c r="O1801" s="24">
        <f t="shared" si="665"/>
        <v>29.115837988678095</v>
      </c>
      <c r="P1801" s="24">
        <f t="shared" si="666"/>
        <v>458.40242920001128</v>
      </c>
      <c r="Q1801" s="24">
        <f t="shared" si="677"/>
        <v>650</v>
      </c>
      <c r="R1801" s="12">
        <f t="shared" si="667"/>
        <v>8.4805104787977981E-2</v>
      </c>
      <c r="S1801" s="3">
        <f t="shared" si="678"/>
        <v>0.7</v>
      </c>
      <c r="T1801" s="24">
        <f t="shared" si="680"/>
        <v>1079.4307090963109</v>
      </c>
      <c r="U1801" s="24">
        <f t="shared" si="668"/>
        <v>39.775426752709109</v>
      </c>
      <c r="V1801" s="14">
        <f t="shared" si="669"/>
        <v>625.93219391334696</v>
      </c>
      <c r="W1801" s="24">
        <f t="shared" si="681"/>
        <v>650</v>
      </c>
      <c r="X1801" s="12">
        <f t="shared" si="670"/>
        <v>8.5127371021673615E-2</v>
      </c>
      <c r="Y1801" s="3">
        <f t="shared" si="682"/>
        <v>0.7</v>
      </c>
    </row>
    <row r="1802" spans="2:25" x14ac:dyDescent="0.25">
      <c r="B1802" s="3">
        <f t="shared" si="671"/>
        <v>8920</v>
      </c>
      <c r="C1802" s="14">
        <f t="shared" si="672"/>
        <v>148.66666666666666</v>
      </c>
      <c r="D1802" s="11">
        <f t="shared" si="673"/>
        <v>1081.1056654382262</v>
      </c>
      <c r="E1802" s="11">
        <f t="shared" si="674"/>
        <v>1078.0812385753393</v>
      </c>
      <c r="F1802" s="11">
        <f t="shared" si="675"/>
        <v>1079.9418977516602</v>
      </c>
      <c r="G1802" s="11">
        <f t="shared" si="676"/>
        <v>1079.5158364673325</v>
      </c>
      <c r="H1802" s="24">
        <f t="shared" si="683"/>
        <v>1078.0812385753393</v>
      </c>
      <c r="I1802" s="24">
        <f t="shared" si="661"/>
        <v>75.610671572172805</v>
      </c>
      <c r="J1802" s="14">
        <f t="shared" si="662"/>
        <v>1188.1918299320344</v>
      </c>
      <c r="K1802" s="24">
        <f t="shared" si="684"/>
        <v>650</v>
      </c>
      <c r="L1802" s="12">
        <f t="shared" si="663"/>
        <v>8.6184635377625315E-2</v>
      </c>
      <c r="M1802" s="3">
        <f t="shared" si="664"/>
        <v>0.7</v>
      </c>
      <c r="N1802" s="24">
        <f t="shared" si="679"/>
        <v>1079.9418977516602</v>
      </c>
      <c r="O1802" s="24">
        <f t="shared" si="665"/>
        <v>29.094192164149035</v>
      </c>
      <c r="P1802" s="24">
        <f t="shared" si="666"/>
        <v>458.14730599686044</v>
      </c>
      <c r="Q1802" s="24">
        <f t="shared" si="677"/>
        <v>650</v>
      </c>
      <c r="R1802" s="12">
        <f t="shared" si="667"/>
        <v>8.4756960076335042E-2</v>
      </c>
      <c r="S1802" s="3">
        <f t="shared" si="678"/>
        <v>0.7</v>
      </c>
      <c r="T1802" s="24">
        <f t="shared" si="680"/>
        <v>1079.5158364673325</v>
      </c>
      <c r="U1802" s="24">
        <f t="shared" si="668"/>
        <v>39.745724272341931</v>
      </c>
      <c r="V1802" s="14">
        <f t="shared" si="669"/>
        <v>625.5819977622009</v>
      </c>
      <c r="W1802" s="24">
        <f t="shared" si="681"/>
        <v>650</v>
      </c>
      <c r="X1802" s="12">
        <f t="shared" si="670"/>
        <v>8.5078791479016286E-2</v>
      </c>
      <c r="Y1802" s="3">
        <f t="shared" si="682"/>
        <v>0.7</v>
      </c>
    </row>
    <row r="1803" spans="2:25" x14ac:dyDescent="0.25">
      <c r="B1803" s="3">
        <f t="shared" si="671"/>
        <v>8925</v>
      </c>
      <c r="C1803" s="14">
        <f t="shared" si="672"/>
        <v>148.75</v>
      </c>
      <c r="D1803" s="11">
        <f t="shared" si="673"/>
        <v>1081.1895577115581</v>
      </c>
      <c r="E1803" s="11">
        <f t="shared" si="674"/>
        <v>1078.1674232107168</v>
      </c>
      <c r="F1803" s="11">
        <f t="shared" si="675"/>
        <v>1080.0266547117367</v>
      </c>
      <c r="G1803" s="11">
        <f t="shared" si="676"/>
        <v>1079.6009152588115</v>
      </c>
      <c r="H1803" s="24">
        <f t="shared" si="683"/>
        <v>1078.1674232107168</v>
      </c>
      <c r="I1803" s="24">
        <f t="shared" si="661"/>
        <v>75.553362521031886</v>
      </c>
      <c r="J1803" s="14">
        <f t="shared" si="662"/>
        <v>1187.5151898615595</v>
      </c>
      <c r="K1803" s="24">
        <f t="shared" si="684"/>
        <v>650</v>
      </c>
      <c r="L1803" s="12">
        <f t="shared" si="663"/>
        <v>8.6134583935760858E-2</v>
      </c>
      <c r="M1803" s="3">
        <f t="shared" si="664"/>
        <v>0.7</v>
      </c>
      <c r="N1803" s="24">
        <f t="shared" si="679"/>
        <v>1080.0266547117367</v>
      </c>
      <c r="O1803" s="24">
        <f t="shared" si="665"/>
        <v>29.07257499553566</v>
      </c>
      <c r="P1803" s="24">
        <f t="shared" si="666"/>
        <v>457.89246904409418</v>
      </c>
      <c r="Q1803" s="24">
        <f t="shared" si="677"/>
        <v>650</v>
      </c>
      <c r="R1803" s="12">
        <f t="shared" si="667"/>
        <v>8.4708870143484202E-2</v>
      </c>
      <c r="S1803" s="3">
        <f t="shared" si="678"/>
        <v>0.7</v>
      </c>
      <c r="T1803" s="24">
        <f t="shared" si="680"/>
        <v>1079.6009152588115</v>
      </c>
      <c r="U1803" s="24">
        <f t="shared" si="668"/>
        <v>39.716061318665652</v>
      </c>
      <c r="V1803" s="14">
        <f t="shared" si="669"/>
        <v>625.23219706306759</v>
      </c>
      <c r="W1803" s="24">
        <f t="shared" si="681"/>
        <v>650</v>
      </c>
      <c r="X1803" s="12">
        <f t="shared" si="670"/>
        <v>8.5030267559266584E-2</v>
      </c>
      <c r="Y1803" s="3">
        <f t="shared" si="682"/>
        <v>0.7</v>
      </c>
    </row>
    <row r="1804" spans="2:25" x14ac:dyDescent="0.25">
      <c r="B1804" s="3">
        <f t="shared" si="671"/>
        <v>8930</v>
      </c>
      <c r="C1804" s="14">
        <f t="shared" si="672"/>
        <v>148.83333333333334</v>
      </c>
      <c r="D1804" s="11">
        <f t="shared" si="673"/>
        <v>1081.2734030390156</v>
      </c>
      <c r="E1804" s="11">
        <f t="shared" si="674"/>
        <v>1078.2535577946526</v>
      </c>
      <c r="F1804" s="11">
        <f t="shared" si="675"/>
        <v>1080.1113635818801</v>
      </c>
      <c r="G1804" s="11">
        <f t="shared" si="676"/>
        <v>1079.6859455263707</v>
      </c>
      <c r="H1804" s="24">
        <f t="shared" si="683"/>
        <v>1078.2535577946526</v>
      </c>
      <c r="I1804" s="24">
        <f t="shared" si="661"/>
        <v>75.496131109076714</v>
      </c>
      <c r="J1804" s="14">
        <f t="shared" si="662"/>
        <v>1186.8393310720874</v>
      </c>
      <c r="K1804" s="24">
        <f t="shared" si="684"/>
        <v>650</v>
      </c>
      <c r="L1804" s="12">
        <f t="shared" si="663"/>
        <v>8.608459106770297E-2</v>
      </c>
      <c r="M1804" s="3">
        <f t="shared" si="664"/>
        <v>0.7</v>
      </c>
      <c r="N1804" s="24">
        <f t="shared" si="679"/>
        <v>1080.1113635818801</v>
      </c>
      <c r="O1804" s="24">
        <f t="shared" si="665"/>
        <v>29.05098642838766</v>
      </c>
      <c r="P1804" s="24">
        <f t="shared" si="666"/>
        <v>457.63791785793262</v>
      </c>
      <c r="Q1804" s="24">
        <f t="shared" si="677"/>
        <v>650</v>
      </c>
      <c r="R1804" s="12">
        <f t="shared" si="667"/>
        <v>8.4660834895798842E-2</v>
      </c>
      <c r="S1804" s="3">
        <f t="shared" si="678"/>
        <v>0.7</v>
      </c>
      <c r="T1804" s="24">
        <f t="shared" si="680"/>
        <v>1079.6859455263707</v>
      </c>
      <c r="U1804" s="24">
        <f t="shared" si="668"/>
        <v>39.686437816123998</v>
      </c>
      <c r="V1804" s="14">
        <f t="shared" si="669"/>
        <v>624.88279114253464</v>
      </c>
      <c r="W1804" s="24">
        <f t="shared" si="681"/>
        <v>650</v>
      </c>
      <c r="X1804" s="12">
        <f t="shared" si="670"/>
        <v>8.4981799166650135E-2</v>
      </c>
      <c r="Y1804" s="3">
        <f t="shared" si="682"/>
        <v>0.7</v>
      </c>
    </row>
    <row r="1805" spans="2:25" x14ac:dyDescent="0.25">
      <c r="B1805" s="3">
        <f t="shared" si="671"/>
        <v>8935</v>
      </c>
      <c r="C1805" s="14">
        <f t="shared" si="672"/>
        <v>148.91666666666666</v>
      </c>
      <c r="D1805" s="11">
        <f t="shared" si="673"/>
        <v>1081.3572014731108</v>
      </c>
      <c r="E1805" s="11">
        <f t="shared" si="674"/>
        <v>1078.3396423857203</v>
      </c>
      <c r="F1805" s="11">
        <f t="shared" si="675"/>
        <v>1080.196024416776</v>
      </c>
      <c r="G1805" s="11">
        <f t="shared" si="676"/>
        <v>1079.7709273255373</v>
      </c>
      <c r="H1805" s="24">
        <f t="shared" si="683"/>
        <v>1078.3396423857203</v>
      </c>
      <c r="I1805" s="24">
        <f t="shared" si="661"/>
        <v>75.438977184762734</v>
      </c>
      <c r="J1805" s="14">
        <f t="shared" si="662"/>
        <v>1186.1642521969679</v>
      </c>
      <c r="K1805" s="24">
        <f t="shared" si="684"/>
        <v>650</v>
      </c>
      <c r="L1805" s="12">
        <f t="shared" si="663"/>
        <v>8.603465666991883E-2</v>
      </c>
      <c r="M1805" s="3">
        <f t="shared" si="664"/>
        <v>0.7</v>
      </c>
      <c r="N1805" s="24">
        <f t="shared" si="679"/>
        <v>1080.196024416776</v>
      </c>
      <c r="O1805" s="24">
        <f t="shared" si="665"/>
        <v>29.029426408368408</v>
      </c>
      <c r="P1805" s="24">
        <f t="shared" si="666"/>
        <v>457.38365195539029</v>
      </c>
      <c r="Q1805" s="24">
        <f t="shared" si="677"/>
        <v>650</v>
      </c>
      <c r="R1805" s="12">
        <f t="shared" si="667"/>
        <v>8.4612854239810367E-2</v>
      </c>
      <c r="S1805" s="3">
        <f t="shared" si="678"/>
        <v>0.7</v>
      </c>
      <c r="T1805" s="24">
        <f t="shared" si="680"/>
        <v>1079.7709273255373</v>
      </c>
      <c r="U1805" s="24">
        <f t="shared" si="668"/>
        <v>39.656853689336913</v>
      </c>
      <c r="V1805" s="14">
        <f t="shared" si="669"/>
        <v>624.53377932854676</v>
      </c>
      <c r="W1805" s="24">
        <f t="shared" si="681"/>
        <v>650</v>
      </c>
      <c r="X1805" s="12">
        <f t="shared" si="670"/>
        <v>8.4933386205588643E-2</v>
      </c>
      <c r="Y1805" s="3">
        <f t="shared" si="682"/>
        <v>0.7</v>
      </c>
    </row>
    <row r="1806" spans="2:25" x14ac:dyDescent="0.25">
      <c r="B1806" s="3">
        <f t="shared" si="671"/>
        <v>8940</v>
      </c>
      <c r="C1806" s="14">
        <f t="shared" si="672"/>
        <v>149</v>
      </c>
      <c r="D1806" s="11">
        <f t="shared" si="673"/>
        <v>1081.4409530662679</v>
      </c>
      <c r="E1806" s="11">
        <f t="shared" si="674"/>
        <v>1078.4256770423901</v>
      </c>
      <c r="F1806" s="11">
        <f t="shared" si="675"/>
        <v>1080.2806372710158</v>
      </c>
      <c r="G1806" s="11">
        <f t="shared" si="676"/>
        <v>1079.8558607117429</v>
      </c>
      <c r="H1806" s="24">
        <f t="shared" si="683"/>
        <v>1078.4256770423901</v>
      </c>
      <c r="I1806" s="24">
        <f t="shared" si="661"/>
        <v>75.381900596943296</v>
      </c>
      <c r="J1806" s="14">
        <f t="shared" si="662"/>
        <v>1185.4899518728848</v>
      </c>
      <c r="K1806" s="24">
        <f t="shared" si="684"/>
        <v>650</v>
      </c>
      <c r="L1806" s="12">
        <f t="shared" si="663"/>
        <v>8.5984780639130079E-2</v>
      </c>
      <c r="M1806" s="3">
        <f t="shared" si="664"/>
        <v>0.7</v>
      </c>
      <c r="N1806" s="24">
        <f t="shared" si="679"/>
        <v>1080.2806372710158</v>
      </c>
      <c r="O1806" s="24">
        <f t="shared" si="665"/>
        <v>29.007894881300444</v>
      </c>
      <c r="P1806" s="24">
        <f t="shared" si="666"/>
        <v>457.12967085497394</v>
      </c>
      <c r="Q1806" s="24">
        <f t="shared" si="677"/>
        <v>650</v>
      </c>
      <c r="R1806" s="12">
        <f t="shared" si="667"/>
        <v>8.4564928082337426E-2</v>
      </c>
      <c r="S1806" s="3">
        <f t="shared" si="678"/>
        <v>0.7</v>
      </c>
      <c r="T1806" s="24">
        <f t="shared" si="680"/>
        <v>1079.8558607117429</v>
      </c>
      <c r="U1806" s="24">
        <f t="shared" si="668"/>
        <v>39.627308863123289</v>
      </c>
      <c r="V1806" s="14">
        <f t="shared" si="669"/>
        <v>624.18516095067605</v>
      </c>
      <c r="W1806" s="24">
        <f t="shared" si="681"/>
        <v>650</v>
      </c>
      <c r="X1806" s="12">
        <f t="shared" si="670"/>
        <v>8.4885028580737321E-2</v>
      </c>
      <c r="Y1806" s="3">
        <f t="shared" si="682"/>
        <v>0.7</v>
      </c>
    </row>
    <row r="1807" spans="2:25" x14ac:dyDescent="0.25">
      <c r="B1807" s="3">
        <f t="shared" si="671"/>
        <v>8945</v>
      </c>
      <c r="C1807" s="14">
        <f t="shared" si="672"/>
        <v>149.08333333333334</v>
      </c>
      <c r="D1807" s="11">
        <f t="shared" si="673"/>
        <v>1081.5246578708229</v>
      </c>
      <c r="E1807" s="11">
        <f t="shared" si="674"/>
        <v>1078.5116618230293</v>
      </c>
      <c r="F1807" s="11">
        <f t="shared" si="675"/>
        <v>1080.3652021990981</v>
      </c>
      <c r="G1807" s="11">
        <f t="shared" si="676"/>
        <v>1079.9407457403236</v>
      </c>
      <c r="H1807" s="24">
        <f t="shared" si="683"/>
        <v>1078.5116618230293</v>
      </c>
      <c r="I1807" s="24">
        <f t="shared" si="661"/>
        <v>75.324901194841232</v>
      </c>
      <c r="J1807" s="14">
        <f t="shared" si="662"/>
        <v>1184.816428739583</v>
      </c>
      <c r="K1807" s="24">
        <f t="shared" si="684"/>
        <v>650</v>
      </c>
      <c r="L1807" s="12">
        <f t="shared" si="663"/>
        <v>8.5934962872292311E-2</v>
      </c>
      <c r="M1807" s="3">
        <f t="shared" si="664"/>
        <v>0.7</v>
      </c>
      <c r="N1807" s="24">
        <f t="shared" si="679"/>
        <v>1080.3652021990981</v>
      </c>
      <c r="O1807" s="24">
        <f t="shared" si="665"/>
        <v>28.986391793119992</v>
      </c>
      <c r="P1807" s="24">
        <f t="shared" si="666"/>
        <v>456.87597407590749</v>
      </c>
      <c r="Q1807" s="24">
        <f t="shared" si="677"/>
        <v>650</v>
      </c>
      <c r="R1807" s="12">
        <f t="shared" si="667"/>
        <v>8.4517056330343204E-2</v>
      </c>
      <c r="S1807" s="3">
        <f t="shared" si="678"/>
        <v>0.7</v>
      </c>
      <c r="T1807" s="24">
        <f t="shared" si="680"/>
        <v>1079.9407457403236</v>
      </c>
      <c r="U1807" s="24">
        <f t="shared" si="668"/>
        <v>39.597803262483922</v>
      </c>
      <c r="V1807" s="14">
        <f t="shared" si="669"/>
        <v>623.83693534004533</v>
      </c>
      <c r="W1807" s="24">
        <f t="shared" si="681"/>
        <v>650</v>
      </c>
      <c r="X1807" s="12">
        <f t="shared" si="670"/>
        <v>8.4836726196972981E-2</v>
      </c>
      <c r="Y1807" s="3">
        <f t="shared" si="682"/>
        <v>0.7</v>
      </c>
    </row>
    <row r="1808" spans="2:25" x14ac:dyDescent="0.25">
      <c r="B1808" s="3">
        <f t="shared" si="671"/>
        <v>8950</v>
      </c>
      <c r="C1808" s="14">
        <f t="shared" si="672"/>
        <v>149.16666666666666</v>
      </c>
      <c r="D1808" s="11">
        <f t="shared" si="673"/>
        <v>1081.6083159390246</v>
      </c>
      <c r="E1808" s="11">
        <f t="shared" si="674"/>
        <v>1078.5975967859015</v>
      </c>
      <c r="F1808" s="11">
        <f t="shared" si="675"/>
        <v>1080.4497192554284</v>
      </c>
      <c r="G1808" s="11">
        <f t="shared" si="676"/>
        <v>1080.0255824665205</v>
      </c>
      <c r="H1808" s="24">
        <f t="shared" si="683"/>
        <v>1078.5975967859015</v>
      </c>
      <c r="I1808" s="24">
        <f t="shared" si="661"/>
        <v>75.267978828077275</v>
      </c>
      <c r="J1808" s="14">
        <f t="shared" si="662"/>
        <v>1184.1436814401609</v>
      </c>
      <c r="K1808" s="24">
        <f t="shared" si="684"/>
        <v>650</v>
      </c>
      <c r="L1808" s="12">
        <f t="shared" si="663"/>
        <v>8.5885203266616972E-2</v>
      </c>
      <c r="M1808" s="3">
        <f t="shared" si="664"/>
        <v>0.7</v>
      </c>
      <c r="N1808" s="24">
        <f t="shared" si="679"/>
        <v>1080.4497192554284</v>
      </c>
      <c r="O1808" s="24">
        <f t="shared" si="665"/>
        <v>28.964917089905384</v>
      </c>
      <c r="P1808" s="24">
        <f t="shared" si="666"/>
        <v>456.62256113865516</v>
      </c>
      <c r="Q1808" s="24">
        <f t="shared" si="677"/>
        <v>650</v>
      </c>
      <c r="R1808" s="12">
        <f t="shared" si="667"/>
        <v>8.4469238891031348E-2</v>
      </c>
      <c r="S1808" s="3">
        <f t="shared" si="678"/>
        <v>0.7</v>
      </c>
      <c r="T1808" s="24">
        <f t="shared" si="680"/>
        <v>1080.0255824665205</v>
      </c>
      <c r="U1808" s="24">
        <f t="shared" si="668"/>
        <v>39.568336812601501</v>
      </c>
      <c r="V1808" s="14">
        <f t="shared" si="669"/>
        <v>623.48910182917268</v>
      </c>
      <c r="W1808" s="24">
        <f t="shared" si="681"/>
        <v>650</v>
      </c>
      <c r="X1808" s="12">
        <f t="shared" si="670"/>
        <v>8.4788478959374108E-2</v>
      </c>
      <c r="Y1808" s="3">
        <f t="shared" si="682"/>
        <v>0.7</v>
      </c>
    </row>
    <row r="1809" spans="2:25" x14ac:dyDescent="0.25">
      <c r="B1809" s="3">
        <f t="shared" si="671"/>
        <v>8955</v>
      </c>
      <c r="C1809" s="14">
        <f t="shared" si="672"/>
        <v>149.25</v>
      </c>
      <c r="D1809" s="11">
        <f t="shared" si="673"/>
        <v>1081.6919273230337</v>
      </c>
      <c r="E1809" s="11">
        <f t="shared" si="674"/>
        <v>1078.6834819891681</v>
      </c>
      <c r="F1809" s="11">
        <f t="shared" si="675"/>
        <v>1080.5341884943193</v>
      </c>
      <c r="G1809" s="11">
        <f t="shared" si="676"/>
        <v>1080.1103709454799</v>
      </c>
      <c r="H1809" s="24">
        <f t="shared" si="683"/>
        <v>1078.6834819891681</v>
      </c>
      <c r="I1809" s="24">
        <f t="shared" si="661"/>
        <v>75.211133346641645</v>
      </c>
      <c r="J1809" s="14">
        <f t="shared" si="662"/>
        <v>1183.4717086206622</v>
      </c>
      <c r="K1809" s="24">
        <f t="shared" si="684"/>
        <v>650</v>
      </c>
      <c r="L1809" s="12">
        <f t="shared" si="663"/>
        <v>8.5835501719541532E-2</v>
      </c>
      <c r="M1809" s="3">
        <f t="shared" si="664"/>
        <v>0.7</v>
      </c>
      <c r="N1809" s="24">
        <f t="shared" si="679"/>
        <v>1080.5341884943193</v>
      </c>
      <c r="O1809" s="24">
        <f t="shared" si="665"/>
        <v>28.943470717860009</v>
      </c>
      <c r="P1809" s="24">
        <f t="shared" si="666"/>
        <v>456.36943156468874</v>
      </c>
      <c r="Q1809" s="24">
        <f t="shared" si="677"/>
        <v>650</v>
      </c>
      <c r="R1809" s="12">
        <f t="shared" si="667"/>
        <v>8.4421475671802526E-2</v>
      </c>
      <c r="S1809" s="3">
        <f t="shared" si="678"/>
        <v>0.7</v>
      </c>
      <c r="T1809" s="24">
        <f t="shared" si="680"/>
        <v>1080.1103709454799</v>
      </c>
      <c r="U1809" s="24">
        <f t="shared" si="668"/>
        <v>39.538909438846304</v>
      </c>
      <c r="V1809" s="14">
        <f t="shared" si="669"/>
        <v>623.14165975216542</v>
      </c>
      <c r="W1809" s="24">
        <f t="shared" si="681"/>
        <v>650</v>
      </c>
      <c r="X1809" s="12">
        <f t="shared" si="670"/>
        <v>8.4740286773246368E-2</v>
      </c>
      <c r="Y1809" s="3">
        <f t="shared" si="682"/>
        <v>0.7</v>
      </c>
    </row>
    <row r="1810" spans="2:25" x14ac:dyDescent="0.25">
      <c r="B1810" s="3">
        <f t="shared" si="671"/>
        <v>8960</v>
      </c>
      <c r="C1810" s="14">
        <f t="shared" si="672"/>
        <v>149.33333333333334</v>
      </c>
      <c r="D1810" s="11">
        <f t="shared" si="673"/>
        <v>1081.7754920749248</v>
      </c>
      <c r="E1810" s="11">
        <f t="shared" si="674"/>
        <v>1078.7693174908875</v>
      </c>
      <c r="F1810" s="11">
        <f t="shared" si="675"/>
        <v>1080.6186099699912</v>
      </c>
      <c r="G1810" s="11">
        <f t="shared" si="676"/>
        <v>1080.1951112322531</v>
      </c>
      <c r="H1810" s="24">
        <f t="shared" si="683"/>
        <v>1078.7693174908875</v>
      </c>
      <c r="I1810" s="24">
        <f t="shared" ref="I1810:I1873" si="685">AlphaC*(D1810-H1810)</f>
        <v>75.154364600933832</v>
      </c>
      <c r="J1810" s="14">
        <f t="shared" ref="J1810:J1873" si="686">Phi*EpsilonF*Botzman/10^8*M1810*((D1810+273)^4-(H1810+273)^4)</f>
        <v>1182.8005089307744</v>
      </c>
      <c r="K1810" s="24">
        <f t="shared" si="684"/>
        <v>650</v>
      </c>
      <c r="L1810" s="12">
        <f t="shared" ref="L1810:L1873" si="687">ksh*MassivSS/(K1810*RhoA)*DeltaT*(I1810+J1810)</f>
        <v>8.5785858128779882E-2</v>
      </c>
      <c r="M1810" s="3">
        <f t="shared" ref="M1810:M1873" si="688">IF(H1810&lt;=500,IF(Galva=Oui,0.35,0.7),0.7)</f>
        <v>0.7</v>
      </c>
      <c r="N1810" s="24">
        <f t="shared" si="679"/>
        <v>1080.6186099699912</v>
      </c>
      <c r="O1810" s="24">
        <f t="shared" ref="O1810:O1873" si="689">AlphaC*(D1810-N1810)</f>
        <v>28.922052623340733</v>
      </c>
      <c r="P1810" s="24">
        <f t="shared" ref="P1810:P1873" si="690">Phi*EpsilonF*Botzman/10^8*S1810*((D1810+273)^4-(N1810+273)^4)</f>
        <v>456.11658487681751</v>
      </c>
      <c r="Q1810" s="24">
        <f t="shared" si="677"/>
        <v>650</v>
      </c>
      <c r="R1810" s="12">
        <f t="shared" ref="R1810:R1873" si="691">ksh*MassivW/(Q1810*RhoA)*DeltaT*(O1810+P1810)</f>
        <v>8.4373766580316784E-2</v>
      </c>
      <c r="S1810" s="3">
        <f t="shared" si="678"/>
        <v>0.7</v>
      </c>
      <c r="T1810" s="24">
        <f t="shared" si="680"/>
        <v>1080.1951112322531</v>
      </c>
      <c r="U1810" s="24">
        <f t="shared" ref="U1810:U1873" si="692">AlphaC*(D1810-T1810)</f>
        <v>39.509521066793241</v>
      </c>
      <c r="V1810" s="14">
        <f t="shared" ref="V1810:V1873" si="693">Phi*EpsilonF*Botzman/10^8*Y1810*((D1810+273)^4-(T1810+273)^4)</f>
        <v>622.79460844485538</v>
      </c>
      <c r="W1810" s="24">
        <f t="shared" si="681"/>
        <v>650</v>
      </c>
      <c r="X1810" s="12">
        <f t="shared" ref="X1810:X1873" si="694">ksh*MassivSI/(W1810*RhoA)*DeltaT*(U1810+V1810)</f>
        <v>8.4692149544142156E-2</v>
      </c>
      <c r="Y1810" s="3">
        <f t="shared" si="682"/>
        <v>0.7</v>
      </c>
    </row>
    <row r="1811" spans="2:25" x14ac:dyDescent="0.25">
      <c r="B1811" s="3">
        <f t="shared" ref="B1811:B1874" si="695">B1810+DeltaT</f>
        <v>8965</v>
      </c>
      <c r="C1811" s="14">
        <f t="shared" ref="C1811:C1874" si="696">B1811/60</f>
        <v>149.41666666666666</v>
      </c>
      <c r="D1811" s="11">
        <f t="shared" ref="D1811:D1874" si="697">20+345*LOG(8*C1811+1,10)</f>
        <v>1081.8590102466842</v>
      </c>
      <c r="E1811" s="11">
        <f t="shared" ref="E1811:E1874" si="698">H1811</f>
        <v>1078.8551033490162</v>
      </c>
      <c r="F1811" s="11">
        <f t="shared" ref="F1811:F1874" si="699">N1811</f>
        <v>1080.7029837365715</v>
      </c>
      <c r="G1811" s="11">
        <f t="shared" ref="G1811:G1874" si="700">T1811</f>
        <v>1080.2798033817974</v>
      </c>
      <c r="H1811" s="24">
        <f t="shared" si="683"/>
        <v>1078.8551033490162</v>
      </c>
      <c r="I1811" s="24">
        <f t="shared" si="685"/>
        <v>75.09767244170007</v>
      </c>
      <c r="J1811" s="14">
        <f t="shared" si="686"/>
        <v>1182.1300810228397</v>
      </c>
      <c r="K1811" s="24">
        <f t="shared" si="684"/>
        <v>650</v>
      </c>
      <c r="L1811" s="12">
        <f t="shared" si="687"/>
        <v>8.5736272392250568E-2</v>
      </c>
      <c r="M1811" s="3">
        <f t="shared" si="688"/>
        <v>0.7</v>
      </c>
      <c r="N1811" s="24">
        <f t="shared" si="679"/>
        <v>1080.7029837365715</v>
      </c>
      <c r="O1811" s="24">
        <f t="shared" si="689"/>
        <v>28.900662752818107</v>
      </c>
      <c r="P1811" s="24">
        <f t="shared" si="690"/>
        <v>455.86402059862581</v>
      </c>
      <c r="Q1811" s="24">
        <f t="shared" ref="Q1811:Q1874" si="701">IF(N1811&lt;600,425+0.773*N1811-1.69/1000*N1811^2+2.22/1000^2*N1811^3,IF(N1811&lt;735,666+13002/(738-N1811),IF(N1811&lt;900,545+17820/(N1811-731),650)))</f>
        <v>650</v>
      </c>
      <c r="R1811" s="12">
        <f t="shared" si="691"/>
        <v>8.4326111524388736E-2</v>
      </c>
      <c r="S1811" s="3">
        <f t="shared" ref="S1811:S1874" si="702">IF(N1811&lt;=500,IF(Galva=Oui,0.35,0.7),0.7)</f>
        <v>0.7</v>
      </c>
      <c r="T1811" s="24">
        <f t="shared" si="680"/>
        <v>1080.2798033817974</v>
      </c>
      <c r="U1811" s="24">
        <f t="shared" si="692"/>
        <v>39.480171622170701</v>
      </c>
      <c r="V1811" s="14">
        <f t="shared" si="693"/>
        <v>622.44794724417943</v>
      </c>
      <c r="W1811" s="24">
        <f t="shared" si="681"/>
        <v>650</v>
      </c>
      <c r="X1811" s="12">
        <f t="shared" si="694"/>
        <v>8.4644067177774771E-2</v>
      </c>
      <c r="Y1811" s="3">
        <f t="shared" si="682"/>
        <v>0.7</v>
      </c>
    </row>
    <row r="1812" spans="2:25" x14ac:dyDescent="0.25">
      <c r="B1812" s="3">
        <f t="shared" si="695"/>
        <v>8970</v>
      </c>
      <c r="C1812" s="14">
        <f t="shared" si="696"/>
        <v>149.5</v>
      </c>
      <c r="D1812" s="11">
        <f t="shared" si="697"/>
        <v>1081.9424818902114</v>
      </c>
      <c r="E1812" s="11">
        <f t="shared" si="698"/>
        <v>1078.9408396214085</v>
      </c>
      <c r="F1812" s="11">
        <f t="shared" si="699"/>
        <v>1080.7873098480959</v>
      </c>
      <c r="G1812" s="11">
        <f t="shared" si="700"/>
        <v>1080.3644474489752</v>
      </c>
      <c r="H1812" s="24">
        <f t="shared" si="683"/>
        <v>1078.9408396214085</v>
      </c>
      <c r="I1812" s="24">
        <f t="shared" si="685"/>
        <v>75.041056720073129</v>
      </c>
      <c r="J1812" s="14">
        <f t="shared" si="686"/>
        <v>1181.4604235524369</v>
      </c>
      <c r="K1812" s="24">
        <f t="shared" si="684"/>
        <v>650</v>
      </c>
      <c r="L1812" s="12">
        <f t="shared" si="687"/>
        <v>8.5686744408119242E-2</v>
      </c>
      <c r="M1812" s="3">
        <f t="shared" si="688"/>
        <v>0.7</v>
      </c>
      <c r="N1812" s="24">
        <f t="shared" ref="N1812:N1875" si="703">N1811+R1811</f>
        <v>1080.7873098480959</v>
      </c>
      <c r="O1812" s="24">
        <f t="shared" si="689"/>
        <v>28.87930105288774</v>
      </c>
      <c r="P1812" s="24">
        <f t="shared" si="690"/>
        <v>455.61173825474441</v>
      </c>
      <c r="Q1812" s="24">
        <f t="shared" si="701"/>
        <v>650</v>
      </c>
      <c r="R1812" s="12">
        <f t="shared" si="691"/>
        <v>8.4278510412036808E-2</v>
      </c>
      <c r="S1812" s="3">
        <f t="shared" si="702"/>
        <v>0.7</v>
      </c>
      <c r="T1812" s="24">
        <f t="shared" ref="T1812:T1875" si="704">T1811+X1811</f>
        <v>1080.3644474489752</v>
      </c>
      <c r="U1812" s="24">
        <f t="shared" si="692"/>
        <v>39.450861030906026</v>
      </c>
      <c r="V1812" s="14">
        <f t="shared" si="693"/>
        <v>622.10167548879895</v>
      </c>
      <c r="W1812" s="24">
        <f t="shared" ref="W1812:W1875" si="705">IF(T1812&lt;600,425+0.773*T1812-1.69/1000*T1812^2+2.22/1000^2*T1812^3,IF(T1812&lt;735,666+13002/(738-T1812),IF(T1812&lt;900,545+17820/(T1812-731),650)))</f>
        <v>650</v>
      </c>
      <c r="X1812" s="12">
        <f t="shared" si="694"/>
        <v>8.4596039580103491E-2</v>
      </c>
      <c r="Y1812" s="3">
        <f t="shared" ref="Y1812:Y1875" si="706">IF(T1812&lt;=500,IF(Galva=Oui,0.35,0.7),0.7)</f>
        <v>0.7</v>
      </c>
    </row>
    <row r="1813" spans="2:25" x14ac:dyDescent="0.25">
      <c r="B1813" s="3">
        <f t="shared" si="695"/>
        <v>8975</v>
      </c>
      <c r="C1813" s="14">
        <f t="shared" si="696"/>
        <v>149.58333333333334</v>
      </c>
      <c r="D1813" s="11">
        <f t="shared" si="697"/>
        <v>1082.0259070573204</v>
      </c>
      <c r="E1813" s="11">
        <f t="shared" si="698"/>
        <v>1079.0265263658166</v>
      </c>
      <c r="F1813" s="11">
        <f t="shared" si="699"/>
        <v>1080.871588358508</v>
      </c>
      <c r="G1813" s="11">
        <f t="shared" si="700"/>
        <v>1080.4490434885552</v>
      </c>
      <c r="H1813" s="24">
        <f t="shared" si="683"/>
        <v>1079.0265263658166</v>
      </c>
      <c r="I1813" s="24">
        <f t="shared" si="685"/>
        <v>74.984517287595054</v>
      </c>
      <c r="J1813" s="14">
        <f t="shared" si="686"/>
        <v>1180.7915351787494</v>
      </c>
      <c r="K1813" s="24">
        <f t="shared" si="684"/>
        <v>650</v>
      </c>
      <c r="L1813" s="12">
        <f t="shared" si="687"/>
        <v>8.563727407482527E-2</v>
      </c>
      <c r="M1813" s="3">
        <f t="shared" si="688"/>
        <v>0.7</v>
      </c>
      <c r="N1813" s="24">
        <f t="shared" si="703"/>
        <v>1080.871588358508</v>
      </c>
      <c r="O1813" s="24">
        <f t="shared" si="689"/>
        <v>28.857967470310086</v>
      </c>
      <c r="P1813" s="24">
        <f t="shared" si="690"/>
        <v>455.35973737127705</v>
      </c>
      <c r="Q1813" s="24">
        <f t="shared" si="701"/>
        <v>650</v>
      </c>
      <c r="R1813" s="12">
        <f t="shared" si="691"/>
        <v>8.4230963151564336E-2</v>
      </c>
      <c r="S1813" s="3">
        <f t="shared" si="702"/>
        <v>0.7</v>
      </c>
      <c r="T1813" s="24">
        <f t="shared" si="704"/>
        <v>1080.4490434885552</v>
      </c>
      <c r="U1813" s="24">
        <f t="shared" si="692"/>
        <v>39.421589219131192</v>
      </c>
      <c r="V1813" s="14">
        <f t="shared" si="693"/>
        <v>621.75579251911961</v>
      </c>
      <c r="W1813" s="24">
        <f t="shared" si="705"/>
        <v>650</v>
      </c>
      <c r="X1813" s="12">
        <f t="shared" si="694"/>
        <v>8.4548066657336815E-2</v>
      </c>
      <c r="Y1813" s="3">
        <f t="shared" si="706"/>
        <v>0.7</v>
      </c>
    </row>
    <row r="1814" spans="2:25" x14ac:dyDescent="0.25">
      <c r="B1814" s="3">
        <f t="shared" si="695"/>
        <v>8980</v>
      </c>
      <c r="C1814" s="14">
        <f t="shared" si="696"/>
        <v>149.66666666666666</v>
      </c>
      <c r="D1814" s="11">
        <f t="shared" si="697"/>
        <v>1082.1092857997373</v>
      </c>
      <c r="E1814" s="11">
        <f t="shared" si="698"/>
        <v>1079.1121636398914</v>
      </c>
      <c r="F1814" s="11">
        <f t="shared" si="699"/>
        <v>1080.9558193216596</v>
      </c>
      <c r="G1814" s="11">
        <f t="shared" si="700"/>
        <v>1080.5335915552125</v>
      </c>
      <c r="H1814" s="24">
        <f t="shared" si="683"/>
        <v>1079.1121636398914</v>
      </c>
      <c r="I1814" s="24">
        <f t="shared" si="685"/>
        <v>74.928053996148947</v>
      </c>
      <c r="J1814" s="14">
        <f t="shared" si="686"/>
        <v>1180.1234145635963</v>
      </c>
      <c r="K1814" s="24">
        <f t="shared" si="684"/>
        <v>650</v>
      </c>
      <c r="L1814" s="12">
        <f t="shared" si="687"/>
        <v>8.5587861291011008E-2</v>
      </c>
      <c r="M1814" s="3">
        <f t="shared" si="688"/>
        <v>0.7</v>
      </c>
      <c r="N1814" s="24">
        <f t="shared" si="703"/>
        <v>1080.9558193216596</v>
      </c>
      <c r="O1814" s="24">
        <f t="shared" si="689"/>
        <v>28.836661951942233</v>
      </c>
      <c r="P1814" s="24">
        <f t="shared" si="690"/>
        <v>455.10801747492826</v>
      </c>
      <c r="Q1814" s="24">
        <f t="shared" si="701"/>
        <v>650</v>
      </c>
      <c r="R1814" s="12">
        <f t="shared" si="691"/>
        <v>8.4183469651395934E-2</v>
      </c>
      <c r="S1814" s="3">
        <f t="shared" si="702"/>
        <v>0.7</v>
      </c>
      <c r="T1814" s="24">
        <f t="shared" si="704"/>
        <v>1080.5335915552125</v>
      </c>
      <c r="U1814" s="24">
        <f t="shared" si="692"/>
        <v>39.392356113120286</v>
      </c>
      <c r="V1814" s="14">
        <f t="shared" si="693"/>
        <v>621.41029767651628</v>
      </c>
      <c r="W1814" s="24">
        <f t="shared" si="705"/>
        <v>650</v>
      </c>
      <c r="X1814" s="12">
        <f t="shared" si="694"/>
        <v>8.4500148315825335E-2</v>
      </c>
      <c r="Y1814" s="3">
        <f t="shared" si="706"/>
        <v>0.7</v>
      </c>
    </row>
    <row r="1815" spans="2:25" x14ac:dyDescent="0.25">
      <c r="B1815" s="3">
        <f t="shared" si="695"/>
        <v>8985</v>
      </c>
      <c r="C1815" s="14">
        <f t="shared" si="696"/>
        <v>149.75</v>
      </c>
      <c r="D1815" s="11">
        <f t="shared" si="697"/>
        <v>1082.1926181691026</v>
      </c>
      <c r="E1815" s="11">
        <f t="shared" si="698"/>
        <v>1079.1977515011824</v>
      </c>
      <c r="F1815" s="11">
        <f t="shared" si="699"/>
        <v>1081.0400027913111</v>
      </c>
      <c r="G1815" s="11">
        <f t="shared" si="700"/>
        <v>1080.6180917035283</v>
      </c>
      <c r="H1815" s="24">
        <f t="shared" si="683"/>
        <v>1079.1977515011824</v>
      </c>
      <c r="I1815" s="24">
        <f t="shared" si="685"/>
        <v>74.871666698004447</v>
      </c>
      <c r="J1815" s="14">
        <f t="shared" si="686"/>
        <v>1179.456060372072</v>
      </c>
      <c r="K1815" s="24">
        <f t="shared" si="684"/>
        <v>650</v>
      </c>
      <c r="L1815" s="12">
        <f t="shared" si="687"/>
        <v>8.5538505955568542E-2</v>
      </c>
      <c r="M1815" s="3">
        <f t="shared" si="688"/>
        <v>0.7</v>
      </c>
      <c r="N1815" s="24">
        <f t="shared" si="703"/>
        <v>1081.0400027913111</v>
      </c>
      <c r="O1815" s="24">
        <f t="shared" si="689"/>
        <v>28.815384444789061</v>
      </c>
      <c r="P1815" s="24">
        <f t="shared" si="690"/>
        <v>454.8565780937592</v>
      </c>
      <c r="Q1815" s="24">
        <f t="shared" si="701"/>
        <v>650</v>
      </c>
      <c r="R1815" s="12">
        <f t="shared" si="691"/>
        <v>8.4136029820217936E-2</v>
      </c>
      <c r="S1815" s="3">
        <f t="shared" si="702"/>
        <v>0.7</v>
      </c>
      <c r="T1815" s="24">
        <f t="shared" si="704"/>
        <v>1080.6180917035283</v>
      </c>
      <c r="U1815" s="24">
        <f t="shared" si="692"/>
        <v>39.363161639357713</v>
      </c>
      <c r="V1815" s="14">
        <f t="shared" si="693"/>
        <v>621.06519030418519</v>
      </c>
      <c r="W1815" s="24">
        <f t="shared" si="705"/>
        <v>650</v>
      </c>
      <c r="X1815" s="12">
        <f t="shared" si="694"/>
        <v>8.4452284462179436E-2</v>
      </c>
      <c r="Y1815" s="3">
        <f t="shared" si="706"/>
        <v>0.7</v>
      </c>
    </row>
    <row r="1816" spans="2:25" x14ac:dyDescent="0.25">
      <c r="B1816" s="3">
        <f t="shared" si="695"/>
        <v>8990</v>
      </c>
      <c r="C1816" s="14">
        <f t="shared" si="696"/>
        <v>149.83333333333334</v>
      </c>
      <c r="D1816" s="11">
        <f t="shared" si="697"/>
        <v>1082.2759042169707</v>
      </c>
      <c r="E1816" s="11">
        <f t="shared" si="698"/>
        <v>1079.283290007138</v>
      </c>
      <c r="F1816" s="11">
        <f t="shared" si="699"/>
        <v>1081.1241388211313</v>
      </c>
      <c r="G1816" s="11">
        <f t="shared" si="700"/>
        <v>1080.7025439879906</v>
      </c>
      <c r="H1816" s="24">
        <f t="shared" si="683"/>
        <v>1079.283290007138</v>
      </c>
      <c r="I1816" s="24">
        <f t="shared" si="685"/>
        <v>74.815355245817727</v>
      </c>
      <c r="J1816" s="14">
        <f t="shared" si="686"/>
        <v>1178.7894712725458</v>
      </c>
      <c r="K1816" s="24">
        <f t="shared" si="684"/>
        <v>650</v>
      </c>
      <c r="L1816" s="12">
        <f t="shared" si="687"/>
        <v>8.548920796763966E-2</v>
      </c>
      <c r="M1816" s="3">
        <f t="shared" si="688"/>
        <v>0.7</v>
      </c>
      <c r="N1816" s="24">
        <f t="shared" si="703"/>
        <v>1081.1241388211313</v>
      </c>
      <c r="O1816" s="24">
        <f t="shared" si="689"/>
        <v>28.79413489598619</v>
      </c>
      <c r="P1816" s="24">
        <f t="shared" si="690"/>
        <v>454.60541875678047</v>
      </c>
      <c r="Q1816" s="24">
        <f t="shared" si="701"/>
        <v>650</v>
      </c>
      <c r="R1816" s="12">
        <f t="shared" si="691"/>
        <v>8.4088643566904597E-2</v>
      </c>
      <c r="S1816" s="3">
        <f t="shared" si="702"/>
        <v>0.7</v>
      </c>
      <c r="T1816" s="24">
        <f t="shared" si="704"/>
        <v>1080.7025439879906</v>
      </c>
      <c r="U1816" s="24">
        <f t="shared" si="692"/>
        <v>39.334005724504095</v>
      </c>
      <c r="V1816" s="14">
        <f t="shared" si="693"/>
        <v>620.72046974681507</v>
      </c>
      <c r="W1816" s="24">
        <f t="shared" si="705"/>
        <v>650</v>
      </c>
      <c r="X1816" s="12">
        <f t="shared" si="694"/>
        <v>8.4404475003222942E-2</v>
      </c>
      <c r="Y1816" s="3">
        <f t="shared" si="706"/>
        <v>0.7</v>
      </c>
    </row>
    <row r="1817" spans="2:25" x14ac:dyDescent="0.25">
      <c r="B1817" s="3">
        <f t="shared" si="695"/>
        <v>8995</v>
      </c>
      <c r="C1817" s="14">
        <f t="shared" si="696"/>
        <v>149.91666666666666</v>
      </c>
      <c r="D1817" s="11">
        <f t="shared" si="697"/>
        <v>1082.3591439948098</v>
      </c>
      <c r="E1817" s="11">
        <f t="shared" si="698"/>
        <v>1079.3687792151056</v>
      </c>
      <c r="F1817" s="11">
        <f t="shared" si="699"/>
        <v>1081.2082274646982</v>
      </c>
      <c r="G1817" s="11">
        <f t="shared" si="700"/>
        <v>1080.7869484629937</v>
      </c>
      <c r="H1817" s="24">
        <f t="shared" si="683"/>
        <v>1079.3687792151056</v>
      </c>
      <c r="I1817" s="24">
        <f t="shared" si="685"/>
        <v>74.759119492603077</v>
      </c>
      <c r="J1817" s="14">
        <f t="shared" si="686"/>
        <v>1178.1236459362556</v>
      </c>
      <c r="K1817" s="24">
        <f t="shared" si="684"/>
        <v>650</v>
      </c>
      <c r="L1817" s="12">
        <f t="shared" si="687"/>
        <v>8.5439967226586144E-2</v>
      </c>
      <c r="M1817" s="3">
        <f t="shared" si="688"/>
        <v>0.7</v>
      </c>
      <c r="N1817" s="24">
        <f t="shared" si="703"/>
        <v>1081.2082274646982</v>
      </c>
      <c r="O1817" s="24">
        <f t="shared" si="689"/>
        <v>28.772913252788612</v>
      </c>
      <c r="P1817" s="24">
        <f t="shared" si="690"/>
        <v>454.35453899404934</v>
      </c>
      <c r="Q1817" s="24">
        <f t="shared" si="701"/>
        <v>650</v>
      </c>
      <c r="R1817" s="12">
        <f t="shared" si="691"/>
        <v>8.4041310800532967E-2</v>
      </c>
      <c r="S1817" s="3">
        <f t="shared" si="702"/>
        <v>0.7</v>
      </c>
      <c r="T1817" s="24">
        <f t="shared" si="704"/>
        <v>1080.7869484629937</v>
      </c>
      <c r="U1817" s="24">
        <f t="shared" si="692"/>
        <v>39.304888295401952</v>
      </c>
      <c r="V1817" s="14">
        <f t="shared" si="693"/>
        <v>620.37613535048979</v>
      </c>
      <c r="W1817" s="24">
        <f t="shared" si="705"/>
        <v>650</v>
      </c>
      <c r="X1817" s="12">
        <f t="shared" si="694"/>
        <v>8.4356719845981282E-2</v>
      </c>
      <c r="Y1817" s="3">
        <f t="shared" si="706"/>
        <v>0.7</v>
      </c>
    </row>
    <row r="1818" spans="2:25" x14ac:dyDescent="0.25">
      <c r="B1818" s="3">
        <f t="shared" si="695"/>
        <v>9000</v>
      </c>
      <c r="C1818" s="14">
        <f t="shared" si="696"/>
        <v>150</v>
      </c>
      <c r="D1818" s="11">
        <f t="shared" si="697"/>
        <v>1082.4423375540025</v>
      </c>
      <c r="E1818" s="11">
        <f t="shared" si="698"/>
        <v>1079.4542191823323</v>
      </c>
      <c r="F1818" s="11">
        <f t="shared" si="699"/>
        <v>1081.2922687754988</v>
      </c>
      <c r="G1818" s="11">
        <f t="shared" si="700"/>
        <v>1080.8713051828397</v>
      </c>
      <c r="H1818" s="24">
        <f t="shared" si="683"/>
        <v>1079.4542191823323</v>
      </c>
      <c r="I1818" s="24">
        <f t="shared" si="685"/>
        <v>74.702959291755633</v>
      </c>
      <c r="J1818" s="14">
        <f t="shared" si="686"/>
        <v>1177.4585830377916</v>
      </c>
      <c r="K1818" s="24">
        <f t="shared" si="684"/>
        <v>650</v>
      </c>
      <c r="L1818" s="12">
        <f t="shared" si="687"/>
        <v>8.5390783632024417E-2</v>
      </c>
      <c r="M1818" s="3">
        <f t="shared" si="688"/>
        <v>0.7</v>
      </c>
      <c r="N1818" s="24">
        <f t="shared" si="703"/>
        <v>1081.2922687754988</v>
      </c>
      <c r="O1818" s="24">
        <f t="shared" si="689"/>
        <v>28.751719462593428</v>
      </c>
      <c r="P1818" s="24">
        <f t="shared" si="690"/>
        <v>454.10393833676642</v>
      </c>
      <c r="Q1818" s="24">
        <f t="shared" si="701"/>
        <v>650</v>
      </c>
      <c r="R1818" s="12">
        <f t="shared" si="691"/>
        <v>8.3994031430403751E-2</v>
      </c>
      <c r="S1818" s="3">
        <f t="shared" si="702"/>
        <v>0.7</v>
      </c>
      <c r="T1818" s="24">
        <f t="shared" si="704"/>
        <v>1080.8713051828397</v>
      </c>
      <c r="U1818" s="24">
        <f t="shared" si="692"/>
        <v>39.275809279070018</v>
      </c>
      <c r="V1818" s="14">
        <f t="shared" si="693"/>
        <v>620.03218646284381</v>
      </c>
      <c r="W1818" s="24">
        <f t="shared" si="705"/>
        <v>650</v>
      </c>
      <c r="X1818" s="12">
        <f t="shared" si="694"/>
        <v>8.4309018897700719E-2</v>
      </c>
      <c r="Y1818" s="3">
        <f t="shared" si="706"/>
        <v>0.7</v>
      </c>
    </row>
    <row r="1819" spans="2:25" x14ac:dyDescent="0.25">
      <c r="B1819" s="3">
        <f t="shared" si="695"/>
        <v>9005</v>
      </c>
      <c r="C1819" s="14">
        <f t="shared" si="696"/>
        <v>150.08333333333334</v>
      </c>
      <c r="D1819" s="11">
        <f t="shared" si="697"/>
        <v>1082.5254849458458</v>
      </c>
      <c r="E1819" s="11">
        <f t="shared" si="698"/>
        <v>1079.5396099659642</v>
      </c>
      <c r="F1819" s="11">
        <f t="shared" si="699"/>
        <v>1081.3762628069292</v>
      </c>
      <c r="G1819" s="11">
        <f t="shared" si="700"/>
        <v>1080.9556142017375</v>
      </c>
      <c r="H1819" s="24">
        <f t="shared" si="683"/>
        <v>1079.5396099659642</v>
      </c>
      <c r="I1819" s="24">
        <f t="shared" si="685"/>
        <v>74.646874497040017</v>
      </c>
      <c r="J1819" s="14">
        <f t="shared" si="686"/>
        <v>1176.7942812546901</v>
      </c>
      <c r="K1819" s="24">
        <f t="shared" si="684"/>
        <v>650</v>
      </c>
      <c r="L1819" s="12">
        <f t="shared" si="687"/>
        <v>8.5341657083796985E-2</v>
      </c>
      <c r="M1819" s="3">
        <f t="shared" si="688"/>
        <v>0.7</v>
      </c>
      <c r="N1819" s="24">
        <f t="shared" si="703"/>
        <v>1081.3762628069292</v>
      </c>
      <c r="O1819" s="24">
        <f t="shared" si="689"/>
        <v>28.730553472917109</v>
      </c>
      <c r="P1819" s="24">
        <f t="shared" si="690"/>
        <v>453.85361631706257</v>
      </c>
      <c r="Q1819" s="24">
        <f t="shared" si="701"/>
        <v>650</v>
      </c>
      <c r="R1819" s="12">
        <f t="shared" si="691"/>
        <v>8.3946805366000188E-2</v>
      </c>
      <c r="S1819" s="3">
        <f t="shared" si="702"/>
        <v>0.7</v>
      </c>
      <c r="T1819" s="24">
        <f t="shared" si="704"/>
        <v>1080.9556142017375</v>
      </c>
      <c r="U1819" s="24">
        <f t="shared" si="692"/>
        <v>39.246768602708926</v>
      </c>
      <c r="V1819" s="14">
        <f t="shared" si="693"/>
        <v>619.68862243282933</v>
      </c>
      <c r="W1819" s="24">
        <f t="shared" si="705"/>
        <v>650</v>
      </c>
      <c r="X1819" s="12">
        <f t="shared" si="694"/>
        <v>8.4261372065819296E-2</v>
      </c>
      <c r="Y1819" s="3">
        <f t="shared" si="706"/>
        <v>0.7</v>
      </c>
    </row>
    <row r="1820" spans="2:25" x14ac:dyDescent="0.25">
      <c r="B1820" s="3">
        <f t="shared" si="695"/>
        <v>9010</v>
      </c>
      <c r="C1820" s="14">
        <f t="shared" si="696"/>
        <v>150.16666666666666</v>
      </c>
      <c r="D1820" s="11">
        <f t="shared" si="697"/>
        <v>1082.6085862215518</v>
      </c>
      <c r="E1820" s="11">
        <f t="shared" si="698"/>
        <v>1079.624951623048</v>
      </c>
      <c r="F1820" s="11">
        <f t="shared" si="699"/>
        <v>1081.4602096122951</v>
      </c>
      <c r="G1820" s="11">
        <f t="shared" si="700"/>
        <v>1081.0398755738033</v>
      </c>
      <c r="H1820" s="24">
        <f t="shared" si="683"/>
        <v>1079.624951623048</v>
      </c>
      <c r="I1820" s="24">
        <f t="shared" si="685"/>
        <v>74.590864962596015</v>
      </c>
      <c r="J1820" s="14">
        <f t="shared" si="686"/>
        <v>1176.130739267627</v>
      </c>
      <c r="K1820" s="24">
        <f t="shared" si="684"/>
        <v>650</v>
      </c>
      <c r="L1820" s="12">
        <f t="shared" si="687"/>
        <v>8.5292587481986024E-2</v>
      </c>
      <c r="M1820" s="3">
        <f t="shared" si="688"/>
        <v>0.7</v>
      </c>
      <c r="N1820" s="24">
        <f t="shared" si="703"/>
        <v>1081.4602096122951</v>
      </c>
      <c r="O1820" s="24">
        <f t="shared" si="689"/>
        <v>28.709415231418234</v>
      </c>
      <c r="P1820" s="24">
        <f t="shared" si="690"/>
        <v>453.60357246832842</v>
      </c>
      <c r="Q1820" s="24">
        <f t="shared" si="701"/>
        <v>650</v>
      </c>
      <c r="R1820" s="12">
        <f t="shared" si="691"/>
        <v>8.3899632517049419E-2</v>
      </c>
      <c r="S1820" s="3">
        <f t="shared" si="702"/>
        <v>0.7</v>
      </c>
      <c r="T1820" s="24">
        <f t="shared" si="704"/>
        <v>1081.0398755738033</v>
      </c>
      <c r="U1820" s="24">
        <f t="shared" si="692"/>
        <v>39.217766193712578</v>
      </c>
      <c r="V1820" s="14">
        <f t="shared" si="693"/>
        <v>619.34544261120107</v>
      </c>
      <c r="W1820" s="24">
        <f t="shared" si="705"/>
        <v>650</v>
      </c>
      <c r="X1820" s="12">
        <f t="shared" si="694"/>
        <v>8.4213779258030266E-2</v>
      </c>
      <c r="Y1820" s="3">
        <f t="shared" si="706"/>
        <v>0.7</v>
      </c>
    </row>
    <row r="1821" spans="2:25" x14ac:dyDescent="0.25">
      <c r="B1821" s="3">
        <f t="shared" si="695"/>
        <v>9015</v>
      </c>
      <c r="C1821" s="14">
        <f t="shared" si="696"/>
        <v>150.25</v>
      </c>
      <c r="D1821" s="11">
        <f t="shared" si="697"/>
        <v>1082.6916414322463</v>
      </c>
      <c r="E1821" s="11">
        <f t="shared" si="698"/>
        <v>1079.7102442105299</v>
      </c>
      <c r="F1821" s="11">
        <f t="shared" si="699"/>
        <v>1081.5441092448123</v>
      </c>
      <c r="G1821" s="11">
        <f t="shared" si="700"/>
        <v>1081.1240893530614</v>
      </c>
      <c r="H1821" s="24">
        <f t="shared" si="683"/>
        <v>1079.7102442105299</v>
      </c>
      <c r="I1821" s="24">
        <f t="shared" si="685"/>
        <v>74.534930542910161</v>
      </c>
      <c r="J1821" s="14">
        <f t="shared" si="686"/>
        <v>1175.4679557601071</v>
      </c>
      <c r="K1821" s="24">
        <f t="shared" si="684"/>
        <v>650</v>
      </c>
      <c r="L1821" s="12">
        <f t="shared" si="687"/>
        <v>8.52435747268903E-2</v>
      </c>
      <c r="M1821" s="3">
        <f t="shared" si="688"/>
        <v>0.7</v>
      </c>
      <c r="N1821" s="24">
        <f t="shared" si="703"/>
        <v>1081.5441092448123</v>
      </c>
      <c r="O1821" s="24">
        <f t="shared" si="689"/>
        <v>28.688304685852017</v>
      </c>
      <c r="P1821" s="24">
        <f t="shared" si="690"/>
        <v>453.35380632445839</v>
      </c>
      <c r="Q1821" s="24">
        <f t="shared" si="701"/>
        <v>650</v>
      </c>
      <c r="R1821" s="12">
        <f t="shared" si="691"/>
        <v>8.3852512793383002E-2</v>
      </c>
      <c r="S1821" s="3">
        <f t="shared" si="702"/>
        <v>0.7</v>
      </c>
      <c r="T1821" s="24">
        <f t="shared" si="704"/>
        <v>1081.1240893530614</v>
      </c>
      <c r="U1821" s="24">
        <f t="shared" si="692"/>
        <v>39.188801979622667</v>
      </c>
      <c r="V1821" s="14">
        <f t="shared" si="693"/>
        <v>619.00264634966288</v>
      </c>
      <c r="W1821" s="24">
        <f t="shared" si="705"/>
        <v>650</v>
      </c>
      <c r="X1821" s="12">
        <f t="shared" si="694"/>
        <v>8.4166240382167121E-2</v>
      </c>
      <c r="Y1821" s="3">
        <f t="shared" si="706"/>
        <v>0.7</v>
      </c>
    </row>
    <row r="1822" spans="2:25" x14ac:dyDescent="0.25">
      <c r="B1822" s="3">
        <f t="shared" si="695"/>
        <v>9020</v>
      </c>
      <c r="C1822" s="14">
        <f t="shared" si="696"/>
        <v>150.33333333333334</v>
      </c>
      <c r="D1822" s="11">
        <f t="shared" si="697"/>
        <v>1082.7746506289716</v>
      </c>
      <c r="E1822" s="11">
        <f t="shared" si="698"/>
        <v>1079.7954877852569</v>
      </c>
      <c r="F1822" s="11">
        <f t="shared" si="699"/>
        <v>1081.6279617576056</v>
      </c>
      <c r="G1822" s="11">
        <f t="shared" si="700"/>
        <v>1081.2082555934437</v>
      </c>
      <c r="H1822" s="24">
        <f t="shared" si="683"/>
        <v>1079.7954877852569</v>
      </c>
      <c r="I1822" s="24">
        <f t="shared" si="685"/>
        <v>74.479071092866889</v>
      </c>
      <c r="J1822" s="14">
        <f t="shared" si="686"/>
        <v>1174.8059294190857</v>
      </c>
      <c r="K1822" s="24">
        <f t="shared" si="684"/>
        <v>650</v>
      </c>
      <c r="L1822" s="12">
        <f t="shared" si="687"/>
        <v>8.5194618719070997E-2</v>
      </c>
      <c r="M1822" s="3">
        <f t="shared" si="688"/>
        <v>0.7</v>
      </c>
      <c r="N1822" s="24">
        <f t="shared" si="703"/>
        <v>1081.6279617576056</v>
      </c>
      <c r="O1822" s="24">
        <f t="shared" si="689"/>
        <v>28.667221784149888</v>
      </c>
      <c r="P1822" s="24">
        <f t="shared" si="690"/>
        <v>453.10431742120733</v>
      </c>
      <c r="Q1822" s="24">
        <f t="shared" si="701"/>
        <v>650</v>
      </c>
      <c r="R1822" s="12">
        <f t="shared" si="691"/>
        <v>8.3805446105186782E-2</v>
      </c>
      <c r="S1822" s="3">
        <f t="shared" si="702"/>
        <v>0.7</v>
      </c>
      <c r="T1822" s="24">
        <f t="shared" si="704"/>
        <v>1081.2082555934437</v>
      </c>
      <c r="U1822" s="24">
        <f t="shared" si="692"/>
        <v>39.159875888196893</v>
      </c>
      <c r="V1822" s="14">
        <f t="shared" si="693"/>
        <v>618.6602330018959</v>
      </c>
      <c r="W1822" s="24">
        <f t="shared" si="705"/>
        <v>650</v>
      </c>
      <c r="X1822" s="12">
        <f t="shared" si="694"/>
        <v>8.4118755346343874E-2</v>
      </c>
      <c r="Y1822" s="3">
        <f t="shared" si="706"/>
        <v>0.7</v>
      </c>
    </row>
    <row r="1823" spans="2:25" x14ac:dyDescent="0.25">
      <c r="B1823" s="3">
        <f t="shared" si="695"/>
        <v>9025</v>
      </c>
      <c r="C1823" s="14">
        <f t="shared" si="696"/>
        <v>150.41666666666666</v>
      </c>
      <c r="D1823" s="11">
        <f t="shared" si="697"/>
        <v>1082.857613862684</v>
      </c>
      <c r="E1823" s="11">
        <f t="shared" si="698"/>
        <v>1079.8806824039759</v>
      </c>
      <c r="F1823" s="11">
        <f t="shared" si="699"/>
        <v>1081.7117672037107</v>
      </c>
      <c r="G1823" s="11">
        <f t="shared" si="700"/>
        <v>1081.29237434879</v>
      </c>
      <c r="H1823" s="24">
        <f t="shared" si="683"/>
        <v>1079.8806824039759</v>
      </c>
      <c r="I1823" s="24">
        <f t="shared" si="685"/>
        <v>74.423286467703065</v>
      </c>
      <c r="J1823" s="14">
        <f t="shared" si="686"/>
        <v>1174.1446589344434</v>
      </c>
      <c r="K1823" s="24">
        <f t="shared" si="684"/>
        <v>650</v>
      </c>
      <c r="L1823" s="12">
        <f t="shared" si="687"/>
        <v>8.5145719359312852E-2</v>
      </c>
      <c r="M1823" s="3">
        <f t="shared" si="688"/>
        <v>0.7</v>
      </c>
      <c r="N1823" s="24">
        <f t="shared" si="703"/>
        <v>1081.7117672037107</v>
      </c>
      <c r="O1823" s="24">
        <f t="shared" si="689"/>
        <v>28.646166474334223</v>
      </c>
      <c r="P1823" s="24">
        <f t="shared" si="690"/>
        <v>452.85510529477591</v>
      </c>
      <c r="Q1823" s="24">
        <f t="shared" si="701"/>
        <v>650</v>
      </c>
      <c r="R1823" s="12">
        <f t="shared" si="691"/>
        <v>8.3758432362739998E-2</v>
      </c>
      <c r="S1823" s="3">
        <f t="shared" si="702"/>
        <v>0.7</v>
      </c>
      <c r="T1823" s="24">
        <f t="shared" si="704"/>
        <v>1081.29237434879</v>
      </c>
      <c r="U1823" s="24">
        <f t="shared" si="692"/>
        <v>39.130987847352117</v>
      </c>
      <c r="V1823" s="14">
        <f t="shared" si="693"/>
        <v>618.31820192287933</v>
      </c>
      <c r="W1823" s="24">
        <f t="shared" si="705"/>
        <v>650</v>
      </c>
      <c r="X1823" s="12">
        <f t="shared" si="694"/>
        <v>8.4071324058860822E-2</v>
      </c>
      <c r="Y1823" s="3">
        <f t="shared" si="706"/>
        <v>0.7</v>
      </c>
    </row>
    <row r="1824" spans="2:25" x14ac:dyDescent="0.25">
      <c r="B1824" s="3">
        <f t="shared" si="695"/>
        <v>9030</v>
      </c>
      <c r="C1824" s="14">
        <f t="shared" si="696"/>
        <v>150.5</v>
      </c>
      <c r="D1824" s="11">
        <f t="shared" si="697"/>
        <v>1082.9405311842559</v>
      </c>
      <c r="E1824" s="11">
        <f t="shared" si="698"/>
        <v>1079.9658281233353</v>
      </c>
      <c r="F1824" s="11">
        <f t="shared" si="699"/>
        <v>1081.7955256360733</v>
      </c>
      <c r="G1824" s="11">
        <f t="shared" si="700"/>
        <v>1081.3764456728488</v>
      </c>
      <c r="H1824" s="24">
        <f t="shared" si="683"/>
        <v>1079.9658281233353</v>
      </c>
      <c r="I1824" s="24">
        <f t="shared" si="685"/>
        <v>74.367576523013668</v>
      </c>
      <c r="J1824" s="14">
        <f t="shared" si="686"/>
        <v>1173.4841429989301</v>
      </c>
      <c r="K1824" s="24">
        <f t="shared" si="684"/>
        <v>650</v>
      </c>
      <c r="L1824" s="12">
        <f t="shared" si="687"/>
        <v>8.5096876548620665E-2</v>
      </c>
      <c r="M1824" s="3">
        <f t="shared" si="688"/>
        <v>0.7</v>
      </c>
      <c r="N1824" s="24">
        <f t="shared" si="703"/>
        <v>1081.7955256360733</v>
      </c>
      <c r="O1824" s="24">
        <f t="shared" si="689"/>
        <v>28.625138704563824</v>
      </c>
      <c r="P1824" s="24">
        <f t="shared" si="690"/>
        <v>452.60616948256637</v>
      </c>
      <c r="Q1824" s="24">
        <f t="shared" si="701"/>
        <v>650</v>
      </c>
      <c r="R1824" s="12">
        <f t="shared" si="691"/>
        <v>8.3711471476554611E-2</v>
      </c>
      <c r="S1824" s="3">
        <f t="shared" si="702"/>
        <v>0.7</v>
      </c>
      <c r="T1824" s="24">
        <f t="shared" si="704"/>
        <v>1081.3764456728488</v>
      </c>
      <c r="U1824" s="24">
        <f t="shared" si="692"/>
        <v>39.102137785175728</v>
      </c>
      <c r="V1824" s="14">
        <f t="shared" si="693"/>
        <v>617.97655246885233</v>
      </c>
      <c r="W1824" s="24">
        <f t="shared" si="705"/>
        <v>650</v>
      </c>
      <c r="X1824" s="12">
        <f t="shared" si="694"/>
        <v>8.4023946428201227E-2</v>
      </c>
      <c r="Y1824" s="3">
        <f t="shared" si="706"/>
        <v>0.7</v>
      </c>
    </row>
    <row r="1825" spans="2:25" x14ac:dyDescent="0.25">
      <c r="B1825" s="3">
        <f t="shared" si="695"/>
        <v>9035</v>
      </c>
      <c r="C1825" s="14">
        <f t="shared" si="696"/>
        <v>150.58333333333334</v>
      </c>
      <c r="D1825" s="11">
        <f t="shared" si="697"/>
        <v>1083.0234026444753</v>
      </c>
      <c r="E1825" s="11">
        <f t="shared" si="698"/>
        <v>1080.050924999884</v>
      </c>
      <c r="F1825" s="11">
        <f t="shared" si="699"/>
        <v>1081.8792371075499</v>
      </c>
      <c r="G1825" s="11">
        <f t="shared" si="700"/>
        <v>1081.4604696192771</v>
      </c>
      <c r="H1825" s="24">
        <f t="shared" si="683"/>
        <v>1080.050924999884</v>
      </c>
      <c r="I1825" s="24">
        <f t="shared" si="685"/>
        <v>74.311941114780211</v>
      </c>
      <c r="J1825" s="14">
        <f t="shared" si="686"/>
        <v>1172.8243803086862</v>
      </c>
      <c r="K1825" s="24">
        <f t="shared" si="684"/>
        <v>650</v>
      </c>
      <c r="L1825" s="12">
        <f t="shared" si="687"/>
        <v>8.5048090188256806E-2</v>
      </c>
      <c r="M1825" s="3">
        <f t="shared" si="688"/>
        <v>0.7</v>
      </c>
      <c r="N1825" s="24">
        <f t="shared" si="703"/>
        <v>1081.8792371075499</v>
      </c>
      <c r="O1825" s="24">
        <f t="shared" si="689"/>
        <v>28.604138423133918</v>
      </c>
      <c r="P1825" s="24">
        <f t="shared" si="690"/>
        <v>452.35750952306614</v>
      </c>
      <c r="Q1825" s="24">
        <f t="shared" si="701"/>
        <v>650</v>
      </c>
      <c r="R1825" s="12">
        <f t="shared" si="691"/>
        <v>8.3664563357355087E-2</v>
      </c>
      <c r="S1825" s="3">
        <f t="shared" si="702"/>
        <v>0.7</v>
      </c>
      <c r="T1825" s="24">
        <f t="shared" si="704"/>
        <v>1081.4604696192771</v>
      </c>
      <c r="U1825" s="24">
        <f t="shared" si="692"/>
        <v>39.07332562995407</v>
      </c>
      <c r="V1825" s="14">
        <f t="shared" si="693"/>
        <v>617.63528399781751</v>
      </c>
      <c r="W1825" s="24">
        <f t="shared" si="705"/>
        <v>650</v>
      </c>
      <c r="X1825" s="12">
        <f t="shared" si="694"/>
        <v>8.397662236309926E-2</v>
      </c>
      <c r="Y1825" s="3">
        <f t="shared" si="706"/>
        <v>0.7</v>
      </c>
    </row>
    <row r="1826" spans="2:25" x14ac:dyDescent="0.25">
      <c r="B1826" s="3">
        <f t="shared" si="695"/>
        <v>9040</v>
      </c>
      <c r="C1826" s="14">
        <f t="shared" si="696"/>
        <v>150.66666666666666</v>
      </c>
      <c r="D1826" s="11">
        <f t="shared" si="697"/>
        <v>1083.106228294045</v>
      </c>
      <c r="E1826" s="11">
        <f t="shared" si="698"/>
        <v>1080.1359730900724</v>
      </c>
      <c r="F1826" s="11">
        <f t="shared" si="699"/>
        <v>1081.9629016709073</v>
      </c>
      <c r="G1826" s="11">
        <f t="shared" si="700"/>
        <v>1081.5444462416401</v>
      </c>
      <c r="H1826" s="24">
        <f t="shared" si="683"/>
        <v>1080.1359730900724</v>
      </c>
      <c r="I1826" s="24">
        <f t="shared" si="685"/>
        <v>74.256380099313901</v>
      </c>
      <c r="J1826" s="14">
        <f t="shared" si="686"/>
        <v>1172.1653695623918</v>
      </c>
      <c r="K1826" s="24">
        <f t="shared" si="684"/>
        <v>650</v>
      </c>
      <c r="L1826" s="12">
        <f t="shared" si="687"/>
        <v>8.4999360179679365E-2</v>
      </c>
      <c r="M1826" s="3">
        <f t="shared" si="688"/>
        <v>0.7</v>
      </c>
      <c r="N1826" s="24">
        <f t="shared" si="703"/>
        <v>1081.9629016709073</v>
      </c>
      <c r="O1826" s="24">
        <f t="shared" si="689"/>
        <v>28.583165578442049</v>
      </c>
      <c r="P1826" s="24">
        <f t="shared" si="690"/>
        <v>452.1091249555185</v>
      </c>
      <c r="Q1826" s="24">
        <f t="shared" si="701"/>
        <v>650</v>
      </c>
      <c r="R1826" s="12">
        <f t="shared" si="691"/>
        <v>8.3617707916015194E-2</v>
      </c>
      <c r="S1826" s="3">
        <f t="shared" si="702"/>
        <v>0.7</v>
      </c>
      <c r="T1826" s="24">
        <f t="shared" si="704"/>
        <v>1081.5444462416401</v>
      </c>
      <c r="U1826" s="24">
        <f t="shared" si="692"/>
        <v>39.044551310121278</v>
      </c>
      <c r="V1826" s="14">
        <f t="shared" si="693"/>
        <v>617.29439586876595</v>
      </c>
      <c r="W1826" s="24">
        <f t="shared" si="705"/>
        <v>650</v>
      </c>
      <c r="X1826" s="12">
        <f t="shared" si="694"/>
        <v>8.3929351772434449E-2</v>
      </c>
      <c r="Y1826" s="3">
        <f t="shared" si="706"/>
        <v>0.7</v>
      </c>
    </row>
    <row r="1827" spans="2:25" x14ac:dyDescent="0.25">
      <c r="B1827" s="3">
        <f t="shared" si="695"/>
        <v>9045</v>
      </c>
      <c r="C1827" s="14">
        <f t="shared" si="696"/>
        <v>150.75</v>
      </c>
      <c r="D1827" s="11">
        <f t="shared" si="697"/>
        <v>1083.1890081835854</v>
      </c>
      <c r="E1827" s="11">
        <f t="shared" si="698"/>
        <v>1080.220972450252</v>
      </c>
      <c r="F1827" s="11">
        <f t="shared" si="699"/>
        <v>1082.0465193788234</v>
      </c>
      <c r="G1827" s="11">
        <f t="shared" si="700"/>
        <v>1081.6283755934126</v>
      </c>
      <c r="H1827" s="24">
        <f t="shared" si="683"/>
        <v>1080.220972450252</v>
      </c>
      <c r="I1827" s="24">
        <f t="shared" si="685"/>
        <v>74.200893333335216</v>
      </c>
      <c r="J1827" s="14">
        <f t="shared" si="686"/>
        <v>1171.5071094624084</v>
      </c>
      <c r="K1827" s="24">
        <f t="shared" si="684"/>
        <v>650</v>
      </c>
      <c r="L1827" s="12">
        <f t="shared" si="687"/>
        <v>8.4950686424625346E-2</v>
      </c>
      <c r="M1827" s="3">
        <f t="shared" si="688"/>
        <v>0.7</v>
      </c>
      <c r="N1827" s="24">
        <f t="shared" si="703"/>
        <v>1082.0465193788234</v>
      </c>
      <c r="O1827" s="24">
        <f t="shared" si="689"/>
        <v>28.562220119050608</v>
      </c>
      <c r="P1827" s="24">
        <f t="shared" si="690"/>
        <v>451.86101532077527</v>
      </c>
      <c r="Q1827" s="24">
        <f t="shared" si="701"/>
        <v>650</v>
      </c>
      <c r="R1827" s="12">
        <f t="shared" si="691"/>
        <v>8.3570905063717144E-2</v>
      </c>
      <c r="S1827" s="3">
        <f t="shared" si="702"/>
        <v>0.7</v>
      </c>
      <c r="T1827" s="24">
        <f t="shared" si="704"/>
        <v>1081.6283755934126</v>
      </c>
      <c r="U1827" s="24">
        <f t="shared" si="692"/>
        <v>39.015814754321809</v>
      </c>
      <c r="V1827" s="14">
        <f t="shared" si="693"/>
        <v>616.95388744283957</v>
      </c>
      <c r="W1827" s="24">
        <f t="shared" si="705"/>
        <v>650</v>
      </c>
      <c r="X1827" s="12">
        <f t="shared" si="694"/>
        <v>8.3882134565388178E-2</v>
      </c>
      <c r="Y1827" s="3">
        <f t="shared" si="706"/>
        <v>0.7</v>
      </c>
    </row>
    <row r="1828" spans="2:25" x14ac:dyDescent="0.25">
      <c r="B1828" s="3">
        <f t="shared" si="695"/>
        <v>9050</v>
      </c>
      <c r="C1828" s="14">
        <f t="shared" si="696"/>
        <v>150.83333333333334</v>
      </c>
      <c r="D1828" s="11">
        <f t="shared" si="697"/>
        <v>1083.2717423636316</v>
      </c>
      <c r="E1828" s="11">
        <f t="shared" si="698"/>
        <v>1080.3059231366767</v>
      </c>
      <c r="F1828" s="11">
        <f t="shared" si="699"/>
        <v>1082.1300902838871</v>
      </c>
      <c r="G1828" s="11">
        <f t="shared" si="700"/>
        <v>1081.7122577279779</v>
      </c>
      <c r="H1828" s="24">
        <f t="shared" si="683"/>
        <v>1080.3059231366767</v>
      </c>
      <c r="I1828" s="24">
        <f t="shared" si="685"/>
        <v>74.145480673871589</v>
      </c>
      <c r="J1828" s="14">
        <f t="shared" si="686"/>
        <v>1170.849598713404</v>
      </c>
      <c r="K1828" s="24">
        <f t="shared" si="684"/>
        <v>650</v>
      </c>
      <c r="L1828" s="12">
        <f t="shared" si="687"/>
        <v>8.4902068825010016E-2</v>
      </c>
      <c r="M1828" s="3">
        <f t="shared" si="688"/>
        <v>0.7</v>
      </c>
      <c r="N1828" s="24">
        <f t="shared" si="703"/>
        <v>1082.1300902838871</v>
      </c>
      <c r="O1828" s="24">
        <f t="shared" si="689"/>
        <v>28.541301993612933</v>
      </c>
      <c r="P1828" s="24">
        <f t="shared" si="690"/>
        <v>451.61318016017276</v>
      </c>
      <c r="Q1828" s="24">
        <f t="shared" si="701"/>
        <v>650</v>
      </c>
      <c r="R1828" s="12">
        <f t="shared" si="691"/>
        <v>8.3524154711743293E-2</v>
      </c>
      <c r="S1828" s="3">
        <f t="shared" si="702"/>
        <v>0.7</v>
      </c>
      <c r="T1828" s="24">
        <f t="shared" si="704"/>
        <v>1081.7122577279779</v>
      </c>
      <c r="U1828" s="24">
        <f t="shared" si="692"/>
        <v>38.987115891342228</v>
      </c>
      <c r="V1828" s="14">
        <f t="shared" si="693"/>
        <v>616.61375808185903</v>
      </c>
      <c r="W1828" s="24">
        <f t="shared" si="705"/>
        <v>650</v>
      </c>
      <c r="X1828" s="12">
        <f t="shared" si="694"/>
        <v>8.3834970651246857E-2</v>
      </c>
      <c r="Y1828" s="3">
        <f t="shared" si="706"/>
        <v>0.7</v>
      </c>
    </row>
    <row r="1829" spans="2:25" x14ac:dyDescent="0.25">
      <c r="B1829" s="3">
        <f t="shared" si="695"/>
        <v>9055</v>
      </c>
      <c r="C1829" s="14">
        <f t="shared" si="696"/>
        <v>150.91666666666666</v>
      </c>
      <c r="D1829" s="11">
        <f t="shared" si="697"/>
        <v>1083.3544308846356</v>
      </c>
      <c r="E1829" s="11">
        <f t="shared" si="698"/>
        <v>1080.3908252055016</v>
      </c>
      <c r="F1829" s="11">
        <f t="shared" si="699"/>
        <v>1082.2136144385988</v>
      </c>
      <c r="G1829" s="11">
        <f t="shared" si="700"/>
        <v>1081.7960926986291</v>
      </c>
      <c r="H1829" s="24">
        <f t="shared" si="683"/>
        <v>1080.3908252055016</v>
      </c>
      <c r="I1829" s="24">
        <f t="shared" si="685"/>
        <v>74.090141978348356</v>
      </c>
      <c r="J1829" s="14">
        <f t="shared" si="686"/>
        <v>1170.1928360235349</v>
      </c>
      <c r="K1829" s="24">
        <f t="shared" si="684"/>
        <v>650</v>
      </c>
      <c r="L1829" s="12">
        <f t="shared" si="687"/>
        <v>8.4853507283013635E-2</v>
      </c>
      <c r="M1829" s="3">
        <f t="shared" si="688"/>
        <v>0.7</v>
      </c>
      <c r="N1829" s="24">
        <f t="shared" si="703"/>
        <v>1082.2136144385988</v>
      </c>
      <c r="O1829" s="24">
        <f t="shared" si="689"/>
        <v>28.52041115091879</v>
      </c>
      <c r="P1829" s="24">
        <f t="shared" si="690"/>
        <v>451.36561901619075</v>
      </c>
      <c r="Q1829" s="24">
        <f t="shared" si="701"/>
        <v>650</v>
      </c>
      <c r="R1829" s="12">
        <f t="shared" si="691"/>
        <v>8.3477456771598624E-2</v>
      </c>
      <c r="S1829" s="3">
        <f t="shared" si="702"/>
        <v>0.7</v>
      </c>
      <c r="T1829" s="24">
        <f t="shared" si="704"/>
        <v>1081.7960926986291</v>
      </c>
      <c r="U1829" s="24">
        <f t="shared" si="692"/>
        <v>38.958454650162366</v>
      </c>
      <c r="V1829" s="14">
        <f t="shared" si="693"/>
        <v>616.2740071494859</v>
      </c>
      <c r="W1829" s="24">
        <f t="shared" si="705"/>
        <v>650</v>
      </c>
      <c r="X1829" s="12">
        <f t="shared" si="694"/>
        <v>8.378785993955698E-2</v>
      </c>
      <c r="Y1829" s="3">
        <f t="shared" si="706"/>
        <v>0.7</v>
      </c>
    </row>
    <row r="1830" spans="2:25" x14ac:dyDescent="0.25">
      <c r="B1830" s="3">
        <f t="shared" si="695"/>
        <v>9060</v>
      </c>
      <c r="C1830" s="14">
        <f t="shared" si="696"/>
        <v>151</v>
      </c>
      <c r="D1830" s="11">
        <f t="shared" si="697"/>
        <v>1083.4370737969662</v>
      </c>
      <c r="E1830" s="11">
        <f t="shared" si="698"/>
        <v>1080.4756787127847</v>
      </c>
      <c r="F1830" s="11">
        <f t="shared" si="699"/>
        <v>1082.2970918953704</v>
      </c>
      <c r="G1830" s="11">
        <f t="shared" si="700"/>
        <v>1081.8798805585686</v>
      </c>
      <c r="H1830" s="24">
        <f t="shared" si="683"/>
        <v>1080.4756787127847</v>
      </c>
      <c r="I1830" s="24">
        <f t="shared" si="685"/>
        <v>74.0348771045376</v>
      </c>
      <c r="J1830" s="14">
        <f t="shared" si="686"/>
        <v>1169.5368201037682</v>
      </c>
      <c r="K1830" s="24">
        <f t="shared" si="684"/>
        <v>650</v>
      </c>
      <c r="L1830" s="12">
        <f t="shared" si="687"/>
        <v>8.4805001701031765E-2</v>
      </c>
      <c r="M1830" s="3">
        <f t="shared" si="688"/>
        <v>0.7</v>
      </c>
      <c r="N1830" s="24">
        <f t="shared" si="703"/>
        <v>1082.2970918953704</v>
      </c>
      <c r="O1830" s="24">
        <f t="shared" si="689"/>
        <v>28.499547539894365</v>
      </c>
      <c r="P1830" s="24">
        <f t="shared" si="690"/>
        <v>451.11833143260736</v>
      </c>
      <c r="Q1830" s="24">
        <f t="shared" si="701"/>
        <v>650</v>
      </c>
      <c r="R1830" s="12">
        <f t="shared" si="691"/>
        <v>8.3430811155037685E-2</v>
      </c>
      <c r="S1830" s="3">
        <f t="shared" si="702"/>
        <v>0.7</v>
      </c>
      <c r="T1830" s="24">
        <f t="shared" si="704"/>
        <v>1081.8798805585686</v>
      </c>
      <c r="U1830" s="24">
        <f t="shared" si="692"/>
        <v>38.929830959938272</v>
      </c>
      <c r="V1830" s="14">
        <f t="shared" si="693"/>
        <v>615.93463401087388</v>
      </c>
      <c r="W1830" s="24">
        <f t="shared" si="705"/>
        <v>650</v>
      </c>
      <c r="X1830" s="12">
        <f t="shared" si="694"/>
        <v>8.3740802340078427E-2</v>
      </c>
      <c r="Y1830" s="3">
        <f t="shared" si="706"/>
        <v>0.7</v>
      </c>
    </row>
    <row r="1831" spans="2:25" x14ac:dyDescent="0.25">
      <c r="B1831" s="3">
        <f t="shared" si="695"/>
        <v>9065</v>
      </c>
      <c r="C1831" s="14">
        <f t="shared" si="696"/>
        <v>151.08333333333334</v>
      </c>
      <c r="D1831" s="11">
        <f t="shared" si="697"/>
        <v>1083.5196711509084</v>
      </c>
      <c r="E1831" s="11">
        <f t="shared" si="698"/>
        <v>1080.5604837144856</v>
      </c>
      <c r="F1831" s="11">
        <f t="shared" si="699"/>
        <v>1082.3805227065254</v>
      </c>
      <c r="G1831" s="11">
        <f t="shared" si="700"/>
        <v>1081.9636213609087</v>
      </c>
      <c r="H1831" s="24">
        <f t="shared" si="683"/>
        <v>1080.5604837144856</v>
      </c>
      <c r="I1831" s="24">
        <f t="shared" si="685"/>
        <v>73.979685910569515</v>
      </c>
      <c r="J1831" s="14">
        <f t="shared" si="686"/>
        <v>1168.8815496681702</v>
      </c>
      <c r="K1831" s="24">
        <f t="shared" si="684"/>
        <v>650</v>
      </c>
      <c r="L1831" s="12">
        <f t="shared" si="687"/>
        <v>8.4756551981695835E-2</v>
      </c>
      <c r="M1831" s="3">
        <f t="shared" si="688"/>
        <v>0.7</v>
      </c>
      <c r="N1831" s="24">
        <f t="shared" si="703"/>
        <v>1082.3805227065254</v>
      </c>
      <c r="O1831" s="24">
        <f t="shared" si="689"/>
        <v>28.478711109573851</v>
      </c>
      <c r="P1831" s="24">
        <f t="shared" si="690"/>
        <v>450.87131695389843</v>
      </c>
      <c r="Q1831" s="24">
        <f t="shared" si="701"/>
        <v>650</v>
      </c>
      <c r="R1831" s="12">
        <f t="shared" si="691"/>
        <v>8.3384217773955202E-2</v>
      </c>
      <c r="S1831" s="3">
        <f t="shared" si="702"/>
        <v>0.7</v>
      </c>
      <c r="T1831" s="24">
        <f t="shared" si="704"/>
        <v>1081.9636213609087</v>
      </c>
      <c r="U1831" s="24">
        <f t="shared" si="692"/>
        <v>38.901244749990838</v>
      </c>
      <c r="V1831" s="14">
        <f t="shared" si="693"/>
        <v>615.59563803241701</v>
      </c>
      <c r="W1831" s="24">
        <f t="shared" si="705"/>
        <v>650</v>
      </c>
      <c r="X1831" s="12">
        <f t="shared" si="694"/>
        <v>8.3693797762750696E-2</v>
      </c>
      <c r="Y1831" s="3">
        <f t="shared" si="706"/>
        <v>0.7</v>
      </c>
    </row>
    <row r="1832" spans="2:25" x14ac:dyDescent="0.25">
      <c r="B1832" s="3">
        <f t="shared" si="695"/>
        <v>9070</v>
      </c>
      <c r="C1832" s="14">
        <f t="shared" si="696"/>
        <v>151.16666666666666</v>
      </c>
      <c r="D1832" s="11">
        <f t="shared" si="697"/>
        <v>1083.6022229966643</v>
      </c>
      <c r="E1832" s="11">
        <f t="shared" si="698"/>
        <v>1080.6452402664672</v>
      </c>
      <c r="F1832" s="11">
        <f t="shared" si="699"/>
        <v>1082.4639069242994</v>
      </c>
      <c r="G1832" s="11">
        <f t="shared" si="700"/>
        <v>1082.0473151586716</v>
      </c>
      <c r="H1832" s="24">
        <f t="shared" si="683"/>
        <v>1080.6452402664672</v>
      </c>
      <c r="I1832" s="24">
        <f t="shared" si="685"/>
        <v>73.924568254926726</v>
      </c>
      <c r="J1832" s="14">
        <f t="shared" si="686"/>
        <v>1168.2270234335608</v>
      </c>
      <c r="K1832" s="24">
        <f t="shared" si="684"/>
        <v>650</v>
      </c>
      <c r="L1832" s="12">
        <f t="shared" si="687"/>
        <v>8.4708158027848965E-2</v>
      </c>
      <c r="M1832" s="3">
        <f t="shared" si="688"/>
        <v>0.7</v>
      </c>
      <c r="N1832" s="24">
        <f t="shared" si="703"/>
        <v>1082.4639069242994</v>
      </c>
      <c r="O1832" s="24">
        <f t="shared" si="689"/>
        <v>28.457901809122177</v>
      </c>
      <c r="P1832" s="24">
        <f t="shared" si="690"/>
        <v>450.62457512556699</v>
      </c>
      <c r="Q1832" s="24">
        <f t="shared" si="701"/>
        <v>650</v>
      </c>
      <c r="R1832" s="12">
        <f t="shared" si="691"/>
        <v>8.3337676540447297E-2</v>
      </c>
      <c r="S1832" s="3">
        <f t="shared" si="702"/>
        <v>0.7</v>
      </c>
      <c r="T1832" s="24">
        <f t="shared" si="704"/>
        <v>1082.0473151586716</v>
      </c>
      <c r="U1832" s="24">
        <f t="shared" si="692"/>
        <v>38.872695949817171</v>
      </c>
      <c r="V1832" s="14">
        <f t="shared" si="693"/>
        <v>615.25701858190484</v>
      </c>
      <c r="W1832" s="24">
        <f t="shared" si="705"/>
        <v>650</v>
      </c>
      <c r="X1832" s="12">
        <f t="shared" si="694"/>
        <v>8.3646846117714335E-2</v>
      </c>
      <c r="Y1832" s="3">
        <f t="shared" si="706"/>
        <v>0.7</v>
      </c>
    </row>
    <row r="1833" spans="2:25" x14ac:dyDescent="0.25">
      <c r="B1833" s="3">
        <f t="shared" si="695"/>
        <v>9075</v>
      </c>
      <c r="C1833" s="14">
        <f t="shared" si="696"/>
        <v>151.25</v>
      </c>
      <c r="D1833" s="11">
        <f t="shared" si="697"/>
        <v>1083.684729384353</v>
      </c>
      <c r="E1833" s="11">
        <f t="shared" si="698"/>
        <v>1080.729948424495</v>
      </c>
      <c r="F1833" s="11">
        <f t="shared" si="699"/>
        <v>1082.5472446008398</v>
      </c>
      <c r="G1833" s="11">
        <f t="shared" si="700"/>
        <v>1082.1309620047894</v>
      </c>
      <c r="H1833" s="24">
        <f t="shared" si="683"/>
        <v>1080.729948424495</v>
      </c>
      <c r="I1833" s="24">
        <f t="shared" si="685"/>
        <v>73.869523996449971</v>
      </c>
      <c r="J1833" s="14">
        <f t="shared" si="686"/>
        <v>1167.5732401199182</v>
      </c>
      <c r="K1833" s="24">
        <f t="shared" si="684"/>
        <v>650</v>
      </c>
      <c r="L1833" s="12">
        <f t="shared" si="687"/>
        <v>8.4659819742574166E-2</v>
      </c>
      <c r="M1833" s="3">
        <f t="shared" si="688"/>
        <v>0.7</v>
      </c>
      <c r="N1833" s="24">
        <f t="shared" si="703"/>
        <v>1082.5472446008398</v>
      </c>
      <c r="O1833" s="24">
        <f t="shared" si="689"/>
        <v>28.437119587829329</v>
      </c>
      <c r="P1833" s="24">
        <f t="shared" si="690"/>
        <v>450.37810549435636</v>
      </c>
      <c r="Q1833" s="24">
        <f t="shared" si="701"/>
        <v>650</v>
      </c>
      <c r="R1833" s="12">
        <f t="shared" si="691"/>
        <v>8.3291187366847652E-2</v>
      </c>
      <c r="S1833" s="3">
        <f t="shared" si="702"/>
        <v>0.7</v>
      </c>
      <c r="T1833" s="24">
        <f t="shared" si="704"/>
        <v>1082.1309620047894</v>
      </c>
      <c r="U1833" s="24">
        <f t="shared" si="692"/>
        <v>38.844184489090594</v>
      </c>
      <c r="V1833" s="14">
        <f t="shared" si="693"/>
        <v>614.91877502873547</v>
      </c>
      <c r="W1833" s="24">
        <f t="shared" si="705"/>
        <v>650</v>
      </c>
      <c r="X1833" s="12">
        <f t="shared" si="694"/>
        <v>8.3599947315338097E-2</v>
      </c>
      <c r="Y1833" s="3">
        <f t="shared" si="706"/>
        <v>0.7</v>
      </c>
    </row>
    <row r="1834" spans="2:25" x14ac:dyDescent="0.25">
      <c r="B1834" s="3">
        <f t="shared" si="695"/>
        <v>9080</v>
      </c>
      <c r="C1834" s="14">
        <f t="shared" si="696"/>
        <v>151.33333333333334</v>
      </c>
      <c r="D1834" s="11">
        <f t="shared" si="697"/>
        <v>1083.767190364011</v>
      </c>
      <c r="E1834" s="11">
        <f t="shared" si="698"/>
        <v>1080.8146082442377</v>
      </c>
      <c r="F1834" s="11">
        <f t="shared" si="699"/>
        <v>1082.6305357882065</v>
      </c>
      <c r="G1834" s="11">
        <f t="shared" si="700"/>
        <v>1082.2145619521048</v>
      </c>
      <c r="H1834" s="24">
        <f t="shared" si="683"/>
        <v>1080.8146082442377</v>
      </c>
      <c r="I1834" s="24">
        <f t="shared" si="685"/>
        <v>73.814552994332416</v>
      </c>
      <c r="J1834" s="14">
        <f t="shared" si="686"/>
        <v>1166.9201984500105</v>
      </c>
      <c r="K1834" s="24">
        <f t="shared" si="684"/>
        <v>650</v>
      </c>
      <c r="L1834" s="12">
        <f t="shared" si="687"/>
        <v>8.461153702916871E-2</v>
      </c>
      <c r="M1834" s="3">
        <f t="shared" si="688"/>
        <v>0.7</v>
      </c>
      <c r="N1834" s="24">
        <f t="shared" si="703"/>
        <v>1082.6305357882065</v>
      </c>
      <c r="O1834" s="24">
        <f t="shared" si="689"/>
        <v>28.41636439511035</v>
      </c>
      <c r="P1834" s="24">
        <f t="shared" si="690"/>
        <v>450.13190760786256</v>
      </c>
      <c r="Q1834" s="24">
        <f t="shared" si="701"/>
        <v>650</v>
      </c>
      <c r="R1834" s="12">
        <f t="shared" si="691"/>
        <v>8.3244750165659964E-2</v>
      </c>
      <c r="S1834" s="3">
        <f t="shared" si="702"/>
        <v>0.7</v>
      </c>
      <c r="T1834" s="24">
        <f t="shared" si="704"/>
        <v>1082.2145619521048</v>
      </c>
      <c r="U1834" s="24">
        <f t="shared" si="692"/>
        <v>38.81571029765496</v>
      </c>
      <c r="V1834" s="14">
        <f t="shared" si="693"/>
        <v>614.58090674354708</v>
      </c>
      <c r="W1834" s="24">
        <f t="shared" si="705"/>
        <v>650</v>
      </c>
      <c r="X1834" s="12">
        <f t="shared" si="694"/>
        <v>8.355310126617109E-2</v>
      </c>
      <c r="Y1834" s="3">
        <f t="shared" si="706"/>
        <v>0.7</v>
      </c>
    </row>
    <row r="1835" spans="2:25" x14ac:dyDescent="0.25">
      <c r="B1835" s="3">
        <f t="shared" si="695"/>
        <v>9085</v>
      </c>
      <c r="C1835" s="14">
        <f t="shared" si="696"/>
        <v>151.41666666666666</v>
      </c>
      <c r="D1835" s="11">
        <f t="shared" si="697"/>
        <v>1083.8496059855918</v>
      </c>
      <c r="E1835" s="11">
        <f t="shared" si="698"/>
        <v>1080.8992197812668</v>
      </c>
      <c r="F1835" s="11">
        <f t="shared" si="699"/>
        <v>1082.7137805383722</v>
      </c>
      <c r="G1835" s="11">
        <f t="shared" si="700"/>
        <v>1082.298115053371</v>
      </c>
      <c r="H1835" s="24">
        <f t="shared" si="683"/>
        <v>1080.8992197812668</v>
      </c>
      <c r="I1835" s="24">
        <f t="shared" si="685"/>
        <v>73.759655108125344</v>
      </c>
      <c r="J1835" s="14">
        <f t="shared" si="686"/>
        <v>1166.2678971498242</v>
      </c>
      <c r="K1835" s="24">
        <f t="shared" si="684"/>
        <v>650</v>
      </c>
      <c r="L1835" s="12">
        <f t="shared" si="687"/>
        <v>8.4563309791173741E-2</v>
      </c>
      <c r="M1835" s="3">
        <f t="shared" si="688"/>
        <v>0.7</v>
      </c>
      <c r="N1835" s="24">
        <f t="shared" si="703"/>
        <v>1082.7137805383722</v>
      </c>
      <c r="O1835" s="24">
        <f t="shared" si="689"/>
        <v>28.395636180488282</v>
      </c>
      <c r="P1835" s="24">
        <f t="shared" si="690"/>
        <v>449.88598101445672</v>
      </c>
      <c r="Q1835" s="24">
        <f t="shared" si="701"/>
        <v>650</v>
      </c>
      <c r="R1835" s="12">
        <f t="shared" si="691"/>
        <v>8.3198364849541601E-2</v>
      </c>
      <c r="S1835" s="3">
        <f t="shared" si="702"/>
        <v>0.7</v>
      </c>
      <c r="T1835" s="24">
        <f t="shared" si="704"/>
        <v>1082.298115053371</v>
      </c>
      <c r="U1835" s="24">
        <f t="shared" si="692"/>
        <v>38.787273305518966</v>
      </c>
      <c r="V1835" s="14">
        <f t="shared" si="693"/>
        <v>614.24341309843146</v>
      </c>
      <c r="W1835" s="24">
        <f t="shared" si="705"/>
        <v>650</v>
      </c>
      <c r="X1835" s="12">
        <f t="shared" si="694"/>
        <v>8.350630788096941E-2</v>
      </c>
      <c r="Y1835" s="3">
        <f t="shared" si="706"/>
        <v>0.7</v>
      </c>
    </row>
    <row r="1836" spans="2:25" x14ac:dyDescent="0.25">
      <c r="B1836" s="3">
        <f t="shared" si="695"/>
        <v>9090</v>
      </c>
      <c r="C1836" s="14">
        <f t="shared" si="696"/>
        <v>151.5</v>
      </c>
      <c r="D1836" s="11">
        <f t="shared" si="697"/>
        <v>1083.9319762989676</v>
      </c>
      <c r="E1836" s="11">
        <f t="shared" si="698"/>
        <v>1080.9837830910578</v>
      </c>
      <c r="F1836" s="11">
        <f t="shared" si="699"/>
        <v>1082.7969789032218</v>
      </c>
      <c r="G1836" s="11">
        <f t="shared" si="700"/>
        <v>1082.381621361252</v>
      </c>
      <c r="H1836" s="24">
        <f t="shared" si="683"/>
        <v>1080.9837830910578</v>
      </c>
      <c r="I1836" s="24">
        <f t="shared" si="685"/>
        <v>73.704830197743831</v>
      </c>
      <c r="J1836" s="14">
        <f t="shared" si="686"/>
        <v>1165.6163349483297</v>
      </c>
      <c r="K1836" s="24">
        <f t="shared" si="684"/>
        <v>650</v>
      </c>
      <c r="L1836" s="12">
        <f t="shared" si="687"/>
        <v>8.4515137932358764E-2</v>
      </c>
      <c r="M1836" s="3">
        <f t="shared" si="688"/>
        <v>0.7</v>
      </c>
      <c r="N1836" s="24">
        <f t="shared" si="703"/>
        <v>1082.7969789032218</v>
      </c>
      <c r="O1836" s="24">
        <f t="shared" si="689"/>
        <v>28.374934893645332</v>
      </c>
      <c r="P1836" s="24">
        <f t="shared" si="690"/>
        <v>449.64032526421551</v>
      </c>
      <c r="Q1836" s="24">
        <f t="shared" si="701"/>
        <v>650</v>
      </c>
      <c r="R1836" s="12">
        <f t="shared" si="691"/>
        <v>8.3152031331474266E-2</v>
      </c>
      <c r="S1836" s="3">
        <f t="shared" si="702"/>
        <v>0.7</v>
      </c>
      <c r="T1836" s="24">
        <f t="shared" si="704"/>
        <v>1082.381621361252</v>
      </c>
      <c r="U1836" s="24">
        <f t="shared" si="692"/>
        <v>38.758873442890263</v>
      </c>
      <c r="V1836" s="14">
        <f t="shared" si="693"/>
        <v>613.90629346716651</v>
      </c>
      <c r="W1836" s="24">
        <f t="shared" si="705"/>
        <v>650</v>
      </c>
      <c r="X1836" s="12">
        <f t="shared" si="694"/>
        <v>8.3459567070730212E-2</v>
      </c>
      <c r="Y1836" s="3">
        <f t="shared" si="706"/>
        <v>0.7</v>
      </c>
    </row>
    <row r="1837" spans="2:25" x14ac:dyDescent="0.25">
      <c r="B1837" s="3">
        <f t="shared" si="695"/>
        <v>9095</v>
      </c>
      <c r="C1837" s="14">
        <f t="shared" si="696"/>
        <v>151.58333333333334</v>
      </c>
      <c r="D1837" s="11">
        <f t="shared" si="697"/>
        <v>1084.0143013539268</v>
      </c>
      <c r="E1837" s="11">
        <f t="shared" si="698"/>
        <v>1081.0682982289902</v>
      </c>
      <c r="F1837" s="11">
        <f t="shared" si="699"/>
        <v>1082.8801309345533</v>
      </c>
      <c r="G1837" s="11">
        <f t="shared" si="700"/>
        <v>1082.4650809283228</v>
      </c>
      <c r="H1837" s="24">
        <f t="shared" si="683"/>
        <v>1081.0682982289902</v>
      </c>
      <c r="I1837" s="24">
        <f t="shared" si="685"/>
        <v>73.650078123415597</v>
      </c>
      <c r="J1837" s="14">
        <f t="shared" si="686"/>
        <v>1164.9655105768225</v>
      </c>
      <c r="K1837" s="24">
        <f t="shared" si="684"/>
        <v>650</v>
      </c>
      <c r="L1837" s="12">
        <f t="shared" si="687"/>
        <v>8.4467021356673083E-2</v>
      </c>
      <c r="M1837" s="3">
        <f t="shared" si="688"/>
        <v>0.7</v>
      </c>
      <c r="N1837" s="24">
        <f t="shared" si="703"/>
        <v>1082.8801309345533</v>
      </c>
      <c r="O1837" s="24">
        <f t="shared" si="689"/>
        <v>28.354260484337601</v>
      </c>
      <c r="P1837" s="24">
        <f t="shared" si="690"/>
        <v>449.39493990739004</v>
      </c>
      <c r="Q1837" s="24">
        <f t="shared" si="701"/>
        <v>650</v>
      </c>
      <c r="R1837" s="12">
        <f t="shared" si="691"/>
        <v>8.3105749524482908E-2</v>
      </c>
      <c r="S1837" s="3">
        <f t="shared" si="702"/>
        <v>0.7</v>
      </c>
      <c r="T1837" s="24">
        <f t="shared" si="704"/>
        <v>1082.4650809283228</v>
      </c>
      <c r="U1837" s="24">
        <f t="shared" si="692"/>
        <v>38.730510640101556</v>
      </c>
      <c r="V1837" s="14">
        <f t="shared" si="693"/>
        <v>613.56954722436342</v>
      </c>
      <c r="W1837" s="24">
        <f t="shared" si="705"/>
        <v>650</v>
      </c>
      <c r="X1837" s="12">
        <f t="shared" si="694"/>
        <v>8.3412878746573188E-2</v>
      </c>
      <c r="Y1837" s="3">
        <f t="shared" si="706"/>
        <v>0.7</v>
      </c>
    </row>
    <row r="1838" spans="2:25" x14ac:dyDescent="0.25">
      <c r="B1838" s="3">
        <f t="shared" si="695"/>
        <v>9100</v>
      </c>
      <c r="C1838" s="14">
        <f t="shared" si="696"/>
        <v>151.66666666666666</v>
      </c>
      <c r="D1838" s="11">
        <f t="shared" si="697"/>
        <v>1084.0965812001773</v>
      </c>
      <c r="E1838" s="11">
        <f t="shared" si="698"/>
        <v>1081.1527652503469</v>
      </c>
      <c r="F1838" s="11">
        <f t="shared" si="699"/>
        <v>1082.9632366840779</v>
      </c>
      <c r="G1838" s="11">
        <f t="shared" si="700"/>
        <v>1082.5484938070695</v>
      </c>
      <c r="H1838" s="24">
        <f t="shared" si="683"/>
        <v>1081.1527652503469</v>
      </c>
      <c r="I1838" s="24">
        <f t="shared" si="685"/>
        <v>73.595398745760576</v>
      </c>
      <c r="J1838" s="14">
        <f t="shared" si="686"/>
        <v>1164.3154227703394</v>
      </c>
      <c r="K1838" s="24">
        <f t="shared" si="684"/>
        <v>650</v>
      </c>
      <c r="L1838" s="12">
        <f t="shared" si="687"/>
        <v>8.4418959968347959E-2</v>
      </c>
      <c r="M1838" s="3">
        <f t="shared" si="688"/>
        <v>0.7</v>
      </c>
      <c r="N1838" s="24">
        <f t="shared" si="703"/>
        <v>1082.9632366840779</v>
      </c>
      <c r="O1838" s="24">
        <f t="shared" si="689"/>
        <v>28.333612902486038</v>
      </c>
      <c r="P1838" s="24">
        <f t="shared" si="690"/>
        <v>449.14982449587859</v>
      </c>
      <c r="Q1838" s="24">
        <f t="shared" si="701"/>
        <v>650</v>
      </c>
      <c r="R1838" s="12">
        <f t="shared" si="691"/>
        <v>8.3059519341907626E-2</v>
      </c>
      <c r="S1838" s="3">
        <f t="shared" si="702"/>
        <v>0.7</v>
      </c>
      <c r="T1838" s="24">
        <f t="shared" si="704"/>
        <v>1082.5484938070695</v>
      </c>
      <c r="U1838" s="24">
        <f t="shared" si="692"/>
        <v>38.702184827695874</v>
      </c>
      <c r="V1838" s="14">
        <f t="shared" si="693"/>
        <v>613.23317374661008</v>
      </c>
      <c r="W1838" s="24">
        <f t="shared" si="705"/>
        <v>650</v>
      </c>
      <c r="X1838" s="12">
        <f t="shared" si="694"/>
        <v>8.3366242819897685E-2</v>
      </c>
      <c r="Y1838" s="3">
        <f t="shared" si="706"/>
        <v>0.7</v>
      </c>
    </row>
    <row r="1839" spans="2:25" x14ac:dyDescent="0.25">
      <c r="B1839" s="3">
        <f t="shared" si="695"/>
        <v>9105</v>
      </c>
      <c r="C1839" s="14">
        <f t="shared" si="696"/>
        <v>151.75</v>
      </c>
      <c r="D1839" s="11">
        <f t="shared" si="697"/>
        <v>1084.1788158873442</v>
      </c>
      <c r="E1839" s="11">
        <f t="shared" si="698"/>
        <v>1081.2371842103153</v>
      </c>
      <c r="F1839" s="11">
        <f t="shared" si="699"/>
        <v>1083.0462962034198</v>
      </c>
      <c r="G1839" s="11">
        <f t="shared" si="700"/>
        <v>1082.6318600498894</v>
      </c>
      <c r="H1839" s="24">
        <f t="shared" si="683"/>
        <v>1081.2371842103153</v>
      </c>
      <c r="I1839" s="24">
        <f t="shared" si="685"/>
        <v>73.540791925722715</v>
      </c>
      <c r="J1839" s="14">
        <f t="shared" si="686"/>
        <v>1163.6660702662225</v>
      </c>
      <c r="K1839" s="24">
        <f t="shared" si="684"/>
        <v>650</v>
      </c>
      <c r="L1839" s="12">
        <f t="shared" si="687"/>
        <v>8.4370953671793911E-2</v>
      </c>
      <c r="M1839" s="3">
        <f t="shared" si="688"/>
        <v>0.7</v>
      </c>
      <c r="N1839" s="24">
        <f t="shared" si="703"/>
        <v>1083.0462962034198</v>
      </c>
      <c r="O1839" s="24">
        <f t="shared" si="689"/>
        <v>28.312992098108225</v>
      </c>
      <c r="P1839" s="24">
        <f t="shared" si="690"/>
        <v>448.90497858214161</v>
      </c>
      <c r="Q1839" s="24">
        <f t="shared" si="701"/>
        <v>650</v>
      </c>
      <c r="R1839" s="12">
        <f t="shared" si="691"/>
        <v>8.3013340697203161E-2</v>
      </c>
      <c r="S1839" s="3">
        <f t="shared" si="702"/>
        <v>0.7</v>
      </c>
      <c r="T1839" s="24">
        <f t="shared" si="704"/>
        <v>1082.6318600498894</v>
      </c>
      <c r="U1839" s="24">
        <f t="shared" si="692"/>
        <v>38.673895936369718</v>
      </c>
      <c r="V1839" s="14">
        <f t="shared" si="693"/>
        <v>612.89717241154085</v>
      </c>
      <c r="W1839" s="24">
        <f t="shared" si="705"/>
        <v>650</v>
      </c>
      <c r="X1839" s="12">
        <f t="shared" si="694"/>
        <v>8.3319659202256494E-2</v>
      </c>
      <c r="Y1839" s="3">
        <f t="shared" si="706"/>
        <v>0.7</v>
      </c>
    </row>
    <row r="1840" spans="2:25" x14ac:dyDescent="0.25">
      <c r="B1840" s="3">
        <f t="shared" si="695"/>
        <v>9110</v>
      </c>
      <c r="C1840" s="14">
        <f t="shared" si="696"/>
        <v>151.83333333333334</v>
      </c>
      <c r="D1840" s="11">
        <f t="shared" si="697"/>
        <v>1084.2610054649708</v>
      </c>
      <c r="E1840" s="11">
        <f t="shared" si="698"/>
        <v>1081.3215551639871</v>
      </c>
      <c r="F1840" s="11">
        <f t="shared" si="699"/>
        <v>1083.1293095441169</v>
      </c>
      <c r="G1840" s="11">
        <f t="shared" si="700"/>
        <v>1082.7151797090917</v>
      </c>
      <c r="H1840" s="24">
        <f t="shared" si="683"/>
        <v>1081.3215551639871</v>
      </c>
      <c r="I1840" s="24">
        <f t="shared" si="685"/>
        <v>73.486257524592702</v>
      </c>
      <c r="J1840" s="14">
        <f t="shared" si="686"/>
        <v>1163.0174518048959</v>
      </c>
      <c r="K1840" s="24">
        <f t="shared" si="684"/>
        <v>650</v>
      </c>
      <c r="L1840" s="12">
        <f t="shared" si="687"/>
        <v>8.4323002371655312E-2</v>
      </c>
      <c r="M1840" s="3">
        <f t="shared" si="688"/>
        <v>0.7</v>
      </c>
      <c r="N1840" s="24">
        <f t="shared" si="703"/>
        <v>1083.1293095441169</v>
      </c>
      <c r="O1840" s="24">
        <f t="shared" si="689"/>
        <v>28.292398021346798</v>
      </c>
      <c r="P1840" s="24">
        <f t="shared" si="690"/>
        <v>448.66040171974407</v>
      </c>
      <c r="Q1840" s="24">
        <f t="shared" si="701"/>
        <v>650</v>
      </c>
      <c r="R1840" s="12">
        <f t="shared" si="691"/>
        <v>8.2967213504038115E-2</v>
      </c>
      <c r="S1840" s="3">
        <f t="shared" si="702"/>
        <v>0.7</v>
      </c>
      <c r="T1840" s="24">
        <f t="shared" si="704"/>
        <v>1082.7151797090917</v>
      </c>
      <c r="U1840" s="24">
        <f t="shared" si="692"/>
        <v>38.645643896978754</v>
      </c>
      <c r="V1840" s="14">
        <f t="shared" si="693"/>
        <v>612.56154259808886</v>
      </c>
      <c r="W1840" s="24">
        <f t="shared" si="705"/>
        <v>650</v>
      </c>
      <c r="X1840" s="12">
        <f t="shared" si="694"/>
        <v>8.3273127805388869E-2</v>
      </c>
      <c r="Y1840" s="3">
        <f t="shared" si="706"/>
        <v>0.7</v>
      </c>
    </row>
    <row r="1841" spans="2:25" x14ac:dyDescent="0.25">
      <c r="B1841" s="3">
        <f t="shared" si="695"/>
        <v>9115</v>
      </c>
      <c r="C1841" s="14">
        <f t="shared" si="696"/>
        <v>151.91666666666666</v>
      </c>
      <c r="D1841" s="11">
        <f t="shared" si="697"/>
        <v>1084.3431499825199</v>
      </c>
      <c r="E1841" s="11">
        <f t="shared" si="698"/>
        <v>1081.4058781663587</v>
      </c>
      <c r="F1841" s="11">
        <f t="shared" si="699"/>
        <v>1083.2122767576209</v>
      </c>
      <c r="G1841" s="11">
        <f t="shared" si="700"/>
        <v>1082.798452836897</v>
      </c>
      <c r="H1841" s="24">
        <f t="shared" si="683"/>
        <v>1081.4058781663587</v>
      </c>
      <c r="I1841" s="24">
        <f t="shared" si="685"/>
        <v>73.431795404030709</v>
      </c>
      <c r="J1841" s="14">
        <f t="shared" si="686"/>
        <v>1162.3695661299812</v>
      </c>
      <c r="K1841" s="24">
        <f t="shared" si="684"/>
        <v>650</v>
      </c>
      <c r="L1841" s="12">
        <f t="shared" si="687"/>
        <v>8.427510597281973E-2</v>
      </c>
      <c r="M1841" s="3">
        <f t="shared" si="688"/>
        <v>0.7</v>
      </c>
      <c r="N1841" s="24">
        <f t="shared" si="703"/>
        <v>1083.2122767576209</v>
      </c>
      <c r="O1841" s="24">
        <f t="shared" si="689"/>
        <v>28.271830622475136</v>
      </c>
      <c r="P1841" s="24">
        <f t="shared" si="690"/>
        <v>448.41609346343313</v>
      </c>
      <c r="Q1841" s="24">
        <f t="shared" si="701"/>
        <v>650</v>
      </c>
      <c r="R1841" s="12">
        <f t="shared" si="691"/>
        <v>8.2921137676309487E-2</v>
      </c>
      <c r="S1841" s="3">
        <f t="shared" si="702"/>
        <v>0.7</v>
      </c>
      <c r="T1841" s="24">
        <f t="shared" si="704"/>
        <v>1082.798452836897</v>
      </c>
      <c r="U1841" s="24">
        <f t="shared" si="692"/>
        <v>38.617428640571916</v>
      </c>
      <c r="V1841" s="14">
        <f t="shared" si="693"/>
        <v>612.2262836870085</v>
      </c>
      <c r="W1841" s="24">
        <f t="shared" si="705"/>
        <v>650</v>
      </c>
      <c r="X1841" s="12">
        <f t="shared" si="694"/>
        <v>8.3226648541291637E-2</v>
      </c>
      <c r="Y1841" s="3">
        <f t="shared" si="706"/>
        <v>0.7</v>
      </c>
    </row>
    <row r="1842" spans="2:25" x14ac:dyDescent="0.25">
      <c r="B1842" s="3">
        <f t="shared" si="695"/>
        <v>9120</v>
      </c>
      <c r="C1842" s="14">
        <f t="shared" si="696"/>
        <v>152</v>
      </c>
      <c r="D1842" s="11">
        <f t="shared" si="697"/>
        <v>1084.4252494893722</v>
      </c>
      <c r="E1842" s="11">
        <f t="shared" si="698"/>
        <v>1081.4901532723316</v>
      </c>
      <c r="F1842" s="11">
        <f t="shared" si="699"/>
        <v>1083.2951978952972</v>
      </c>
      <c r="G1842" s="11">
        <f t="shared" si="700"/>
        <v>1082.8816794854383</v>
      </c>
      <c r="H1842" s="24">
        <f t="shared" si="683"/>
        <v>1081.4901532723316</v>
      </c>
      <c r="I1842" s="24">
        <f t="shared" si="685"/>
        <v>73.37740542601523</v>
      </c>
      <c r="J1842" s="14">
        <f t="shared" si="686"/>
        <v>1161.7224119875418</v>
      </c>
      <c r="K1842" s="24">
        <f t="shared" si="684"/>
        <v>650</v>
      </c>
      <c r="L1842" s="12">
        <f t="shared" si="687"/>
        <v>8.4227264380363029E-2</v>
      </c>
      <c r="M1842" s="3">
        <f t="shared" si="688"/>
        <v>0.7</v>
      </c>
      <c r="N1842" s="24">
        <f t="shared" si="703"/>
        <v>1083.2951978952972</v>
      </c>
      <c r="O1842" s="24">
        <f t="shared" si="689"/>
        <v>28.251289851874617</v>
      </c>
      <c r="P1842" s="24">
        <f t="shared" si="690"/>
        <v>448.17205336871189</v>
      </c>
      <c r="Q1842" s="24">
        <f t="shared" si="701"/>
        <v>650</v>
      </c>
      <c r="R1842" s="12">
        <f t="shared" si="691"/>
        <v>8.2875113128064559E-2</v>
      </c>
      <c r="S1842" s="3">
        <f t="shared" si="702"/>
        <v>0.7</v>
      </c>
      <c r="T1842" s="24">
        <f t="shared" si="704"/>
        <v>1082.8816794854383</v>
      </c>
      <c r="U1842" s="24">
        <f t="shared" si="692"/>
        <v>38.589250098345929</v>
      </c>
      <c r="V1842" s="14">
        <f t="shared" si="693"/>
        <v>611.89139506008155</v>
      </c>
      <c r="W1842" s="24">
        <f t="shared" si="705"/>
        <v>650</v>
      </c>
      <c r="X1842" s="12">
        <f t="shared" si="694"/>
        <v>8.3180221322111919E-2</v>
      </c>
      <c r="Y1842" s="3">
        <f t="shared" si="706"/>
        <v>0.7</v>
      </c>
    </row>
    <row r="1843" spans="2:25" x14ac:dyDescent="0.25">
      <c r="B1843" s="3">
        <f t="shared" si="695"/>
        <v>9125</v>
      </c>
      <c r="C1843" s="14">
        <f t="shared" si="696"/>
        <v>152.08333333333334</v>
      </c>
      <c r="D1843" s="11">
        <f t="shared" si="697"/>
        <v>1084.5073040348275</v>
      </c>
      <c r="E1843" s="11">
        <f t="shared" si="698"/>
        <v>1081.5743805367119</v>
      </c>
      <c r="F1843" s="11">
        <f t="shared" si="699"/>
        <v>1083.3780730084252</v>
      </c>
      <c r="G1843" s="11">
        <f t="shared" si="700"/>
        <v>1082.9648597067605</v>
      </c>
      <c r="H1843" s="24">
        <f t="shared" si="683"/>
        <v>1081.5743805367119</v>
      </c>
      <c r="I1843" s="24">
        <f t="shared" si="685"/>
        <v>73.323087452888558</v>
      </c>
      <c r="J1843" s="14">
        <f t="shared" si="686"/>
        <v>1161.0759881268</v>
      </c>
      <c r="K1843" s="24">
        <f t="shared" si="684"/>
        <v>650</v>
      </c>
      <c r="L1843" s="12">
        <f t="shared" si="687"/>
        <v>8.4179477499601266E-2</v>
      </c>
      <c r="M1843" s="3">
        <f t="shared" si="688"/>
        <v>0.7</v>
      </c>
      <c r="N1843" s="24">
        <f t="shared" si="703"/>
        <v>1083.3780730084252</v>
      </c>
      <c r="O1843" s="24">
        <f t="shared" si="689"/>
        <v>28.230775660057361</v>
      </c>
      <c r="P1843" s="24">
        <f t="shared" si="690"/>
        <v>447.92828099212977</v>
      </c>
      <c r="Q1843" s="24">
        <f t="shared" si="701"/>
        <v>650</v>
      </c>
      <c r="R1843" s="12">
        <f t="shared" si="691"/>
        <v>8.2829139773555382E-2</v>
      </c>
      <c r="S1843" s="3">
        <f t="shared" si="702"/>
        <v>0.7</v>
      </c>
      <c r="T1843" s="24">
        <f t="shared" si="704"/>
        <v>1082.9648597067605</v>
      </c>
      <c r="U1843" s="24">
        <f t="shared" si="692"/>
        <v>38.561108201673733</v>
      </c>
      <c r="V1843" s="14">
        <f t="shared" si="693"/>
        <v>611.55687610052394</v>
      </c>
      <c r="W1843" s="24">
        <f t="shared" si="705"/>
        <v>650</v>
      </c>
      <c r="X1843" s="12">
        <f t="shared" si="694"/>
        <v>8.3133846060202757E-2</v>
      </c>
      <c r="Y1843" s="3">
        <f t="shared" si="706"/>
        <v>0.7</v>
      </c>
    </row>
    <row r="1844" spans="2:25" x14ac:dyDescent="0.25">
      <c r="B1844" s="3">
        <f t="shared" si="695"/>
        <v>9130</v>
      </c>
      <c r="C1844" s="14">
        <f t="shared" si="696"/>
        <v>152.16666666666666</v>
      </c>
      <c r="D1844" s="11">
        <f t="shared" si="697"/>
        <v>1084.5893136681048</v>
      </c>
      <c r="E1844" s="11">
        <f t="shared" si="698"/>
        <v>1081.6585600142116</v>
      </c>
      <c r="F1844" s="11">
        <f t="shared" si="699"/>
        <v>1083.4609021481988</v>
      </c>
      <c r="G1844" s="11">
        <f t="shared" si="700"/>
        <v>1083.0479935528208</v>
      </c>
      <c r="H1844" s="24">
        <f t="shared" si="683"/>
        <v>1081.6585600142116</v>
      </c>
      <c r="I1844" s="24">
        <f t="shared" si="685"/>
        <v>73.268841347328362</v>
      </c>
      <c r="J1844" s="14">
        <f t="shared" si="686"/>
        <v>1160.4302932998269</v>
      </c>
      <c r="K1844" s="24">
        <f t="shared" si="684"/>
        <v>650</v>
      </c>
      <c r="L1844" s="12">
        <f t="shared" si="687"/>
        <v>8.4131745236067632E-2</v>
      </c>
      <c r="M1844" s="3">
        <f t="shared" si="688"/>
        <v>0.7</v>
      </c>
      <c r="N1844" s="24">
        <f t="shared" si="703"/>
        <v>1083.4609021481988</v>
      </c>
      <c r="O1844" s="24">
        <f t="shared" si="689"/>
        <v>28.210287997649175</v>
      </c>
      <c r="P1844" s="24">
        <f t="shared" si="690"/>
        <v>447.68477589132164</v>
      </c>
      <c r="Q1844" s="24">
        <f t="shared" si="701"/>
        <v>650</v>
      </c>
      <c r="R1844" s="12">
        <f t="shared" si="691"/>
        <v>8.2783217527242589E-2</v>
      </c>
      <c r="S1844" s="3">
        <f t="shared" si="702"/>
        <v>0.7</v>
      </c>
      <c r="T1844" s="24">
        <f t="shared" si="704"/>
        <v>1083.0479935528208</v>
      </c>
      <c r="U1844" s="24">
        <f t="shared" si="692"/>
        <v>38.533002882098799</v>
      </c>
      <c r="V1844" s="14">
        <f t="shared" si="693"/>
        <v>611.22272619310183</v>
      </c>
      <c r="W1844" s="24">
        <f t="shared" si="705"/>
        <v>650</v>
      </c>
      <c r="X1844" s="12">
        <f t="shared" si="694"/>
        <v>8.3087522668137237E-2</v>
      </c>
      <c r="Y1844" s="3">
        <f t="shared" si="706"/>
        <v>0.7</v>
      </c>
    </row>
    <row r="1845" spans="2:25" x14ac:dyDescent="0.25">
      <c r="B1845" s="3">
        <f t="shared" si="695"/>
        <v>9135</v>
      </c>
      <c r="C1845" s="14">
        <f t="shared" si="696"/>
        <v>152.25</v>
      </c>
      <c r="D1845" s="11">
        <f t="shared" si="697"/>
        <v>1084.6712784383415</v>
      </c>
      <c r="E1845" s="11">
        <f t="shared" si="698"/>
        <v>1081.7426917594478</v>
      </c>
      <c r="F1845" s="11">
        <f t="shared" si="699"/>
        <v>1083.5436853657261</v>
      </c>
      <c r="G1845" s="11">
        <f t="shared" si="700"/>
        <v>1083.131081075489</v>
      </c>
      <c r="H1845" s="24">
        <f t="shared" ref="H1845:H1908" si="707">H1844+L1844</f>
        <v>1081.7426917594478</v>
      </c>
      <c r="I1845" s="24">
        <f t="shared" si="685"/>
        <v>73.214666972342002</v>
      </c>
      <c r="J1845" s="14">
        <f t="shared" si="686"/>
        <v>1159.7853262613103</v>
      </c>
      <c r="K1845" s="24">
        <f t="shared" ref="K1845:K1908" si="708">IF(H1845&lt;600,425+0.773*H1845-1.69/1000*H1845^2+2.22/1000^2*H1845^3,IF(H1845&lt;735,666+13002/(738-H1845),IF(H1845&lt;900,545+17820/(H1845-731),650)))</f>
        <v>650</v>
      </c>
      <c r="L1845" s="12">
        <f t="shared" si="687"/>
        <v>8.4084067495496281E-2</v>
      </c>
      <c r="M1845" s="3">
        <f t="shared" si="688"/>
        <v>0.7</v>
      </c>
      <c r="N1845" s="24">
        <f t="shared" si="703"/>
        <v>1083.5436853657261</v>
      </c>
      <c r="O1845" s="24">
        <f t="shared" si="689"/>
        <v>28.189826815383867</v>
      </c>
      <c r="P1845" s="24">
        <f t="shared" si="690"/>
        <v>447.44153762454238</v>
      </c>
      <c r="Q1845" s="24">
        <f t="shared" si="701"/>
        <v>650</v>
      </c>
      <c r="R1845" s="12">
        <f t="shared" si="691"/>
        <v>8.2737346303713433E-2</v>
      </c>
      <c r="S1845" s="3">
        <f t="shared" si="702"/>
        <v>0.7</v>
      </c>
      <c r="T1845" s="24">
        <f t="shared" si="704"/>
        <v>1083.131081075489</v>
      </c>
      <c r="U1845" s="24">
        <f t="shared" si="692"/>
        <v>38.504934071312391</v>
      </c>
      <c r="V1845" s="14">
        <f t="shared" si="693"/>
        <v>610.88894472356992</v>
      </c>
      <c r="W1845" s="24">
        <f t="shared" si="705"/>
        <v>650</v>
      </c>
      <c r="X1845" s="12">
        <f t="shared" si="694"/>
        <v>8.3041251058633761E-2</v>
      </c>
      <c r="Y1845" s="3">
        <f t="shared" si="706"/>
        <v>0.7</v>
      </c>
    </row>
    <row r="1846" spans="2:25" x14ac:dyDescent="0.25">
      <c r="B1846" s="3">
        <f t="shared" si="695"/>
        <v>9140</v>
      </c>
      <c r="C1846" s="14">
        <f t="shared" si="696"/>
        <v>152.33333333333334</v>
      </c>
      <c r="D1846" s="11">
        <f t="shared" si="697"/>
        <v>1084.753198394596</v>
      </c>
      <c r="E1846" s="11">
        <f t="shared" si="698"/>
        <v>1081.8267758269433</v>
      </c>
      <c r="F1846" s="11">
        <f t="shared" si="699"/>
        <v>1083.6264227120298</v>
      </c>
      <c r="G1846" s="11">
        <f t="shared" si="700"/>
        <v>1083.2141223265476</v>
      </c>
      <c r="H1846" s="24">
        <f t="shared" si="707"/>
        <v>1081.8267758269433</v>
      </c>
      <c r="I1846" s="24">
        <f t="shared" si="685"/>
        <v>73.16056419131769</v>
      </c>
      <c r="J1846" s="14">
        <f t="shared" si="686"/>
        <v>1159.1410857693872</v>
      </c>
      <c r="K1846" s="24">
        <f t="shared" si="708"/>
        <v>650</v>
      </c>
      <c r="L1846" s="12">
        <f t="shared" si="687"/>
        <v>8.4036444183882522E-2</v>
      </c>
      <c r="M1846" s="3">
        <f t="shared" si="688"/>
        <v>0.7</v>
      </c>
      <c r="N1846" s="24">
        <f t="shared" si="703"/>
        <v>1083.6264227120298</v>
      </c>
      <c r="O1846" s="24">
        <f t="shared" si="689"/>
        <v>28.169392064154408</v>
      </c>
      <c r="P1846" s="24">
        <f t="shared" si="690"/>
        <v>447.19856575177181</v>
      </c>
      <c r="Q1846" s="24">
        <f t="shared" si="701"/>
        <v>650</v>
      </c>
      <c r="R1846" s="12">
        <f t="shared" si="691"/>
        <v>8.2691526017882946E-2</v>
      </c>
      <c r="S1846" s="3">
        <f t="shared" si="702"/>
        <v>0.7</v>
      </c>
      <c r="T1846" s="24">
        <f t="shared" si="704"/>
        <v>1083.2141223265476</v>
      </c>
      <c r="U1846" s="24">
        <f t="shared" si="692"/>
        <v>38.476901701210409</v>
      </c>
      <c r="V1846" s="14">
        <f t="shared" si="693"/>
        <v>610.55553107975641</v>
      </c>
      <c r="W1846" s="24">
        <f t="shared" si="705"/>
        <v>650</v>
      </c>
      <c r="X1846" s="12">
        <f t="shared" si="694"/>
        <v>8.2995031144702011E-2</v>
      </c>
      <c r="Y1846" s="3">
        <f t="shared" si="706"/>
        <v>0.7</v>
      </c>
    </row>
    <row r="1847" spans="2:25" x14ac:dyDescent="0.25">
      <c r="B1847" s="3">
        <f t="shared" si="695"/>
        <v>9145</v>
      </c>
      <c r="C1847" s="14">
        <f t="shared" si="696"/>
        <v>152.41666666666666</v>
      </c>
      <c r="D1847" s="11">
        <f t="shared" si="697"/>
        <v>1084.8350735858446</v>
      </c>
      <c r="E1847" s="11">
        <f t="shared" si="698"/>
        <v>1081.9108122711273</v>
      </c>
      <c r="F1847" s="11">
        <f t="shared" si="699"/>
        <v>1083.7091142380477</v>
      </c>
      <c r="G1847" s="11">
        <f t="shared" si="700"/>
        <v>1083.2971173576923</v>
      </c>
      <c r="H1847" s="24">
        <f t="shared" si="707"/>
        <v>1081.9108122711273</v>
      </c>
      <c r="I1847" s="24">
        <f t="shared" si="685"/>
        <v>73.106532867933538</v>
      </c>
      <c r="J1847" s="14">
        <f t="shared" si="686"/>
        <v>1158.4975705842683</v>
      </c>
      <c r="K1847" s="24">
        <f t="shared" si="708"/>
        <v>650</v>
      </c>
      <c r="L1847" s="12">
        <f t="shared" si="687"/>
        <v>8.3988875207382852E-2</v>
      </c>
      <c r="M1847" s="3">
        <f t="shared" si="688"/>
        <v>0.7</v>
      </c>
      <c r="N1847" s="24">
        <f t="shared" si="703"/>
        <v>1083.7091142380477</v>
      </c>
      <c r="O1847" s="24">
        <f t="shared" si="689"/>
        <v>28.148983694921981</v>
      </c>
      <c r="P1847" s="24">
        <f t="shared" si="690"/>
        <v>446.95585983300907</v>
      </c>
      <c r="Q1847" s="24">
        <f t="shared" si="701"/>
        <v>650</v>
      </c>
      <c r="R1847" s="12">
        <f t="shared" si="691"/>
        <v>8.264575658468136E-2</v>
      </c>
      <c r="S1847" s="3">
        <f t="shared" si="702"/>
        <v>0.7</v>
      </c>
      <c r="T1847" s="24">
        <f t="shared" si="704"/>
        <v>1083.2971173576923</v>
      </c>
      <c r="U1847" s="24">
        <f t="shared" si="692"/>
        <v>38.448905703808123</v>
      </c>
      <c r="V1847" s="14">
        <f t="shared" si="693"/>
        <v>610.2224846498965</v>
      </c>
      <c r="W1847" s="24">
        <f t="shared" si="705"/>
        <v>650</v>
      </c>
      <c r="X1847" s="12">
        <f t="shared" si="694"/>
        <v>8.2948862839419032E-2</v>
      </c>
      <c r="Y1847" s="3">
        <f t="shared" si="706"/>
        <v>0.7</v>
      </c>
    </row>
    <row r="1848" spans="2:25" x14ac:dyDescent="0.25">
      <c r="B1848" s="3">
        <f t="shared" si="695"/>
        <v>9150</v>
      </c>
      <c r="C1848" s="14">
        <f t="shared" si="696"/>
        <v>152.5</v>
      </c>
      <c r="D1848" s="11">
        <f t="shared" si="697"/>
        <v>1084.9169040609843</v>
      </c>
      <c r="E1848" s="11">
        <f t="shared" si="698"/>
        <v>1081.9948011463346</v>
      </c>
      <c r="F1848" s="11">
        <f t="shared" si="699"/>
        <v>1083.7917599946325</v>
      </c>
      <c r="G1848" s="11">
        <f t="shared" si="700"/>
        <v>1083.3800662205317</v>
      </c>
      <c r="H1848" s="24">
        <f t="shared" si="707"/>
        <v>1081.9948011463346</v>
      </c>
      <c r="I1848" s="24">
        <f t="shared" si="685"/>
        <v>73.052572866242826</v>
      </c>
      <c r="J1848" s="14">
        <f t="shared" si="686"/>
        <v>1157.8547794696333</v>
      </c>
      <c r="K1848" s="24">
        <f t="shared" si="708"/>
        <v>650</v>
      </c>
      <c r="L1848" s="12">
        <f t="shared" si="687"/>
        <v>8.3941360472415946E-2</v>
      </c>
      <c r="M1848" s="3">
        <f t="shared" si="688"/>
        <v>0.7</v>
      </c>
      <c r="N1848" s="24">
        <f t="shared" si="703"/>
        <v>1083.7917599946325</v>
      </c>
      <c r="O1848" s="24">
        <f t="shared" si="689"/>
        <v>28.12860165879556</v>
      </c>
      <c r="P1848" s="24">
        <f t="shared" si="690"/>
        <v>446.71341942993928</v>
      </c>
      <c r="Q1848" s="24">
        <f t="shared" si="701"/>
        <v>650</v>
      </c>
      <c r="R1848" s="12">
        <f t="shared" si="691"/>
        <v>8.2600037919357924E-2</v>
      </c>
      <c r="S1848" s="3">
        <f t="shared" si="702"/>
        <v>0.7</v>
      </c>
      <c r="T1848" s="24">
        <f t="shared" si="704"/>
        <v>1083.3800662205317</v>
      </c>
      <c r="U1848" s="24">
        <f t="shared" si="692"/>
        <v>38.420946011314072</v>
      </c>
      <c r="V1848" s="14">
        <f t="shared" si="693"/>
        <v>609.88980482433794</v>
      </c>
      <c r="W1848" s="24">
        <f t="shared" si="705"/>
        <v>650</v>
      </c>
      <c r="X1848" s="12">
        <f t="shared" si="694"/>
        <v>8.2902746056156704E-2</v>
      </c>
      <c r="Y1848" s="3">
        <f t="shared" si="706"/>
        <v>0.7</v>
      </c>
    </row>
    <row r="1849" spans="2:25" x14ac:dyDescent="0.25">
      <c r="B1849" s="3">
        <f t="shared" si="695"/>
        <v>9155</v>
      </c>
      <c r="C1849" s="14">
        <f t="shared" si="696"/>
        <v>152.58333333333334</v>
      </c>
      <c r="D1849" s="11">
        <f t="shared" si="697"/>
        <v>1084.9986898688321</v>
      </c>
      <c r="E1849" s="11">
        <f t="shared" si="698"/>
        <v>1082.078742506807</v>
      </c>
      <c r="F1849" s="11">
        <f t="shared" si="699"/>
        <v>1083.8743600325517</v>
      </c>
      <c r="G1849" s="11">
        <f t="shared" si="700"/>
        <v>1083.4629689665878</v>
      </c>
      <c r="H1849" s="24">
        <f t="shared" si="707"/>
        <v>1082.078742506807</v>
      </c>
      <c r="I1849" s="24">
        <f t="shared" si="685"/>
        <v>72.998684050628526</v>
      </c>
      <c r="J1849" s="14">
        <f t="shared" si="686"/>
        <v>1157.2127111917782</v>
      </c>
      <c r="K1849" s="24">
        <f t="shared" si="708"/>
        <v>650</v>
      </c>
      <c r="L1849" s="12">
        <f t="shared" si="687"/>
        <v>8.3893899885601364E-2</v>
      </c>
      <c r="M1849" s="3">
        <f t="shared" si="688"/>
        <v>0.7</v>
      </c>
      <c r="N1849" s="24">
        <f t="shared" si="703"/>
        <v>1083.8743600325517</v>
      </c>
      <c r="O1849" s="24">
        <f t="shared" si="689"/>
        <v>28.108245907009177</v>
      </c>
      <c r="P1849" s="24">
        <f t="shared" si="690"/>
        <v>446.4712441050811</v>
      </c>
      <c r="Q1849" s="24">
        <f t="shared" si="701"/>
        <v>650</v>
      </c>
      <c r="R1849" s="12">
        <f t="shared" si="691"/>
        <v>8.2554369937328592E-2</v>
      </c>
      <c r="S1849" s="3">
        <f t="shared" si="702"/>
        <v>0.7</v>
      </c>
      <c r="T1849" s="24">
        <f t="shared" si="704"/>
        <v>1083.4629689665878</v>
      </c>
      <c r="U1849" s="24">
        <f t="shared" si="692"/>
        <v>38.393022556107326</v>
      </c>
      <c r="V1849" s="14">
        <f t="shared" si="693"/>
        <v>609.55749099466857</v>
      </c>
      <c r="W1849" s="24">
        <f t="shared" si="705"/>
        <v>650</v>
      </c>
      <c r="X1849" s="12">
        <f t="shared" si="694"/>
        <v>8.2856680708467259E-2</v>
      </c>
      <c r="Y1849" s="3">
        <f t="shared" si="706"/>
        <v>0.7</v>
      </c>
    </row>
    <row r="1850" spans="2:25" x14ac:dyDescent="0.25">
      <c r="B1850" s="3">
        <f t="shared" si="695"/>
        <v>9160</v>
      </c>
      <c r="C1850" s="14">
        <f t="shared" si="696"/>
        <v>152.66666666666666</v>
      </c>
      <c r="D1850" s="11">
        <f t="shared" si="697"/>
        <v>1085.0804310581243</v>
      </c>
      <c r="E1850" s="11">
        <f t="shared" si="698"/>
        <v>1082.1626364066926</v>
      </c>
      <c r="F1850" s="11">
        <f t="shared" si="699"/>
        <v>1083.956914402489</v>
      </c>
      <c r="G1850" s="11">
        <f t="shared" si="700"/>
        <v>1083.5458256472964</v>
      </c>
      <c r="H1850" s="24">
        <f t="shared" si="707"/>
        <v>1082.1626364066926</v>
      </c>
      <c r="I1850" s="24">
        <f t="shared" si="685"/>
        <v>72.944866285791932</v>
      </c>
      <c r="J1850" s="14">
        <f t="shared" si="686"/>
        <v>1156.5713645195963</v>
      </c>
      <c r="K1850" s="24">
        <f t="shared" si="708"/>
        <v>650</v>
      </c>
      <c r="L1850" s="12">
        <f t="shared" si="687"/>
        <v>8.3846493353757476E-2</v>
      </c>
      <c r="M1850" s="3">
        <f t="shared" si="688"/>
        <v>0.7</v>
      </c>
      <c r="N1850" s="24">
        <f t="shared" si="703"/>
        <v>1083.956914402489</v>
      </c>
      <c r="O1850" s="24">
        <f t="shared" si="689"/>
        <v>28.087916390882128</v>
      </c>
      <c r="P1850" s="24">
        <f t="shared" si="690"/>
        <v>446.22933342153431</v>
      </c>
      <c r="Q1850" s="24">
        <f t="shared" si="701"/>
        <v>650</v>
      </c>
      <c r="R1850" s="12">
        <f t="shared" si="691"/>
        <v>8.2508752554125278E-2</v>
      </c>
      <c r="S1850" s="3">
        <f t="shared" si="702"/>
        <v>0.7</v>
      </c>
      <c r="T1850" s="24">
        <f t="shared" si="704"/>
        <v>1083.5458256472964</v>
      </c>
      <c r="U1850" s="24">
        <f t="shared" si="692"/>
        <v>38.365135270697692</v>
      </c>
      <c r="V1850" s="14">
        <f t="shared" si="693"/>
        <v>609.22554255332921</v>
      </c>
      <c r="W1850" s="24">
        <f t="shared" si="705"/>
        <v>650</v>
      </c>
      <c r="X1850" s="12">
        <f t="shared" si="694"/>
        <v>8.2810666710028777E-2</v>
      </c>
      <c r="Y1850" s="3">
        <f t="shared" si="706"/>
        <v>0.7</v>
      </c>
    </row>
    <row r="1851" spans="2:25" x14ac:dyDescent="0.25">
      <c r="B1851" s="3">
        <f t="shared" si="695"/>
        <v>9165</v>
      </c>
      <c r="C1851" s="14">
        <f t="shared" si="696"/>
        <v>152.75</v>
      </c>
      <c r="D1851" s="11">
        <f t="shared" si="697"/>
        <v>1085.1621276775184</v>
      </c>
      <c r="E1851" s="11">
        <f t="shared" si="698"/>
        <v>1082.2464829000464</v>
      </c>
      <c r="F1851" s="11">
        <f t="shared" si="699"/>
        <v>1084.0394231550431</v>
      </c>
      <c r="G1851" s="11">
        <f t="shared" si="700"/>
        <v>1083.6286363140064</v>
      </c>
      <c r="H1851" s="24">
        <f t="shared" si="707"/>
        <v>1082.2464829000464</v>
      </c>
      <c r="I1851" s="24">
        <f t="shared" si="685"/>
        <v>72.891119436798135</v>
      </c>
      <c r="J1851" s="14">
        <f t="shared" si="686"/>
        <v>1155.9307382251195</v>
      </c>
      <c r="K1851" s="24">
        <f t="shared" si="708"/>
        <v>650</v>
      </c>
      <c r="L1851" s="12">
        <f t="shared" si="687"/>
        <v>8.3799140783941545E-2</v>
      </c>
      <c r="M1851" s="3">
        <f t="shared" si="688"/>
        <v>0.7</v>
      </c>
      <c r="N1851" s="24">
        <f t="shared" si="703"/>
        <v>1084.0394231550431</v>
      </c>
      <c r="O1851" s="24">
        <f t="shared" si="689"/>
        <v>28.067613061881502</v>
      </c>
      <c r="P1851" s="24">
        <f t="shared" si="690"/>
        <v>445.98768694375548</v>
      </c>
      <c r="Q1851" s="24">
        <f t="shared" si="701"/>
        <v>650</v>
      </c>
      <c r="R1851" s="12">
        <f t="shared" si="691"/>
        <v>8.2463185685541618E-2</v>
      </c>
      <c r="S1851" s="3">
        <f t="shared" si="702"/>
        <v>0.7</v>
      </c>
      <c r="T1851" s="24">
        <f t="shared" si="704"/>
        <v>1083.6286363140064</v>
      </c>
      <c r="U1851" s="24">
        <f t="shared" si="692"/>
        <v>38.337284087799617</v>
      </c>
      <c r="V1851" s="14">
        <f t="shared" si="693"/>
        <v>608.89395889473712</v>
      </c>
      <c r="W1851" s="24">
        <f t="shared" si="705"/>
        <v>650</v>
      </c>
      <c r="X1851" s="12">
        <f t="shared" si="694"/>
        <v>8.2764703974798209E-2</v>
      </c>
      <c r="Y1851" s="3">
        <f t="shared" si="706"/>
        <v>0.7</v>
      </c>
    </row>
    <row r="1852" spans="2:25" x14ac:dyDescent="0.25">
      <c r="B1852" s="3">
        <f t="shared" si="695"/>
        <v>9170</v>
      </c>
      <c r="C1852" s="14">
        <f t="shared" si="696"/>
        <v>152.83333333333334</v>
      </c>
      <c r="D1852" s="11">
        <f t="shared" si="697"/>
        <v>1085.2437797755917</v>
      </c>
      <c r="E1852" s="11">
        <f t="shared" si="698"/>
        <v>1082.3302820408303</v>
      </c>
      <c r="F1852" s="11">
        <f t="shared" si="699"/>
        <v>1084.1218863407287</v>
      </c>
      <c r="G1852" s="11">
        <f t="shared" si="700"/>
        <v>1083.7114010179812</v>
      </c>
      <c r="H1852" s="24">
        <f t="shared" si="707"/>
        <v>1082.3302820408303</v>
      </c>
      <c r="I1852" s="24">
        <f t="shared" si="685"/>
        <v>72.837443369036237</v>
      </c>
      <c r="J1852" s="14">
        <f t="shared" si="686"/>
        <v>1155.2908310831715</v>
      </c>
      <c r="K1852" s="24">
        <f t="shared" si="708"/>
        <v>650</v>
      </c>
      <c r="L1852" s="12">
        <f t="shared" si="687"/>
        <v>8.3751842083423275E-2</v>
      </c>
      <c r="M1852" s="3">
        <f t="shared" si="688"/>
        <v>0.7</v>
      </c>
      <c r="N1852" s="24">
        <f t="shared" si="703"/>
        <v>1084.1218863407287</v>
      </c>
      <c r="O1852" s="24">
        <f t="shared" si="689"/>
        <v>28.047335871576706</v>
      </c>
      <c r="P1852" s="24">
        <f t="shared" si="690"/>
        <v>445.74630423707328</v>
      </c>
      <c r="Q1852" s="24">
        <f t="shared" si="701"/>
        <v>650</v>
      </c>
      <c r="R1852" s="12">
        <f t="shared" si="691"/>
        <v>8.2417669247540723E-2</v>
      </c>
      <c r="S1852" s="3">
        <f t="shared" si="702"/>
        <v>0.7</v>
      </c>
      <c r="T1852" s="24">
        <f t="shared" si="704"/>
        <v>1083.7114010179812</v>
      </c>
      <c r="U1852" s="24">
        <f t="shared" si="692"/>
        <v>38.309468940263969</v>
      </c>
      <c r="V1852" s="14">
        <f t="shared" si="693"/>
        <v>608.56273941437576</v>
      </c>
      <c r="W1852" s="24">
        <f t="shared" si="705"/>
        <v>650</v>
      </c>
      <c r="X1852" s="12">
        <f t="shared" si="694"/>
        <v>8.2718792416886289E-2</v>
      </c>
      <c r="Y1852" s="3">
        <f t="shared" si="706"/>
        <v>0.7</v>
      </c>
    </row>
    <row r="1853" spans="2:25" x14ac:dyDescent="0.25">
      <c r="B1853" s="3">
        <f t="shared" si="695"/>
        <v>9175</v>
      </c>
      <c r="C1853" s="14">
        <f t="shared" si="696"/>
        <v>152.91666666666666</v>
      </c>
      <c r="D1853" s="11">
        <f t="shared" si="697"/>
        <v>1085.3253874008426</v>
      </c>
      <c r="E1853" s="11">
        <f t="shared" si="698"/>
        <v>1082.4140338829138</v>
      </c>
      <c r="F1853" s="11">
        <f t="shared" si="699"/>
        <v>1084.2043040099761</v>
      </c>
      <c r="G1853" s="11">
        <f t="shared" si="700"/>
        <v>1083.7941198103981</v>
      </c>
      <c r="H1853" s="24">
        <f t="shared" si="707"/>
        <v>1082.4140338829138</v>
      </c>
      <c r="I1853" s="24">
        <f t="shared" si="685"/>
        <v>72.783837948219343</v>
      </c>
      <c r="J1853" s="14">
        <f t="shared" si="686"/>
        <v>1154.6516418711531</v>
      </c>
      <c r="K1853" s="24">
        <f t="shared" si="708"/>
        <v>650</v>
      </c>
      <c r="L1853" s="12">
        <f t="shared" si="687"/>
        <v>8.3704597159670227E-2</v>
      </c>
      <c r="M1853" s="3">
        <f t="shared" si="688"/>
        <v>0.7</v>
      </c>
      <c r="N1853" s="24">
        <f t="shared" si="703"/>
        <v>1084.2043040099761</v>
      </c>
      <c r="O1853" s="24">
        <f t="shared" si="689"/>
        <v>28.027084771662203</v>
      </c>
      <c r="P1853" s="24">
        <f t="shared" si="690"/>
        <v>445.50518486774644</v>
      </c>
      <c r="Q1853" s="24">
        <f t="shared" si="701"/>
        <v>650</v>
      </c>
      <c r="R1853" s="12">
        <f t="shared" si="691"/>
        <v>8.2372203156269294E-2</v>
      </c>
      <c r="S1853" s="3">
        <f t="shared" si="702"/>
        <v>0.7</v>
      </c>
      <c r="T1853" s="24">
        <f t="shared" si="704"/>
        <v>1083.7941198103981</v>
      </c>
      <c r="U1853" s="24">
        <f t="shared" si="692"/>
        <v>38.281689761112148</v>
      </c>
      <c r="V1853" s="14">
        <f t="shared" si="693"/>
        <v>608.23188350900739</v>
      </c>
      <c r="W1853" s="24">
        <f t="shared" si="705"/>
        <v>650</v>
      </c>
      <c r="X1853" s="12">
        <f t="shared" si="694"/>
        <v>8.2672931950589099E-2</v>
      </c>
      <c r="Y1853" s="3">
        <f t="shared" si="706"/>
        <v>0.7</v>
      </c>
    </row>
    <row r="1854" spans="2:25" x14ac:dyDescent="0.25">
      <c r="B1854" s="3">
        <f t="shared" si="695"/>
        <v>9180</v>
      </c>
      <c r="C1854" s="14">
        <f t="shared" si="696"/>
        <v>153</v>
      </c>
      <c r="D1854" s="11">
        <f t="shared" si="697"/>
        <v>1085.4069506016901</v>
      </c>
      <c r="E1854" s="11">
        <f t="shared" si="698"/>
        <v>1082.4977384800734</v>
      </c>
      <c r="F1854" s="11">
        <f t="shared" si="699"/>
        <v>1084.2866762131323</v>
      </c>
      <c r="G1854" s="11">
        <f t="shared" si="700"/>
        <v>1083.8767927423487</v>
      </c>
      <c r="H1854" s="24">
        <f t="shared" si="707"/>
        <v>1082.4977384800734</v>
      </c>
      <c r="I1854" s="24">
        <f t="shared" si="685"/>
        <v>72.730303040418676</v>
      </c>
      <c r="J1854" s="14">
        <f t="shared" si="686"/>
        <v>1154.0131693696426</v>
      </c>
      <c r="K1854" s="24">
        <f t="shared" si="708"/>
        <v>650</v>
      </c>
      <c r="L1854" s="12">
        <f t="shared" si="687"/>
        <v>8.3657405920391059E-2</v>
      </c>
      <c r="M1854" s="3">
        <f t="shared" si="688"/>
        <v>0.7</v>
      </c>
      <c r="N1854" s="24">
        <f t="shared" si="703"/>
        <v>1084.2866762131323</v>
      </c>
      <c r="O1854" s="24">
        <f t="shared" si="689"/>
        <v>28.006859713946142</v>
      </c>
      <c r="P1854" s="24">
        <f t="shared" si="690"/>
        <v>445.26432840304165</v>
      </c>
      <c r="Q1854" s="24">
        <f t="shared" si="701"/>
        <v>650</v>
      </c>
      <c r="R1854" s="12">
        <f t="shared" si="691"/>
        <v>8.2326787328069084E-2</v>
      </c>
      <c r="S1854" s="3">
        <f t="shared" si="702"/>
        <v>0.7</v>
      </c>
      <c r="T1854" s="24">
        <f t="shared" si="704"/>
        <v>1083.8767927423487</v>
      </c>
      <c r="U1854" s="24">
        <f t="shared" si="692"/>
        <v>38.253946483536083</v>
      </c>
      <c r="V1854" s="14">
        <f t="shared" si="693"/>
        <v>607.90139057698366</v>
      </c>
      <c r="W1854" s="24">
        <f t="shared" si="705"/>
        <v>650</v>
      </c>
      <c r="X1854" s="12">
        <f t="shared" si="694"/>
        <v>8.2627122490427751E-2</v>
      </c>
      <c r="Y1854" s="3">
        <f t="shared" si="706"/>
        <v>0.7</v>
      </c>
    </row>
    <row r="1855" spans="2:25" x14ac:dyDescent="0.25">
      <c r="B1855" s="3">
        <f t="shared" si="695"/>
        <v>9185</v>
      </c>
      <c r="C1855" s="14">
        <f t="shared" si="696"/>
        <v>153.08333333333334</v>
      </c>
      <c r="D1855" s="11">
        <f t="shared" si="697"/>
        <v>1085.488469426474</v>
      </c>
      <c r="E1855" s="11">
        <f t="shared" si="698"/>
        <v>1082.5813958859937</v>
      </c>
      <c r="F1855" s="11">
        <f t="shared" si="699"/>
        <v>1084.3690030004605</v>
      </c>
      <c r="G1855" s="11">
        <f t="shared" si="700"/>
        <v>1083.9594198648392</v>
      </c>
      <c r="H1855" s="24">
        <f t="shared" si="707"/>
        <v>1082.5813958859937</v>
      </c>
      <c r="I1855" s="24">
        <f t="shared" si="685"/>
        <v>72.676838512006725</v>
      </c>
      <c r="J1855" s="14">
        <f t="shared" si="686"/>
        <v>1153.3754123614679</v>
      </c>
      <c r="K1855" s="24">
        <f t="shared" si="708"/>
        <v>650</v>
      </c>
      <c r="L1855" s="12">
        <f t="shared" si="687"/>
        <v>8.3610268273468388E-2</v>
      </c>
      <c r="M1855" s="3">
        <f t="shared" si="688"/>
        <v>0.7</v>
      </c>
      <c r="N1855" s="24">
        <f t="shared" si="703"/>
        <v>1084.3690030004605</v>
      </c>
      <c r="O1855" s="24">
        <f t="shared" si="689"/>
        <v>27.98666065033899</v>
      </c>
      <c r="P1855" s="24">
        <f t="shared" si="690"/>
        <v>445.02373441092311</v>
      </c>
      <c r="Q1855" s="24">
        <f t="shared" si="701"/>
        <v>650</v>
      </c>
      <c r="R1855" s="12">
        <f t="shared" si="691"/>
        <v>8.2281421679421013E-2</v>
      </c>
      <c r="S1855" s="3">
        <f t="shared" si="702"/>
        <v>0.7</v>
      </c>
      <c r="T1855" s="24">
        <f t="shared" si="704"/>
        <v>1083.9594198648392</v>
      </c>
      <c r="U1855" s="24">
        <f t="shared" si="692"/>
        <v>38.226239040869814</v>
      </c>
      <c r="V1855" s="14">
        <f t="shared" si="693"/>
        <v>607.5712600176056</v>
      </c>
      <c r="W1855" s="24">
        <f t="shared" si="705"/>
        <v>650</v>
      </c>
      <c r="X1855" s="12">
        <f t="shared" si="694"/>
        <v>8.2581363951062969E-2</v>
      </c>
      <c r="Y1855" s="3">
        <f t="shared" si="706"/>
        <v>0.7</v>
      </c>
    </row>
    <row r="1856" spans="2:25" x14ac:dyDescent="0.25">
      <c r="B1856" s="3">
        <f t="shared" si="695"/>
        <v>9190</v>
      </c>
      <c r="C1856" s="14">
        <f t="shared" si="696"/>
        <v>153.16666666666666</v>
      </c>
      <c r="D1856" s="11">
        <f t="shared" si="697"/>
        <v>1085.5699439234552</v>
      </c>
      <c r="E1856" s="11">
        <f t="shared" si="698"/>
        <v>1082.6650061542673</v>
      </c>
      <c r="F1856" s="11">
        <f t="shared" si="699"/>
        <v>1084.4512844221399</v>
      </c>
      <c r="G1856" s="11">
        <f t="shared" si="700"/>
        <v>1084.0420012287902</v>
      </c>
      <c r="H1856" s="24">
        <f t="shared" si="707"/>
        <v>1082.6650061542673</v>
      </c>
      <c r="I1856" s="24">
        <f t="shared" si="685"/>
        <v>72.623444229697043</v>
      </c>
      <c r="J1856" s="14">
        <f t="shared" si="686"/>
        <v>1152.7383696325562</v>
      </c>
      <c r="K1856" s="24">
        <f t="shared" si="708"/>
        <v>650</v>
      </c>
      <c r="L1856" s="12">
        <f t="shared" si="687"/>
        <v>8.3563184127019477E-2</v>
      </c>
      <c r="M1856" s="3">
        <f t="shared" si="688"/>
        <v>0.7</v>
      </c>
      <c r="N1856" s="24">
        <f t="shared" si="703"/>
        <v>1084.4512844221399</v>
      </c>
      <c r="O1856" s="24">
        <f t="shared" si="689"/>
        <v>27.966487532881956</v>
      </c>
      <c r="P1856" s="24">
        <f t="shared" si="690"/>
        <v>444.78340246053733</v>
      </c>
      <c r="Q1856" s="24">
        <f t="shared" si="701"/>
        <v>650</v>
      </c>
      <c r="R1856" s="12">
        <f t="shared" si="691"/>
        <v>8.2236106127034428E-2</v>
      </c>
      <c r="S1856" s="3">
        <f t="shared" si="702"/>
        <v>0.7</v>
      </c>
      <c r="T1856" s="24">
        <f t="shared" si="704"/>
        <v>1084.0420012287902</v>
      </c>
      <c r="U1856" s="24">
        <f t="shared" si="692"/>
        <v>38.198567366623593</v>
      </c>
      <c r="V1856" s="14">
        <f t="shared" si="693"/>
        <v>607.24149123180246</v>
      </c>
      <c r="W1856" s="24">
        <f t="shared" si="705"/>
        <v>650</v>
      </c>
      <c r="X1856" s="12">
        <f t="shared" si="694"/>
        <v>8.2535656247386194E-2</v>
      </c>
      <c r="Y1856" s="3">
        <f t="shared" si="706"/>
        <v>0.7</v>
      </c>
    </row>
    <row r="1857" spans="2:25" x14ac:dyDescent="0.25">
      <c r="B1857" s="3">
        <f t="shared" si="695"/>
        <v>9195</v>
      </c>
      <c r="C1857" s="14">
        <f t="shared" si="696"/>
        <v>153.25</v>
      </c>
      <c r="D1857" s="11">
        <f t="shared" si="697"/>
        <v>1085.6513741408164</v>
      </c>
      <c r="E1857" s="11">
        <f t="shared" si="698"/>
        <v>1082.7485693383944</v>
      </c>
      <c r="F1857" s="11">
        <f t="shared" si="699"/>
        <v>1084.533520528267</v>
      </c>
      <c r="G1857" s="11">
        <f t="shared" si="700"/>
        <v>1084.1245368850375</v>
      </c>
      <c r="H1857" s="24">
        <f t="shared" si="707"/>
        <v>1082.7485693383944</v>
      </c>
      <c r="I1857" s="24">
        <f t="shared" si="685"/>
        <v>72.570120060549925</v>
      </c>
      <c r="J1857" s="14">
        <f t="shared" si="686"/>
        <v>1152.1020399716654</v>
      </c>
      <c r="K1857" s="24">
        <f t="shared" si="708"/>
        <v>650</v>
      </c>
      <c r="L1857" s="12">
        <f t="shared" si="687"/>
        <v>8.351615338937822E-2</v>
      </c>
      <c r="M1857" s="3">
        <f t="shared" si="688"/>
        <v>0.7</v>
      </c>
      <c r="N1857" s="24">
        <f t="shared" si="703"/>
        <v>1084.533520528267</v>
      </c>
      <c r="O1857" s="24">
        <f t="shared" si="689"/>
        <v>27.946340313735618</v>
      </c>
      <c r="P1857" s="24">
        <f t="shared" si="690"/>
        <v>444.54333212205785</v>
      </c>
      <c r="Q1857" s="24">
        <f t="shared" si="701"/>
        <v>650</v>
      </c>
      <c r="R1857" s="12">
        <f t="shared" si="691"/>
        <v>8.2190840587818045E-2</v>
      </c>
      <c r="S1857" s="3">
        <f t="shared" si="702"/>
        <v>0.7</v>
      </c>
      <c r="T1857" s="24">
        <f t="shared" si="704"/>
        <v>1084.1245368850375</v>
      </c>
      <c r="U1857" s="24">
        <f t="shared" si="692"/>
        <v>38.170931394472518</v>
      </c>
      <c r="V1857" s="14">
        <f t="shared" si="693"/>
        <v>606.91208362180157</v>
      </c>
      <c r="W1857" s="24">
        <f t="shared" si="705"/>
        <v>650</v>
      </c>
      <c r="X1857" s="12">
        <f t="shared" si="694"/>
        <v>8.2489999294475924E-2</v>
      </c>
      <c r="Y1857" s="3">
        <f t="shared" si="706"/>
        <v>0.7</v>
      </c>
    </row>
    <row r="1858" spans="2:25" x14ac:dyDescent="0.25">
      <c r="B1858" s="3">
        <f t="shared" si="695"/>
        <v>9200</v>
      </c>
      <c r="C1858" s="14">
        <f t="shared" si="696"/>
        <v>153.33333333333334</v>
      </c>
      <c r="D1858" s="11">
        <f t="shared" si="697"/>
        <v>1085.7327601266613</v>
      </c>
      <c r="E1858" s="11">
        <f t="shared" si="698"/>
        <v>1082.8320854917838</v>
      </c>
      <c r="F1858" s="11">
        <f t="shared" si="699"/>
        <v>1084.6157113688548</v>
      </c>
      <c r="G1858" s="11">
        <f t="shared" si="700"/>
        <v>1084.207026884332</v>
      </c>
      <c r="H1858" s="24">
        <f t="shared" si="707"/>
        <v>1082.8320854917838</v>
      </c>
      <c r="I1858" s="24">
        <f t="shared" si="685"/>
        <v>72.516865871938307</v>
      </c>
      <c r="J1858" s="14">
        <f t="shared" si="686"/>
        <v>1151.4664221701685</v>
      </c>
      <c r="K1858" s="24">
        <f t="shared" si="708"/>
        <v>650</v>
      </c>
      <c r="L1858" s="12">
        <f t="shared" si="687"/>
        <v>8.3469175969078213E-2</v>
      </c>
      <c r="M1858" s="3">
        <f t="shared" si="688"/>
        <v>0.7</v>
      </c>
      <c r="N1858" s="24">
        <f t="shared" si="703"/>
        <v>1084.6157113688548</v>
      </c>
      <c r="O1858" s="24">
        <f t="shared" si="689"/>
        <v>27.926218945162873</v>
      </c>
      <c r="P1858" s="24">
        <f t="shared" si="690"/>
        <v>444.30352296643343</v>
      </c>
      <c r="Q1858" s="24">
        <f t="shared" si="701"/>
        <v>650</v>
      </c>
      <c r="R1858" s="12">
        <f t="shared" si="691"/>
        <v>8.2145624978833279E-2</v>
      </c>
      <c r="S1858" s="3">
        <f t="shared" si="702"/>
        <v>0.7</v>
      </c>
      <c r="T1858" s="24">
        <f t="shared" si="704"/>
        <v>1084.207026884332</v>
      </c>
      <c r="U1858" s="24">
        <f t="shared" si="692"/>
        <v>38.143331058233798</v>
      </c>
      <c r="V1858" s="14">
        <f t="shared" si="693"/>
        <v>606.58303659097385</v>
      </c>
      <c r="W1858" s="24">
        <f t="shared" si="705"/>
        <v>650</v>
      </c>
      <c r="X1858" s="12">
        <f t="shared" si="694"/>
        <v>8.2444393007575084E-2</v>
      </c>
      <c r="Y1858" s="3">
        <f t="shared" si="706"/>
        <v>0.7</v>
      </c>
    </row>
    <row r="1859" spans="2:25" x14ac:dyDescent="0.25">
      <c r="B1859" s="3">
        <f t="shared" si="695"/>
        <v>9205</v>
      </c>
      <c r="C1859" s="14">
        <f t="shared" si="696"/>
        <v>153.41666666666666</v>
      </c>
      <c r="D1859" s="11">
        <f t="shared" si="697"/>
        <v>1085.8141019290156</v>
      </c>
      <c r="E1859" s="11">
        <f t="shared" si="698"/>
        <v>1082.915554667753</v>
      </c>
      <c r="F1859" s="11">
        <f t="shared" si="699"/>
        <v>1084.6978569938337</v>
      </c>
      <c r="G1859" s="11">
        <f t="shared" si="700"/>
        <v>1084.2894712773395</v>
      </c>
      <c r="H1859" s="24">
        <f t="shared" si="707"/>
        <v>1082.915554667753</v>
      </c>
      <c r="I1859" s="24">
        <f t="shared" si="685"/>
        <v>72.463681531564816</v>
      </c>
      <c r="J1859" s="14">
        <f t="shared" si="686"/>
        <v>1150.8315150222497</v>
      </c>
      <c r="K1859" s="24">
        <f t="shared" si="708"/>
        <v>650</v>
      </c>
      <c r="L1859" s="12">
        <f t="shared" si="687"/>
        <v>8.3422251774867229E-2</v>
      </c>
      <c r="M1859" s="3">
        <f t="shared" si="688"/>
        <v>0.7</v>
      </c>
      <c r="N1859" s="24">
        <f t="shared" si="703"/>
        <v>1084.6978569938337</v>
      </c>
      <c r="O1859" s="24">
        <f t="shared" si="689"/>
        <v>27.906123379545988</v>
      </c>
      <c r="P1859" s="24">
        <f t="shared" si="690"/>
        <v>444.06397456556249</v>
      </c>
      <c r="Q1859" s="24">
        <f t="shared" si="701"/>
        <v>650</v>
      </c>
      <c r="R1859" s="12">
        <f t="shared" si="691"/>
        <v>8.2100459217327476E-2</v>
      </c>
      <c r="S1859" s="3">
        <f t="shared" si="702"/>
        <v>0.7</v>
      </c>
      <c r="T1859" s="24">
        <f t="shared" si="704"/>
        <v>1084.2894712773395</v>
      </c>
      <c r="U1859" s="24">
        <f t="shared" si="692"/>
        <v>38.115766291900854</v>
      </c>
      <c r="V1859" s="14">
        <f t="shared" si="693"/>
        <v>606.254349544202</v>
      </c>
      <c r="W1859" s="24">
        <f t="shared" si="705"/>
        <v>650</v>
      </c>
      <c r="X1859" s="12">
        <f t="shared" si="694"/>
        <v>8.2398837302142466E-2</v>
      </c>
      <c r="Y1859" s="3">
        <f t="shared" si="706"/>
        <v>0.7</v>
      </c>
    </row>
    <row r="1860" spans="2:25" x14ac:dyDescent="0.25">
      <c r="B1860" s="3">
        <f t="shared" si="695"/>
        <v>9210</v>
      </c>
      <c r="C1860" s="14">
        <f t="shared" si="696"/>
        <v>153.5</v>
      </c>
      <c r="D1860" s="11">
        <f t="shared" si="697"/>
        <v>1085.8953995958263</v>
      </c>
      <c r="E1860" s="11">
        <f t="shared" si="698"/>
        <v>1082.9989769195279</v>
      </c>
      <c r="F1860" s="11">
        <f t="shared" si="699"/>
        <v>1084.7799574530511</v>
      </c>
      <c r="G1860" s="11">
        <f t="shared" si="700"/>
        <v>1084.3718701146418</v>
      </c>
      <c r="H1860" s="24">
        <f t="shared" si="707"/>
        <v>1082.9989769195279</v>
      </c>
      <c r="I1860" s="24">
        <f t="shared" si="685"/>
        <v>72.410566907461771</v>
      </c>
      <c r="J1860" s="14">
        <f t="shared" si="686"/>
        <v>1150.1973173248639</v>
      </c>
      <c r="K1860" s="24">
        <f t="shared" si="708"/>
        <v>650</v>
      </c>
      <c r="L1860" s="12">
        <f t="shared" si="687"/>
        <v>8.3375380715704453E-2</v>
      </c>
      <c r="M1860" s="3">
        <f t="shared" si="688"/>
        <v>0.7</v>
      </c>
      <c r="N1860" s="24">
        <f t="shared" si="703"/>
        <v>1084.7799574530511</v>
      </c>
      <c r="O1860" s="24">
        <f t="shared" si="689"/>
        <v>27.88605356938092</v>
      </c>
      <c r="P1860" s="24">
        <f t="shared" si="690"/>
        <v>443.82468649231242</v>
      </c>
      <c r="Q1860" s="24">
        <f t="shared" si="701"/>
        <v>650</v>
      </c>
      <c r="R1860" s="12">
        <f t="shared" si="691"/>
        <v>8.2055343220736335E-2</v>
      </c>
      <c r="S1860" s="3">
        <f t="shared" si="702"/>
        <v>0.7</v>
      </c>
      <c r="T1860" s="24">
        <f t="shared" si="704"/>
        <v>1084.3718701146418</v>
      </c>
      <c r="U1860" s="24">
        <f t="shared" si="692"/>
        <v>38.088237029614902</v>
      </c>
      <c r="V1860" s="14">
        <f t="shared" si="693"/>
        <v>605.92602188749265</v>
      </c>
      <c r="W1860" s="24">
        <f t="shared" si="705"/>
        <v>650</v>
      </c>
      <c r="X1860" s="12">
        <f t="shared" si="694"/>
        <v>8.2353332093799456E-2</v>
      </c>
      <c r="Y1860" s="3">
        <f t="shared" si="706"/>
        <v>0.7</v>
      </c>
    </row>
    <row r="1861" spans="2:25" x14ac:dyDescent="0.25">
      <c r="B1861" s="3">
        <f t="shared" si="695"/>
        <v>9215</v>
      </c>
      <c r="C1861" s="14">
        <f t="shared" si="696"/>
        <v>153.58333333333334</v>
      </c>
      <c r="D1861" s="11">
        <f t="shared" si="697"/>
        <v>1085.9766531749635</v>
      </c>
      <c r="E1861" s="11">
        <f t="shared" si="698"/>
        <v>1083.0823523002437</v>
      </c>
      <c r="F1861" s="11">
        <f t="shared" si="699"/>
        <v>1084.8620127962718</v>
      </c>
      <c r="G1861" s="11">
        <f t="shared" si="700"/>
        <v>1084.4542234467356</v>
      </c>
      <c r="H1861" s="24">
        <f t="shared" si="707"/>
        <v>1083.0823523002437</v>
      </c>
      <c r="I1861" s="24">
        <f t="shared" si="685"/>
        <v>72.357521867996866</v>
      </c>
      <c r="J1861" s="14">
        <f t="shared" si="686"/>
        <v>1149.5638278777567</v>
      </c>
      <c r="K1861" s="24">
        <f t="shared" si="708"/>
        <v>650</v>
      </c>
      <c r="L1861" s="12">
        <f t="shared" si="687"/>
        <v>8.3328562700762276E-2</v>
      </c>
      <c r="M1861" s="3">
        <f t="shared" si="688"/>
        <v>0.7</v>
      </c>
      <c r="N1861" s="24">
        <f t="shared" si="703"/>
        <v>1084.8620127962718</v>
      </c>
      <c r="O1861" s="24">
        <f t="shared" si="689"/>
        <v>27.866009467294361</v>
      </c>
      <c r="P1861" s="24">
        <f t="shared" si="690"/>
        <v>443.58565832081024</v>
      </c>
      <c r="Q1861" s="24">
        <f t="shared" si="701"/>
        <v>650</v>
      </c>
      <c r="R1861" s="12">
        <f t="shared" si="691"/>
        <v>8.2010276906737373E-2</v>
      </c>
      <c r="S1861" s="3">
        <f t="shared" si="702"/>
        <v>0.7</v>
      </c>
      <c r="T1861" s="24">
        <f t="shared" si="704"/>
        <v>1084.4542234467356</v>
      </c>
      <c r="U1861" s="24">
        <f t="shared" si="692"/>
        <v>38.060743205699055</v>
      </c>
      <c r="V1861" s="14">
        <f t="shared" si="693"/>
        <v>605.59805302859638</v>
      </c>
      <c r="W1861" s="24">
        <f t="shared" si="705"/>
        <v>650</v>
      </c>
      <c r="X1861" s="12">
        <f t="shared" si="694"/>
        <v>8.2307877298413698E-2</v>
      </c>
      <c r="Y1861" s="3">
        <f t="shared" si="706"/>
        <v>0.7</v>
      </c>
    </row>
    <row r="1862" spans="2:25" x14ac:dyDescent="0.25">
      <c r="B1862" s="3">
        <f t="shared" si="695"/>
        <v>9220</v>
      </c>
      <c r="C1862" s="14">
        <f t="shared" si="696"/>
        <v>153.66666666666666</v>
      </c>
      <c r="D1862" s="11">
        <f t="shared" si="697"/>
        <v>1086.0578627142181</v>
      </c>
      <c r="E1862" s="11">
        <f t="shared" si="698"/>
        <v>1083.1656808629443</v>
      </c>
      <c r="F1862" s="11">
        <f t="shared" si="699"/>
        <v>1084.9440230731784</v>
      </c>
      <c r="G1862" s="11">
        <f t="shared" si="700"/>
        <v>1084.5365313240341</v>
      </c>
      <c r="H1862" s="24">
        <f t="shared" si="707"/>
        <v>1083.1656808629443</v>
      </c>
      <c r="I1862" s="24">
        <f t="shared" si="685"/>
        <v>72.30454628184475</v>
      </c>
      <c r="J1862" s="14">
        <f t="shared" si="686"/>
        <v>1148.9310454831932</v>
      </c>
      <c r="K1862" s="24">
        <f t="shared" si="708"/>
        <v>650</v>
      </c>
      <c r="L1862" s="12">
        <f t="shared" si="687"/>
        <v>8.3281797639405838E-2</v>
      </c>
      <c r="M1862" s="3">
        <f t="shared" si="688"/>
        <v>0.7</v>
      </c>
      <c r="N1862" s="24">
        <f t="shared" si="703"/>
        <v>1084.9440230731784</v>
      </c>
      <c r="O1862" s="24">
        <f t="shared" si="689"/>
        <v>27.845991025992589</v>
      </c>
      <c r="P1862" s="24">
        <f t="shared" si="690"/>
        <v>443.34688962537689</v>
      </c>
      <c r="Q1862" s="24">
        <f t="shared" si="701"/>
        <v>650</v>
      </c>
      <c r="R1862" s="12">
        <f t="shared" si="691"/>
        <v>8.1965260193055736E-2</v>
      </c>
      <c r="S1862" s="3">
        <f t="shared" si="702"/>
        <v>0.7</v>
      </c>
      <c r="T1862" s="24">
        <f t="shared" si="704"/>
        <v>1084.5365313240341</v>
      </c>
      <c r="U1862" s="24">
        <f t="shared" si="692"/>
        <v>38.033284754601482</v>
      </c>
      <c r="V1862" s="14">
        <f t="shared" si="693"/>
        <v>605.27044237598113</v>
      </c>
      <c r="W1862" s="24">
        <f t="shared" si="705"/>
        <v>650</v>
      </c>
      <c r="X1862" s="12">
        <f t="shared" si="694"/>
        <v>8.2262472831960615E-2</v>
      </c>
      <c r="Y1862" s="3">
        <f t="shared" si="706"/>
        <v>0.7</v>
      </c>
    </row>
    <row r="1863" spans="2:25" x14ac:dyDescent="0.25">
      <c r="B1863" s="3">
        <f t="shared" si="695"/>
        <v>9225</v>
      </c>
      <c r="C1863" s="14">
        <f t="shared" si="696"/>
        <v>153.75</v>
      </c>
      <c r="D1863" s="11">
        <f t="shared" si="697"/>
        <v>1086.139028261304</v>
      </c>
      <c r="E1863" s="11">
        <f t="shared" si="698"/>
        <v>1083.2489626605836</v>
      </c>
      <c r="F1863" s="11">
        <f t="shared" si="699"/>
        <v>1085.0259883333715</v>
      </c>
      <c r="G1863" s="11">
        <f t="shared" si="700"/>
        <v>1084.6187937968659</v>
      </c>
      <c r="H1863" s="24">
        <f t="shared" si="707"/>
        <v>1083.2489626605836</v>
      </c>
      <c r="I1863" s="24">
        <f t="shared" si="685"/>
        <v>72.251640018009766</v>
      </c>
      <c r="J1863" s="14">
        <f t="shared" si="686"/>
        <v>1148.2989689463454</v>
      </c>
      <c r="K1863" s="24">
        <f t="shared" si="708"/>
        <v>650</v>
      </c>
      <c r="L1863" s="12">
        <f t="shared" si="687"/>
        <v>8.3235085441220977E-2</v>
      </c>
      <c r="M1863" s="3">
        <f t="shared" si="688"/>
        <v>0.7</v>
      </c>
      <c r="N1863" s="24">
        <f t="shared" si="703"/>
        <v>1085.0259883333715</v>
      </c>
      <c r="O1863" s="24">
        <f t="shared" si="689"/>
        <v>27.825998198312618</v>
      </c>
      <c r="P1863" s="24">
        <f t="shared" si="690"/>
        <v>443.10837998176737</v>
      </c>
      <c r="Q1863" s="24">
        <f t="shared" si="701"/>
        <v>650</v>
      </c>
      <c r="R1863" s="12">
        <f t="shared" si="691"/>
        <v>8.1920292997688729E-2</v>
      </c>
      <c r="S1863" s="3">
        <f t="shared" si="702"/>
        <v>0.7</v>
      </c>
      <c r="T1863" s="24">
        <f t="shared" si="704"/>
        <v>1084.6187937968659</v>
      </c>
      <c r="U1863" s="24">
        <f t="shared" si="692"/>
        <v>38.005861610952252</v>
      </c>
      <c r="V1863" s="14">
        <f t="shared" si="693"/>
        <v>604.94318933978138</v>
      </c>
      <c r="W1863" s="24">
        <f t="shared" si="705"/>
        <v>650</v>
      </c>
      <c r="X1863" s="12">
        <f t="shared" si="694"/>
        <v>8.2217118610651951E-2</v>
      </c>
      <c r="Y1863" s="3">
        <f t="shared" si="706"/>
        <v>0.7</v>
      </c>
    </row>
    <row r="1864" spans="2:25" x14ac:dyDescent="0.25">
      <c r="B1864" s="3">
        <f t="shared" si="695"/>
        <v>9230</v>
      </c>
      <c r="C1864" s="14">
        <f t="shared" si="696"/>
        <v>153.83333333333334</v>
      </c>
      <c r="D1864" s="11">
        <f t="shared" si="697"/>
        <v>1086.2201498638578</v>
      </c>
      <c r="E1864" s="11">
        <f t="shared" si="698"/>
        <v>1083.3321977460248</v>
      </c>
      <c r="F1864" s="11">
        <f t="shared" si="699"/>
        <v>1085.1079086263692</v>
      </c>
      <c r="G1864" s="11">
        <f t="shared" si="700"/>
        <v>1084.7010109154767</v>
      </c>
      <c r="H1864" s="24">
        <f t="shared" si="707"/>
        <v>1083.3321977460248</v>
      </c>
      <c r="I1864" s="24">
        <f t="shared" si="685"/>
        <v>72.198802945825946</v>
      </c>
      <c r="J1864" s="14">
        <f t="shared" si="686"/>
        <v>1147.667597075002</v>
      </c>
      <c r="K1864" s="24">
        <f t="shared" si="708"/>
        <v>650</v>
      </c>
      <c r="L1864" s="12">
        <f t="shared" si="687"/>
        <v>8.3188426015994466E-2</v>
      </c>
      <c r="M1864" s="3">
        <f t="shared" si="688"/>
        <v>0.7</v>
      </c>
      <c r="N1864" s="24">
        <f t="shared" si="703"/>
        <v>1085.1079086263692</v>
      </c>
      <c r="O1864" s="24">
        <f t="shared" si="689"/>
        <v>27.806030937216519</v>
      </c>
      <c r="P1864" s="24">
        <f t="shared" si="690"/>
        <v>442.87012896678311</v>
      </c>
      <c r="Q1864" s="24">
        <f t="shared" si="701"/>
        <v>650</v>
      </c>
      <c r="R1864" s="12">
        <f t="shared" si="691"/>
        <v>8.1875375238837464E-2</v>
      </c>
      <c r="S1864" s="3">
        <f t="shared" si="702"/>
        <v>0.7</v>
      </c>
      <c r="T1864" s="24">
        <f t="shared" si="704"/>
        <v>1084.7010109154767</v>
      </c>
      <c r="U1864" s="24">
        <f t="shared" si="692"/>
        <v>37.978473709529226</v>
      </c>
      <c r="V1864" s="14">
        <f t="shared" si="693"/>
        <v>604.61629333129451</v>
      </c>
      <c r="W1864" s="24">
        <f t="shared" si="705"/>
        <v>650</v>
      </c>
      <c r="X1864" s="12">
        <f t="shared" si="694"/>
        <v>8.217181455086707E-2</v>
      </c>
      <c r="Y1864" s="3">
        <f t="shared" si="706"/>
        <v>0.7</v>
      </c>
    </row>
    <row r="1865" spans="2:25" x14ac:dyDescent="0.25">
      <c r="B1865" s="3">
        <f t="shared" si="695"/>
        <v>9235</v>
      </c>
      <c r="C1865" s="14">
        <f t="shared" si="696"/>
        <v>153.91666666666666</v>
      </c>
      <c r="D1865" s="11">
        <f t="shared" si="697"/>
        <v>1086.3012275694382</v>
      </c>
      <c r="E1865" s="11">
        <f t="shared" si="698"/>
        <v>1083.4153861720408</v>
      </c>
      <c r="F1865" s="11">
        <f t="shared" si="699"/>
        <v>1085.1897840016081</v>
      </c>
      <c r="G1865" s="11">
        <f t="shared" si="700"/>
        <v>1084.7831827300276</v>
      </c>
      <c r="H1865" s="24">
        <f t="shared" si="707"/>
        <v>1083.4153861720408</v>
      </c>
      <c r="I1865" s="24">
        <f t="shared" si="685"/>
        <v>72.146034934934278</v>
      </c>
      <c r="J1865" s="14">
        <f t="shared" si="686"/>
        <v>1147.0369286796256</v>
      </c>
      <c r="K1865" s="24">
        <f t="shared" si="708"/>
        <v>650</v>
      </c>
      <c r="L1865" s="12">
        <f t="shared" si="687"/>
        <v>8.3141819273716375E-2</v>
      </c>
      <c r="M1865" s="3">
        <f t="shared" si="688"/>
        <v>0.7</v>
      </c>
      <c r="N1865" s="24">
        <f t="shared" si="703"/>
        <v>1085.1897840016081</v>
      </c>
      <c r="O1865" s="24">
        <f t="shared" si="689"/>
        <v>27.786089195751629</v>
      </c>
      <c r="P1865" s="24">
        <f t="shared" si="690"/>
        <v>442.63213615769075</v>
      </c>
      <c r="Q1865" s="24">
        <f t="shared" si="701"/>
        <v>650</v>
      </c>
      <c r="R1865" s="12">
        <f t="shared" si="691"/>
        <v>8.1830506834798811E-2</v>
      </c>
      <c r="S1865" s="3">
        <f t="shared" si="702"/>
        <v>0.7</v>
      </c>
      <c r="T1865" s="24">
        <f t="shared" si="704"/>
        <v>1084.7831827300276</v>
      </c>
      <c r="U1865" s="24">
        <f t="shared" si="692"/>
        <v>37.951120985263742</v>
      </c>
      <c r="V1865" s="14">
        <f t="shared" si="693"/>
        <v>604.2897537631743</v>
      </c>
      <c r="W1865" s="24">
        <f t="shared" si="705"/>
        <v>650</v>
      </c>
      <c r="X1865" s="12">
        <f t="shared" si="694"/>
        <v>8.21265605691784E-2</v>
      </c>
      <c r="Y1865" s="3">
        <f t="shared" si="706"/>
        <v>0.7</v>
      </c>
    </row>
    <row r="1866" spans="2:25" x14ac:dyDescent="0.25">
      <c r="B1866" s="3">
        <f t="shared" si="695"/>
        <v>9240</v>
      </c>
      <c r="C1866" s="14">
        <f t="shared" si="696"/>
        <v>154</v>
      </c>
      <c r="D1866" s="11">
        <f t="shared" si="697"/>
        <v>1086.3822614255273</v>
      </c>
      <c r="E1866" s="11">
        <f t="shared" si="698"/>
        <v>1083.4985279913146</v>
      </c>
      <c r="F1866" s="11">
        <f t="shared" si="699"/>
        <v>1085.271614508443</v>
      </c>
      <c r="G1866" s="11">
        <f t="shared" si="700"/>
        <v>1084.8653092905968</v>
      </c>
      <c r="H1866" s="24">
        <f t="shared" si="707"/>
        <v>1083.4985279913146</v>
      </c>
      <c r="I1866" s="24">
        <f t="shared" si="685"/>
        <v>72.093335855316809</v>
      </c>
      <c r="J1866" s="14">
        <f t="shared" si="686"/>
        <v>1146.4069625735083</v>
      </c>
      <c r="K1866" s="24">
        <f t="shared" si="708"/>
        <v>650</v>
      </c>
      <c r="L1866" s="12">
        <f t="shared" si="687"/>
        <v>8.3095265124592976E-2</v>
      </c>
      <c r="M1866" s="3">
        <f t="shared" si="688"/>
        <v>0.7</v>
      </c>
      <c r="N1866" s="24">
        <f t="shared" si="703"/>
        <v>1085.271614508443</v>
      </c>
      <c r="O1866" s="24">
        <f t="shared" si="689"/>
        <v>27.766172927107391</v>
      </c>
      <c r="P1866" s="24">
        <f t="shared" si="690"/>
        <v>442.39440113309411</v>
      </c>
      <c r="Q1866" s="24">
        <f t="shared" si="701"/>
        <v>650</v>
      </c>
      <c r="R1866" s="12">
        <f t="shared" si="691"/>
        <v>8.1785687704126947E-2</v>
      </c>
      <c r="S1866" s="3">
        <f t="shared" si="702"/>
        <v>0.7</v>
      </c>
      <c r="T1866" s="24">
        <f t="shared" si="704"/>
        <v>1084.8653092905968</v>
      </c>
      <c r="U1866" s="24">
        <f t="shared" si="692"/>
        <v>37.923803373263354</v>
      </c>
      <c r="V1866" s="14">
        <f t="shared" si="693"/>
        <v>603.96357004948948</v>
      </c>
      <c r="W1866" s="24">
        <f t="shared" si="705"/>
        <v>650</v>
      </c>
      <c r="X1866" s="12">
        <f t="shared" si="694"/>
        <v>8.2081356582361861E-2</v>
      </c>
      <c r="Y1866" s="3">
        <f t="shared" si="706"/>
        <v>0.7</v>
      </c>
    </row>
    <row r="1867" spans="2:25" x14ac:dyDescent="0.25">
      <c r="B1867" s="3">
        <f t="shared" si="695"/>
        <v>9245</v>
      </c>
      <c r="C1867" s="14">
        <f t="shared" si="696"/>
        <v>154.08333333333334</v>
      </c>
      <c r="D1867" s="11">
        <f t="shared" si="697"/>
        <v>1086.4632514795298</v>
      </c>
      <c r="E1867" s="11">
        <f t="shared" si="698"/>
        <v>1083.5816232564391</v>
      </c>
      <c r="F1867" s="11">
        <f t="shared" si="699"/>
        <v>1085.353400196147</v>
      </c>
      <c r="G1867" s="11">
        <f t="shared" si="700"/>
        <v>1084.9473906471792</v>
      </c>
      <c r="H1867" s="24">
        <f t="shared" si="707"/>
        <v>1083.5816232564391</v>
      </c>
      <c r="I1867" s="24">
        <f t="shared" si="685"/>
        <v>72.040705577268227</v>
      </c>
      <c r="J1867" s="14">
        <f t="shared" si="686"/>
        <v>1145.7776975726947</v>
      </c>
      <c r="K1867" s="24">
        <f t="shared" si="708"/>
        <v>650</v>
      </c>
      <c r="L1867" s="12">
        <f t="shared" si="687"/>
        <v>8.304876347903957E-2</v>
      </c>
      <c r="M1867" s="3">
        <f t="shared" si="688"/>
        <v>0.7</v>
      </c>
      <c r="N1867" s="24">
        <f t="shared" si="703"/>
        <v>1085.353400196147</v>
      </c>
      <c r="O1867" s="24">
        <f t="shared" si="689"/>
        <v>27.746282084569884</v>
      </c>
      <c r="P1867" s="24">
        <f t="shared" si="690"/>
        <v>442.15692347239161</v>
      </c>
      <c r="Q1867" s="24">
        <f t="shared" si="701"/>
        <v>650</v>
      </c>
      <c r="R1867" s="12">
        <f t="shared" si="691"/>
        <v>8.1740917765531093E-2</v>
      </c>
      <c r="S1867" s="3">
        <f t="shared" si="702"/>
        <v>0.7</v>
      </c>
      <c r="T1867" s="24">
        <f t="shared" si="704"/>
        <v>1084.9473906471792</v>
      </c>
      <c r="U1867" s="24">
        <f t="shared" si="692"/>
        <v>37.896520808766354</v>
      </c>
      <c r="V1867" s="14">
        <f t="shared" si="693"/>
        <v>603.63774160529692</v>
      </c>
      <c r="W1867" s="24">
        <f t="shared" si="705"/>
        <v>650</v>
      </c>
      <c r="X1867" s="12">
        <f t="shared" si="694"/>
        <v>8.2036202507336439E-2</v>
      </c>
      <c r="Y1867" s="3">
        <f t="shared" si="706"/>
        <v>0.7</v>
      </c>
    </row>
    <row r="1868" spans="2:25" x14ac:dyDescent="0.25">
      <c r="B1868" s="3">
        <f t="shared" si="695"/>
        <v>9250</v>
      </c>
      <c r="C1868" s="14">
        <f t="shared" si="696"/>
        <v>154.16666666666666</v>
      </c>
      <c r="D1868" s="11">
        <f t="shared" si="697"/>
        <v>1086.5441977787739</v>
      </c>
      <c r="E1868" s="11">
        <f t="shared" si="698"/>
        <v>1083.664672019918</v>
      </c>
      <c r="F1868" s="11">
        <f t="shared" si="699"/>
        <v>1085.4351411139126</v>
      </c>
      <c r="G1868" s="11">
        <f t="shared" si="700"/>
        <v>1085.0294268496866</v>
      </c>
      <c r="H1868" s="24">
        <f t="shared" si="707"/>
        <v>1083.664672019918</v>
      </c>
      <c r="I1868" s="24">
        <f t="shared" si="685"/>
        <v>71.988143971395857</v>
      </c>
      <c r="J1868" s="14">
        <f t="shared" si="686"/>
        <v>1145.1491324956123</v>
      </c>
      <c r="K1868" s="24">
        <f t="shared" si="708"/>
        <v>650</v>
      </c>
      <c r="L1868" s="12">
        <f t="shared" si="687"/>
        <v>8.3002314247655279E-2</v>
      </c>
      <c r="M1868" s="3">
        <f t="shared" si="688"/>
        <v>0.7</v>
      </c>
      <c r="N1868" s="24">
        <f t="shared" si="703"/>
        <v>1085.4351411139126</v>
      </c>
      <c r="O1868" s="24">
        <f t="shared" si="689"/>
        <v>27.72641662153319</v>
      </c>
      <c r="P1868" s="24">
        <f t="shared" si="690"/>
        <v>441.91970275581497</v>
      </c>
      <c r="Q1868" s="24">
        <f t="shared" si="701"/>
        <v>650</v>
      </c>
      <c r="R1868" s="12">
        <f t="shared" si="691"/>
        <v>8.1696196937884213E-2</v>
      </c>
      <c r="S1868" s="3">
        <f t="shared" si="702"/>
        <v>0.7</v>
      </c>
      <c r="T1868" s="24">
        <f t="shared" si="704"/>
        <v>1085.0294268496866</v>
      </c>
      <c r="U1868" s="24">
        <f t="shared" si="692"/>
        <v>37.869273227181566</v>
      </c>
      <c r="V1868" s="14">
        <f t="shared" si="693"/>
        <v>603.31226784716534</v>
      </c>
      <c r="W1868" s="24">
        <f t="shared" si="705"/>
        <v>650</v>
      </c>
      <c r="X1868" s="12">
        <f t="shared" si="694"/>
        <v>8.1991098261236239E-2</v>
      </c>
      <c r="Y1868" s="3">
        <f t="shared" si="706"/>
        <v>0.7</v>
      </c>
    </row>
    <row r="1869" spans="2:25" x14ac:dyDescent="0.25">
      <c r="B1869" s="3">
        <f t="shared" si="695"/>
        <v>9255</v>
      </c>
      <c r="C1869" s="14">
        <f t="shared" si="696"/>
        <v>154.25</v>
      </c>
      <c r="D1869" s="11">
        <f t="shared" si="697"/>
        <v>1086.6251003705111</v>
      </c>
      <c r="E1869" s="11">
        <f t="shared" si="698"/>
        <v>1083.7476743341656</v>
      </c>
      <c r="F1869" s="11">
        <f t="shared" si="699"/>
        <v>1085.5168373108504</v>
      </c>
      <c r="G1869" s="11">
        <f t="shared" si="700"/>
        <v>1085.1114179479478</v>
      </c>
      <c r="H1869" s="24">
        <f t="shared" si="707"/>
        <v>1083.7476743341656</v>
      </c>
      <c r="I1869" s="24">
        <f t="shared" si="685"/>
        <v>71.935650908636717</v>
      </c>
      <c r="J1869" s="14">
        <f t="shared" si="686"/>
        <v>1144.52126616379</v>
      </c>
      <c r="K1869" s="24">
        <f t="shared" si="708"/>
        <v>650</v>
      </c>
      <c r="L1869" s="12">
        <f t="shared" si="687"/>
        <v>8.295591734127318E-2</v>
      </c>
      <c r="M1869" s="3">
        <f t="shared" si="688"/>
        <v>0.7</v>
      </c>
      <c r="N1869" s="24">
        <f t="shared" si="703"/>
        <v>1085.5168373108504</v>
      </c>
      <c r="O1869" s="24">
        <f t="shared" si="689"/>
        <v>27.706576491516444</v>
      </c>
      <c r="P1869" s="24">
        <f t="shared" si="690"/>
        <v>441.68273856470063</v>
      </c>
      <c r="Q1869" s="24">
        <f t="shared" si="701"/>
        <v>650</v>
      </c>
      <c r="R1869" s="12">
        <f t="shared" si="691"/>
        <v>8.1651525140273198E-2</v>
      </c>
      <c r="S1869" s="3">
        <f t="shared" si="702"/>
        <v>0.7</v>
      </c>
      <c r="T1869" s="24">
        <f t="shared" si="704"/>
        <v>1085.1114179479478</v>
      </c>
      <c r="U1869" s="24">
        <f t="shared" si="692"/>
        <v>37.842060564082658</v>
      </c>
      <c r="V1869" s="14">
        <f t="shared" si="693"/>
        <v>602.98714819311692</v>
      </c>
      <c r="W1869" s="24">
        <f t="shared" si="705"/>
        <v>650</v>
      </c>
      <c r="X1869" s="12">
        <f t="shared" si="694"/>
        <v>8.194604376140234E-2</v>
      </c>
      <c r="Y1869" s="3">
        <f t="shared" si="706"/>
        <v>0.7</v>
      </c>
    </row>
    <row r="1870" spans="2:25" x14ac:dyDescent="0.25">
      <c r="B1870" s="3">
        <f t="shared" si="695"/>
        <v>9260</v>
      </c>
      <c r="C1870" s="14">
        <f t="shared" si="696"/>
        <v>154.33333333333334</v>
      </c>
      <c r="D1870" s="11">
        <f t="shared" si="697"/>
        <v>1086.7059593019158</v>
      </c>
      <c r="E1870" s="11">
        <f t="shared" si="698"/>
        <v>1083.8306302515068</v>
      </c>
      <c r="F1870" s="11">
        <f t="shared" si="699"/>
        <v>1085.5984888359906</v>
      </c>
      <c r="G1870" s="11">
        <f t="shared" si="700"/>
        <v>1085.1933639917092</v>
      </c>
      <c r="H1870" s="24">
        <f t="shared" si="707"/>
        <v>1083.8306302515068</v>
      </c>
      <c r="I1870" s="24">
        <f t="shared" si="685"/>
        <v>71.88322626022341</v>
      </c>
      <c r="J1870" s="14">
        <f t="shared" si="686"/>
        <v>1143.8940974008688</v>
      </c>
      <c r="K1870" s="24">
        <f t="shared" si="708"/>
        <v>650</v>
      </c>
      <c r="L1870" s="12">
        <f t="shared" si="687"/>
        <v>8.2909572670890594E-2</v>
      </c>
      <c r="M1870" s="3">
        <f t="shared" si="688"/>
        <v>0.7</v>
      </c>
      <c r="N1870" s="24">
        <f t="shared" si="703"/>
        <v>1085.5984888359906</v>
      </c>
      <c r="O1870" s="24">
        <f t="shared" si="689"/>
        <v>27.686761648129732</v>
      </c>
      <c r="P1870" s="24">
        <f t="shared" si="690"/>
        <v>441.44603048098571</v>
      </c>
      <c r="Q1870" s="24">
        <f t="shared" si="701"/>
        <v>650</v>
      </c>
      <c r="R1870" s="12">
        <f t="shared" si="691"/>
        <v>8.1606902291905245E-2</v>
      </c>
      <c r="S1870" s="3">
        <f t="shared" si="702"/>
        <v>0.7</v>
      </c>
      <c r="T1870" s="24">
        <f t="shared" si="704"/>
        <v>1085.1933639917092</v>
      </c>
      <c r="U1870" s="24">
        <f t="shared" si="692"/>
        <v>37.814882755162671</v>
      </c>
      <c r="V1870" s="14">
        <f t="shared" si="693"/>
        <v>602.66238206191008</v>
      </c>
      <c r="W1870" s="24">
        <f t="shared" si="705"/>
        <v>650</v>
      </c>
      <c r="X1870" s="12">
        <f t="shared" si="694"/>
        <v>8.1901038925285205E-2</v>
      </c>
      <c r="Y1870" s="3">
        <f t="shared" si="706"/>
        <v>0.7</v>
      </c>
    </row>
    <row r="1871" spans="2:25" x14ac:dyDescent="0.25">
      <c r="B1871" s="3">
        <f t="shared" si="695"/>
        <v>9265</v>
      </c>
      <c r="C1871" s="14">
        <f t="shared" si="696"/>
        <v>154.41666666666666</v>
      </c>
      <c r="D1871" s="11">
        <f t="shared" si="697"/>
        <v>1086.7867746200868</v>
      </c>
      <c r="E1871" s="11">
        <f t="shared" si="698"/>
        <v>1083.9135398241776</v>
      </c>
      <c r="F1871" s="11">
        <f t="shared" si="699"/>
        <v>1085.6800957382825</v>
      </c>
      <c r="G1871" s="11">
        <f t="shared" si="700"/>
        <v>1085.2752650306345</v>
      </c>
      <c r="H1871" s="24">
        <f t="shared" si="707"/>
        <v>1083.9135398241776</v>
      </c>
      <c r="I1871" s="24">
        <f t="shared" si="685"/>
        <v>71.830869897729599</v>
      </c>
      <c r="J1871" s="14">
        <f t="shared" si="686"/>
        <v>1143.2676250336297</v>
      </c>
      <c r="K1871" s="24">
        <f t="shared" si="708"/>
        <v>650</v>
      </c>
      <c r="L1871" s="12">
        <f t="shared" si="687"/>
        <v>8.2863280147742191E-2</v>
      </c>
      <c r="M1871" s="3">
        <f t="shared" si="688"/>
        <v>0.7</v>
      </c>
      <c r="N1871" s="24">
        <f t="shared" si="703"/>
        <v>1085.6800957382825</v>
      </c>
      <c r="O1871" s="24">
        <f t="shared" si="689"/>
        <v>27.666972045108196</v>
      </c>
      <c r="P1871" s="24">
        <f t="shared" si="690"/>
        <v>441.20957808769265</v>
      </c>
      <c r="Q1871" s="24">
        <f t="shared" si="701"/>
        <v>650</v>
      </c>
      <c r="R1871" s="12">
        <f t="shared" si="691"/>
        <v>8.1562328312198076E-2</v>
      </c>
      <c r="S1871" s="3">
        <f t="shared" si="702"/>
        <v>0.7</v>
      </c>
      <c r="T1871" s="24">
        <f t="shared" si="704"/>
        <v>1085.2752650306345</v>
      </c>
      <c r="U1871" s="24">
        <f t="shared" si="692"/>
        <v>37.787739736307913</v>
      </c>
      <c r="V1871" s="14">
        <f t="shared" si="693"/>
        <v>602.33796887402821</v>
      </c>
      <c r="W1871" s="24">
        <f t="shared" si="705"/>
        <v>650</v>
      </c>
      <c r="X1871" s="12">
        <f t="shared" si="694"/>
        <v>8.1856083670580587E-2</v>
      </c>
      <c r="Y1871" s="3">
        <f t="shared" si="706"/>
        <v>0.7</v>
      </c>
    </row>
    <row r="1872" spans="2:25" x14ac:dyDescent="0.25">
      <c r="B1872" s="3">
        <f t="shared" si="695"/>
        <v>9270</v>
      </c>
      <c r="C1872" s="14">
        <f t="shared" si="696"/>
        <v>154.5</v>
      </c>
      <c r="D1872" s="11">
        <f t="shared" si="697"/>
        <v>1086.8675463720465</v>
      </c>
      <c r="E1872" s="11">
        <f t="shared" si="698"/>
        <v>1083.9964031043253</v>
      </c>
      <c r="F1872" s="11">
        <f t="shared" si="699"/>
        <v>1085.7616580665947</v>
      </c>
      <c r="G1872" s="11">
        <f t="shared" si="700"/>
        <v>1085.3571211143051</v>
      </c>
      <c r="H1872" s="24">
        <f t="shared" si="707"/>
        <v>1083.9964031043253</v>
      </c>
      <c r="I1872" s="24">
        <f t="shared" si="685"/>
        <v>71.778581693030219</v>
      </c>
      <c r="J1872" s="14">
        <f t="shared" si="686"/>
        <v>1142.6418478913336</v>
      </c>
      <c r="K1872" s="24">
        <f t="shared" si="708"/>
        <v>650</v>
      </c>
      <c r="L1872" s="12">
        <f t="shared" si="687"/>
        <v>8.2817039683252325E-2</v>
      </c>
      <c r="M1872" s="3">
        <f t="shared" si="688"/>
        <v>0.7</v>
      </c>
      <c r="N1872" s="24">
        <f t="shared" si="703"/>
        <v>1085.7616580665947</v>
      </c>
      <c r="O1872" s="24">
        <f t="shared" si="689"/>
        <v>27.647207636294979</v>
      </c>
      <c r="P1872" s="24">
        <f t="shared" si="690"/>
        <v>440.97338096889047</v>
      </c>
      <c r="Q1872" s="24">
        <f t="shared" si="701"/>
        <v>650</v>
      </c>
      <c r="R1872" s="12">
        <f t="shared" si="691"/>
        <v>8.1517803120770296E-2</v>
      </c>
      <c r="S1872" s="3">
        <f t="shared" si="702"/>
        <v>0.7</v>
      </c>
      <c r="T1872" s="24">
        <f t="shared" si="704"/>
        <v>1085.3571211143051</v>
      </c>
      <c r="U1872" s="24">
        <f t="shared" si="692"/>
        <v>37.760631443535431</v>
      </c>
      <c r="V1872" s="14">
        <f t="shared" si="693"/>
        <v>602.01390805113692</v>
      </c>
      <c r="W1872" s="24">
        <f t="shared" si="705"/>
        <v>650</v>
      </c>
      <c r="X1872" s="12">
        <f t="shared" si="694"/>
        <v>8.1811177915152175E-2</v>
      </c>
      <c r="Y1872" s="3">
        <f t="shared" si="706"/>
        <v>0.7</v>
      </c>
    </row>
    <row r="1873" spans="2:25" x14ac:dyDescent="0.25">
      <c r="B1873" s="3">
        <f t="shared" si="695"/>
        <v>9275</v>
      </c>
      <c r="C1873" s="14">
        <f t="shared" si="696"/>
        <v>154.58333333333334</v>
      </c>
      <c r="D1873" s="11">
        <f t="shared" si="697"/>
        <v>1086.9482746047413</v>
      </c>
      <c r="E1873" s="11">
        <f t="shared" si="698"/>
        <v>1084.0792201440086</v>
      </c>
      <c r="F1873" s="11">
        <f t="shared" si="699"/>
        <v>1085.8431758697154</v>
      </c>
      <c r="G1873" s="11">
        <f t="shared" si="700"/>
        <v>1085.4389322922202</v>
      </c>
      <c r="H1873" s="24">
        <f t="shared" si="707"/>
        <v>1084.0792201440086</v>
      </c>
      <c r="I1873" s="24">
        <f t="shared" si="685"/>
        <v>71.726361518318527</v>
      </c>
      <c r="J1873" s="14">
        <f t="shared" si="686"/>
        <v>1142.0167648058969</v>
      </c>
      <c r="K1873" s="24">
        <f t="shared" si="708"/>
        <v>650</v>
      </c>
      <c r="L1873" s="12">
        <f t="shared" si="687"/>
        <v>8.2770851189048145E-2</v>
      </c>
      <c r="M1873" s="3">
        <f t="shared" si="688"/>
        <v>0.7</v>
      </c>
      <c r="N1873" s="24">
        <f t="shared" si="703"/>
        <v>1085.8431758697154</v>
      </c>
      <c r="O1873" s="24">
        <f t="shared" si="689"/>
        <v>27.627468375646913</v>
      </c>
      <c r="P1873" s="24">
        <f t="shared" si="690"/>
        <v>440.7374387094232</v>
      </c>
      <c r="Q1873" s="24">
        <f t="shared" si="701"/>
        <v>650</v>
      </c>
      <c r="R1873" s="12">
        <f t="shared" si="691"/>
        <v>8.147332663739508E-2</v>
      </c>
      <c r="S1873" s="3">
        <f t="shared" si="702"/>
        <v>0.7</v>
      </c>
      <c r="T1873" s="24">
        <f t="shared" si="704"/>
        <v>1085.4389322922202</v>
      </c>
      <c r="U1873" s="24">
        <f t="shared" si="692"/>
        <v>37.733557813027119</v>
      </c>
      <c r="V1873" s="14">
        <f t="shared" si="693"/>
        <v>601.69019901616139</v>
      </c>
      <c r="W1873" s="24">
        <f t="shared" si="705"/>
        <v>650</v>
      </c>
      <c r="X1873" s="12">
        <f t="shared" si="694"/>
        <v>8.1766321577045761E-2</v>
      </c>
      <c r="Y1873" s="3">
        <f t="shared" si="706"/>
        <v>0.7</v>
      </c>
    </row>
    <row r="1874" spans="2:25" x14ac:dyDescent="0.25">
      <c r="B1874" s="3">
        <f t="shared" si="695"/>
        <v>9280</v>
      </c>
      <c r="C1874" s="14">
        <f t="shared" si="696"/>
        <v>154.66666666666666</v>
      </c>
      <c r="D1874" s="11">
        <f t="shared" si="697"/>
        <v>1087.0289593650411</v>
      </c>
      <c r="E1874" s="11">
        <f t="shared" si="698"/>
        <v>1084.1619909951976</v>
      </c>
      <c r="F1874" s="11">
        <f t="shared" si="699"/>
        <v>1085.9246491963529</v>
      </c>
      <c r="G1874" s="11">
        <f t="shared" si="700"/>
        <v>1085.5206986137973</v>
      </c>
      <c r="H1874" s="24">
        <f t="shared" si="707"/>
        <v>1084.1619909951976</v>
      </c>
      <c r="I1874" s="24">
        <f t="shared" ref="I1874:I1937" si="709">AlphaC*(D1874-H1874)</f>
        <v>71.674209246089049</v>
      </c>
      <c r="J1874" s="14">
        <f t="shared" ref="J1874:J1937" si="710">Phi*EpsilonF*Botzman/10^8*M1874*((D1874+273)^4-(H1874+273)^4)</f>
        <v>1141.3923746116973</v>
      </c>
      <c r="K1874" s="24">
        <f t="shared" si="708"/>
        <v>650</v>
      </c>
      <c r="L1874" s="12">
        <f t="shared" ref="L1874:L1937" si="711">ksh*MassivSS/(K1874*RhoA)*DeltaT*(I1874+J1874)</f>
        <v>8.2724714576945163E-2</v>
      </c>
      <c r="M1874" s="3">
        <f t="shared" ref="M1874:M1937" si="712">IF(H1874&lt;=500,IF(Galva=Oui,0.35,0.7),0.7)</f>
        <v>0.7</v>
      </c>
      <c r="N1874" s="24">
        <f t="shared" si="703"/>
        <v>1085.9246491963529</v>
      </c>
      <c r="O1874" s="24">
        <f t="shared" ref="O1874:O1937" si="713">AlphaC*(D1874-N1874)</f>
        <v>27.607754217206093</v>
      </c>
      <c r="P1874" s="24">
        <f t="shared" ref="P1874:P1937" si="714">Phi*EpsilonF*Botzman/10^8*S1874*((D1874+273)^4-(N1874+273)^4)</f>
        <v>440.50175089473589</v>
      </c>
      <c r="Q1874" s="24">
        <f t="shared" si="701"/>
        <v>650</v>
      </c>
      <c r="R1874" s="12">
        <f t="shared" ref="R1874:R1937" si="715">ksh*MassivW/(Q1874*RhoA)*DeltaT*(O1874+P1874)</f>
        <v>8.1428898781964992E-2</v>
      </c>
      <c r="S1874" s="3">
        <f t="shared" si="702"/>
        <v>0.7</v>
      </c>
      <c r="T1874" s="24">
        <f t="shared" si="704"/>
        <v>1085.5206986137973</v>
      </c>
      <c r="U1874" s="24">
        <f t="shared" ref="U1874:U1937" si="716">AlphaC*(D1874-T1874)</f>
        <v>37.70651878109561</v>
      </c>
      <c r="V1874" s="14">
        <f t="shared" ref="V1874:V1937" si="717">Phi*EpsilonF*Botzman/10^8*Y1874*((D1874+273)^4-(T1874+273)^4)</f>
        <v>601.36684119297649</v>
      </c>
      <c r="W1874" s="24">
        <f t="shared" si="705"/>
        <v>650</v>
      </c>
      <c r="X1874" s="12">
        <f t="shared" ref="X1874:X1937" si="718">ksh*MassivSI/(W1874*RhoA)*DeltaT*(U1874+V1874)</f>
        <v>8.1721514574445306E-2</v>
      </c>
      <c r="Y1874" s="3">
        <f t="shared" si="706"/>
        <v>0.7</v>
      </c>
    </row>
    <row r="1875" spans="2:25" x14ac:dyDescent="0.25">
      <c r="B1875" s="3">
        <f t="shared" ref="B1875:B1938" si="719">B1874+DeltaT</f>
        <v>9285</v>
      </c>
      <c r="C1875" s="14">
        <f t="shared" ref="C1875:C1938" si="720">B1875/60</f>
        <v>154.75</v>
      </c>
      <c r="D1875" s="11">
        <f t="shared" ref="D1875:D1938" si="721">20+345*LOG(8*C1875+1,10)</f>
        <v>1087.1096006997418</v>
      </c>
      <c r="E1875" s="11">
        <f t="shared" ref="E1875:E1938" si="722">H1875</f>
        <v>1084.2447157097745</v>
      </c>
      <c r="F1875" s="11">
        <f t="shared" ref="F1875:F1938" si="723">N1875</f>
        <v>1086.0060780951349</v>
      </c>
      <c r="G1875" s="11">
        <f t="shared" ref="G1875:G1938" si="724">T1875</f>
        <v>1085.6024201283717</v>
      </c>
      <c r="H1875" s="24">
        <f t="shared" si="707"/>
        <v>1084.2447157097745</v>
      </c>
      <c r="I1875" s="24">
        <f t="shared" si="709"/>
        <v>71.622124749183058</v>
      </c>
      <c r="J1875" s="14">
        <f t="shared" si="710"/>
        <v>1140.7686761462323</v>
      </c>
      <c r="K1875" s="24">
        <f t="shared" si="708"/>
        <v>650</v>
      </c>
      <c r="L1875" s="12">
        <f t="shared" si="711"/>
        <v>8.2678629758995342E-2</v>
      </c>
      <c r="M1875" s="3">
        <f t="shared" si="712"/>
        <v>0.7</v>
      </c>
      <c r="N1875" s="24">
        <f t="shared" si="703"/>
        <v>1086.0060780951349</v>
      </c>
      <c r="O1875" s="24">
        <f t="shared" si="713"/>
        <v>27.588065115173777</v>
      </c>
      <c r="P1875" s="24">
        <f t="shared" si="714"/>
        <v>440.26631711194005</v>
      </c>
      <c r="Q1875" s="24">
        <f t="shared" ref="Q1875:Q1938" si="725">IF(N1875&lt;600,425+0.773*N1875-1.69/1000*N1875^2+2.22/1000^2*N1875^3,IF(N1875&lt;735,666+13002/(738-N1875),IF(N1875&lt;900,545+17820/(N1875-731),650)))</f>
        <v>650</v>
      </c>
      <c r="R1875" s="12">
        <f t="shared" si="715"/>
        <v>8.1384519474690165E-2</v>
      </c>
      <c r="S1875" s="3">
        <f t="shared" ref="S1875:S1938" si="726">IF(N1875&lt;=500,IF(Galva=Oui,0.35,0.7),0.7)</f>
        <v>0.7</v>
      </c>
      <c r="T1875" s="24">
        <f t="shared" si="704"/>
        <v>1085.6024201283717</v>
      </c>
      <c r="U1875" s="24">
        <f t="shared" si="716"/>
        <v>37.679514284252491</v>
      </c>
      <c r="V1875" s="14">
        <f t="shared" si="717"/>
        <v>601.04383400745314</v>
      </c>
      <c r="W1875" s="24">
        <f t="shared" si="705"/>
        <v>650</v>
      </c>
      <c r="X1875" s="12">
        <f t="shared" si="718"/>
        <v>8.1676756825815489E-2</v>
      </c>
      <c r="Y1875" s="3">
        <f t="shared" si="706"/>
        <v>0.7</v>
      </c>
    </row>
    <row r="1876" spans="2:25" x14ac:dyDescent="0.25">
      <c r="B1876" s="3">
        <f t="shared" si="719"/>
        <v>9290</v>
      </c>
      <c r="C1876" s="14">
        <f t="shared" si="720"/>
        <v>154.83333333333334</v>
      </c>
      <c r="D1876" s="11">
        <f t="shared" si="721"/>
        <v>1087.190198655562</v>
      </c>
      <c r="E1876" s="11">
        <f t="shared" si="722"/>
        <v>1084.3273943395334</v>
      </c>
      <c r="F1876" s="11">
        <f t="shared" si="723"/>
        <v>1086.0874626146096</v>
      </c>
      <c r="G1876" s="11">
        <f t="shared" si="724"/>
        <v>1085.6840968851975</v>
      </c>
      <c r="H1876" s="24">
        <f t="shared" si="707"/>
        <v>1084.3273943395334</v>
      </c>
      <c r="I1876" s="24">
        <f t="shared" si="709"/>
        <v>71.570107900714675</v>
      </c>
      <c r="J1876" s="14">
        <f t="shared" si="710"/>
        <v>1140.1456682491316</v>
      </c>
      <c r="K1876" s="24">
        <f t="shared" si="708"/>
        <v>650</v>
      </c>
      <c r="L1876" s="12">
        <f t="shared" si="711"/>
        <v>8.2632596647414611E-2</v>
      </c>
      <c r="M1876" s="3">
        <f t="shared" si="712"/>
        <v>0.7</v>
      </c>
      <c r="N1876" s="24">
        <f t="shared" ref="N1876:N1939" si="727">N1875+R1875</f>
        <v>1086.0874626146096</v>
      </c>
      <c r="O1876" s="24">
        <f t="shared" si="713"/>
        <v>27.568401023808065</v>
      </c>
      <c r="P1876" s="24">
        <f t="shared" si="714"/>
        <v>440.03113694830239</v>
      </c>
      <c r="Q1876" s="24">
        <f t="shared" si="725"/>
        <v>650</v>
      </c>
      <c r="R1876" s="12">
        <f t="shared" si="715"/>
        <v>8.1340188635817587E-2</v>
      </c>
      <c r="S1876" s="3">
        <f t="shared" si="726"/>
        <v>0.7</v>
      </c>
      <c r="T1876" s="24">
        <f t="shared" ref="T1876:T1939" si="728">T1875+X1875</f>
        <v>1085.6840968851975</v>
      </c>
      <c r="U1876" s="24">
        <f t="shared" si="716"/>
        <v>37.652544259111664</v>
      </c>
      <c r="V1876" s="14">
        <f t="shared" si="717"/>
        <v>600.7211768859662</v>
      </c>
      <c r="W1876" s="24">
        <f t="shared" ref="W1876:W1939" si="729">IF(T1876&lt;600,425+0.773*T1876-1.69/1000*T1876^2+2.22/1000^2*T1876^3,IF(T1876&lt;735,666+13002/(738-T1876),IF(T1876&lt;900,545+17820/(T1876-731),650)))</f>
        <v>650</v>
      </c>
      <c r="X1876" s="12">
        <f t="shared" si="718"/>
        <v>8.1632048249698455E-2</v>
      </c>
      <c r="Y1876" s="3">
        <f t="shared" ref="Y1876:Y1939" si="730">IF(T1876&lt;=500,IF(Galva=Oui,0.35,0.7),0.7)</f>
        <v>0.7</v>
      </c>
    </row>
    <row r="1877" spans="2:25" x14ac:dyDescent="0.25">
      <c r="B1877" s="3">
        <f t="shared" si="719"/>
        <v>9295</v>
      </c>
      <c r="C1877" s="14">
        <f t="shared" si="720"/>
        <v>154.91666666666666</v>
      </c>
      <c r="D1877" s="11">
        <f t="shared" si="721"/>
        <v>1087.2707532791455</v>
      </c>
      <c r="E1877" s="11">
        <f t="shared" si="722"/>
        <v>1084.4100269361809</v>
      </c>
      <c r="F1877" s="11">
        <f t="shared" si="723"/>
        <v>1086.1688028032454</v>
      </c>
      <c r="G1877" s="11">
        <f t="shared" si="724"/>
        <v>1085.7657289334472</v>
      </c>
      <c r="H1877" s="24">
        <f t="shared" si="707"/>
        <v>1084.4100269361809</v>
      </c>
      <c r="I1877" s="24">
        <f t="shared" si="709"/>
        <v>71.518158574116342</v>
      </c>
      <c r="J1877" s="14">
        <f t="shared" si="710"/>
        <v>1139.5233497626023</v>
      </c>
      <c r="K1877" s="24">
        <f t="shared" si="708"/>
        <v>650</v>
      </c>
      <c r="L1877" s="12">
        <f t="shared" si="711"/>
        <v>8.2586615154616405E-2</v>
      </c>
      <c r="M1877" s="3">
        <f t="shared" si="712"/>
        <v>0.7</v>
      </c>
      <c r="N1877" s="24">
        <f t="shared" si="727"/>
        <v>1086.1688028032454</v>
      </c>
      <c r="O1877" s="24">
        <f t="shared" si="713"/>
        <v>27.548761897503482</v>
      </c>
      <c r="P1877" s="24">
        <f t="shared" si="714"/>
        <v>439.79620999219412</v>
      </c>
      <c r="Q1877" s="24">
        <f t="shared" si="725"/>
        <v>650</v>
      </c>
      <c r="R1877" s="12">
        <f t="shared" si="715"/>
        <v>8.1295906185810174E-2</v>
      </c>
      <c r="S1877" s="3">
        <f t="shared" si="726"/>
        <v>0.7</v>
      </c>
      <c r="T1877" s="24">
        <f t="shared" si="728"/>
        <v>1085.7657289334472</v>
      </c>
      <c r="U1877" s="24">
        <f t="shared" si="716"/>
        <v>37.625608642457564</v>
      </c>
      <c r="V1877" s="14">
        <f t="shared" si="717"/>
        <v>600.39886925640224</v>
      </c>
      <c r="W1877" s="24">
        <f t="shared" si="729"/>
        <v>650</v>
      </c>
      <c r="X1877" s="12">
        <f t="shared" si="718"/>
        <v>8.158738876485154E-2</v>
      </c>
      <c r="Y1877" s="3">
        <f t="shared" si="730"/>
        <v>0.7</v>
      </c>
    </row>
    <row r="1878" spans="2:25" x14ac:dyDescent="0.25">
      <c r="B1878" s="3">
        <f t="shared" si="719"/>
        <v>9300</v>
      </c>
      <c r="C1878" s="14">
        <f t="shared" si="720"/>
        <v>155</v>
      </c>
      <c r="D1878" s="11">
        <f t="shared" si="721"/>
        <v>1087.3512646170616</v>
      </c>
      <c r="E1878" s="11">
        <f t="shared" si="722"/>
        <v>1084.4926135513356</v>
      </c>
      <c r="F1878" s="11">
        <f t="shared" si="723"/>
        <v>1086.2500987094313</v>
      </c>
      <c r="G1878" s="11">
        <f t="shared" si="724"/>
        <v>1085.847316322212</v>
      </c>
      <c r="H1878" s="24">
        <f t="shared" si="707"/>
        <v>1084.4926135513356</v>
      </c>
      <c r="I1878" s="24">
        <f t="shared" si="709"/>
        <v>71.466276643150195</v>
      </c>
      <c r="J1878" s="14">
        <f t="shared" si="710"/>
        <v>1138.9017195320102</v>
      </c>
      <c r="K1878" s="24">
        <f t="shared" si="708"/>
        <v>650</v>
      </c>
      <c r="L1878" s="12">
        <f t="shared" si="711"/>
        <v>8.2540685193252028E-2</v>
      </c>
      <c r="M1878" s="3">
        <f t="shared" si="712"/>
        <v>0.7</v>
      </c>
      <c r="N1878" s="24">
        <f t="shared" si="727"/>
        <v>1086.2500987094313</v>
      </c>
      <c r="O1878" s="24">
        <f t="shared" si="713"/>
        <v>27.529147690756872</v>
      </c>
      <c r="P1878" s="24">
        <f t="shared" si="714"/>
        <v>439.56153583312999</v>
      </c>
      <c r="Q1878" s="24">
        <f t="shared" si="725"/>
        <v>650</v>
      </c>
      <c r="R1878" s="12">
        <f t="shared" si="715"/>
        <v>8.1251672045347501E-2</v>
      </c>
      <c r="S1878" s="3">
        <f t="shared" si="726"/>
        <v>0.7</v>
      </c>
      <c r="T1878" s="24">
        <f t="shared" si="728"/>
        <v>1085.847316322212</v>
      </c>
      <c r="U1878" s="24">
        <f t="shared" si="716"/>
        <v>37.59870737123947</v>
      </c>
      <c r="V1878" s="14">
        <f t="shared" si="717"/>
        <v>600.07691054819804</v>
      </c>
      <c r="W1878" s="24">
        <f t="shared" si="729"/>
        <v>650</v>
      </c>
      <c r="X1878" s="12">
        <f t="shared" si="718"/>
        <v>8.1542778290251319E-2</v>
      </c>
      <c r="Y1878" s="3">
        <f t="shared" si="730"/>
        <v>0.7</v>
      </c>
    </row>
    <row r="1879" spans="2:25" x14ac:dyDescent="0.25">
      <c r="B1879" s="3">
        <f t="shared" si="719"/>
        <v>9305</v>
      </c>
      <c r="C1879" s="14">
        <f t="shared" si="720"/>
        <v>155.08333333333334</v>
      </c>
      <c r="D1879" s="11">
        <f t="shared" si="721"/>
        <v>1087.4317327158039</v>
      </c>
      <c r="E1879" s="11">
        <f t="shared" si="722"/>
        <v>1084.5751542365288</v>
      </c>
      <c r="F1879" s="11">
        <f t="shared" si="723"/>
        <v>1086.3313503814766</v>
      </c>
      <c r="G1879" s="11">
        <f t="shared" si="724"/>
        <v>1085.9288591005022</v>
      </c>
      <c r="H1879" s="24">
        <f t="shared" si="707"/>
        <v>1084.5751542365288</v>
      </c>
      <c r="I1879" s="24">
        <f t="shared" si="709"/>
        <v>71.41446198187964</v>
      </c>
      <c r="J1879" s="14">
        <f t="shared" si="710"/>
        <v>1138.2807764049503</v>
      </c>
      <c r="K1879" s="24">
        <f t="shared" si="708"/>
        <v>650</v>
      </c>
      <c r="L1879" s="12">
        <f t="shared" si="711"/>
        <v>8.2494806676145352E-2</v>
      </c>
      <c r="M1879" s="3">
        <f t="shared" si="712"/>
        <v>0.7</v>
      </c>
      <c r="N1879" s="24">
        <f t="shared" si="727"/>
        <v>1086.3313503814766</v>
      </c>
      <c r="O1879" s="24">
        <f t="shared" si="713"/>
        <v>27.509558358184449</v>
      </c>
      <c r="P1879" s="24">
        <f t="shared" si="714"/>
        <v>439.32711406143864</v>
      </c>
      <c r="Q1879" s="24">
        <f t="shared" si="725"/>
        <v>650</v>
      </c>
      <c r="R1879" s="12">
        <f t="shared" si="715"/>
        <v>8.1207486135271512E-2</v>
      </c>
      <c r="S1879" s="3">
        <f t="shared" si="726"/>
        <v>0.7</v>
      </c>
      <c r="T1879" s="24">
        <f t="shared" si="728"/>
        <v>1085.9288591005022</v>
      </c>
      <c r="U1879" s="24">
        <f t="shared" si="716"/>
        <v>37.571840382543087</v>
      </c>
      <c r="V1879" s="14">
        <f t="shared" si="717"/>
        <v>599.75530019175949</v>
      </c>
      <c r="W1879" s="24">
        <f t="shared" si="729"/>
        <v>650</v>
      </c>
      <c r="X1879" s="12">
        <f t="shared" si="718"/>
        <v>8.1498216745015784E-2</v>
      </c>
      <c r="Y1879" s="3">
        <f t="shared" si="730"/>
        <v>0.7</v>
      </c>
    </row>
    <row r="1880" spans="2:25" x14ac:dyDescent="0.25">
      <c r="B1880" s="3">
        <f t="shared" si="719"/>
        <v>9310</v>
      </c>
      <c r="C1880" s="14">
        <f t="shared" si="720"/>
        <v>155.16666666666666</v>
      </c>
      <c r="D1880" s="11">
        <f t="shared" si="721"/>
        <v>1087.5121576217909</v>
      </c>
      <c r="E1880" s="11">
        <f t="shared" si="722"/>
        <v>1084.6576490432049</v>
      </c>
      <c r="F1880" s="11">
        <f t="shared" si="723"/>
        <v>1086.4125578676119</v>
      </c>
      <c r="G1880" s="11">
        <f t="shared" si="724"/>
        <v>1086.0103573172473</v>
      </c>
      <c r="H1880" s="24">
        <f t="shared" si="707"/>
        <v>1084.6576490432049</v>
      </c>
      <c r="I1880" s="24">
        <f t="shared" si="709"/>
        <v>71.362714464652299</v>
      </c>
      <c r="J1880" s="14">
        <f t="shared" si="710"/>
        <v>1137.6605192314198</v>
      </c>
      <c r="K1880" s="24">
        <f t="shared" si="708"/>
        <v>650</v>
      </c>
      <c r="L1880" s="12">
        <f t="shared" si="711"/>
        <v>8.2448979516303464E-2</v>
      </c>
      <c r="M1880" s="3">
        <f t="shared" si="712"/>
        <v>0.7</v>
      </c>
      <c r="N1880" s="24">
        <f t="shared" si="727"/>
        <v>1086.4125578676119</v>
      </c>
      <c r="O1880" s="24">
        <f t="shared" si="713"/>
        <v>27.489993854476324</v>
      </c>
      <c r="P1880" s="24">
        <f t="shared" si="714"/>
        <v>439.09294426775881</v>
      </c>
      <c r="Q1880" s="24">
        <f t="shared" si="725"/>
        <v>650</v>
      </c>
      <c r="R1880" s="12">
        <f t="shared" si="715"/>
        <v>8.116334837649096E-2</v>
      </c>
      <c r="S1880" s="3">
        <f t="shared" si="726"/>
        <v>0.7</v>
      </c>
      <c r="T1880" s="24">
        <f t="shared" si="728"/>
        <v>1086.0103573172473</v>
      </c>
      <c r="U1880" s="24">
        <f t="shared" si="716"/>
        <v>37.545007613590542</v>
      </c>
      <c r="V1880" s="14">
        <f t="shared" si="717"/>
        <v>599.43403761842262</v>
      </c>
      <c r="W1880" s="24">
        <f t="shared" si="729"/>
        <v>650</v>
      </c>
      <c r="X1880" s="12">
        <f t="shared" si="718"/>
        <v>8.14537040483993E-2</v>
      </c>
      <c r="Y1880" s="3">
        <f t="shared" si="730"/>
        <v>0.7</v>
      </c>
    </row>
    <row r="1881" spans="2:25" x14ac:dyDescent="0.25">
      <c r="B1881" s="3">
        <f t="shared" si="719"/>
        <v>9315</v>
      </c>
      <c r="C1881" s="14">
        <f t="shared" si="720"/>
        <v>155.25</v>
      </c>
      <c r="D1881" s="11">
        <f t="shared" si="721"/>
        <v>1087.5925393813673</v>
      </c>
      <c r="E1881" s="11">
        <f t="shared" si="722"/>
        <v>1084.7400980227212</v>
      </c>
      <c r="F1881" s="11">
        <f t="shared" si="723"/>
        <v>1086.4937212159884</v>
      </c>
      <c r="G1881" s="11">
        <f t="shared" si="724"/>
        <v>1086.0918110212958</v>
      </c>
      <c r="H1881" s="24">
        <f t="shared" si="707"/>
        <v>1084.7400980227212</v>
      </c>
      <c r="I1881" s="24">
        <f t="shared" si="709"/>
        <v>71.311033966151172</v>
      </c>
      <c r="J1881" s="14">
        <f t="shared" si="710"/>
        <v>1137.0409468643818</v>
      </c>
      <c r="K1881" s="24">
        <f t="shared" si="708"/>
        <v>650</v>
      </c>
      <c r="L1881" s="12">
        <f t="shared" si="711"/>
        <v>8.2403203626958549E-2</v>
      </c>
      <c r="M1881" s="3">
        <f t="shared" si="712"/>
        <v>0.7</v>
      </c>
      <c r="N1881" s="24">
        <f t="shared" si="727"/>
        <v>1086.4937212159884</v>
      </c>
      <c r="O1881" s="24">
        <f t="shared" si="713"/>
        <v>27.470454134470401</v>
      </c>
      <c r="P1881" s="24">
        <f t="shared" si="714"/>
        <v>438.859026044551</v>
      </c>
      <c r="Q1881" s="24">
        <f t="shared" si="725"/>
        <v>650</v>
      </c>
      <c r="R1881" s="12">
        <f t="shared" si="715"/>
        <v>8.1119258690257171E-2</v>
      </c>
      <c r="S1881" s="3">
        <f t="shared" si="726"/>
        <v>0.7</v>
      </c>
      <c r="T1881" s="24">
        <f t="shared" si="728"/>
        <v>1086.0918110212958</v>
      </c>
      <c r="U1881" s="24">
        <f t="shared" si="716"/>
        <v>37.518209001785863</v>
      </c>
      <c r="V1881" s="14">
        <f t="shared" si="717"/>
        <v>599.11312226146163</v>
      </c>
      <c r="W1881" s="24">
        <f t="shared" si="729"/>
        <v>650</v>
      </c>
      <c r="X1881" s="12">
        <f t="shared" si="718"/>
        <v>8.140924011992734E-2</v>
      </c>
      <c r="Y1881" s="3">
        <f t="shared" si="730"/>
        <v>0.7</v>
      </c>
    </row>
    <row r="1882" spans="2:25" x14ac:dyDescent="0.25">
      <c r="B1882" s="3">
        <f t="shared" si="719"/>
        <v>9320</v>
      </c>
      <c r="C1882" s="14">
        <f t="shared" si="720"/>
        <v>155.33333333333334</v>
      </c>
      <c r="D1882" s="11">
        <f t="shared" si="721"/>
        <v>1087.6728780408025</v>
      </c>
      <c r="E1882" s="11">
        <f t="shared" si="722"/>
        <v>1084.8225012263481</v>
      </c>
      <c r="F1882" s="11">
        <f t="shared" si="723"/>
        <v>1086.5748404746787</v>
      </c>
      <c r="G1882" s="11">
        <f t="shared" si="724"/>
        <v>1086.1732202614157</v>
      </c>
      <c r="H1882" s="24">
        <f t="shared" si="707"/>
        <v>1084.8225012263481</v>
      </c>
      <c r="I1882" s="24">
        <f t="shared" si="709"/>
        <v>71.259420361360526</v>
      </c>
      <c r="J1882" s="14">
        <f t="shared" si="710"/>
        <v>1136.4220581593188</v>
      </c>
      <c r="K1882" s="24">
        <f t="shared" si="708"/>
        <v>650</v>
      </c>
      <c r="L1882" s="12">
        <f t="shared" si="711"/>
        <v>8.2357478921535179E-2</v>
      </c>
      <c r="M1882" s="3">
        <f t="shared" si="712"/>
        <v>0.7</v>
      </c>
      <c r="N1882" s="24">
        <f t="shared" si="727"/>
        <v>1086.5748404746787</v>
      </c>
      <c r="O1882" s="24">
        <f t="shared" si="713"/>
        <v>27.450939153095533</v>
      </c>
      <c r="P1882" s="24">
        <f t="shared" si="714"/>
        <v>438.6253589845856</v>
      </c>
      <c r="Q1882" s="24">
        <f t="shared" si="725"/>
        <v>650</v>
      </c>
      <c r="R1882" s="12">
        <f t="shared" si="715"/>
        <v>8.1075216997891247E-2</v>
      </c>
      <c r="S1882" s="3">
        <f t="shared" si="726"/>
        <v>0.7</v>
      </c>
      <c r="T1882" s="24">
        <f t="shared" si="728"/>
        <v>1086.1732202614157</v>
      </c>
      <c r="U1882" s="24">
        <f t="shared" si="716"/>
        <v>37.491444484669501</v>
      </c>
      <c r="V1882" s="14">
        <f t="shared" si="717"/>
        <v>598.79255355506143</v>
      </c>
      <c r="W1882" s="24">
        <f t="shared" si="729"/>
        <v>650</v>
      </c>
      <c r="X1882" s="12">
        <f t="shared" si="718"/>
        <v>8.1364824879259279E-2</v>
      </c>
      <c r="Y1882" s="3">
        <f t="shared" si="730"/>
        <v>0.7</v>
      </c>
    </row>
    <row r="1883" spans="2:25" x14ac:dyDescent="0.25">
      <c r="B1883" s="3">
        <f t="shared" si="719"/>
        <v>9325</v>
      </c>
      <c r="C1883" s="14">
        <f t="shared" si="720"/>
        <v>155.41666666666666</v>
      </c>
      <c r="D1883" s="11">
        <f t="shared" si="721"/>
        <v>1087.7531736462915</v>
      </c>
      <c r="E1883" s="11">
        <f t="shared" si="722"/>
        <v>1084.9048587052696</v>
      </c>
      <c r="F1883" s="11">
        <f t="shared" si="723"/>
        <v>1086.6559156916767</v>
      </c>
      <c r="G1883" s="11">
        <f t="shared" si="724"/>
        <v>1086.254585086295</v>
      </c>
      <c r="H1883" s="24">
        <f t="shared" si="707"/>
        <v>1084.9048587052696</v>
      </c>
      <c r="I1883" s="24">
        <f t="shared" si="709"/>
        <v>71.207873525548848</v>
      </c>
      <c r="J1883" s="14">
        <f t="shared" si="710"/>
        <v>1135.8038519739414</v>
      </c>
      <c r="K1883" s="24">
        <f t="shared" si="708"/>
        <v>650</v>
      </c>
      <c r="L1883" s="12">
        <f t="shared" si="711"/>
        <v>8.2311805313629249E-2</v>
      </c>
      <c r="M1883" s="3">
        <f t="shared" si="712"/>
        <v>0.7</v>
      </c>
      <c r="N1883" s="24">
        <f t="shared" si="727"/>
        <v>1086.6559156916767</v>
      </c>
      <c r="O1883" s="24">
        <f t="shared" si="713"/>
        <v>27.431448865371522</v>
      </c>
      <c r="P1883" s="24">
        <f t="shared" si="714"/>
        <v>438.39194268150538</v>
      </c>
      <c r="Q1883" s="24">
        <f t="shared" si="725"/>
        <v>650</v>
      </c>
      <c r="R1883" s="12">
        <f t="shared" si="715"/>
        <v>8.1031223220881812E-2</v>
      </c>
      <c r="S1883" s="3">
        <f t="shared" si="726"/>
        <v>0.7</v>
      </c>
      <c r="T1883" s="24">
        <f t="shared" si="728"/>
        <v>1086.254585086295</v>
      </c>
      <c r="U1883" s="24">
        <f t="shared" si="716"/>
        <v>37.464713999912647</v>
      </c>
      <c r="V1883" s="14">
        <f t="shared" si="717"/>
        <v>598.47233093435648</v>
      </c>
      <c r="W1883" s="24">
        <f t="shared" si="729"/>
        <v>650</v>
      </c>
      <c r="X1883" s="12">
        <f t="shared" si="718"/>
        <v>8.132045824619262E-2</v>
      </c>
      <c r="Y1883" s="3">
        <f t="shared" si="730"/>
        <v>0.7</v>
      </c>
    </row>
    <row r="1884" spans="2:25" x14ac:dyDescent="0.25">
      <c r="B1884" s="3">
        <f t="shared" si="719"/>
        <v>9330</v>
      </c>
      <c r="C1884" s="14">
        <f t="shared" si="720"/>
        <v>155.5</v>
      </c>
      <c r="D1884" s="11">
        <f t="shared" si="721"/>
        <v>1087.8334262439553</v>
      </c>
      <c r="E1884" s="11">
        <f t="shared" si="722"/>
        <v>1084.9871705105832</v>
      </c>
      <c r="F1884" s="11">
        <f t="shared" si="723"/>
        <v>1086.7369469148975</v>
      </c>
      <c r="G1884" s="11">
        <f t="shared" si="724"/>
        <v>1086.3359055445412</v>
      </c>
      <c r="H1884" s="24">
        <f t="shared" si="707"/>
        <v>1084.9871705105832</v>
      </c>
      <c r="I1884" s="24">
        <f t="shared" si="709"/>
        <v>71.156393334302948</v>
      </c>
      <c r="J1884" s="14">
        <f t="shared" si="710"/>
        <v>1135.1863271688096</v>
      </c>
      <c r="K1884" s="24">
        <f t="shared" si="708"/>
        <v>650</v>
      </c>
      <c r="L1884" s="12">
        <f t="shared" si="711"/>
        <v>8.2266182717052647E-2</v>
      </c>
      <c r="M1884" s="3">
        <f t="shared" si="712"/>
        <v>0.7</v>
      </c>
      <c r="N1884" s="24">
        <f t="shared" si="727"/>
        <v>1086.7369469148975</v>
      </c>
      <c r="O1884" s="24">
        <f t="shared" si="713"/>
        <v>27.411983226443226</v>
      </c>
      <c r="P1884" s="24">
        <f t="shared" si="714"/>
        <v>438.15877672990246</v>
      </c>
      <c r="Q1884" s="24">
        <f t="shared" si="725"/>
        <v>650</v>
      </c>
      <c r="R1884" s="12">
        <f t="shared" si="715"/>
        <v>8.0987277280904421E-2</v>
      </c>
      <c r="S1884" s="3">
        <f t="shared" si="726"/>
        <v>0.7</v>
      </c>
      <c r="T1884" s="24">
        <f t="shared" si="728"/>
        <v>1086.3359055445412</v>
      </c>
      <c r="U1884" s="24">
        <f t="shared" si="716"/>
        <v>37.438017485351338</v>
      </c>
      <c r="V1884" s="14">
        <f t="shared" si="717"/>
        <v>598.1524538360319</v>
      </c>
      <c r="W1884" s="24">
        <f t="shared" si="729"/>
        <v>650</v>
      </c>
      <c r="X1884" s="12">
        <f t="shared" si="718"/>
        <v>8.127614014074426E-2</v>
      </c>
      <c r="Y1884" s="3">
        <f t="shared" si="730"/>
        <v>0.7</v>
      </c>
    </row>
    <row r="1885" spans="2:25" x14ac:dyDescent="0.25">
      <c r="B1885" s="3">
        <f t="shared" si="719"/>
        <v>9335</v>
      </c>
      <c r="C1885" s="14">
        <f t="shared" si="720"/>
        <v>155.58333333333334</v>
      </c>
      <c r="D1885" s="11">
        <f t="shared" si="721"/>
        <v>1087.9136358798414</v>
      </c>
      <c r="E1885" s="11">
        <f t="shared" si="722"/>
        <v>1085.0694366933003</v>
      </c>
      <c r="F1885" s="11">
        <f t="shared" si="723"/>
        <v>1086.8179341921784</v>
      </c>
      <c r="G1885" s="11">
        <f t="shared" si="724"/>
        <v>1086.417181684682</v>
      </c>
      <c r="H1885" s="24">
        <f t="shared" si="707"/>
        <v>1085.0694366933003</v>
      </c>
      <c r="I1885" s="24">
        <f t="shared" si="709"/>
        <v>71.104979663527956</v>
      </c>
      <c r="J1885" s="14">
        <f t="shared" si="710"/>
        <v>1134.5694826072352</v>
      </c>
      <c r="K1885" s="24">
        <f t="shared" si="708"/>
        <v>650</v>
      </c>
      <c r="L1885" s="12">
        <f t="shared" si="711"/>
        <v>8.2220611045826661E-2</v>
      </c>
      <c r="M1885" s="3">
        <f t="shared" si="712"/>
        <v>0.7</v>
      </c>
      <c r="N1885" s="24">
        <f t="shared" si="727"/>
        <v>1086.8179341921784</v>
      </c>
      <c r="O1885" s="24">
        <f t="shared" si="713"/>
        <v>27.392542191574876</v>
      </c>
      <c r="P1885" s="24">
        <f t="shared" si="714"/>
        <v>437.92586072560943</v>
      </c>
      <c r="Q1885" s="24">
        <f t="shared" si="725"/>
        <v>650</v>
      </c>
      <c r="R1885" s="12">
        <f t="shared" si="715"/>
        <v>8.0943379099871177E-2</v>
      </c>
      <c r="S1885" s="3">
        <f t="shared" si="726"/>
        <v>0.7</v>
      </c>
      <c r="T1885" s="24">
        <f t="shared" si="728"/>
        <v>1086.417181684682</v>
      </c>
      <c r="U1885" s="24">
        <f t="shared" si="716"/>
        <v>37.411354878986458</v>
      </c>
      <c r="V1885" s="14">
        <f t="shared" si="717"/>
        <v>597.83292169820652</v>
      </c>
      <c r="W1885" s="24">
        <f t="shared" si="729"/>
        <v>650</v>
      </c>
      <c r="X1885" s="12">
        <f t="shared" si="718"/>
        <v>8.1231870483135488E-2</v>
      </c>
      <c r="Y1885" s="3">
        <f t="shared" si="730"/>
        <v>0.7</v>
      </c>
    </row>
    <row r="1886" spans="2:25" x14ac:dyDescent="0.25">
      <c r="B1886" s="3">
        <f t="shared" si="719"/>
        <v>9340</v>
      </c>
      <c r="C1886" s="14">
        <f t="shared" si="720"/>
        <v>155.66666666666666</v>
      </c>
      <c r="D1886" s="11">
        <f t="shared" si="721"/>
        <v>1087.9938025999222</v>
      </c>
      <c r="E1886" s="11">
        <f t="shared" si="722"/>
        <v>1085.1516573043461</v>
      </c>
      <c r="F1886" s="11">
        <f t="shared" si="723"/>
        <v>1086.8988775712783</v>
      </c>
      <c r="G1886" s="11">
        <f t="shared" si="724"/>
        <v>1086.4984135551651</v>
      </c>
      <c r="H1886" s="24">
        <f t="shared" si="707"/>
        <v>1085.1516573043461</v>
      </c>
      <c r="I1886" s="24">
        <f t="shared" si="709"/>
        <v>71.053632389401855</v>
      </c>
      <c r="J1886" s="14">
        <f t="shared" si="710"/>
        <v>1133.9533171545838</v>
      </c>
      <c r="K1886" s="24">
        <f t="shared" si="708"/>
        <v>650</v>
      </c>
      <c r="L1886" s="12">
        <f t="shared" si="711"/>
        <v>8.2175090214131233E-2</v>
      </c>
      <c r="M1886" s="3">
        <f t="shared" si="712"/>
        <v>0.7</v>
      </c>
      <c r="N1886" s="24">
        <f t="shared" si="727"/>
        <v>1086.8988775712783</v>
      </c>
      <c r="O1886" s="24">
        <f t="shared" si="713"/>
        <v>27.373125716098912</v>
      </c>
      <c r="P1886" s="24">
        <f t="shared" si="714"/>
        <v>437.69319426471077</v>
      </c>
      <c r="Q1886" s="24">
        <f t="shared" si="725"/>
        <v>650</v>
      </c>
      <c r="R1886" s="12">
        <f t="shared" si="715"/>
        <v>8.0899528599749845E-2</v>
      </c>
      <c r="S1886" s="3">
        <f t="shared" si="726"/>
        <v>0.7</v>
      </c>
      <c r="T1886" s="24">
        <f t="shared" si="728"/>
        <v>1086.4984135551651</v>
      </c>
      <c r="U1886" s="24">
        <f t="shared" si="716"/>
        <v>37.384726118926892</v>
      </c>
      <c r="V1886" s="14">
        <f t="shared" si="717"/>
        <v>597.5137339595617</v>
      </c>
      <c r="W1886" s="24">
        <f t="shared" si="729"/>
        <v>650</v>
      </c>
      <c r="X1886" s="12">
        <f t="shared" si="718"/>
        <v>8.1187649193673342E-2</v>
      </c>
      <c r="Y1886" s="3">
        <f t="shared" si="730"/>
        <v>0.7</v>
      </c>
    </row>
    <row r="1887" spans="2:25" x14ac:dyDescent="0.25">
      <c r="B1887" s="3">
        <f t="shared" si="719"/>
        <v>9345</v>
      </c>
      <c r="C1887" s="14">
        <f t="shared" si="720"/>
        <v>155.75</v>
      </c>
      <c r="D1887" s="11">
        <f t="shared" si="721"/>
        <v>1088.0739264500971</v>
      </c>
      <c r="E1887" s="11">
        <f t="shared" si="722"/>
        <v>1085.2338323945603</v>
      </c>
      <c r="F1887" s="11">
        <f t="shared" si="723"/>
        <v>1086.979777099878</v>
      </c>
      <c r="G1887" s="11">
        <f t="shared" si="724"/>
        <v>1086.5796012043588</v>
      </c>
      <c r="H1887" s="24">
        <f t="shared" si="707"/>
        <v>1085.2338323945603</v>
      </c>
      <c r="I1887" s="24">
        <f t="shared" si="709"/>
        <v>71.002351388420948</v>
      </c>
      <c r="J1887" s="14">
        <f t="shared" si="710"/>
        <v>1133.3378296791095</v>
      </c>
      <c r="K1887" s="24">
        <f t="shared" si="708"/>
        <v>650</v>
      </c>
      <c r="L1887" s="12">
        <f t="shared" si="711"/>
        <v>8.2129620136364975E-2</v>
      </c>
      <c r="M1887" s="3">
        <f t="shared" si="712"/>
        <v>0.7</v>
      </c>
      <c r="N1887" s="24">
        <f t="shared" si="727"/>
        <v>1086.979777099878</v>
      </c>
      <c r="O1887" s="24">
        <f t="shared" si="713"/>
        <v>27.353733755478515</v>
      </c>
      <c r="P1887" s="24">
        <f t="shared" si="714"/>
        <v>437.46077694457006</v>
      </c>
      <c r="Q1887" s="24">
        <f t="shared" si="725"/>
        <v>650</v>
      </c>
      <c r="R1887" s="12">
        <f t="shared" si="715"/>
        <v>8.0855725702753442E-2</v>
      </c>
      <c r="S1887" s="3">
        <f t="shared" si="726"/>
        <v>0.7</v>
      </c>
      <c r="T1887" s="24">
        <f t="shared" si="728"/>
        <v>1086.5796012043588</v>
      </c>
      <c r="U1887" s="24">
        <f t="shared" si="716"/>
        <v>37.35813114345774</v>
      </c>
      <c r="V1887" s="14">
        <f t="shared" si="717"/>
        <v>597.19489006065805</v>
      </c>
      <c r="W1887" s="24">
        <f t="shared" si="729"/>
        <v>650</v>
      </c>
      <c r="X1887" s="12">
        <f t="shared" si="718"/>
        <v>8.1143476192927735E-2</v>
      </c>
      <c r="Y1887" s="3">
        <f t="shared" si="730"/>
        <v>0.7</v>
      </c>
    </row>
    <row r="1888" spans="2:25" x14ac:dyDescent="0.25">
      <c r="B1888" s="3">
        <f t="shared" si="719"/>
        <v>9350</v>
      </c>
      <c r="C1888" s="14">
        <f t="shared" si="720"/>
        <v>155.83333333333334</v>
      </c>
      <c r="D1888" s="11">
        <f t="shared" si="721"/>
        <v>1088.154007476192</v>
      </c>
      <c r="E1888" s="11">
        <f t="shared" si="722"/>
        <v>1085.3159620146967</v>
      </c>
      <c r="F1888" s="11">
        <f t="shared" si="723"/>
        <v>1087.0606328255808</v>
      </c>
      <c r="G1888" s="11">
        <f t="shared" si="724"/>
        <v>1086.6607446805517</v>
      </c>
      <c r="H1888" s="24">
        <f t="shared" si="707"/>
        <v>1085.3159620146967</v>
      </c>
      <c r="I1888" s="24">
        <f t="shared" si="709"/>
        <v>70.951136537382808</v>
      </c>
      <c r="J1888" s="14">
        <f t="shared" si="710"/>
        <v>1132.7230190516045</v>
      </c>
      <c r="K1888" s="24">
        <f t="shared" si="708"/>
        <v>650</v>
      </c>
      <c r="L1888" s="12">
        <f t="shared" si="711"/>
        <v>8.2084200727120152E-2</v>
      </c>
      <c r="M1888" s="3">
        <f t="shared" si="712"/>
        <v>0.7</v>
      </c>
      <c r="N1888" s="24">
        <f t="shared" si="727"/>
        <v>1087.0606328255808</v>
      </c>
      <c r="O1888" s="24">
        <f t="shared" si="713"/>
        <v>27.334366265279186</v>
      </c>
      <c r="P1888" s="24">
        <f t="shared" si="714"/>
        <v>437.22860836336474</v>
      </c>
      <c r="Q1888" s="24">
        <f t="shared" si="725"/>
        <v>650</v>
      </c>
      <c r="R1888" s="12">
        <f t="shared" si="715"/>
        <v>8.0811970331254368E-2</v>
      </c>
      <c r="S1888" s="3">
        <f t="shared" si="726"/>
        <v>0.7</v>
      </c>
      <c r="T1888" s="24">
        <f t="shared" si="728"/>
        <v>1086.6607446805517</v>
      </c>
      <c r="U1888" s="24">
        <f t="shared" si="716"/>
        <v>37.331569891006211</v>
      </c>
      <c r="V1888" s="14">
        <f t="shared" si="717"/>
        <v>596.87638944298703</v>
      </c>
      <c r="W1888" s="24">
        <f t="shared" si="729"/>
        <v>650</v>
      </c>
      <c r="X1888" s="12">
        <f t="shared" si="718"/>
        <v>8.1099351401605735E-2</v>
      </c>
      <c r="Y1888" s="3">
        <f t="shared" si="730"/>
        <v>0.7</v>
      </c>
    </row>
    <row r="1889" spans="2:25" x14ac:dyDescent="0.25">
      <c r="B1889" s="3">
        <f t="shared" si="719"/>
        <v>9355</v>
      </c>
      <c r="C1889" s="14">
        <f t="shared" si="720"/>
        <v>155.91666666666666</v>
      </c>
      <c r="D1889" s="11">
        <f t="shared" si="721"/>
        <v>1088.2340457239586</v>
      </c>
      <c r="E1889" s="11">
        <f t="shared" si="722"/>
        <v>1085.3980462154238</v>
      </c>
      <c r="F1889" s="11">
        <f t="shared" si="723"/>
        <v>1087.1414447959121</v>
      </c>
      <c r="G1889" s="11">
        <f t="shared" si="724"/>
        <v>1086.7418440319534</v>
      </c>
      <c r="H1889" s="24">
        <f t="shared" si="707"/>
        <v>1085.3980462154238</v>
      </c>
      <c r="I1889" s="24">
        <f t="shared" si="709"/>
        <v>70.899987713369228</v>
      </c>
      <c r="J1889" s="14">
        <f t="shared" si="710"/>
        <v>1132.1088841451092</v>
      </c>
      <c r="K1889" s="24">
        <f t="shared" si="708"/>
        <v>650</v>
      </c>
      <c r="L1889" s="12">
        <f t="shared" si="711"/>
        <v>8.2038831901161721E-2</v>
      </c>
      <c r="M1889" s="3">
        <f t="shared" si="712"/>
        <v>0.7</v>
      </c>
      <c r="N1889" s="24">
        <f t="shared" si="727"/>
        <v>1087.1414447959121</v>
      </c>
      <c r="O1889" s="24">
        <f t="shared" si="713"/>
        <v>27.315023201163058</v>
      </c>
      <c r="P1889" s="24">
        <f t="shared" si="714"/>
        <v>436.99668811993126</v>
      </c>
      <c r="Q1889" s="24">
        <f t="shared" si="725"/>
        <v>650</v>
      </c>
      <c r="R1889" s="12">
        <f t="shared" si="715"/>
        <v>8.0768262407756447E-2</v>
      </c>
      <c r="S1889" s="3">
        <f t="shared" si="726"/>
        <v>0.7</v>
      </c>
      <c r="T1889" s="24">
        <f t="shared" si="728"/>
        <v>1086.7418440319534</v>
      </c>
      <c r="U1889" s="24">
        <f t="shared" si="716"/>
        <v>37.305042300130253</v>
      </c>
      <c r="V1889" s="14">
        <f t="shared" si="717"/>
        <v>596.5582315490667</v>
      </c>
      <c r="W1889" s="24">
        <f t="shared" si="729"/>
        <v>650</v>
      </c>
      <c r="X1889" s="12">
        <f t="shared" si="718"/>
        <v>8.1055274740562427E-2</v>
      </c>
      <c r="Y1889" s="3">
        <f t="shared" si="730"/>
        <v>0.7</v>
      </c>
    </row>
    <row r="1890" spans="2:25" x14ac:dyDescent="0.25">
      <c r="B1890" s="3">
        <f t="shared" si="719"/>
        <v>9360</v>
      </c>
      <c r="C1890" s="14">
        <f t="shared" si="720"/>
        <v>156</v>
      </c>
      <c r="D1890" s="11">
        <f t="shared" si="721"/>
        <v>1088.3140412390767</v>
      </c>
      <c r="E1890" s="11">
        <f t="shared" si="722"/>
        <v>1085.480085047325</v>
      </c>
      <c r="F1890" s="11">
        <f t="shared" si="723"/>
        <v>1087.2222130583198</v>
      </c>
      <c r="G1890" s="11">
        <f t="shared" si="724"/>
        <v>1086.8228993066939</v>
      </c>
      <c r="H1890" s="24">
        <f t="shared" si="707"/>
        <v>1085.480085047325</v>
      </c>
      <c r="I1890" s="24">
        <f t="shared" si="709"/>
        <v>70.848904793791689</v>
      </c>
      <c r="J1890" s="14">
        <f t="shared" si="710"/>
        <v>1131.495423835687</v>
      </c>
      <c r="K1890" s="24">
        <f t="shared" si="708"/>
        <v>650</v>
      </c>
      <c r="L1890" s="12">
        <f t="shared" si="711"/>
        <v>8.1993513573483265E-2</v>
      </c>
      <c r="M1890" s="3">
        <f t="shared" si="712"/>
        <v>0.7</v>
      </c>
      <c r="N1890" s="24">
        <f t="shared" si="727"/>
        <v>1087.2222130583198</v>
      </c>
      <c r="O1890" s="24">
        <f t="shared" si="713"/>
        <v>27.295704518923003</v>
      </c>
      <c r="P1890" s="24">
        <f t="shared" si="714"/>
        <v>436.76501581442392</v>
      </c>
      <c r="Q1890" s="24">
        <f t="shared" si="725"/>
        <v>650</v>
      </c>
      <c r="R1890" s="12">
        <f t="shared" si="715"/>
        <v>8.0724601855015524E-2</v>
      </c>
      <c r="S1890" s="3">
        <f t="shared" si="726"/>
        <v>0.7</v>
      </c>
      <c r="T1890" s="24">
        <f t="shared" si="728"/>
        <v>1086.8228993066939</v>
      </c>
      <c r="U1890" s="24">
        <f t="shared" si="716"/>
        <v>37.278548309569715</v>
      </c>
      <c r="V1890" s="14">
        <f t="shared" si="717"/>
        <v>596.24041582319842</v>
      </c>
      <c r="W1890" s="24">
        <f t="shared" si="729"/>
        <v>650</v>
      </c>
      <c r="X1890" s="12">
        <f t="shared" si="718"/>
        <v>8.1011246130904213E-2</v>
      </c>
      <c r="Y1890" s="3">
        <f t="shared" si="730"/>
        <v>0.7</v>
      </c>
    </row>
    <row r="1891" spans="2:25" x14ac:dyDescent="0.25">
      <c r="B1891" s="3">
        <f t="shared" si="719"/>
        <v>9365</v>
      </c>
      <c r="C1891" s="14">
        <f t="shared" si="720"/>
        <v>156.08333333333334</v>
      </c>
      <c r="D1891" s="11">
        <f t="shared" si="721"/>
        <v>1088.3939940671512</v>
      </c>
      <c r="E1891" s="11">
        <f t="shared" si="722"/>
        <v>1085.5620785608985</v>
      </c>
      <c r="F1891" s="11">
        <f t="shared" si="723"/>
        <v>1087.3029376601748</v>
      </c>
      <c r="G1891" s="11">
        <f t="shared" si="724"/>
        <v>1086.9039105528248</v>
      </c>
      <c r="H1891" s="24">
        <f t="shared" si="707"/>
        <v>1085.5620785608985</v>
      </c>
      <c r="I1891" s="24">
        <f t="shared" si="709"/>
        <v>70.797887656317471</v>
      </c>
      <c r="J1891" s="14">
        <f t="shared" si="710"/>
        <v>1130.8826370012432</v>
      </c>
      <c r="K1891" s="24">
        <f t="shared" si="708"/>
        <v>650</v>
      </c>
      <c r="L1891" s="12">
        <f t="shared" si="711"/>
        <v>8.1948245659221444E-2</v>
      </c>
      <c r="M1891" s="3">
        <f t="shared" si="712"/>
        <v>0.7</v>
      </c>
      <c r="N1891" s="24">
        <f t="shared" si="727"/>
        <v>1087.3029376601748</v>
      </c>
      <c r="O1891" s="24">
        <f t="shared" si="713"/>
        <v>27.276410174408738</v>
      </c>
      <c r="P1891" s="24">
        <f t="shared" si="714"/>
        <v>436.53359104721011</v>
      </c>
      <c r="Q1891" s="24">
        <f t="shared" si="725"/>
        <v>650</v>
      </c>
      <c r="R1891" s="12">
        <f t="shared" si="715"/>
        <v>8.0680988595834363E-2</v>
      </c>
      <c r="S1891" s="3">
        <f t="shared" si="726"/>
        <v>0.7</v>
      </c>
      <c r="T1891" s="24">
        <f t="shared" si="728"/>
        <v>1086.9039105528248</v>
      </c>
      <c r="U1891" s="24">
        <f t="shared" si="716"/>
        <v>37.252087858161076</v>
      </c>
      <c r="V1891" s="14">
        <f t="shared" si="717"/>
        <v>595.92294171022604</v>
      </c>
      <c r="W1891" s="24">
        <f t="shared" si="729"/>
        <v>650</v>
      </c>
      <c r="X1891" s="12">
        <f t="shared" si="718"/>
        <v>8.0967265493819204E-2</v>
      </c>
      <c r="Y1891" s="3">
        <f t="shared" si="730"/>
        <v>0.7</v>
      </c>
    </row>
    <row r="1892" spans="2:25" x14ac:dyDescent="0.25">
      <c r="B1892" s="3">
        <f t="shared" si="719"/>
        <v>9370</v>
      </c>
      <c r="C1892" s="14">
        <f t="shared" si="720"/>
        <v>156.16666666666666</v>
      </c>
      <c r="D1892" s="11">
        <f t="shared" si="721"/>
        <v>1088.4739042537155</v>
      </c>
      <c r="E1892" s="11">
        <f t="shared" si="722"/>
        <v>1085.6440268065578</v>
      </c>
      <c r="F1892" s="11">
        <f t="shared" si="723"/>
        <v>1087.3836186487706</v>
      </c>
      <c r="G1892" s="11">
        <f t="shared" si="724"/>
        <v>1086.9848778183186</v>
      </c>
      <c r="H1892" s="24">
        <f t="shared" si="707"/>
        <v>1085.6440268065578</v>
      </c>
      <c r="I1892" s="24">
        <f t="shared" si="709"/>
        <v>70.746936178943542</v>
      </c>
      <c r="J1892" s="14">
        <f t="shared" si="710"/>
        <v>1130.270522522783</v>
      </c>
      <c r="K1892" s="24">
        <f t="shared" si="708"/>
        <v>650</v>
      </c>
      <c r="L1892" s="12">
        <f t="shared" si="711"/>
        <v>8.1903028073746761E-2</v>
      </c>
      <c r="M1892" s="3">
        <f t="shared" si="712"/>
        <v>0.7</v>
      </c>
      <c r="N1892" s="24">
        <f t="shared" si="727"/>
        <v>1087.3836186487706</v>
      </c>
      <c r="O1892" s="24">
        <f t="shared" si="713"/>
        <v>27.257140123623458</v>
      </c>
      <c r="P1892" s="24">
        <f t="shared" si="714"/>
        <v>436.3024134202077</v>
      </c>
      <c r="Q1892" s="24">
        <f t="shared" si="725"/>
        <v>650</v>
      </c>
      <c r="R1892" s="12">
        <f t="shared" si="715"/>
        <v>8.0637422553312174E-2</v>
      </c>
      <c r="S1892" s="3">
        <f t="shared" si="726"/>
        <v>0.7</v>
      </c>
      <c r="T1892" s="24">
        <f t="shared" si="728"/>
        <v>1086.9848778183186</v>
      </c>
      <c r="U1892" s="24">
        <f t="shared" si="716"/>
        <v>37.225660884922718</v>
      </c>
      <c r="V1892" s="14">
        <f t="shared" si="717"/>
        <v>595.60580865658255</v>
      </c>
      <c r="W1892" s="24">
        <f t="shared" si="729"/>
        <v>650</v>
      </c>
      <c r="X1892" s="12">
        <f t="shared" si="718"/>
        <v>8.0923332750721985E-2</v>
      </c>
      <c r="Y1892" s="3">
        <f t="shared" si="730"/>
        <v>0.7</v>
      </c>
    </row>
    <row r="1893" spans="2:25" x14ac:dyDescent="0.25">
      <c r="B1893" s="3">
        <f t="shared" si="719"/>
        <v>9375</v>
      </c>
      <c r="C1893" s="14">
        <f t="shared" si="720"/>
        <v>156.25</v>
      </c>
      <c r="D1893" s="11">
        <f t="shared" si="721"/>
        <v>1088.5537718442299</v>
      </c>
      <c r="E1893" s="11">
        <f t="shared" si="722"/>
        <v>1085.7259298346316</v>
      </c>
      <c r="F1893" s="11">
        <f t="shared" si="723"/>
        <v>1087.4642560713239</v>
      </c>
      <c r="G1893" s="11">
        <f t="shared" si="724"/>
        <v>1087.0658011510693</v>
      </c>
      <c r="H1893" s="24">
        <f t="shared" si="707"/>
        <v>1085.7259298346316</v>
      </c>
      <c r="I1893" s="24">
        <f t="shared" si="709"/>
        <v>70.696050239956776</v>
      </c>
      <c r="J1893" s="14">
        <f t="shared" si="710"/>
        <v>1129.6590792836184</v>
      </c>
      <c r="K1893" s="24">
        <f t="shared" si="708"/>
        <v>650</v>
      </c>
      <c r="L1893" s="12">
        <f t="shared" si="711"/>
        <v>8.1857860732606841E-2</v>
      </c>
      <c r="M1893" s="3">
        <f t="shared" si="712"/>
        <v>0.7</v>
      </c>
      <c r="N1893" s="24">
        <f t="shared" si="727"/>
        <v>1087.4642560713239</v>
      </c>
      <c r="O1893" s="24">
        <f t="shared" si="713"/>
        <v>27.237894322649936</v>
      </c>
      <c r="P1893" s="24">
        <f t="shared" si="714"/>
        <v>436.07148253579959</v>
      </c>
      <c r="Q1893" s="24">
        <f t="shared" si="725"/>
        <v>650</v>
      </c>
      <c r="R1893" s="12">
        <f t="shared" si="715"/>
        <v>8.0593903650642854E-2</v>
      </c>
      <c r="S1893" s="3">
        <f t="shared" si="726"/>
        <v>0.7</v>
      </c>
      <c r="T1893" s="24">
        <f t="shared" si="728"/>
        <v>1087.0658011510693</v>
      </c>
      <c r="U1893" s="24">
        <f t="shared" si="716"/>
        <v>37.199267329015129</v>
      </c>
      <c r="V1893" s="14">
        <f t="shared" si="717"/>
        <v>595.28901611003823</v>
      </c>
      <c r="W1893" s="24">
        <f t="shared" si="729"/>
        <v>650</v>
      </c>
      <c r="X1893" s="12">
        <f t="shared" si="718"/>
        <v>8.0879447823216308E-2</v>
      </c>
      <c r="Y1893" s="3">
        <f t="shared" si="730"/>
        <v>0.7</v>
      </c>
    </row>
    <row r="1894" spans="2:25" x14ac:dyDescent="0.25">
      <c r="B1894" s="3">
        <f t="shared" si="719"/>
        <v>9380</v>
      </c>
      <c r="C1894" s="14">
        <f t="shared" si="720"/>
        <v>156.33333333333334</v>
      </c>
      <c r="D1894" s="11">
        <f t="shared" si="721"/>
        <v>1088.633596884081</v>
      </c>
      <c r="E1894" s="11">
        <f t="shared" si="722"/>
        <v>1085.8077876953641</v>
      </c>
      <c r="F1894" s="11">
        <f t="shared" si="723"/>
        <v>1087.5448499749746</v>
      </c>
      <c r="G1894" s="11">
        <f t="shared" si="724"/>
        <v>1087.1466805988925</v>
      </c>
      <c r="H1894" s="24">
        <f t="shared" si="707"/>
        <v>1085.8077876953641</v>
      </c>
      <c r="I1894" s="24">
        <f t="shared" si="709"/>
        <v>70.645229717922575</v>
      </c>
      <c r="J1894" s="14">
        <f t="shared" si="710"/>
        <v>1129.0483061693867</v>
      </c>
      <c r="K1894" s="24">
        <f t="shared" si="708"/>
        <v>650</v>
      </c>
      <c r="L1894" s="12">
        <f t="shared" si="711"/>
        <v>8.1812743551526818E-2</v>
      </c>
      <c r="M1894" s="3">
        <f t="shared" si="712"/>
        <v>0.7</v>
      </c>
      <c r="N1894" s="24">
        <f t="shared" si="727"/>
        <v>1087.5448499749746</v>
      </c>
      <c r="O1894" s="24">
        <f t="shared" si="713"/>
        <v>27.218672727661897</v>
      </c>
      <c r="P1894" s="24">
        <f t="shared" si="714"/>
        <v>435.84079799702772</v>
      </c>
      <c r="Q1894" s="24">
        <f t="shared" si="725"/>
        <v>650</v>
      </c>
      <c r="R1894" s="12">
        <f t="shared" si="715"/>
        <v>8.0550431811150805E-2</v>
      </c>
      <c r="S1894" s="3">
        <f t="shared" si="726"/>
        <v>0.7</v>
      </c>
      <c r="T1894" s="24">
        <f t="shared" si="728"/>
        <v>1087.1466805988925</v>
      </c>
      <c r="U1894" s="24">
        <f t="shared" si="716"/>
        <v>37.172907129712485</v>
      </c>
      <c r="V1894" s="14">
        <f t="shared" si="717"/>
        <v>594.97256351892531</v>
      </c>
      <c r="W1894" s="24">
        <f t="shared" si="729"/>
        <v>650</v>
      </c>
      <c r="X1894" s="12">
        <f t="shared" si="718"/>
        <v>8.0835610632992341E-2</v>
      </c>
      <c r="Y1894" s="3">
        <f t="shared" si="730"/>
        <v>0.7</v>
      </c>
    </row>
    <row r="1895" spans="2:25" x14ac:dyDescent="0.25">
      <c r="B1895" s="3">
        <f t="shared" si="719"/>
        <v>9385</v>
      </c>
      <c r="C1895" s="14">
        <f t="shared" si="720"/>
        <v>156.41666666666666</v>
      </c>
      <c r="D1895" s="11">
        <f t="shared" si="721"/>
        <v>1088.7133794185841</v>
      </c>
      <c r="E1895" s="11">
        <f t="shared" si="722"/>
        <v>1085.8896004389157</v>
      </c>
      <c r="F1895" s="11">
        <f t="shared" si="723"/>
        <v>1087.6254004067857</v>
      </c>
      <c r="G1895" s="11">
        <f t="shared" si="724"/>
        <v>1087.2275162095254</v>
      </c>
      <c r="H1895" s="24">
        <f t="shared" si="707"/>
        <v>1085.8896004389157</v>
      </c>
      <c r="I1895" s="24">
        <f t="shared" si="709"/>
        <v>70.594474491707615</v>
      </c>
      <c r="J1895" s="14">
        <f t="shared" si="710"/>
        <v>1128.4382020682447</v>
      </c>
      <c r="K1895" s="24">
        <f t="shared" si="708"/>
        <v>650</v>
      </c>
      <c r="L1895" s="12">
        <f t="shared" si="711"/>
        <v>8.176767644642427E-2</v>
      </c>
      <c r="M1895" s="3">
        <f t="shared" si="712"/>
        <v>0.7</v>
      </c>
      <c r="N1895" s="24">
        <f t="shared" si="727"/>
        <v>1087.6254004067857</v>
      </c>
      <c r="O1895" s="24">
        <f t="shared" si="713"/>
        <v>27.19947529495812</v>
      </c>
      <c r="P1895" s="24">
        <f t="shared" si="714"/>
        <v>435.61035940817413</v>
      </c>
      <c r="Q1895" s="24">
        <f t="shared" si="725"/>
        <v>650</v>
      </c>
      <c r="R1895" s="12">
        <f t="shared" si="715"/>
        <v>8.0507006958397895E-2</v>
      </c>
      <c r="S1895" s="3">
        <f t="shared" si="726"/>
        <v>0.7</v>
      </c>
      <c r="T1895" s="24">
        <f t="shared" si="728"/>
        <v>1087.2275162095254</v>
      </c>
      <c r="U1895" s="24">
        <f t="shared" si="716"/>
        <v>37.146580226465176</v>
      </c>
      <c r="V1895" s="14">
        <f t="shared" si="717"/>
        <v>594.65645033345595</v>
      </c>
      <c r="W1895" s="24">
        <f t="shared" si="729"/>
        <v>650</v>
      </c>
      <c r="X1895" s="12">
        <f t="shared" si="718"/>
        <v>8.079182110200317E-2</v>
      </c>
      <c r="Y1895" s="3">
        <f t="shared" si="730"/>
        <v>0.7</v>
      </c>
    </row>
    <row r="1896" spans="2:25" x14ac:dyDescent="0.25">
      <c r="B1896" s="3">
        <f t="shared" si="719"/>
        <v>9390</v>
      </c>
      <c r="C1896" s="14">
        <f t="shared" si="720"/>
        <v>156.5</v>
      </c>
      <c r="D1896" s="11">
        <f t="shared" si="721"/>
        <v>1088.7931194929818</v>
      </c>
      <c r="E1896" s="11">
        <f t="shared" si="722"/>
        <v>1085.9713681153621</v>
      </c>
      <c r="F1896" s="11">
        <f t="shared" si="723"/>
        <v>1087.7059074137442</v>
      </c>
      <c r="G1896" s="11">
        <f t="shared" si="724"/>
        <v>1087.3083080306274</v>
      </c>
      <c r="H1896" s="24">
        <f t="shared" si="707"/>
        <v>1085.9713681153621</v>
      </c>
      <c r="I1896" s="24">
        <f t="shared" si="709"/>
        <v>70.543784440491208</v>
      </c>
      <c r="J1896" s="14">
        <f t="shared" si="710"/>
        <v>1127.828765871217</v>
      </c>
      <c r="K1896" s="24">
        <f t="shared" si="708"/>
        <v>650</v>
      </c>
      <c r="L1896" s="12">
        <f t="shared" si="711"/>
        <v>8.1722659333433589E-2</v>
      </c>
      <c r="M1896" s="3">
        <f t="shared" si="712"/>
        <v>0.7</v>
      </c>
      <c r="N1896" s="24">
        <f t="shared" si="727"/>
        <v>1087.7059074137442</v>
      </c>
      <c r="O1896" s="24">
        <f t="shared" si="713"/>
        <v>27.180301980939703</v>
      </c>
      <c r="P1896" s="24">
        <f t="shared" si="714"/>
        <v>435.3801663743738</v>
      </c>
      <c r="Q1896" s="24">
        <f t="shared" si="725"/>
        <v>650</v>
      </c>
      <c r="R1896" s="12">
        <f t="shared" si="715"/>
        <v>8.0463629016112134E-2</v>
      </c>
      <c r="S1896" s="3">
        <f t="shared" si="726"/>
        <v>0.7</v>
      </c>
      <c r="T1896" s="24">
        <f t="shared" si="728"/>
        <v>1087.3083080306274</v>
      </c>
      <c r="U1896" s="24">
        <f t="shared" si="716"/>
        <v>37.120286558860016</v>
      </c>
      <c r="V1896" s="14">
        <f t="shared" si="717"/>
        <v>594.34067600481126</v>
      </c>
      <c r="W1896" s="24">
        <f t="shared" si="729"/>
        <v>650</v>
      </c>
      <c r="X1896" s="12">
        <f t="shared" si="718"/>
        <v>8.074807915234325E-2</v>
      </c>
      <c r="Y1896" s="3">
        <f t="shared" si="730"/>
        <v>0.7</v>
      </c>
    </row>
    <row r="1897" spans="2:25" x14ac:dyDescent="0.25">
      <c r="B1897" s="3">
        <f t="shared" si="719"/>
        <v>9395</v>
      </c>
      <c r="C1897" s="14">
        <f t="shared" si="720"/>
        <v>156.58333333333334</v>
      </c>
      <c r="D1897" s="11">
        <f t="shared" si="721"/>
        <v>1088.872817152444</v>
      </c>
      <c r="E1897" s="11">
        <f t="shared" si="722"/>
        <v>1086.0530907746956</v>
      </c>
      <c r="F1897" s="11">
        <f t="shared" si="723"/>
        <v>1087.7863710427603</v>
      </c>
      <c r="G1897" s="11">
        <f t="shared" si="724"/>
        <v>1087.3890561097796</v>
      </c>
      <c r="H1897" s="24">
        <f t="shared" si="707"/>
        <v>1086.0530907746956</v>
      </c>
      <c r="I1897" s="24">
        <f t="shared" si="709"/>
        <v>70.493159443708464</v>
      </c>
      <c r="J1897" s="14">
        <f t="shared" si="710"/>
        <v>1127.2199964711508</v>
      </c>
      <c r="K1897" s="24">
        <f t="shared" si="708"/>
        <v>650</v>
      </c>
      <c r="L1897" s="12">
        <f t="shared" si="711"/>
        <v>8.1677692128830942E-2</v>
      </c>
      <c r="M1897" s="3">
        <f t="shared" si="712"/>
        <v>0.7</v>
      </c>
      <c r="N1897" s="24">
        <f t="shared" si="727"/>
        <v>1087.7863710427603</v>
      </c>
      <c r="O1897" s="24">
        <f t="shared" si="713"/>
        <v>27.161152742093009</v>
      </c>
      <c r="P1897" s="24">
        <f t="shared" si="714"/>
        <v>435.15021850130427</v>
      </c>
      <c r="Q1897" s="24">
        <f t="shared" si="725"/>
        <v>650</v>
      </c>
      <c r="R1897" s="12">
        <f t="shared" si="715"/>
        <v>8.0420297908130767E-2</v>
      </c>
      <c r="S1897" s="3">
        <f t="shared" si="726"/>
        <v>0.7</v>
      </c>
      <c r="T1897" s="24">
        <f t="shared" si="728"/>
        <v>1087.3890561097796</v>
      </c>
      <c r="U1897" s="24">
        <f t="shared" si="716"/>
        <v>37.094026066608876</v>
      </c>
      <c r="V1897" s="14">
        <f t="shared" si="717"/>
        <v>594.02523998510242</v>
      </c>
      <c r="W1897" s="24">
        <f t="shared" si="729"/>
        <v>650</v>
      </c>
      <c r="X1897" s="12">
        <f t="shared" si="718"/>
        <v>8.070438470624193E-2</v>
      </c>
      <c r="Y1897" s="3">
        <f t="shared" si="730"/>
        <v>0.7</v>
      </c>
    </row>
    <row r="1898" spans="2:25" x14ac:dyDescent="0.25">
      <c r="B1898" s="3">
        <f t="shared" si="719"/>
        <v>9400</v>
      </c>
      <c r="C1898" s="14">
        <f t="shared" si="720"/>
        <v>156.66666666666666</v>
      </c>
      <c r="D1898" s="11">
        <f t="shared" si="721"/>
        <v>1088.9524724420696</v>
      </c>
      <c r="E1898" s="11">
        <f t="shared" si="722"/>
        <v>1086.1347684668244</v>
      </c>
      <c r="F1898" s="11">
        <f t="shared" si="723"/>
        <v>1087.8667913406684</v>
      </c>
      <c r="G1898" s="11">
        <f t="shared" si="724"/>
        <v>1087.4697604944859</v>
      </c>
      <c r="H1898" s="24">
        <f t="shared" si="707"/>
        <v>1086.1347684668244</v>
      </c>
      <c r="I1898" s="24">
        <f t="shared" si="709"/>
        <v>70.442599381129867</v>
      </c>
      <c r="J1898" s="14">
        <f t="shared" si="710"/>
        <v>1126.6118927640514</v>
      </c>
      <c r="K1898" s="24">
        <f t="shared" si="708"/>
        <v>650</v>
      </c>
      <c r="L1898" s="12">
        <f t="shared" si="711"/>
        <v>8.1632774749130721E-2</v>
      </c>
      <c r="M1898" s="3">
        <f t="shared" si="712"/>
        <v>0.7</v>
      </c>
      <c r="N1898" s="24">
        <f t="shared" si="727"/>
        <v>1087.8667913406684</v>
      </c>
      <c r="O1898" s="24">
        <f t="shared" si="713"/>
        <v>27.142027535029456</v>
      </c>
      <c r="P1898" s="24">
        <f t="shared" si="714"/>
        <v>434.92051539582519</v>
      </c>
      <c r="Q1898" s="24">
        <f t="shared" si="725"/>
        <v>650</v>
      </c>
      <c r="R1898" s="12">
        <f t="shared" si="715"/>
        <v>8.0377013558518437E-2</v>
      </c>
      <c r="S1898" s="3">
        <f t="shared" si="726"/>
        <v>0.7</v>
      </c>
      <c r="T1898" s="24">
        <f t="shared" si="728"/>
        <v>1087.4697604944859</v>
      </c>
      <c r="U1898" s="24">
        <f t="shared" si="716"/>
        <v>37.067798689594156</v>
      </c>
      <c r="V1898" s="14">
        <f t="shared" si="717"/>
        <v>593.71014172804939</v>
      </c>
      <c r="W1898" s="24">
        <f t="shared" si="729"/>
        <v>650</v>
      </c>
      <c r="X1898" s="12">
        <f t="shared" si="718"/>
        <v>8.0660737686156114E-2</v>
      </c>
      <c r="Y1898" s="3">
        <f t="shared" si="730"/>
        <v>0.7</v>
      </c>
    </row>
    <row r="1899" spans="2:25" x14ac:dyDescent="0.25">
      <c r="B1899" s="3">
        <f t="shared" si="719"/>
        <v>9405</v>
      </c>
      <c r="C1899" s="14">
        <f t="shared" si="720"/>
        <v>156.75</v>
      </c>
      <c r="D1899" s="11">
        <f t="shared" si="721"/>
        <v>1089.0320854068846</v>
      </c>
      <c r="E1899" s="11">
        <f t="shared" si="722"/>
        <v>1086.2164012415735</v>
      </c>
      <c r="F1899" s="11">
        <f t="shared" si="723"/>
        <v>1087.947168354227</v>
      </c>
      <c r="G1899" s="11">
        <f t="shared" si="724"/>
        <v>1087.5504212321721</v>
      </c>
      <c r="H1899" s="24">
        <f t="shared" si="707"/>
        <v>1086.2164012415735</v>
      </c>
      <c r="I1899" s="24">
        <f t="shared" si="709"/>
        <v>70.392104132776012</v>
      </c>
      <c r="J1899" s="14">
        <f t="shared" si="710"/>
        <v>1126.0044536478622</v>
      </c>
      <c r="K1899" s="24">
        <f t="shared" si="708"/>
        <v>650</v>
      </c>
      <c r="L1899" s="12">
        <f t="shared" si="711"/>
        <v>8.1587907110996546E-2</v>
      </c>
      <c r="M1899" s="3">
        <f t="shared" si="712"/>
        <v>0.7</v>
      </c>
      <c r="N1899" s="24">
        <f t="shared" si="727"/>
        <v>1087.947168354227</v>
      </c>
      <c r="O1899" s="24">
        <f t="shared" si="713"/>
        <v>27.122926316440044</v>
      </c>
      <c r="P1899" s="24">
        <f t="shared" si="714"/>
        <v>434.69105666531954</v>
      </c>
      <c r="Q1899" s="24">
        <f t="shared" si="725"/>
        <v>650</v>
      </c>
      <c r="R1899" s="12">
        <f t="shared" si="715"/>
        <v>8.0333775891444636E-2</v>
      </c>
      <c r="S1899" s="3">
        <f t="shared" si="726"/>
        <v>0.7</v>
      </c>
      <c r="T1899" s="24">
        <f t="shared" si="728"/>
        <v>1087.5504212321721</v>
      </c>
      <c r="U1899" s="24">
        <f t="shared" si="716"/>
        <v>37.041604367811942</v>
      </c>
      <c r="V1899" s="14">
        <f t="shared" si="717"/>
        <v>593.39538068814738</v>
      </c>
      <c r="W1899" s="24">
        <f t="shared" si="729"/>
        <v>650</v>
      </c>
      <c r="X1899" s="12">
        <f t="shared" si="718"/>
        <v>8.0617138014656364E-2</v>
      </c>
      <c r="Y1899" s="3">
        <f t="shared" si="730"/>
        <v>0.7</v>
      </c>
    </row>
    <row r="1900" spans="2:25" x14ac:dyDescent="0.25">
      <c r="B1900" s="3">
        <f t="shared" si="719"/>
        <v>9410</v>
      </c>
      <c r="C1900" s="14">
        <f t="shared" si="720"/>
        <v>156.83333333333334</v>
      </c>
      <c r="D1900" s="11">
        <f t="shared" si="721"/>
        <v>1089.1116560918438</v>
      </c>
      <c r="E1900" s="11">
        <f t="shared" si="722"/>
        <v>1086.2979891486846</v>
      </c>
      <c r="F1900" s="11">
        <f t="shared" si="723"/>
        <v>1088.0275021301184</v>
      </c>
      <c r="G1900" s="11">
        <f t="shared" si="724"/>
        <v>1087.6310383701868</v>
      </c>
      <c r="H1900" s="24">
        <f t="shared" si="707"/>
        <v>1086.2979891486846</v>
      </c>
      <c r="I1900" s="24">
        <f t="shared" si="709"/>
        <v>70.341673578980135</v>
      </c>
      <c r="J1900" s="14">
        <f t="shared" si="710"/>
        <v>1125.3976780231628</v>
      </c>
      <c r="K1900" s="24">
        <f t="shared" si="708"/>
        <v>650</v>
      </c>
      <c r="L1900" s="12">
        <f t="shared" si="711"/>
        <v>8.1543089131293142E-2</v>
      </c>
      <c r="M1900" s="3">
        <f t="shared" si="712"/>
        <v>0.7</v>
      </c>
      <c r="N1900" s="24">
        <f t="shared" si="727"/>
        <v>1088.0275021301184</v>
      </c>
      <c r="O1900" s="24">
        <f t="shared" si="713"/>
        <v>27.103849043135142</v>
      </c>
      <c r="P1900" s="24">
        <f t="shared" si="714"/>
        <v>434.46184191831361</v>
      </c>
      <c r="Q1900" s="24">
        <f t="shared" si="725"/>
        <v>650</v>
      </c>
      <c r="R1900" s="12">
        <f t="shared" si="715"/>
        <v>8.0290584831298514E-2</v>
      </c>
      <c r="S1900" s="3">
        <f t="shared" si="726"/>
        <v>0.7</v>
      </c>
      <c r="T1900" s="24">
        <f t="shared" si="728"/>
        <v>1087.6310383701868</v>
      </c>
      <c r="U1900" s="24">
        <f t="shared" si="716"/>
        <v>37.015443041423168</v>
      </c>
      <c r="V1900" s="14">
        <f t="shared" si="717"/>
        <v>593.08095632140282</v>
      </c>
      <c r="W1900" s="24">
        <f t="shared" si="729"/>
        <v>650</v>
      </c>
      <c r="X1900" s="12">
        <f t="shared" si="718"/>
        <v>8.0573585614527571E-2</v>
      </c>
      <c r="Y1900" s="3">
        <f t="shared" si="730"/>
        <v>0.7</v>
      </c>
    </row>
    <row r="1901" spans="2:25" x14ac:dyDescent="0.25">
      <c r="B1901" s="3">
        <f t="shared" si="719"/>
        <v>9415</v>
      </c>
      <c r="C1901" s="14">
        <f t="shared" si="720"/>
        <v>156.91666666666666</v>
      </c>
      <c r="D1901" s="11">
        <f t="shared" si="721"/>
        <v>1089.1911845418301</v>
      </c>
      <c r="E1901" s="11">
        <f t="shared" si="722"/>
        <v>1086.379532237816</v>
      </c>
      <c r="F1901" s="11">
        <f t="shared" si="723"/>
        <v>1088.1077927149497</v>
      </c>
      <c r="G1901" s="11">
        <f t="shared" si="724"/>
        <v>1087.7116119558013</v>
      </c>
      <c r="H1901" s="24">
        <f t="shared" si="707"/>
        <v>1086.379532237816</v>
      </c>
      <c r="I1901" s="24">
        <f t="shared" si="709"/>
        <v>70.291307600354003</v>
      </c>
      <c r="J1901" s="14">
        <f t="shared" si="710"/>
        <v>1124.7915647929744</v>
      </c>
      <c r="K1901" s="24">
        <f t="shared" si="708"/>
        <v>650</v>
      </c>
      <c r="L1901" s="12">
        <f t="shared" si="711"/>
        <v>8.1498320727070694E-2</v>
      </c>
      <c r="M1901" s="3">
        <f t="shared" si="712"/>
        <v>0.7</v>
      </c>
      <c r="N1901" s="24">
        <f t="shared" si="727"/>
        <v>1088.1077927149497</v>
      </c>
      <c r="O1901" s="24">
        <f t="shared" si="713"/>
        <v>27.084795672010387</v>
      </c>
      <c r="P1901" s="24">
        <f t="shared" si="714"/>
        <v>434.2328707638959</v>
      </c>
      <c r="Q1901" s="24">
        <f t="shared" si="725"/>
        <v>650</v>
      </c>
      <c r="R1901" s="12">
        <f t="shared" si="715"/>
        <v>8.0247440302581866E-2</v>
      </c>
      <c r="S1901" s="3">
        <f t="shared" si="726"/>
        <v>0.7</v>
      </c>
      <c r="T1901" s="24">
        <f t="shared" si="728"/>
        <v>1087.7116119558013</v>
      </c>
      <c r="U1901" s="24">
        <f t="shared" si="716"/>
        <v>36.989314650719507</v>
      </c>
      <c r="V1901" s="14">
        <f t="shared" si="717"/>
        <v>592.76686808484965</v>
      </c>
      <c r="W1901" s="24">
        <f t="shared" si="729"/>
        <v>650</v>
      </c>
      <c r="X1901" s="12">
        <f t="shared" si="718"/>
        <v>8.0530080408702742E-2</v>
      </c>
      <c r="Y1901" s="3">
        <f t="shared" si="730"/>
        <v>0.7</v>
      </c>
    </row>
    <row r="1902" spans="2:25" x14ac:dyDescent="0.25">
      <c r="B1902" s="3">
        <f t="shared" si="719"/>
        <v>9420</v>
      </c>
      <c r="C1902" s="14">
        <f t="shared" si="720"/>
        <v>157</v>
      </c>
      <c r="D1902" s="11">
        <f t="shared" si="721"/>
        <v>1089.2706708016553</v>
      </c>
      <c r="E1902" s="11">
        <f t="shared" si="722"/>
        <v>1086.4610305585431</v>
      </c>
      <c r="F1902" s="11">
        <f t="shared" si="723"/>
        <v>1088.1880401552523</v>
      </c>
      <c r="G1902" s="11">
        <f t="shared" si="724"/>
        <v>1087.79214203621</v>
      </c>
      <c r="H1902" s="24">
        <f t="shared" si="707"/>
        <v>1086.4610305585431</v>
      </c>
      <c r="I1902" s="24">
        <f t="shared" si="709"/>
        <v>70.241006077804968</v>
      </c>
      <c r="J1902" s="14">
        <f t="shared" si="710"/>
        <v>1124.1861128627208</v>
      </c>
      <c r="K1902" s="24">
        <f t="shared" si="708"/>
        <v>650</v>
      </c>
      <c r="L1902" s="12">
        <f t="shared" si="711"/>
        <v>8.1453601815563451E-2</v>
      </c>
      <c r="M1902" s="3">
        <f t="shared" si="712"/>
        <v>0.7</v>
      </c>
      <c r="N1902" s="24">
        <f t="shared" si="727"/>
        <v>1088.1880401552523</v>
      </c>
      <c r="O1902" s="24">
        <f t="shared" si="713"/>
        <v>27.0657661600751</v>
      </c>
      <c r="P1902" s="24">
        <f t="shared" si="714"/>
        <v>434.00414281210436</v>
      </c>
      <c r="Q1902" s="24">
        <f t="shared" si="725"/>
        <v>650</v>
      </c>
      <c r="R1902" s="12">
        <f t="shared" si="715"/>
        <v>8.0204342229981379E-2</v>
      </c>
      <c r="S1902" s="3">
        <f t="shared" si="726"/>
        <v>0.7</v>
      </c>
      <c r="T1902" s="24">
        <f t="shared" si="728"/>
        <v>1087.79214203621</v>
      </c>
      <c r="U1902" s="24">
        <f t="shared" si="716"/>
        <v>36.96321913613474</v>
      </c>
      <c r="V1902" s="14">
        <f t="shared" si="717"/>
        <v>592.45311543666503</v>
      </c>
      <c r="W1902" s="24">
        <f t="shared" si="729"/>
        <v>650</v>
      </c>
      <c r="X1902" s="12">
        <f t="shared" si="718"/>
        <v>8.0486622320279241E-2</v>
      </c>
      <c r="Y1902" s="3">
        <f t="shared" si="730"/>
        <v>0.7</v>
      </c>
    </row>
    <row r="1903" spans="2:25" x14ac:dyDescent="0.25">
      <c r="B1903" s="3">
        <f t="shared" si="719"/>
        <v>9425</v>
      </c>
      <c r="C1903" s="14">
        <f t="shared" si="720"/>
        <v>157.08333333333334</v>
      </c>
      <c r="D1903" s="11">
        <f t="shared" si="721"/>
        <v>1089.35011491606</v>
      </c>
      <c r="E1903" s="11">
        <f t="shared" si="722"/>
        <v>1086.5424841603588</v>
      </c>
      <c r="F1903" s="11">
        <f t="shared" si="723"/>
        <v>1088.2682444974823</v>
      </c>
      <c r="G1903" s="11">
        <f t="shared" si="724"/>
        <v>1087.8726286585302</v>
      </c>
      <c r="H1903" s="24">
        <f t="shared" si="707"/>
        <v>1086.5424841603588</v>
      </c>
      <c r="I1903" s="24">
        <f t="shared" si="709"/>
        <v>70.190768892530286</v>
      </c>
      <c r="J1903" s="14">
        <f t="shared" si="710"/>
        <v>1123.5813211404623</v>
      </c>
      <c r="K1903" s="24">
        <f t="shared" si="708"/>
        <v>650</v>
      </c>
      <c r="L1903" s="12">
        <f t="shared" si="711"/>
        <v>8.1408932314205151E-2</v>
      </c>
      <c r="M1903" s="3">
        <f t="shared" si="712"/>
        <v>0.7</v>
      </c>
      <c r="N1903" s="24">
        <f t="shared" si="727"/>
        <v>1088.2682444974823</v>
      </c>
      <c r="O1903" s="24">
        <f t="shared" si="713"/>
        <v>27.046760464440922</v>
      </c>
      <c r="P1903" s="24">
        <f t="shared" si="714"/>
        <v>433.77565767402348</v>
      </c>
      <c r="Q1903" s="24">
        <f t="shared" si="725"/>
        <v>650</v>
      </c>
      <c r="R1903" s="12">
        <f t="shared" si="715"/>
        <v>8.0161290538383653E-2</v>
      </c>
      <c r="S1903" s="3">
        <f t="shared" si="726"/>
        <v>0.7</v>
      </c>
      <c r="T1903" s="24">
        <f t="shared" si="728"/>
        <v>1087.8726286585302</v>
      </c>
      <c r="U1903" s="24">
        <f t="shared" si="716"/>
        <v>36.937156438244756</v>
      </c>
      <c r="V1903" s="14">
        <f t="shared" si="717"/>
        <v>592.13969783636355</v>
      </c>
      <c r="W1903" s="24">
        <f t="shared" si="729"/>
        <v>650</v>
      </c>
      <c r="X1903" s="12">
        <f t="shared" si="718"/>
        <v>8.0443211272543627E-2</v>
      </c>
      <c r="Y1903" s="3">
        <f t="shared" si="730"/>
        <v>0.7</v>
      </c>
    </row>
    <row r="1904" spans="2:25" x14ac:dyDescent="0.25">
      <c r="B1904" s="3">
        <f t="shared" si="719"/>
        <v>9430</v>
      </c>
      <c r="C1904" s="14">
        <f t="shared" si="720"/>
        <v>157.16666666666666</v>
      </c>
      <c r="D1904" s="11">
        <f t="shared" si="721"/>
        <v>1089.4295169297127</v>
      </c>
      <c r="E1904" s="11">
        <f t="shared" si="722"/>
        <v>1086.6238930926729</v>
      </c>
      <c r="F1904" s="11">
        <f t="shared" si="723"/>
        <v>1088.3484057880207</v>
      </c>
      <c r="G1904" s="11">
        <f t="shared" si="724"/>
        <v>1087.9530718698027</v>
      </c>
      <c r="H1904" s="24">
        <f t="shared" si="707"/>
        <v>1086.6238930926729</v>
      </c>
      <c r="I1904" s="24">
        <f t="shared" si="709"/>
        <v>70.140595925994376</v>
      </c>
      <c r="J1904" s="14">
        <f t="shared" si="710"/>
        <v>1122.9771885363321</v>
      </c>
      <c r="K1904" s="24">
        <f t="shared" si="708"/>
        <v>650</v>
      </c>
      <c r="L1904" s="12">
        <f t="shared" si="711"/>
        <v>8.1364312140589187E-2</v>
      </c>
      <c r="M1904" s="3">
        <f t="shared" si="712"/>
        <v>0.7</v>
      </c>
      <c r="N1904" s="24">
        <f t="shared" si="727"/>
        <v>1088.3484057880207</v>
      </c>
      <c r="O1904" s="24">
        <f t="shared" si="713"/>
        <v>27.027778542299075</v>
      </c>
      <c r="P1904" s="24">
        <f t="shared" si="714"/>
        <v>433.5474149611448</v>
      </c>
      <c r="Q1904" s="24">
        <f t="shared" si="725"/>
        <v>650</v>
      </c>
      <c r="R1904" s="12">
        <f t="shared" si="715"/>
        <v>8.0118285152759872E-2</v>
      </c>
      <c r="S1904" s="3">
        <f t="shared" si="726"/>
        <v>0.7</v>
      </c>
      <c r="T1904" s="24">
        <f t="shared" si="728"/>
        <v>1087.9530718698027</v>
      </c>
      <c r="U1904" s="24">
        <f t="shared" si="716"/>
        <v>36.911126497750502</v>
      </c>
      <c r="V1904" s="14">
        <f t="shared" si="717"/>
        <v>591.82661474419604</v>
      </c>
      <c r="W1904" s="24">
        <f t="shared" si="729"/>
        <v>650</v>
      </c>
      <c r="X1904" s="12">
        <f t="shared" si="718"/>
        <v>8.039984718889262E-2</v>
      </c>
      <c r="Y1904" s="3">
        <f t="shared" si="730"/>
        <v>0.7</v>
      </c>
    </row>
    <row r="1905" spans="2:25" x14ac:dyDescent="0.25">
      <c r="B1905" s="3">
        <f t="shared" si="719"/>
        <v>9435</v>
      </c>
      <c r="C1905" s="14">
        <f t="shared" si="720"/>
        <v>157.25</v>
      </c>
      <c r="D1905" s="11">
        <f t="shared" si="721"/>
        <v>1089.5088768872124</v>
      </c>
      <c r="E1905" s="11">
        <f t="shared" si="722"/>
        <v>1086.7052574048134</v>
      </c>
      <c r="F1905" s="11">
        <f t="shared" si="723"/>
        <v>1088.4285240731735</v>
      </c>
      <c r="G1905" s="11">
        <f t="shared" si="724"/>
        <v>1088.0334717169915</v>
      </c>
      <c r="H1905" s="24">
        <f t="shared" si="707"/>
        <v>1086.7052574048134</v>
      </c>
      <c r="I1905" s="24">
        <f t="shared" si="709"/>
        <v>70.090487059974294</v>
      </c>
      <c r="J1905" s="14">
        <f t="shared" si="710"/>
        <v>1122.3737139631769</v>
      </c>
      <c r="K1905" s="24">
        <f t="shared" si="708"/>
        <v>650</v>
      </c>
      <c r="L1905" s="12">
        <f t="shared" si="711"/>
        <v>8.131974121251527E-2</v>
      </c>
      <c r="M1905" s="3">
        <f t="shared" si="712"/>
        <v>0.7</v>
      </c>
      <c r="N1905" s="24">
        <f t="shared" si="727"/>
        <v>1088.4285240731735</v>
      </c>
      <c r="O1905" s="24">
        <f t="shared" si="713"/>
        <v>27.008820350971519</v>
      </c>
      <c r="P1905" s="24">
        <f t="shared" si="714"/>
        <v>433.31941428621946</v>
      </c>
      <c r="Q1905" s="24">
        <f t="shared" si="725"/>
        <v>650</v>
      </c>
      <c r="R1905" s="12">
        <f t="shared" si="715"/>
        <v>8.0075325998323121E-2</v>
      </c>
      <c r="S1905" s="3">
        <f t="shared" si="726"/>
        <v>0.7</v>
      </c>
      <c r="T1905" s="24">
        <f t="shared" si="728"/>
        <v>1088.0334717169915</v>
      </c>
      <c r="U1905" s="24">
        <f t="shared" si="716"/>
        <v>36.885129255523452</v>
      </c>
      <c r="V1905" s="14">
        <f t="shared" si="717"/>
        <v>591.5138656221576</v>
      </c>
      <c r="W1905" s="24">
        <f t="shared" si="729"/>
        <v>650</v>
      </c>
      <c r="X1905" s="12">
        <f t="shared" si="718"/>
        <v>8.0356529992967746E-2</v>
      </c>
      <c r="Y1905" s="3">
        <f t="shared" si="730"/>
        <v>0.7</v>
      </c>
    </row>
    <row r="1906" spans="2:25" x14ac:dyDescent="0.25">
      <c r="B1906" s="3">
        <f t="shared" si="719"/>
        <v>9440</v>
      </c>
      <c r="C1906" s="14">
        <f t="shared" si="720"/>
        <v>157.33333333333334</v>
      </c>
      <c r="D1906" s="11">
        <f t="shared" si="721"/>
        <v>1089.5881948330864</v>
      </c>
      <c r="E1906" s="11">
        <f t="shared" si="722"/>
        <v>1086.786577146026</v>
      </c>
      <c r="F1906" s="11">
        <f t="shared" si="723"/>
        <v>1088.5085993991718</v>
      </c>
      <c r="G1906" s="11">
        <f t="shared" si="724"/>
        <v>1088.1138282469844</v>
      </c>
      <c r="H1906" s="24">
        <f t="shared" si="707"/>
        <v>1086.786577146026</v>
      </c>
      <c r="I1906" s="24">
        <f t="shared" si="709"/>
        <v>70.040442176508577</v>
      </c>
      <c r="J1906" s="14">
        <f t="shared" si="710"/>
        <v>1121.7708963359948</v>
      </c>
      <c r="K1906" s="24">
        <f t="shared" si="708"/>
        <v>650</v>
      </c>
      <c r="L1906" s="12">
        <f t="shared" si="711"/>
        <v>8.1275219447947689E-2</v>
      </c>
      <c r="M1906" s="3">
        <f t="shared" si="712"/>
        <v>0.7</v>
      </c>
      <c r="N1906" s="24">
        <f t="shared" si="727"/>
        <v>1088.5085993991718</v>
      </c>
      <c r="O1906" s="24">
        <f t="shared" si="713"/>
        <v>26.98988584786548</v>
      </c>
      <c r="P1906" s="24">
        <f t="shared" si="714"/>
        <v>433.09165526258005</v>
      </c>
      <c r="Q1906" s="24">
        <f t="shared" si="725"/>
        <v>650</v>
      </c>
      <c r="R1906" s="12">
        <f t="shared" si="715"/>
        <v>8.0032413000402439E-2</v>
      </c>
      <c r="S1906" s="3">
        <f t="shared" si="726"/>
        <v>0.7</v>
      </c>
      <c r="T1906" s="24">
        <f t="shared" si="728"/>
        <v>1088.1138282469844</v>
      </c>
      <c r="U1906" s="24">
        <f t="shared" si="716"/>
        <v>36.85916465254877</v>
      </c>
      <c r="V1906" s="14">
        <f t="shared" si="717"/>
        <v>591.20144993303779</v>
      </c>
      <c r="W1906" s="24">
        <f t="shared" si="729"/>
        <v>650</v>
      </c>
      <c r="X1906" s="12">
        <f t="shared" si="718"/>
        <v>8.0313259608526699E-2</v>
      </c>
      <c r="Y1906" s="3">
        <f t="shared" si="730"/>
        <v>0.7</v>
      </c>
    </row>
    <row r="1907" spans="2:25" x14ac:dyDescent="0.25">
      <c r="B1907" s="3">
        <f t="shared" si="719"/>
        <v>9445</v>
      </c>
      <c r="C1907" s="14">
        <f t="shared" si="720"/>
        <v>157.41666666666666</v>
      </c>
      <c r="D1907" s="11">
        <f t="shared" si="721"/>
        <v>1089.6674708117912</v>
      </c>
      <c r="E1907" s="11">
        <f t="shared" si="722"/>
        <v>1086.8678523654739</v>
      </c>
      <c r="F1907" s="11">
        <f t="shared" si="723"/>
        <v>1088.5886318121723</v>
      </c>
      <c r="G1907" s="11">
        <f t="shared" si="724"/>
        <v>1088.194141506593</v>
      </c>
      <c r="H1907" s="24">
        <f t="shared" si="707"/>
        <v>1086.8678523654739</v>
      </c>
      <c r="I1907" s="24">
        <f t="shared" si="709"/>
        <v>69.99046115793135</v>
      </c>
      <c r="J1907" s="14">
        <f t="shared" si="710"/>
        <v>1121.1687345724968</v>
      </c>
      <c r="K1907" s="24">
        <f t="shared" si="708"/>
        <v>650</v>
      </c>
      <c r="L1907" s="12">
        <f t="shared" si="711"/>
        <v>8.1230746765055845E-2</v>
      </c>
      <c r="M1907" s="3">
        <f t="shared" si="712"/>
        <v>0.7</v>
      </c>
      <c r="N1907" s="24">
        <f t="shared" si="727"/>
        <v>1088.5886318121723</v>
      </c>
      <c r="O1907" s="24">
        <f t="shared" si="713"/>
        <v>26.970974990473451</v>
      </c>
      <c r="P1907" s="24">
        <f t="shared" si="714"/>
        <v>432.86413750435366</v>
      </c>
      <c r="Q1907" s="24">
        <f t="shared" si="725"/>
        <v>650</v>
      </c>
      <c r="R1907" s="12">
        <f t="shared" si="715"/>
        <v>7.9989546084479904E-2</v>
      </c>
      <c r="S1907" s="3">
        <f t="shared" si="726"/>
        <v>0.7</v>
      </c>
      <c r="T1907" s="24">
        <f t="shared" si="728"/>
        <v>1088.194141506593</v>
      </c>
      <c r="U1907" s="24">
        <f t="shared" si="716"/>
        <v>36.833232629953727</v>
      </c>
      <c r="V1907" s="14">
        <f t="shared" si="717"/>
        <v>590.88936714075032</v>
      </c>
      <c r="W1907" s="24">
        <f t="shared" si="729"/>
        <v>650</v>
      </c>
      <c r="X1907" s="12">
        <f t="shared" si="718"/>
        <v>8.0270035959489103E-2</v>
      </c>
      <c r="Y1907" s="3">
        <f t="shared" si="730"/>
        <v>0.7</v>
      </c>
    </row>
    <row r="1908" spans="2:25" x14ac:dyDescent="0.25">
      <c r="B1908" s="3">
        <f t="shared" si="719"/>
        <v>9450</v>
      </c>
      <c r="C1908" s="14">
        <f t="shared" si="720"/>
        <v>157.5</v>
      </c>
      <c r="D1908" s="11">
        <f t="shared" si="721"/>
        <v>1089.7467048677131</v>
      </c>
      <c r="E1908" s="11">
        <f t="shared" si="722"/>
        <v>1086.9490831122389</v>
      </c>
      <c r="F1908" s="11">
        <f t="shared" si="723"/>
        <v>1088.6686213582568</v>
      </c>
      <c r="G1908" s="11">
        <f t="shared" si="724"/>
        <v>1088.2744115425526</v>
      </c>
      <c r="H1908" s="24">
        <f t="shared" si="707"/>
        <v>1086.9490831122389</v>
      </c>
      <c r="I1908" s="24">
        <f t="shared" si="709"/>
        <v>69.940543886855266</v>
      </c>
      <c r="J1908" s="14">
        <f t="shared" si="710"/>
        <v>1120.5672275925258</v>
      </c>
      <c r="K1908" s="24">
        <f t="shared" si="708"/>
        <v>650</v>
      </c>
      <c r="L1908" s="12">
        <f t="shared" si="711"/>
        <v>8.1186323082173592E-2</v>
      </c>
      <c r="M1908" s="3">
        <f t="shared" si="712"/>
        <v>0.7</v>
      </c>
      <c r="N1908" s="24">
        <f t="shared" si="727"/>
        <v>1088.6686213582568</v>
      </c>
      <c r="O1908" s="24">
        <f t="shared" si="713"/>
        <v>26.952087736407293</v>
      </c>
      <c r="P1908" s="24">
        <f t="shared" si="714"/>
        <v>432.63686062659781</v>
      </c>
      <c r="Q1908" s="24">
        <f t="shared" si="725"/>
        <v>650</v>
      </c>
      <c r="R1908" s="12">
        <f t="shared" si="715"/>
        <v>7.9946725176220215E-2</v>
      </c>
      <c r="S1908" s="3">
        <f t="shared" si="726"/>
        <v>0.7</v>
      </c>
      <c r="T1908" s="24">
        <f t="shared" si="728"/>
        <v>1088.2744115425526</v>
      </c>
      <c r="U1908" s="24">
        <f t="shared" si="716"/>
        <v>36.807333129013386</v>
      </c>
      <c r="V1908" s="14">
        <f t="shared" si="717"/>
        <v>590.57761671064304</v>
      </c>
      <c r="W1908" s="24">
        <f t="shared" si="729"/>
        <v>650</v>
      </c>
      <c r="X1908" s="12">
        <f t="shared" si="718"/>
        <v>8.0226858969976833E-2</v>
      </c>
      <c r="Y1908" s="3">
        <f t="shared" si="730"/>
        <v>0.7</v>
      </c>
    </row>
    <row r="1909" spans="2:25" x14ac:dyDescent="0.25">
      <c r="B1909" s="3">
        <f t="shared" si="719"/>
        <v>9455</v>
      </c>
      <c r="C1909" s="14">
        <f t="shared" si="720"/>
        <v>157.58333333333334</v>
      </c>
      <c r="D1909" s="11">
        <f t="shared" si="721"/>
        <v>1089.8258970451679</v>
      </c>
      <c r="E1909" s="11">
        <f t="shared" si="722"/>
        <v>1087.0302694353211</v>
      </c>
      <c r="F1909" s="11">
        <f t="shared" si="723"/>
        <v>1088.7485680834329</v>
      </c>
      <c r="G1909" s="11">
        <f t="shared" si="724"/>
        <v>1088.3546384015226</v>
      </c>
      <c r="H1909" s="24">
        <f t="shared" ref="H1909:H1972" si="731">H1908+L1908</f>
        <v>1087.0302694353211</v>
      </c>
      <c r="I1909" s="24">
        <f t="shared" si="709"/>
        <v>69.890690246171516</v>
      </c>
      <c r="J1909" s="14">
        <f t="shared" si="710"/>
        <v>1119.9663743183858</v>
      </c>
      <c r="K1909" s="24">
        <f t="shared" ref="K1909:K1972" si="732">IF(H1909&lt;600,425+0.773*H1909-1.69/1000*H1909^2+2.22/1000^2*H1909^3,IF(H1909&lt;735,666+13002/(738-H1909),IF(H1909&lt;900,545+17820/(H1909-731),650)))</f>
        <v>650</v>
      </c>
      <c r="L1909" s="12">
        <f t="shared" si="711"/>
        <v>8.1141948317821525E-2</v>
      </c>
      <c r="M1909" s="3">
        <f t="shared" si="712"/>
        <v>0.7</v>
      </c>
      <c r="N1909" s="24">
        <f t="shared" si="727"/>
        <v>1088.7485680834329</v>
      </c>
      <c r="O1909" s="24">
        <f t="shared" si="713"/>
        <v>26.933224043375503</v>
      </c>
      <c r="P1909" s="24">
        <f t="shared" si="714"/>
        <v>432.40982424526129</v>
      </c>
      <c r="Q1909" s="24">
        <f t="shared" si="725"/>
        <v>650</v>
      </c>
      <c r="R1909" s="12">
        <f t="shared" si="715"/>
        <v>7.9903950201459933E-2</v>
      </c>
      <c r="S1909" s="3">
        <f t="shared" si="726"/>
        <v>0.7</v>
      </c>
      <c r="T1909" s="24">
        <f t="shared" si="728"/>
        <v>1088.3546384015226</v>
      </c>
      <c r="U1909" s="24">
        <f t="shared" si="716"/>
        <v>36.781466091133552</v>
      </c>
      <c r="V1909" s="14">
        <f t="shared" si="717"/>
        <v>590.26619810893578</v>
      </c>
      <c r="W1909" s="24">
        <f t="shared" si="729"/>
        <v>650</v>
      </c>
      <c r="X1909" s="12">
        <f t="shared" si="718"/>
        <v>8.0183728564240025E-2</v>
      </c>
      <c r="Y1909" s="3">
        <f t="shared" si="730"/>
        <v>0.7</v>
      </c>
    </row>
    <row r="1910" spans="2:25" x14ac:dyDescent="0.25">
      <c r="B1910" s="3">
        <f t="shared" si="719"/>
        <v>9460</v>
      </c>
      <c r="C1910" s="14">
        <f t="shared" si="720"/>
        <v>157.66666666666666</v>
      </c>
      <c r="D1910" s="11">
        <f t="shared" si="721"/>
        <v>1089.9050473884015</v>
      </c>
      <c r="E1910" s="11">
        <f t="shared" si="722"/>
        <v>1087.1114113836388</v>
      </c>
      <c r="F1910" s="11">
        <f t="shared" si="723"/>
        <v>1088.8284720336344</v>
      </c>
      <c r="G1910" s="11">
        <f t="shared" si="724"/>
        <v>1088.4348221300868</v>
      </c>
      <c r="H1910" s="24">
        <f t="shared" si="731"/>
        <v>1087.1114113836388</v>
      </c>
      <c r="I1910" s="24">
        <f t="shared" si="709"/>
        <v>69.840900119066873</v>
      </c>
      <c r="J1910" s="14">
        <f t="shared" si="710"/>
        <v>1119.3661736748807</v>
      </c>
      <c r="K1910" s="24">
        <f t="shared" si="732"/>
        <v>650</v>
      </c>
      <c r="L1910" s="12">
        <f t="shared" si="711"/>
        <v>8.1097622390710972E-2</v>
      </c>
      <c r="M1910" s="3">
        <f t="shared" si="712"/>
        <v>0.7</v>
      </c>
      <c r="N1910" s="24">
        <f t="shared" si="727"/>
        <v>1088.8284720336344</v>
      </c>
      <c r="O1910" s="24">
        <f t="shared" si="713"/>
        <v>26.914383869177527</v>
      </c>
      <c r="P1910" s="24">
        <f t="shared" si="714"/>
        <v>432.18302797695185</v>
      </c>
      <c r="Q1910" s="24">
        <f t="shared" si="725"/>
        <v>650</v>
      </c>
      <c r="R1910" s="12">
        <f t="shared" si="715"/>
        <v>7.9861221086166029E-2</v>
      </c>
      <c r="S1910" s="3">
        <f t="shared" si="726"/>
        <v>0.7</v>
      </c>
      <c r="T1910" s="24">
        <f t="shared" si="728"/>
        <v>1088.4348221300868</v>
      </c>
      <c r="U1910" s="24">
        <f t="shared" si="716"/>
        <v>36.755631457867821</v>
      </c>
      <c r="V1910" s="14">
        <f t="shared" si="717"/>
        <v>589.95511080324377</v>
      </c>
      <c r="W1910" s="24">
        <f t="shared" si="729"/>
        <v>650</v>
      </c>
      <c r="X1910" s="12">
        <f t="shared" si="718"/>
        <v>8.014064466672613E-2</v>
      </c>
      <c r="Y1910" s="3">
        <f t="shared" si="730"/>
        <v>0.7</v>
      </c>
    </row>
    <row r="1911" spans="2:25" x14ac:dyDescent="0.25">
      <c r="B1911" s="3">
        <f t="shared" si="719"/>
        <v>9465</v>
      </c>
      <c r="C1911" s="14">
        <f t="shared" si="720"/>
        <v>157.75</v>
      </c>
      <c r="D1911" s="11">
        <f t="shared" si="721"/>
        <v>1089.9841559415891</v>
      </c>
      <c r="E1911" s="11">
        <f t="shared" si="722"/>
        <v>1087.1925090060295</v>
      </c>
      <c r="F1911" s="11">
        <f t="shared" si="723"/>
        <v>1088.9083332547207</v>
      </c>
      <c r="G1911" s="11">
        <f t="shared" si="724"/>
        <v>1088.5149627747535</v>
      </c>
      <c r="H1911" s="24">
        <f t="shared" si="731"/>
        <v>1087.1925090060295</v>
      </c>
      <c r="I1911" s="24">
        <f t="shared" si="709"/>
        <v>69.791173388989591</v>
      </c>
      <c r="J1911" s="14">
        <f t="shared" si="710"/>
        <v>1118.7666245890243</v>
      </c>
      <c r="K1911" s="24">
        <f t="shared" si="732"/>
        <v>650</v>
      </c>
      <c r="L1911" s="12">
        <f t="shared" si="711"/>
        <v>8.1053345219721712E-2</v>
      </c>
      <c r="M1911" s="3">
        <f t="shared" si="712"/>
        <v>0.7</v>
      </c>
      <c r="N1911" s="24">
        <f t="shared" si="727"/>
        <v>1088.9083332547207</v>
      </c>
      <c r="O1911" s="24">
        <f t="shared" si="713"/>
        <v>26.895567171709445</v>
      </c>
      <c r="P1911" s="24">
        <f t="shared" si="714"/>
        <v>431.95647143909122</v>
      </c>
      <c r="Q1911" s="24">
        <f t="shared" si="725"/>
        <v>650</v>
      </c>
      <c r="R1911" s="12">
        <f t="shared" si="715"/>
        <v>7.9818537756463914E-2</v>
      </c>
      <c r="S1911" s="3">
        <f t="shared" si="726"/>
        <v>0.7</v>
      </c>
      <c r="T1911" s="24">
        <f t="shared" si="728"/>
        <v>1088.5149627747535</v>
      </c>
      <c r="U1911" s="24">
        <f t="shared" si="716"/>
        <v>36.729829170889161</v>
      </c>
      <c r="V1911" s="14">
        <f t="shared" si="717"/>
        <v>589.6443542620932</v>
      </c>
      <c r="W1911" s="24">
        <f t="shared" si="729"/>
        <v>650</v>
      </c>
      <c r="X1911" s="12">
        <f t="shared" si="718"/>
        <v>8.0097607202014351E-2</v>
      </c>
      <c r="Y1911" s="3">
        <f t="shared" si="730"/>
        <v>0.7</v>
      </c>
    </row>
    <row r="1912" spans="2:25" x14ac:dyDescent="0.25">
      <c r="B1912" s="3">
        <f t="shared" si="719"/>
        <v>9470</v>
      </c>
      <c r="C1912" s="14">
        <f t="shared" si="720"/>
        <v>157.83333333333334</v>
      </c>
      <c r="D1912" s="11">
        <f t="shared" si="721"/>
        <v>1090.0632227488363</v>
      </c>
      <c r="E1912" s="11">
        <f t="shared" si="722"/>
        <v>1087.2735623512492</v>
      </c>
      <c r="F1912" s="11">
        <f t="shared" si="723"/>
        <v>1088.9881517924771</v>
      </c>
      <c r="G1912" s="11">
        <f t="shared" si="724"/>
        <v>1088.5950603819556</v>
      </c>
      <c r="H1912" s="24">
        <f t="shared" si="731"/>
        <v>1087.2735623512492</v>
      </c>
      <c r="I1912" s="24">
        <f t="shared" si="709"/>
        <v>69.741509939677826</v>
      </c>
      <c r="J1912" s="14">
        <f t="shared" si="710"/>
        <v>1118.1677259902331</v>
      </c>
      <c r="K1912" s="24">
        <f t="shared" si="732"/>
        <v>650</v>
      </c>
      <c r="L1912" s="12">
        <f t="shared" si="711"/>
        <v>8.1009116723917196E-2</v>
      </c>
      <c r="M1912" s="3">
        <f t="shared" si="712"/>
        <v>0.7</v>
      </c>
      <c r="N1912" s="24">
        <f t="shared" si="727"/>
        <v>1088.9881517924771</v>
      </c>
      <c r="O1912" s="24">
        <f t="shared" si="713"/>
        <v>26.876773908981022</v>
      </c>
      <c r="P1912" s="24">
        <f t="shared" si="714"/>
        <v>431.73015425008958</v>
      </c>
      <c r="Q1912" s="24">
        <f t="shared" si="725"/>
        <v>650</v>
      </c>
      <c r="R1912" s="12">
        <f t="shared" si="715"/>
        <v>7.9775900138670711E-2</v>
      </c>
      <c r="S1912" s="3">
        <f t="shared" si="726"/>
        <v>0.7</v>
      </c>
      <c r="T1912" s="24">
        <f t="shared" si="728"/>
        <v>1088.5950603819556</v>
      </c>
      <c r="U1912" s="24">
        <f t="shared" si="716"/>
        <v>36.704059172018333</v>
      </c>
      <c r="V1912" s="14">
        <f t="shared" si="717"/>
        <v>589.33392795515351</v>
      </c>
      <c r="W1912" s="24">
        <f t="shared" si="729"/>
        <v>650</v>
      </c>
      <c r="X1912" s="12">
        <f t="shared" si="718"/>
        <v>8.0054616094848999E-2</v>
      </c>
      <c r="Y1912" s="3">
        <f t="shared" si="730"/>
        <v>0.7</v>
      </c>
    </row>
    <row r="1913" spans="2:25" x14ac:dyDescent="0.25">
      <c r="B1913" s="3">
        <f t="shared" si="719"/>
        <v>9475</v>
      </c>
      <c r="C1913" s="14">
        <f t="shared" si="720"/>
        <v>157.91666666666666</v>
      </c>
      <c r="D1913" s="11">
        <f t="shared" si="721"/>
        <v>1090.142247854179</v>
      </c>
      <c r="E1913" s="11">
        <f t="shared" si="722"/>
        <v>1087.3545714679731</v>
      </c>
      <c r="F1913" s="11">
        <f t="shared" si="723"/>
        <v>1089.0679276926157</v>
      </c>
      <c r="G1913" s="11">
        <f t="shared" si="724"/>
        <v>1088.6751149980505</v>
      </c>
      <c r="H1913" s="24">
        <f t="shared" si="731"/>
        <v>1087.3545714679731</v>
      </c>
      <c r="I1913" s="24">
        <f t="shared" si="709"/>
        <v>69.691909655148265</v>
      </c>
      <c r="J1913" s="14">
        <f t="shared" si="710"/>
        <v>1117.5694768103265</v>
      </c>
      <c r="K1913" s="24">
        <f t="shared" si="732"/>
        <v>650</v>
      </c>
      <c r="L1913" s="12">
        <f t="shared" si="711"/>
        <v>8.0964936822543701E-2</v>
      </c>
      <c r="M1913" s="3">
        <f t="shared" si="712"/>
        <v>0.7</v>
      </c>
      <c r="N1913" s="24">
        <f t="shared" si="727"/>
        <v>1089.0679276926157</v>
      </c>
      <c r="O1913" s="24">
        <f t="shared" si="713"/>
        <v>26.858004039081607</v>
      </c>
      <c r="P1913" s="24">
        <f t="shared" si="714"/>
        <v>431.50407602891903</v>
      </c>
      <c r="Q1913" s="24">
        <f t="shared" si="725"/>
        <v>650</v>
      </c>
      <c r="R1913" s="12">
        <f t="shared" si="715"/>
        <v>7.973330815921513E-2</v>
      </c>
      <c r="S1913" s="3">
        <f t="shared" si="726"/>
        <v>0.7</v>
      </c>
      <c r="T1913" s="24">
        <f t="shared" si="728"/>
        <v>1088.6751149980505</v>
      </c>
      <c r="U1913" s="24">
        <f t="shared" si="716"/>
        <v>36.678321403212522</v>
      </c>
      <c r="V1913" s="14">
        <f t="shared" si="717"/>
        <v>589.02383135341199</v>
      </c>
      <c r="W1913" s="24">
        <f t="shared" si="729"/>
        <v>650</v>
      </c>
      <c r="X1913" s="12">
        <f t="shared" si="718"/>
        <v>8.0011671270160331E-2</v>
      </c>
      <c r="Y1913" s="3">
        <f t="shared" si="730"/>
        <v>0.7</v>
      </c>
    </row>
    <row r="1914" spans="2:25" x14ac:dyDescent="0.25">
      <c r="B1914" s="3">
        <f t="shared" si="719"/>
        <v>9480</v>
      </c>
      <c r="C1914" s="14">
        <f t="shared" si="720"/>
        <v>158</v>
      </c>
      <c r="D1914" s="11">
        <f t="shared" si="721"/>
        <v>1090.2212313015837</v>
      </c>
      <c r="E1914" s="11">
        <f t="shared" si="722"/>
        <v>1087.4355364047956</v>
      </c>
      <c r="F1914" s="11">
        <f t="shared" si="723"/>
        <v>1089.1476610007749</v>
      </c>
      <c r="G1914" s="11">
        <f t="shared" si="724"/>
        <v>1088.7551266693206</v>
      </c>
      <c r="H1914" s="24">
        <f t="shared" si="731"/>
        <v>1087.4355364047956</v>
      </c>
      <c r="I1914" s="24">
        <f t="shared" si="709"/>
        <v>69.642372419701815</v>
      </c>
      <c r="J1914" s="14">
        <f t="shared" si="710"/>
        <v>1116.9718759837017</v>
      </c>
      <c r="K1914" s="24">
        <f t="shared" si="732"/>
        <v>650</v>
      </c>
      <c r="L1914" s="12">
        <f t="shared" si="711"/>
        <v>8.0920805435042722E-2</v>
      </c>
      <c r="M1914" s="3">
        <f t="shared" si="712"/>
        <v>0.7</v>
      </c>
      <c r="N1914" s="24">
        <f t="shared" si="727"/>
        <v>1089.1476610007749</v>
      </c>
      <c r="O1914" s="24">
        <f t="shared" si="713"/>
        <v>26.839257520219917</v>
      </c>
      <c r="P1914" s="24">
        <f t="shared" si="714"/>
        <v>431.27823639583073</v>
      </c>
      <c r="Q1914" s="24">
        <f t="shared" si="725"/>
        <v>650</v>
      </c>
      <c r="R1914" s="12">
        <f t="shared" si="715"/>
        <v>7.969076174476912E-2</v>
      </c>
      <c r="S1914" s="3">
        <f t="shared" si="726"/>
        <v>0.7</v>
      </c>
      <c r="T1914" s="24">
        <f t="shared" si="728"/>
        <v>1088.7551266693206</v>
      </c>
      <c r="U1914" s="24">
        <f t="shared" si="716"/>
        <v>36.652615806576705</v>
      </c>
      <c r="V1914" s="14">
        <f t="shared" si="717"/>
        <v>588.71406392909626</v>
      </c>
      <c r="W1914" s="24">
        <f t="shared" si="729"/>
        <v>650</v>
      </c>
      <c r="X1914" s="12">
        <f t="shared" si="718"/>
        <v>7.996877265305613E-2</v>
      </c>
      <c r="Y1914" s="3">
        <f t="shared" si="730"/>
        <v>0.7</v>
      </c>
    </row>
    <row r="1915" spans="2:25" x14ac:dyDescent="0.25">
      <c r="B1915" s="3">
        <f t="shared" si="719"/>
        <v>9485</v>
      </c>
      <c r="C1915" s="14">
        <f t="shared" si="720"/>
        <v>158.08333333333334</v>
      </c>
      <c r="D1915" s="11">
        <f t="shared" si="721"/>
        <v>1090.3001731349464</v>
      </c>
      <c r="E1915" s="11">
        <f t="shared" si="722"/>
        <v>1087.5164572102306</v>
      </c>
      <c r="F1915" s="11">
        <f t="shared" si="723"/>
        <v>1089.2273517625197</v>
      </c>
      <c r="G1915" s="11">
        <f t="shared" si="724"/>
        <v>1088.8350954419736</v>
      </c>
      <c r="H1915" s="24">
        <f t="shared" si="731"/>
        <v>1087.5164572102306</v>
      </c>
      <c r="I1915" s="24">
        <f t="shared" si="709"/>
        <v>69.592898117895174</v>
      </c>
      <c r="J1915" s="14">
        <f t="shared" si="710"/>
        <v>1116.374922446558</v>
      </c>
      <c r="K1915" s="24">
        <f t="shared" si="732"/>
        <v>650</v>
      </c>
      <c r="L1915" s="12">
        <f t="shared" si="711"/>
        <v>8.0876722480996047E-2</v>
      </c>
      <c r="M1915" s="3">
        <f t="shared" si="712"/>
        <v>0.7</v>
      </c>
      <c r="N1915" s="24">
        <f t="shared" si="727"/>
        <v>1089.2273517625197</v>
      </c>
      <c r="O1915" s="24">
        <f t="shared" si="713"/>
        <v>26.820534310667199</v>
      </c>
      <c r="P1915" s="24">
        <f t="shared" si="714"/>
        <v>431.05263497115345</v>
      </c>
      <c r="Q1915" s="24">
        <f t="shared" si="725"/>
        <v>650</v>
      </c>
      <c r="R1915" s="12">
        <f t="shared" si="715"/>
        <v>7.9648260822029054E-2</v>
      </c>
      <c r="S1915" s="3">
        <f t="shared" si="726"/>
        <v>0.7</v>
      </c>
      <c r="T1915" s="24">
        <f t="shared" si="728"/>
        <v>1088.8350954419736</v>
      </c>
      <c r="U1915" s="24">
        <f t="shared" si="716"/>
        <v>36.626942324318179</v>
      </c>
      <c r="V1915" s="14">
        <f t="shared" si="717"/>
        <v>588.4046251550543</v>
      </c>
      <c r="W1915" s="24">
        <f t="shared" si="729"/>
        <v>650</v>
      </c>
      <c r="X1915" s="12">
        <f t="shared" si="718"/>
        <v>7.9925920168736564E-2</v>
      </c>
      <c r="Y1915" s="3">
        <f t="shared" si="730"/>
        <v>0.7</v>
      </c>
    </row>
    <row r="1916" spans="2:25" x14ac:dyDescent="0.25">
      <c r="B1916" s="3">
        <f t="shared" si="719"/>
        <v>9490</v>
      </c>
      <c r="C1916" s="14">
        <f t="shared" si="720"/>
        <v>158.16666666666666</v>
      </c>
      <c r="D1916" s="11">
        <f t="shared" si="721"/>
        <v>1090.3790733980948</v>
      </c>
      <c r="E1916" s="11">
        <f t="shared" si="722"/>
        <v>1087.5973339327115</v>
      </c>
      <c r="F1916" s="11">
        <f t="shared" si="723"/>
        <v>1089.3070000233417</v>
      </c>
      <c r="G1916" s="11">
        <f t="shared" si="724"/>
        <v>1088.9150213621424</v>
      </c>
      <c r="H1916" s="24">
        <f t="shared" si="731"/>
        <v>1087.5973339327115</v>
      </c>
      <c r="I1916" s="24">
        <f t="shared" si="709"/>
        <v>69.543486634580631</v>
      </c>
      <c r="J1916" s="14">
        <f t="shared" si="710"/>
        <v>1115.7786151379635</v>
      </c>
      <c r="K1916" s="24">
        <f t="shared" si="732"/>
        <v>650</v>
      </c>
      <c r="L1916" s="12">
        <f t="shared" si="711"/>
        <v>8.0832687880201287E-2</v>
      </c>
      <c r="M1916" s="3">
        <f t="shared" si="712"/>
        <v>0.7</v>
      </c>
      <c r="N1916" s="24">
        <f t="shared" si="727"/>
        <v>1089.3070000233417</v>
      </c>
      <c r="O1916" s="24">
        <f t="shared" si="713"/>
        <v>26.801834368825439</v>
      </c>
      <c r="P1916" s="24">
        <f t="shared" si="714"/>
        <v>430.82727137663056</v>
      </c>
      <c r="Q1916" s="24">
        <f t="shared" si="725"/>
        <v>650</v>
      </c>
      <c r="R1916" s="12">
        <f t="shared" si="715"/>
        <v>7.9605805317960077E-2</v>
      </c>
      <c r="S1916" s="3">
        <f t="shared" si="726"/>
        <v>0.7</v>
      </c>
      <c r="T1916" s="24">
        <f t="shared" si="728"/>
        <v>1088.9150213621424</v>
      </c>
      <c r="U1916" s="24">
        <f t="shared" si="716"/>
        <v>36.601300898809086</v>
      </c>
      <c r="V1916" s="14">
        <f t="shared" si="717"/>
        <v>588.09551450572303</v>
      </c>
      <c r="W1916" s="24">
        <f t="shared" si="729"/>
        <v>650</v>
      </c>
      <c r="X1916" s="12">
        <f t="shared" si="718"/>
        <v>7.9883113742626105E-2</v>
      </c>
      <c r="Y1916" s="3">
        <f t="shared" si="730"/>
        <v>0.7</v>
      </c>
    </row>
    <row r="1917" spans="2:25" x14ac:dyDescent="0.25">
      <c r="B1917" s="3">
        <f t="shared" si="719"/>
        <v>9495</v>
      </c>
      <c r="C1917" s="14">
        <f t="shared" si="720"/>
        <v>158.25</v>
      </c>
      <c r="D1917" s="11">
        <f t="shared" si="721"/>
        <v>1090.4579321347871</v>
      </c>
      <c r="E1917" s="11">
        <f t="shared" si="722"/>
        <v>1087.6781666205918</v>
      </c>
      <c r="F1917" s="11">
        <f t="shared" si="723"/>
        <v>1089.3866058286596</v>
      </c>
      <c r="G1917" s="11">
        <f t="shared" si="724"/>
        <v>1088.9949044758851</v>
      </c>
      <c r="H1917" s="24">
        <f t="shared" si="731"/>
        <v>1087.6781666205918</v>
      </c>
      <c r="I1917" s="24">
        <f t="shared" si="709"/>
        <v>69.49413785488332</v>
      </c>
      <c r="J1917" s="14">
        <f t="shared" si="710"/>
        <v>1115.1829529991755</v>
      </c>
      <c r="K1917" s="24">
        <f t="shared" si="732"/>
        <v>650</v>
      </c>
      <c r="L1917" s="12">
        <f t="shared" si="711"/>
        <v>8.0788701552623937E-2</v>
      </c>
      <c r="M1917" s="3">
        <f t="shared" si="712"/>
        <v>0.7</v>
      </c>
      <c r="N1917" s="24">
        <f t="shared" si="727"/>
        <v>1089.3866058286596</v>
      </c>
      <c r="O1917" s="24">
        <f t="shared" si="713"/>
        <v>26.783157653187573</v>
      </c>
      <c r="P1917" s="24">
        <f t="shared" si="714"/>
        <v>430.60214523470324</v>
      </c>
      <c r="Q1917" s="24">
        <f t="shared" si="725"/>
        <v>650</v>
      </c>
      <c r="R1917" s="12">
        <f t="shared" si="715"/>
        <v>7.9563395159664568E-2</v>
      </c>
      <c r="S1917" s="3">
        <f t="shared" si="726"/>
        <v>0.7</v>
      </c>
      <c r="T1917" s="24">
        <f t="shared" si="728"/>
        <v>1088.9949044758851</v>
      </c>
      <c r="U1917" s="24">
        <f t="shared" si="716"/>
        <v>36.575691472552307</v>
      </c>
      <c r="V1917" s="14">
        <f t="shared" si="717"/>
        <v>587.78673145656637</v>
      </c>
      <c r="W1917" s="24">
        <f t="shared" si="729"/>
        <v>650</v>
      </c>
      <c r="X1917" s="12">
        <f t="shared" si="718"/>
        <v>7.9840353300297248E-2</v>
      </c>
      <c r="Y1917" s="3">
        <f t="shared" si="730"/>
        <v>0.7</v>
      </c>
    </row>
    <row r="1918" spans="2:25" x14ac:dyDescent="0.25">
      <c r="B1918" s="3">
        <f t="shared" si="719"/>
        <v>9500</v>
      </c>
      <c r="C1918" s="14">
        <f t="shared" si="720"/>
        <v>158.33333333333334</v>
      </c>
      <c r="D1918" s="11">
        <f t="shared" si="721"/>
        <v>1090.5367493887125</v>
      </c>
      <c r="E1918" s="11">
        <f t="shared" si="722"/>
        <v>1087.7589553221444</v>
      </c>
      <c r="F1918" s="11">
        <f t="shared" si="723"/>
        <v>1089.4661692238194</v>
      </c>
      <c r="G1918" s="11">
        <f t="shared" si="724"/>
        <v>1089.0747448291854</v>
      </c>
      <c r="H1918" s="24">
        <f t="shared" si="731"/>
        <v>1087.7589553221444</v>
      </c>
      <c r="I1918" s="24">
        <f t="shared" si="709"/>
        <v>69.444851664201224</v>
      </c>
      <c r="J1918" s="14">
        <f t="shared" si="710"/>
        <v>1114.5879349736613</v>
      </c>
      <c r="K1918" s="24">
        <f t="shared" si="732"/>
        <v>650</v>
      </c>
      <c r="L1918" s="12">
        <f t="shared" si="711"/>
        <v>8.0744763418398799E-2</v>
      </c>
      <c r="M1918" s="3">
        <f t="shared" si="712"/>
        <v>0.7</v>
      </c>
      <c r="N1918" s="24">
        <f t="shared" si="727"/>
        <v>1089.4661692238194</v>
      </c>
      <c r="O1918" s="24">
        <f t="shared" si="713"/>
        <v>26.764504122326116</v>
      </c>
      <c r="P1918" s="24">
        <f t="shared" si="714"/>
        <v>430.37725616839401</v>
      </c>
      <c r="Q1918" s="24">
        <f t="shared" si="725"/>
        <v>650</v>
      </c>
      <c r="R1918" s="12">
        <f t="shared" si="715"/>
        <v>7.9521030274359875E-2</v>
      </c>
      <c r="S1918" s="3">
        <f t="shared" si="726"/>
        <v>0.7</v>
      </c>
      <c r="T1918" s="24">
        <f t="shared" si="728"/>
        <v>1089.0747448291854</v>
      </c>
      <c r="U1918" s="24">
        <f t="shared" si="716"/>
        <v>36.550113988175781</v>
      </c>
      <c r="V1918" s="14">
        <f t="shared" si="717"/>
        <v>587.4782754841533</v>
      </c>
      <c r="W1918" s="24">
        <f t="shared" si="729"/>
        <v>650</v>
      </c>
      <c r="X1918" s="12">
        <f t="shared" si="718"/>
        <v>7.9797638767479778E-2</v>
      </c>
      <c r="Y1918" s="3">
        <f t="shared" si="730"/>
        <v>0.7</v>
      </c>
    </row>
    <row r="1919" spans="2:25" x14ac:dyDescent="0.25">
      <c r="B1919" s="3">
        <f t="shared" si="719"/>
        <v>9505</v>
      </c>
      <c r="C1919" s="14">
        <f t="shared" si="720"/>
        <v>158.41666666666666</v>
      </c>
      <c r="D1919" s="11">
        <f t="shared" si="721"/>
        <v>1090.6155252034905</v>
      </c>
      <c r="E1919" s="11">
        <f t="shared" si="722"/>
        <v>1087.8397000855628</v>
      </c>
      <c r="F1919" s="11">
        <f t="shared" si="723"/>
        <v>1089.5456902540939</v>
      </c>
      <c r="G1919" s="11">
        <f t="shared" si="724"/>
        <v>1089.154542467953</v>
      </c>
      <c r="H1919" s="24">
        <f t="shared" si="731"/>
        <v>1087.8397000855628</v>
      </c>
      <c r="I1919" s="24">
        <f t="shared" si="709"/>
        <v>69.395627948193805</v>
      </c>
      <c r="J1919" s="14">
        <f t="shared" si="710"/>
        <v>1113.9935600072515</v>
      </c>
      <c r="K1919" s="24">
        <f t="shared" si="732"/>
        <v>650</v>
      </c>
      <c r="L1919" s="12">
        <f t="shared" si="711"/>
        <v>8.0700873397839712E-2</v>
      </c>
      <c r="M1919" s="3">
        <f t="shared" si="712"/>
        <v>0.7</v>
      </c>
      <c r="N1919" s="24">
        <f t="shared" si="727"/>
        <v>1089.5456902540939</v>
      </c>
      <c r="O1919" s="24">
        <f t="shared" si="713"/>
        <v>26.745873734915904</v>
      </c>
      <c r="P1919" s="24">
        <f t="shared" si="714"/>
        <v>430.15260380155866</v>
      </c>
      <c r="Q1919" s="24">
        <f t="shared" si="725"/>
        <v>650</v>
      </c>
      <c r="R1919" s="12">
        <f t="shared" si="715"/>
        <v>7.9478710589426058E-2</v>
      </c>
      <c r="S1919" s="3">
        <f t="shared" si="726"/>
        <v>0.7</v>
      </c>
      <c r="T1919" s="24">
        <f t="shared" si="728"/>
        <v>1089.154542467953</v>
      </c>
      <c r="U1919" s="24">
        <f t="shared" si="716"/>
        <v>36.524568388438183</v>
      </c>
      <c r="V1919" s="14">
        <f t="shared" si="717"/>
        <v>587.17014606592443</v>
      </c>
      <c r="W1919" s="24">
        <f t="shared" si="729"/>
        <v>650</v>
      </c>
      <c r="X1919" s="12">
        <f t="shared" si="718"/>
        <v>7.9754970070031683E-2</v>
      </c>
      <c r="Y1919" s="3">
        <f t="shared" si="730"/>
        <v>0.7</v>
      </c>
    </row>
    <row r="1920" spans="2:25" x14ac:dyDescent="0.25">
      <c r="B1920" s="3">
        <f t="shared" si="719"/>
        <v>9510</v>
      </c>
      <c r="C1920" s="14">
        <f t="shared" si="720"/>
        <v>158.5</v>
      </c>
      <c r="D1920" s="11">
        <f t="shared" si="721"/>
        <v>1090.6942596226731</v>
      </c>
      <c r="E1920" s="11">
        <f t="shared" si="722"/>
        <v>1087.9204009589605</v>
      </c>
      <c r="F1920" s="11">
        <f t="shared" si="723"/>
        <v>1089.6251689646833</v>
      </c>
      <c r="G1920" s="11">
        <f t="shared" si="724"/>
        <v>1089.2342974380231</v>
      </c>
      <c r="H1920" s="24">
        <f t="shared" si="731"/>
        <v>1087.9204009589605</v>
      </c>
      <c r="I1920" s="24">
        <f t="shared" si="709"/>
        <v>69.346466592816114</v>
      </c>
      <c r="J1920" s="14">
        <f t="shared" si="710"/>
        <v>1113.3998270482587</v>
      </c>
      <c r="K1920" s="24">
        <f t="shared" si="732"/>
        <v>650</v>
      </c>
      <c r="L1920" s="12">
        <f t="shared" si="711"/>
        <v>8.0657031411449892E-2</v>
      </c>
      <c r="M1920" s="3">
        <f t="shared" si="712"/>
        <v>0.7</v>
      </c>
      <c r="N1920" s="24">
        <f t="shared" si="727"/>
        <v>1089.6251689646833</v>
      </c>
      <c r="O1920" s="24">
        <f t="shared" si="713"/>
        <v>26.727266449745457</v>
      </c>
      <c r="P1920" s="24">
        <f t="shared" si="714"/>
        <v>429.92818775919659</v>
      </c>
      <c r="Q1920" s="24">
        <f t="shared" si="725"/>
        <v>650</v>
      </c>
      <c r="R1920" s="12">
        <f t="shared" si="715"/>
        <v>7.9436436032461935E-2</v>
      </c>
      <c r="S1920" s="3">
        <f t="shared" si="726"/>
        <v>0.7</v>
      </c>
      <c r="T1920" s="24">
        <f t="shared" si="728"/>
        <v>1089.2342974380231</v>
      </c>
      <c r="U1920" s="24">
        <f t="shared" si="716"/>
        <v>36.499054616251669</v>
      </c>
      <c r="V1920" s="14">
        <f t="shared" si="717"/>
        <v>586.86234268092926</v>
      </c>
      <c r="W1920" s="24">
        <f t="shared" si="729"/>
        <v>650</v>
      </c>
      <c r="X1920" s="12">
        <f t="shared" si="718"/>
        <v>7.9712347134036285E-2</v>
      </c>
      <c r="Y1920" s="3">
        <f t="shared" si="730"/>
        <v>0.7</v>
      </c>
    </row>
    <row r="1921" spans="2:25" x14ac:dyDescent="0.25">
      <c r="B1921" s="3">
        <f t="shared" si="719"/>
        <v>9515</v>
      </c>
      <c r="C1921" s="14">
        <f t="shared" si="720"/>
        <v>158.58333333333334</v>
      </c>
      <c r="D1921" s="11">
        <f t="shared" si="721"/>
        <v>1090.7729526897429</v>
      </c>
      <c r="E1921" s="11">
        <f t="shared" si="722"/>
        <v>1088.0010579903719</v>
      </c>
      <c r="F1921" s="11">
        <f t="shared" si="723"/>
        <v>1089.7046054007158</v>
      </c>
      <c r="G1921" s="11">
        <f t="shared" si="724"/>
        <v>1089.3140097851572</v>
      </c>
      <c r="H1921" s="24">
        <f t="shared" si="731"/>
        <v>1088.0010579903719</v>
      </c>
      <c r="I1921" s="24">
        <f t="shared" si="709"/>
        <v>69.297367484273309</v>
      </c>
      <c r="J1921" s="14">
        <f t="shared" si="710"/>
        <v>1112.8067350469519</v>
      </c>
      <c r="K1921" s="24">
        <f t="shared" si="732"/>
        <v>650</v>
      </c>
      <c r="L1921" s="12">
        <f t="shared" si="711"/>
        <v>8.0613237379883046E-2</v>
      </c>
      <c r="M1921" s="3">
        <f t="shared" si="712"/>
        <v>0.7</v>
      </c>
      <c r="N1921" s="24">
        <f t="shared" si="727"/>
        <v>1089.7046054007158</v>
      </c>
      <c r="O1921" s="24">
        <f t="shared" si="713"/>
        <v>26.708682225677194</v>
      </c>
      <c r="P1921" s="24">
        <f t="shared" si="714"/>
        <v>429.70400766663636</v>
      </c>
      <c r="Q1921" s="24">
        <f t="shared" si="725"/>
        <v>650</v>
      </c>
      <c r="R1921" s="12">
        <f t="shared" si="715"/>
        <v>7.9394206531136408E-2</v>
      </c>
      <c r="S1921" s="3">
        <f t="shared" si="726"/>
        <v>0.7</v>
      </c>
      <c r="T1921" s="24">
        <f t="shared" si="728"/>
        <v>1089.3140097851572</v>
      </c>
      <c r="U1921" s="24">
        <f t="shared" si="716"/>
        <v>36.47357261464208</v>
      </c>
      <c r="V1921" s="14">
        <f t="shared" si="717"/>
        <v>586.55486480889545</v>
      </c>
      <c r="W1921" s="24">
        <f t="shared" si="729"/>
        <v>650</v>
      </c>
      <c r="X1921" s="12">
        <f t="shared" si="718"/>
        <v>7.9669769885678199E-2</v>
      </c>
      <c r="Y1921" s="3">
        <f t="shared" si="730"/>
        <v>0.7</v>
      </c>
    </row>
    <row r="1922" spans="2:25" x14ac:dyDescent="0.25">
      <c r="B1922" s="3">
        <f t="shared" si="719"/>
        <v>9520</v>
      </c>
      <c r="C1922" s="14">
        <f t="shared" si="720"/>
        <v>158.66666666666666</v>
      </c>
      <c r="D1922" s="11">
        <f t="shared" si="721"/>
        <v>1090.8516044481139</v>
      </c>
      <c r="E1922" s="11">
        <f t="shared" si="722"/>
        <v>1088.0816712277517</v>
      </c>
      <c r="F1922" s="11">
        <f t="shared" si="723"/>
        <v>1089.7839996072469</v>
      </c>
      <c r="G1922" s="11">
        <f t="shared" si="724"/>
        <v>1089.3936795550428</v>
      </c>
      <c r="H1922" s="24">
        <f t="shared" si="731"/>
        <v>1088.0816712277517</v>
      </c>
      <c r="I1922" s="24">
        <f t="shared" si="709"/>
        <v>69.248330509054767</v>
      </c>
      <c r="J1922" s="14">
        <f t="shared" si="710"/>
        <v>1112.2142829562165</v>
      </c>
      <c r="K1922" s="24">
        <f t="shared" si="732"/>
        <v>650</v>
      </c>
      <c r="L1922" s="12">
        <f t="shared" si="711"/>
        <v>8.0569491223990666E-2</v>
      </c>
      <c r="M1922" s="3">
        <f t="shared" si="712"/>
        <v>0.7</v>
      </c>
      <c r="N1922" s="24">
        <f t="shared" si="727"/>
        <v>1089.7839996072469</v>
      </c>
      <c r="O1922" s="24">
        <f t="shared" si="713"/>
        <v>26.69012102167585</v>
      </c>
      <c r="P1922" s="24">
        <f t="shared" si="714"/>
        <v>429.48006315019524</v>
      </c>
      <c r="Q1922" s="24">
        <f t="shared" si="725"/>
        <v>650</v>
      </c>
      <c r="R1922" s="12">
        <f t="shared" si="715"/>
        <v>7.9352022013308182E-2</v>
      </c>
      <c r="S1922" s="3">
        <f t="shared" si="726"/>
        <v>0.7</v>
      </c>
      <c r="T1922" s="24">
        <f t="shared" si="728"/>
        <v>1089.3936795550428</v>
      </c>
      <c r="U1922" s="24">
        <f t="shared" si="716"/>
        <v>36.448122326777366</v>
      </c>
      <c r="V1922" s="14">
        <f t="shared" si="717"/>
        <v>586.24771193082984</v>
      </c>
      <c r="W1922" s="24">
        <f t="shared" si="729"/>
        <v>650</v>
      </c>
      <c r="X1922" s="12">
        <f t="shared" si="718"/>
        <v>7.9627238251323756E-2</v>
      </c>
      <c r="Y1922" s="3">
        <f t="shared" si="730"/>
        <v>0.7</v>
      </c>
    </row>
    <row r="1923" spans="2:25" x14ac:dyDescent="0.25">
      <c r="B1923" s="3">
        <f t="shared" si="719"/>
        <v>9525</v>
      </c>
      <c r="C1923" s="14">
        <f t="shared" si="720"/>
        <v>158.75</v>
      </c>
      <c r="D1923" s="11">
        <f t="shared" si="721"/>
        <v>1090.9302149411328</v>
      </c>
      <c r="E1923" s="11">
        <f t="shared" si="722"/>
        <v>1088.1622407189757</v>
      </c>
      <c r="F1923" s="11">
        <f t="shared" si="723"/>
        <v>1089.8633516292603</v>
      </c>
      <c r="G1923" s="11">
        <f t="shared" si="724"/>
        <v>1089.4733067932941</v>
      </c>
      <c r="H1923" s="24">
        <f t="shared" si="731"/>
        <v>1088.1622407189757</v>
      </c>
      <c r="I1923" s="24">
        <f t="shared" si="709"/>
        <v>69.199355553928399</v>
      </c>
      <c r="J1923" s="14">
        <f t="shared" si="710"/>
        <v>1111.6224697313994</v>
      </c>
      <c r="K1923" s="24">
        <f t="shared" si="732"/>
        <v>650</v>
      </c>
      <c r="L1923" s="12">
        <f t="shared" si="711"/>
        <v>8.0525792864811138E-2</v>
      </c>
      <c r="M1923" s="3">
        <f t="shared" si="712"/>
        <v>0.7</v>
      </c>
      <c r="N1923" s="24">
        <f t="shared" si="727"/>
        <v>1089.8633516292603</v>
      </c>
      <c r="O1923" s="24">
        <f t="shared" si="713"/>
        <v>26.671582796814164</v>
      </c>
      <c r="P1923" s="24">
        <f t="shared" si="714"/>
        <v>429.25635383731418</v>
      </c>
      <c r="Q1923" s="24">
        <f t="shared" si="725"/>
        <v>650</v>
      </c>
      <c r="R1923" s="12">
        <f t="shared" si="715"/>
        <v>7.9309882407050211E-2</v>
      </c>
      <c r="S1923" s="3">
        <f t="shared" si="726"/>
        <v>0.7</v>
      </c>
      <c r="T1923" s="24">
        <f t="shared" si="728"/>
        <v>1089.4733067932941</v>
      </c>
      <c r="U1923" s="24">
        <f t="shared" si="716"/>
        <v>36.422703695967584</v>
      </c>
      <c r="V1923" s="14">
        <f t="shared" si="717"/>
        <v>585.94088352913423</v>
      </c>
      <c r="W1923" s="24">
        <f t="shared" si="729"/>
        <v>650</v>
      </c>
      <c r="X1923" s="12">
        <f t="shared" si="718"/>
        <v>7.9584752157535854E-2</v>
      </c>
      <c r="Y1923" s="3">
        <f t="shared" si="730"/>
        <v>0.7</v>
      </c>
    </row>
    <row r="1924" spans="2:25" x14ac:dyDescent="0.25">
      <c r="B1924" s="3">
        <f t="shared" si="719"/>
        <v>9530</v>
      </c>
      <c r="C1924" s="14">
        <f t="shared" si="720"/>
        <v>158.83333333333334</v>
      </c>
      <c r="D1924" s="11">
        <f t="shared" si="721"/>
        <v>1091.0087842120765</v>
      </c>
      <c r="E1924" s="11">
        <f t="shared" si="722"/>
        <v>1088.2427665118405</v>
      </c>
      <c r="F1924" s="11">
        <f t="shared" si="723"/>
        <v>1089.9426615116672</v>
      </c>
      <c r="G1924" s="11">
        <f t="shared" si="724"/>
        <v>1089.5528915454518</v>
      </c>
      <c r="H1924" s="24">
        <f t="shared" si="731"/>
        <v>1088.2427665118405</v>
      </c>
      <c r="I1924" s="24">
        <f t="shared" si="709"/>
        <v>69.150442505900855</v>
      </c>
      <c r="J1924" s="14">
        <f t="shared" si="710"/>
        <v>1111.0312943294948</v>
      </c>
      <c r="K1924" s="24">
        <f t="shared" si="732"/>
        <v>650</v>
      </c>
      <c r="L1924" s="12">
        <f t="shared" si="711"/>
        <v>8.0482142223511438E-2</v>
      </c>
      <c r="M1924" s="3">
        <f t="shared" si="712"/>
        <v>0.7</v>
      </c>
      <c r="N1924" s="24">
        <f t="shared" si="727"/>
        <v>1089.9426615116672</v>
      </c>
      <c r="O1924" s="24">
        <f t="shared" si="713"/>
        <v>26.653067510233086</v>
      </c>
      <c r="P1924" s="24">
        <f t="shared" si="714"/>
        <v>429.03287935555073</v>
      </c>
      <c r="Q1924" s="24">
        <f t="shared" si="725"/>
        <v>650</v>
      </c>
      <c r="R1924" s="12">
        <f t="shared" si="715"/>
        <v>7.9267787640467574E-2</v>
      </c>
      <c r="S1924" s="3">
        <f t="shared" si="726"/>
        <v>0.7</v>
      </c>
      <c r="T1924" s="24">
        <f t="shared" si="728"/>
        <v>1089.5528915454518</v>
      </c>
      <c r="U1924" s="24">
        <f t="shared" si="716"/>
        <v>36.397316665619428</v>
      </c>
      <c r="V1924" s="14">
        <f t="shared" si="717"/>
        <v>585.63437908652111</v>
      </c>
      <c r="W1924" s="24">
        <f t="shared" si="729"/>
        <v>650</v>
      </c>
      <c r="X1924" s="12">
        <f t="shared" si="718"/>
        <v>7.9542311530929485E-2</v>
      </c>
      <c r="Y1924" s="3">
        <f t="shared" si="730"/>
        <v>0.7</v>
      </c>
    </row>
    <row r="1925" spans="2:25" x14ac:dyDescent="0.25">
      <c r="B1925" s="3">
        <f t="shared" si="719"/>
        <v>9535</v>
      </c>
      <c r="C1925" s="14">
        <f t="shared" si="720"/>
        <v>158.91666666666666</v>
      </c>
      <c r="D1925" s="11">
        <f t="shared" si="721"/>
        <v>1091.0873123041554</v>
      </c>
      <c r="E1925" s="11">
        <f t="shared" si="722"/>
        <v>1088.3232486540639</v>
      </c>
      <c r="F1925" s="11">
        <f t="shared" si="723"/>
        <v>1090.0219292993077</v>
      </c>
      <c r="G1925" s="11">
        <f t="shared" si="724"/>
        <v>1089.6324338569827</v>
      </c>
      <c r="H1925" s="24">
        <f t="shared" si="731"/>
        <v>1088.3232486540639</v>
      </c>
      <c r="I1925" s="24">
        <f t="shared" si="709"/>
        <v>69.101591252285743</v>
      </c>
      <c r="J1925" s="14">
        <f t="shared" si="710"/>
        <v>1110.4407557104812</v>
      </c>
      <c r="K1925" s="24">
        <f t="shared" si="732"/>
        <v>650</v>
      </c>
      <c r="L1925" s="12">
        <f t="shared" si="711"/>
        <v>8.0438539221482974E-2</v>
      </c>
      <c r="M1925" s="3">
        <f t="shared" si="712"/>
        <v>0.7</v>
      </c>
      <c r="N1925" s="24">
        <f t="shared" si="727"/>
        <v>1090.0219292993077</v>
      </c>
      <c r="O1925" s="24">
        <f t="shared" si="713"/>
        <v>26.634575121192938</v>
      </c>
      <c r="P1925" s="24">
        <f t="shared" si="714"/>
        <v>428.80963933379951</v>
      </c>
      <c r="Q1925" s="24">
        <f t="shared" si="725"/>
        <v>650</v>
      </c>
      <c r="R1925" s="12">
        <f t="shared" si="715"/>
        <v>7.9225737641918745E-2</v>
      </c>
      <c r="S1925" s="3">
        <f t="shared" si="726"/>
        <v>0.7</v>
      </c>
      <c r="T1925" s="24">
        <f t="shared" si="728"/>
        <v>1089.6324338569827</v>
      </c>
      <c r="U1925" s="24">
        <f t="shared" si="716"/>
        <v>36.371961179315804</v>
      </c>
      <c r="V1925" s="14">
        <f t="shared" si="717"/>
        <v>585.32819808764043</v>
      </c>
      <c r="W1925" s="24">
        <f t="shared" si="729"/>
        <v>650</v>
      </c>
      <c r="X1925" s="12">
        <f t="shared" si="718"/>
        <v>7.94999162983899E-2</v>
      </c>
      <c r="Y1925" s="3">
        <f t="shared" si="730"/>
        <v>0.7</v>
      </c>
    </row>
    <row r="1926" spans="2:25" x14ac:dyDescent="0.25">
      <c r="B1926" s="3">
        <f t="shared" si="719"/>
        <v>9540</v>
      </c>
      <c r="C1926" s="14">
        <f t="shared" si="720"/>
        <v>159</v>
      </c>
      <c r="D1926" s="11">
        <f t="shared" si="721"/>
        <v>1091.165799260511</v>
      </c>
      <c r="E1926" s="11">
        <f t="shared" si="722"/>
        <v>1088.4036871932854</v>
      </c>
      <c r="F1926" s="11">
        <f t="shared" si="723"/>
        <v>1090.1011550369496</v>
      </c>
      <c r="G1926" s="11">
        <f t="shared" si="724"/>
        <v>1089.7119337732811</v>
      </c>
      <c r="H1926" s="24">
        <f t="shared" si="731"/>
        <v>1088.4036871932854</v>
      </c>
      <c r="I1926" s="24">
        <f t="shared" si="709"/>
        <v>69.052801680641096</v>
      </c>
      <c r="J1926" s="14">
        <f t="shared" si="710"/>
        <v>1109.850852836217</v>
      </c>
      <c r="K1926" s="24">
        <f t="shared" si="732"/>
        <v>650</v>
      </c>
      <c r="L1926" s="12">
        <f t="shared" si="711"/>
        <v>8.039498378026208E-2</v>
      </c>
      <c r="M1926" s="3">
        <f t="shared" si="712"/>
        <v>0.7</v>
      </c>
      <c r="N1926" s="24">
        <f t="shared" si="727"/>
        <v>1090.1011550369496</v>
      </c>
      <c r="O1926" s="24">
        <f t="shared" si="713"/>
        <v>26.616105589033623</v>
      </c>
      <c r="P1926" s="24">
        <f t="shared" si="714"/>
        <v>428.58663340143954</v>
      </c>
      <c r="Q1926" s="24">
        <f t="shared" si="725"/>
        <v>650</v>
      </c>
      <c r="R1926" s="12">
        <f t="shared" si="715"/>
        <v>7.9183732339860272E-2</v>
      </c>
      <c r="S1926" s="3">
        <f t="shared" si="726"/>
        <v>0.7</v>
      </c>
      <c r="T1926" s="24">
        <f t="shared" si="728"/>
        <v>1089.7119337732811</v>
      </c>
      <c r="U1926" s="24">
        <f t="shared" si="716"/>
        <v>36.346637180747621</v>
      </c>
      <c r="V1926" s="14">
        <f t="shared" si="717"/>
        <v>585.02234001793693</v>
      </c>
      <c r="W1926" s="24">
        <f t="shared" si="729"/>
        <v>650</v>
      </c>
      <c r="X1926" s="12">
        <f t="shared" si="718"/>
        <v>7.9457566386917838E-2</v>
      </c>
      <c r="Y1926" s="3">
        <f t="shared" si="730"/>
        <v>0.7</v>
      </c>
    </row>
    <row r="1927" spans="2:25" x14ac:dyDescent="0.25">
      <c r="B1927" s="3">
        <f t="shared" si="719"/>
        <v>9545</v>
      </c>
      <c r="C1927" s="14">
        <f t="shared" si="720"/>
        <v>159.08333333333334</v>
      </c>
      <c r="D1927" s="11">
        <f t="shared" si="721"/>
        <v>1091.2442451242173</v>
      </c>
      <c r="E1927" s="11">
        <f t="shared" si="722"/>
        <v>1088.4840821770656</v>
      </c>
      <c r="F1927" s="11">
        <f t="shared" si="723"/>
        <v>1090.1803387692896</v>
      </c>
      <c r="G1927" s="11">
        <f t="shared" si="724"/>
        <v>1089.7913913396681</v>
      </c>
      <c r="H1927" s="24">
        <f t="shared" si="731"/>
        <v>1088.4840821770656</v>
      </c>
      <c r="I1927" s="24">
        <f t="shared" si="709"/>
        <v>69.004073678792111</v>
      </c>
      <c r="J1927" s="14">
        <f t="shared" si="710"/>
        <v>1109.2615846708475</v>
      </c>
      <c r="K1927" s="24">
        <f t="shared" si="732"/>
        <v>650</v>
      </c>
      <c r="L1927" s="12">
        <f t="shared" si="711"/>
        <v>8.0351475821559187E-2</v>
      </c>
      <c r="M1927" s="3">
        <f t="shared" si="712"/>
        <v>0.7</v>
      </c>
      <c r="N1927" s="24">
        <f t="shared" si="727"/>
        <v>1090.1803387692896</v>
      </c>
      <c r="O1927" s="24">
        <f t="shared" si="713"/>
        <v>26.597658873191676</v>
      </c>
      <c r="P1927" s="24">
        <f t="shared" si="714"/>
        <v>428.36386118874157</v>
      </c>
      <c r="Q1927" s="24">
        <f t="shared" si="725"/>
        <v>650</v>
      </c>
      <c r="R1927" s="12">
        <f t="shared" si="715"/>
        <v>7.9141771662920649E-2</v>
      </c>
      <c r="S1927" s="3">
        <f t="shared" si="726"/>
        <v>0.7</v>
      </c>
      <c r="T1927" s="24">
        <f t="shared" si="728"/>
        <v>1089.7913913396681</v>
      </c>
      <c r="U1927" s="24">
        <f t="shared" si="716"/>
        <v>36.321344613730844</v>
      </c>
      <c r="V1927" s="14">
        <f t="shared" si="717"/>
        <v>584.71680436370809</v>
      </c>
      <c r="W1927" s="24">
        <f t="shared" si="729"/>
        <v>650</v>
      </c>
      <c r="X1927" s="12">
        <f t="shared" si="718"/>
        <v>7.9415261723639025E-2</v>
      </c>
      <c r="Y1927" s="3">
        <f t="shared" si="730"/>
        <v>0.7</v>
      </c>
    </row>
    <row r="1928" spans="2:25" x14ac:dyDescent="0.25">
      <c r="B1928" s="3">
        <f t="shared" si="719"/>
        <v>9550</v>
      </c>
      <c r="C1928" s="14">
        <f t="shared" si="720"/>
        <v>159.16666666666666</v>
      </c>
      <c r="D1928" s="11">
        <f t="shared" si="721"/>
        <v>1091.3226499382811</v>
      </c>
      <c r="E1928" s="11">
        <f t="shared" si="722"/>
        <v>1088.5644336528871</v>
      </c>
      <c r="F1928" s="11">
        <f t="shared" si="723"/>
        <v>1090.2594805409526</v>
      </c>
      <c r="G1928" s="11">
        <f t="shared" si="724"/>
        <v>1089.8708066013917</v>
      </c>
      <c r="H1928" s="24">
        <f t="shared" si="731"/>
        <v>1088.5644336528871</v>
      </c>
      <c r="I1928" s="24">
        <f t="shared" si="709"/>
        <v>68.955407134848201</v>
      </c>
      <c r="J1928" s="14">
        <f t="shared" si="710"/>
        <v>1108.6729501810178</v>
      </c>
      <c r="K1928" s="24">
        <f t="shared" si="732"/>
        <v>650</v>
      </c>
      <c r="L1928" s="12">
        <f t="shared" si="711"/>
        <v>8.0308015267274643E-2</v>
      </c>
      <c r="M1928" s="3">
        <f t="shared" si="712"/>
        <v>0.7</v>
      </c>
      <c r="N1928" s="24">
        <f t="shared" si="727"/>
        <v>1090.2594805409526</v>
      </c>
      <c r="O1928" s="24">
        <f t="shared" si="713"/>
        <v>26.579234933211637</v>
      </c>
      <c r="P1928" s="24">
        <f t="shared" si="714"/>
        <v>428.14132232688689</v>
      </c>
      <c r="Q1928" s="24">
        <f t="shared" si="725"/>
        <v>650</v>
      </c>
      <c r="R1928" s="12">
        <f t="shared" si="715"/>
        <v>7.9099855539905534E-2</v>
      </c>
      <c r="S1928" s="3">
        <f t="shared" si="726"/>
        <v>0.7</v>
      </c>
      <c r="T1928" s="24">
        <f t="shared" si="728"/>
        <v>1089.8708066013917</v>
      </c>
      <c r="U1928" s="24">
        <f t="shared" si="716"/>
        <v>36.296083422234915</v>
      </c>
      <c r="V1928" s="14">
        <f t="shared" si="717"/>
        <v>584.41159061276312</v>
      </c>
      <c r="W1928" s="24">
        <f t="shared" si="729"/>
        <v>650</v>
      </c>
      <c r="X1928" s="12">
        <f t="shared" si="718"/>
        <v>7.9373002235892165E-2</v>
      </c>
      <c r="Y1928" s="3">
        <f t="shared" si="730"/>
        <v>0.7</v>
      </c>
    </row>
    <row r="1929" spans="2:25" x14ac:dyDescent="0.25">
      <c r="B1929" s="3">
        <f t="shared" si="719"/>
        <v>9555</v>
      </c>
      <c r="C1929" s="14">
        <f t="shared" si="720"/>
        <v>159.25</v>
      </c>
      <c r="D1929" s="11">
        <f t="shared" si="721"/>
        <v>1091.401013745641</v>
      </c>
      <c r="E1929" s="11">
        <f t="shared" si="722"/>
        <v>1088.6447416681544</v>
      </c>
      <c r="F1929" s="11">
        <f t="shared" si="723"/>
        <v>1090.3385803964925</v>
      </c>
      <c r="G1929" s="11">
        <f t="shared" si="724"/>
        <v>1089.9501796036275</v>
      </c>
      <c r="H1929" s="24">
        <f t="shared" si="731"/>
        <v>1088.6447416681544</v>
      </c>
      <c r="I1929" s="24">
        <f t="shared" si="709"/>
        <v>68.906801937163209</v>
      </c>
      <c r="J1929" s="14">
        <f t="shared" si="710"/>
        <v>1108.0849483354084</v>
      </c>
      <c r="K1929" s="24">
        <f t="shared" si="732"/>
        <v>650</v>
      </c>
      <c r="L1929" s="12">
        <f t="shared" si="711"/>
        <v>8.0264602039464256E-2</v>
      </c>
      <c r="M1929" s="3">
        <f t="shared" si="712"/>
        <v>0.7</v>
      </c>
      <c r="N1929" s="24">
        <f t="shared" si="727"/>
        <v>1090.3385803964925</v>
      </c>
      <c r="O1929" s="24">
        <f t="shared" si="713"/>
        <v>26.560833728711941</v>
      </c>
      <c r="P1929" s="24">
        <f t="shared" si="714"/>
        <v>427.91901644769655</v>
      </c>
      <c r="Q1929" s="24">
        <f t="shared" si="725"/>
        <v>650</v>
      </c>
      <c r="R1929" s="12">
        <f t="shared" si="715"/>
        <v>7.9057983899744735E-2</v>
      </c>
      <c r="S1929" s="3">
        <f t="shared" si="726"/>
        <v>0.7</v>
      </c>
      <c r="T1929" s="24">
        <f t="shared" si="728"/>
        <v>1089.9501796036275</v>
      </c>
      <c r="U1929" s="24">
        <f t="shared" si="716"/>
        <v>36.270853550337279</v>
      </c>
      <c r="V1929" s="14">
        <f t="shared" si="717"/>
        <v>584.1066982537443</v>
      </c>
      <c r="W1929" s="24">
        <f t="shared" si="729"/>
        <v>650</v>
      </c>
      <c r="X1929" s="12">
        <f t="shared" si="718"/>
        <v>7.9330787851136272E-2</v>
      </c>
      <c r="Y1929" s="3">
        <f t="shared" si="730"/>
        <v>0.7</v>
      </c>
    </row>
    <row r="1930" spans="2:25" x14ac:dyDescent="0.25">
      <c r="B1930" s="3">
        <f t="shared" si="719"/>
        <v>9560</v>
      </c>
      <c r="C1930" s="14">
        <f t="shared" si="720"/>
        <v>159.33333333333334</v>
      </c>
      <c r="D1930" s="11">
        <f t="shared" si="721"/>
        <v>1091.4793365891685</v>
      </c>
      <c r="E1930" s="11">
        <f t="shared" si="722"/>
        <v>1088.7250062701939</v>
      </c>
      <c r="F1930" s="11">
        <f t="shared" si="723"/>
        <v>1090.4176383803922</v>
      </c>
      <c r="G1930" s="11">
        <f t="shared" si="724"/>
        <v>1090.0295103914787</v>
      </c>
      <c r="H1930" s="24">
        <f t="shared" si="731"/>
        <v>1088.7250062701939</v>
      </c>
      <c r="I1930" s="24">
        <f t="shared" si="709"/>
        <v>68.858257974363823</v>
      </c>
      <c r="J1930" s="14">
        <f t="shared" si="710"/>
        <v>1107.4975781049279</v>
      </c>
      <c r="K1930" s="24">
        <f t="shared" si="732"/>
        <v>650</v>
      </c>
      <c r="L1930" s="12">
        <f t="shared" si="711"/>
        <v>8.0221236060354348E-2</v>
      </c>
      <c r="M1930" s="3">
        <f t="shared" si="712"/>
        <v>0.7</v>
      </c>
      <c r="N1930" s="24">
        <f t="shared" si="727"/>
        <v>1090.4176383803922</v>
      </c>
      <c r="O1930" s="24">
        <f t="shared" si="713"/>
        <v>26.542455219407657</v>
      </c>
      <c r="P1930" s="24">
        <f t="shared" si="714"/>
        <v>427.69694318359234</v>
      </c>
      <c r="Q1930" s="24">
        <f t="shared" si="725"/>
        <v>650</v>
      </c>
      <c r="R1930" s="12">
        <f t="shared" si="715"/>
        <v>7.9016156671489368E-2</v>
      </c>
      <c r="S1930" s="3">
        <f t="shared" si="726"/>
        <v>0.7</v>
      </c>
      <c r="T1930" s="24">
        <f t="shared" si="728"/>
        <v>1090.0295103914787</v>
      </c>
      <c r="U1930" s="24">
        <f t="shared" si="716"/>
        <v>36.245654942246119</v>
      </c>
      <c r="V1930" s="14">
        <f t="shared" si="717"/>
        <v>583.80212677624365</v>
      </c>
      <c r="W1930" s="24">
        <f t="shared" si="729"/>
        <v>650</v>
      </c>
      <c r="X1930" s="12">
        <f t="shared" si="718"/>
        <v>7.9288618496968541E-2</v>
      </c>
      <c r="Y1930" s="3">
        <f t="shared" si="730"/>
        <v>0.7</v>
      </c>
    </row>
    <row r="1931" spans="2:25" x14ac:dyDescent="0.25">
      <c r="B1931" s="3">
        <f t="shared" si="719"/>
        <v>9565</v>
      </c>
      <c r="C1931" s="14">
        <f t="shared" si="720"/>
        <v>159.41666666666666</v>
      </c>
      <c r="D1931" s="11">
        <f t="shared" si="721"/>
        <v>1091.5576185116686</v>
      </c>
      <c r="E1931" s="11">
        <f t="shared" si="722"/>
        <v>1088.8052275062544</v>
      </c>
      <c r="F1931" s="11">
        <f t="shared" si="723"/>
        <v>1090.4966545370637</v>
      </c>
      <c r="G1931" s="11">
        <f t="shared" si="724"/>
        <v>1090.1087990099757</v>
      </c>
      <c r="H1931" s="24">
        <f t="shared" si="731"/>
        <v>1088.8052275062544</v>
      </c>
      <c r="I1931" s="24">
        <f t="shared" si="709"/>
        <v>68.809775135355267</v>
      </c>
      <c r="J1931" s="14">
        <f t="shared" si="710"/>
        <v>1106.9108384630629</v>
      </c>
      <c r="K1931" s="24">
        <f t="shared" si="732"/>
        <v>650</v>
      </c>
      <c r="L1931" s="12">
        <f t="shared" si="711"/>
        <v>8.0177917252366074E-2</v>
      </c>
      <c r="M1931" s="3">
        <f t="shared" si="712"/>
        <v>0.7</v>
      </c>
      <c r="N1931" s="24">
        <f t="shared" si="727"/>
        <v>1090.4966545370637</v>
      </c>
      <c r="O1931" s="24">
        <f t="shared" si="713"/>
        <v>26.524099365121856</v>
      </c>
      <c r="P1931" s="24">
        <f t="shared" si="714"/>
        <v>427.47510216817818</v>
      </c>
      <c r="Q1931" s="24">
        <f t="shared" si="725"/>
        <v>650</v>
      </c>
      <c r="R1931" s="12">
        <f t="shared" si="715"/>
        <v>7.8974373784414964E-2</v>
      </c>
      <c r="S1931" s="3">
        <f t="shared" si="726"/>
        <v>0.7</v>
      </c>
      <c r="T1931" s="24">
        <f t="shared" si="728"/>
        <v>1090.1087990099757</v>
      </c>
      <c r="U1931" s="24">
        <f t="shared" si="716"/>
        <v>36.220487542323099</v>
      </c>
      <c r="V1931" s="14">
        <f t="shared" si="717"/>
        <v>583.49787567140356</v>
      </c>
      <c r="W1931" s="24">
        <f t="shared" si="729"/>
        <v>650</v>
      </c>
      <c r="X1931" s="12">
        <f t="shared" si="718"/>
        <v>7.9246494101204046E-2</v>
      </c>
      <c r="Y1931" s="3">
        <f t="shared" si="730"/>
        <v>0.7</v>
      </c>
    </row>
    <row r="1932" spans="2:25" x14ac:dyDescent="0.25">
      <c r="B1932" s="3">
        <f t="shared" si="719"/>
        <v>9570</v>
      </c>
      <c r="C1932" s="14">
        <f t="shared" si="720"/>
        <v>159.5</v>
      </c>
      <c r="D1932" s="11">
        <f t="shared" si="721"/>
        <v>1091.6358595558781</v>
      </c>
      <c r="E1932" s="11">
        <f t="shared" si="722"/>
        <v>1088.8854054235067</v>
      </c>
      <c r="F1932" s="11">
        <f t="shared" si="723"/>
        <v>1090.5756289108481</v>
      </c>
      <c r="G1932" s="11">
        <f t="shared" si="724"/>
        <v>1090.1880455040769</v>
      </c>
      <c r="H1932" s="24">
        <f t="shared" si="731"/>
        <v>1088.8854054235067</v>
      </c>
      <c r="I1932" s="24">
        <f t="shared" si="709"/>
        <v>68.761353309287188</v>
      </c>
      <c r="J1932" s="14">
        <f t="shared" si="710"/>
        <v>1106.3247283852374</v>
      </c>
      <c r="K1932" s="24">
        <f t="shared" si="732"/>
        <v>650</v>
      </c>
      <c r="L1932" s="12">
        <f t="shared" si="711"/>
        <v>8.0134645538069371E-2</v>
      </c>
      <c r="M1932" s="3">
        <f t="shared" si="712"/>
        <v>0.7</v>
      </c>
      <c r="N1932" s="24">
        <f t="shared" si="727"/>
        <v>1090.5756289108481</v>
      </c>
      <c r="O1932" s="24">
        <f t="shared" si="713"/>
        <v>26.505766125751506</v>
      </c>
      <c r="P1932" s="24">
        <f t="shared" si="714"/>
        <v>427.25349303544556</v>
      </c>
      <c r="Q1932" s="24">
        <f t="shared" si="725"/>
        <v>650</v>
      </c>
      <c r="R1932" s="12">
        <f t="shared" si="715"/>
        <v>7.8932635167877366E-2</v>
      </c>
      <c r="S1932" s="3">
        <f t="shared" si="726"/>
        <v>0.7</v>
      </c>
      <c r="T1932" s="24">
        <f t="shared" si="728"/>
        <v>1090.1880455040769</v>
      </c>
      <c r="U1932" s="24">
        <f t="shared" si="716"/>
        <v>36.195351295032197</v>
      </c>
      <c r="V1932" s="14">
        <f t="shared" si="717"/>
        <v>583.193944431006</v>
      </c>
      <c r="W1932" s="24">
        <f t="shared" si="729"/>
        <v>650</v>
      </c>
      <c r="X1932" s="12">
        <f t="shared" si="718"/>
        <v>7.9204414591752745E-2</v>
      </c>
      <c r="Y1932" s="3">
        <f t="shared" si="730"/>
        <v>0.7</v>
      </c>
    </row>
    <row r="1933" spans="2:25" x14ac:dyDescent="0.25">
      <c r="B1933" s="3">
        <f t="shared" si="719"/>
        <v>9575</v>
      </c>
      <c r="C1933" s="14">
        <f t="shared" si="720"/>
        <v>159.58333333333334</v>
      </c>
      <c r="D1933" s="11">
        <f t="shared" si="721"/>
        <v>1091.7140597644679</v>
      </c>
      <c r="E1933" s="11">
        <f t="shared" si="722"/>
        <v>1088.9655400690447</v>
      </c>
      <c r="F1933" s="11">
        <f t="shared" si="723"/>
        <v>1090.6545615460159</v>
      </c>
      <c r="G1933" s="11">
        <f t="shared" si="724"/>
        <v>1090.2672499186685</v>
      </c>
      <c r="H1933" s="24">
        <f t="shared" si="731"/>
        <v>1088.9655400690447</v>
      </c>
      <c r="I1933" s="24">
        <f t="shared" si="709"/>
        <v>68.712992385582083</v>
      </c>
      <c r="J1933" s="14">
        <f t="shared" si="710"/>
        <v>1105.739246849163</v>
      </c>
      <c r="K1933" s="24">
        <f t="shared" si="732"/>
        <v>650</v>
      </c>
      <c r="L1933" s="12">
        <f t="shared" si="711"/>
        <v>8.0091420840208802E-2</v>
      </c>
      <c r="M1933" s="3">
        <f t="shared" si="712"/>
        <v>0.7</v>
      </c>
      <c r="N1933" s="24">
        <f t="shared" si="727"/>
        <v>1090.6545615460159</v>
      </c>
      <c r="O1933" s="24">
        <f t="shared" si="713"/>
        <v>26.487455461301579</v>
      </c>
      <c r="P1933" s="24">
        <f t="shared" si="714"/>
        <v>427.03211542049075</v>
      </c>
      <c r="Q1933" s="24">
        <f t="shared" si="725"/>
        <v>650</v>
      </c>
      <c r="R1933" s="12">
        <f t="shared" si="715"/>
        <v>7.8890940751443317E-2</v>
      </c>
      <c r="S1933" s="3">
        <f t="shared" si="726"/>
        <v>0.7</v>
      </c>
      <c r="T1933" s="24">
        <f t="shared" si="728"/>
        <v>1090.2672499186685</v>
      </c>
      <c r="U1933" s="24">
        <f t="shared" si="716"/>
        <v>36.170246144985185</v>
      </c>
      <c r="V1933" s="14">
        <f t="shared" si="717"/>
        <v>582.89033254817025</v>
      </c>
      <c r="W1933" s="24">
        <f t="shared" si="729"/>
        <v>650</v>
      </c>
      <c r="X1933" s="12">
        <f t="shared" si="718"/>
        <v>7.9162379896714458E-2</v>
      </c>
      <c r="Y1933" s="3">
        <f t="shared" si="730"/>
        <v>0.7</v>
      </c>
    </row>
    <row r="1934" spans="2:25" x14ac:dyDescent="0.25">
      <c r="B1934" s="3">
        <f t="shared" si="719"/>
        <v>9580</v>
      </c>
      <c r="C1934" s="14">
        <f t="shared" si="720"/>
        <v>159.66666666666666</v>
      </c>
      <c r="D1934" s="11">
        <f t="shared" si="721"/>
        <v>1091.7922191800412</v>
      </c>
      <c r="E1934" s="11">
        <f t="shared" si="722"/>
        <v>1089.045631489885</v>
      </c>
      <c r="F1934" s="11">
        <f t="shared" si="723"/>
        <v>1090.7334524867674</v>
      </c>
      <c r="G1934" s="11">
        <f t="shared" si="724"/>
        <v>1090.3464122985652</v>
      </c>
      <c r="H1934" s="24">
        <f t="shared" si="731"/>
        <v>1089.045631489885</v>
      </c>
      <c r="I1934" s="24">
        <f t="shared" si="709"/>
        <v>68.664692253906878</v>
      </c>
      <c r="J1934" s="14">
        <f t="shared" si="710"/>
        <v>1105.1543928347016</v>
      </c>
      <c r="K1934" s="24">
        <f t="shared" si="732"/>
        <v>650</v>
      </c>
      <c r="L1934" s="12">
        <f t="shared" si="711"/>
        <v>8.0048243081692214E-2</v>
      </c>
      <c r="M1934" s="3">
        <f t="shared" si="712"/>
        <v>0.7</v>
      </c>
      <c r="N1934" s="24">
        <f t="shared" si="727"/>
        <v>1090.7334524867674</v>
      </c>
      <c r="O1934" s="24">
        <f t="shared" si="713"/>
        <v>26.469167331845256</v>
      </c>
      <c r="P1934" s="24">
        <f t="shared" si="714"/>
        <v>426.81096895873935</v>
      </c>
      <c r="Q1934" s="24">
        <f t="shared" si="725"/>
        <v>650</v>
      </c>
      <c r="R1934" s="12">
        <f t="shared" si="715"/>
        <v>7.884929046474877E-2</v>
      </c>
      <c r="S1934" s="3">
        <f t="shared" si="726"/>
        <v>0.7</v>
      </c>
      <c r="T1934" s="24">
        <f t="shared" si="728"/>
        <v>1090.3464122985652</v>
      </c>
      <c r="U1934" s="24">
        <f t="shared" si="716"/>
        <v>36.14517203690184</v>
      </c>
      <c r="V1934" s="14">
        <f t="shared" si="717"/>
        <v>582.58703951690688</v>
      </c>
      <c r="W1934" s="24">
        <f t="shared" si="729"/>
        <v>650</v>
      </c>
      <c r="X1934" s="12">
        <f t="shared" si="718"/>
        <v>7.9120389944316846E-2</v>
      </c>
      <c r="Y1934" s="3">
        <f t="shared" si="730"/>
        <v>0.7</v>
      </c>
    </row>
    <row r="1935" spans="2:25" x14ac:dyDescent="0.25">
      <c r="B1935" s="3">
        <f t="shared" si="719"/>
        <v>9585</v>
      </c>
      <c r="C1935" s="14">
        <f t="shared" si="720"/>
        <v>159.75</v>
      </c>
      <c r="D1935" s="11">
        <f t="shared" si="721"/>
        <v>1091.8703378451355</v>
      </c>
      <c r="E1935" s="11">
        <f t="shared" si="722"/>
        <v>1089.1256797329665</v>
      </c>
      <c r="F1935" s="11">
        <f t="shared" si="723"/>
        <v>1090.8123017772323</v>
      </c>
      <c r="G1935" s="11">
        <f t="shared" si="724"/>
        <v>1090.4255326885095</v>
      </c>
      <c r="H1935" s="24">
        <f t="shared" si="731"/>
        <v>1089.1256797329665</v>
      </c>
      <c r="I1935" s="24">
        <f t="shared" si="709"/>
        <v>68.616452804224082</v>
      </c>
      <c r="J1935" s="14">
        <f t="shared" si="710"/>
        <v>1104.5701653243129</v>
      </c>
      <c r="K1935" s="24">
        <f t="shared" si="732"/>
        <v>650</v>
      </c>
      <c r="L1935" s="12">
        <f t="shared" si="711"/>
        <v>8.0005112185624769E-2</v>
      </c>
      <c r="M1935" s="3">
        <f t="shared" si="712"/>
        <v>0.7</v>
      </c>
      <c r="N1935" s="24">
        <f t="shared" si="727"/>
        <v>1090.8123017772323</v>
      </c>
      <c r="O1935" s="24">
        <f t="shared" si="713"/>
        <v>26.450901697580775</v>
      </c>
      <c r="P1935" s="24">
        <f t="shared" si="714"/>
        <v>426.59005328683787</v>
      </c>
      <c r="Q1935" s="24">
        <f t="shared" si="725"/>
        <v>650</v>
      </c>
      <c r="R1935" s="12">
        <f t="shared" si="715"/>
        <v>7.880768423766378E-2</v>
      </c>
      <c r="S1935" s="3">
        <f t="shared" si="726"/>
        <v>0.7</v>
      </c>
      <c r="T1935" s="24">
        <f t="shared" si="728"/>
        <v>1090.4255326885095</v>
      </c>
      <c r="U1935" s="24">
        <f t="shared" si="716"/>
        <v>36.12012891564973</v>
      </c>
      <c r="V1935" s="14">
        <f t="shared" si="717"/>
        <v>582.28406483242804</v>
      </c>
      <c r="W1935" s="24">
        <f t="shared" si="729"/>
        <v>650</v>
      </c>
      <c r="X1935" s="12">
        <f t="shared" si="718"/>
        <v>7.9078444662960101E-2</v>
      </c>
      <c r="Y1935" s="3">
        <f t="shared" si="730"/>
        <v>0.7</v>
      </c>
    </row>
    <row r="1936" spans="2:25" x14ac:dyDescent="0.25">
      <c r="B1936" s="3">
        <f t="shared" si="719"/>
        <v>9590</v>
      </c>
      <c r="C1936" s="14">
        <f t="shared" si="720"/>
        <v>159.83333333333334</v>
      </c>
      <c r="D1936" s="11">
        <f t="shared" si="721"/>
        <v>1091.948415802221</v>
      </c>
      <c r="E1936" s="11">
        <f t="shared" si="722"/>
        <v>1089.2056848451521</v>
      </c>
      <c r="F1936" s="11">
        <f t="shared" si="723"/>
        <v>1090.89110946147</v>
      </c>
      <c r="G1936" s="11">
        <f t="shared" si="724"/>
        <v>1090.5046111331724</v>
      </c>
      <c r="H1936" s="24">
        <f t="shared" si="731"/>
        <v>1089.2056848451521</v>
      </c>
      <c r="I1936" s="24">
        <f t="shared" si="709"/>
        <v>68.568273926723577</v>
      </c>
      <c r="J1936" s="14">
        <f t="shared" si="710"/>
        <v>1103.9865633021418</v>
      </c>
      <c r="K1936" s="24">
        <f t="shared" si="732"/>
        <v>650</v>
      </c>
      <c r="L1936" s="12">
        <f t="shared" si="711"/>
        <v>7.9962028075242053E-2</v>
      </c>
      <c r="M1936" s="3">
        <f t="shared" si="712"/>
        <v>0.7</v>
      </c>
      <c r="N1936" s="24">
        <f t="shared" si="727"/>
        <v>1090.89110946147</v>
      </c>
      <c r="O1936" s="24">
        <f t="shared" si="713"/>
        <v>26.432658518774588</v>
      </c>
      <c r="P1936" s="24">
        <f t="shared" si="714"/>
        <v>426.36936804195625</v>
      </c>
      <c r="Q1936" s="24">
        <f t="shared" si="725"/>
        <v>650</v>
      </c>
      <c r="R1936" s="12">
        <f t="shared" si="715"/>
        <v>7.8766122000161351E-2</v>
      </c>
      <c r="S1936" s="3">
        <f t="shared" si="726"/>
        <v>0.7</v>
      </c>
      <c r="T1936" s="24">
        <f t="shared" si="728"/>
        <v>1090.5046111331724</v>
      </c>
      <c r="U1936" s="24">
        <f t="shared" si="716"/>
        <v>36.095116726215792</v>
      </c>
      <c r="V1936" s="14">
        <f t="shared" si="717"/>
        <v>581.9814079909537</v>
      </c>
      <c r="W1936" s="24">
        <f t="shared" si="729"/>
        <v>650</v>
      </c>
      <c r="X1936" s="12">
        <f t="shared" si="718"/>
        <v>7.903654398118852E-2</v>
      </c>
      <c r="Y1936" s="3">
        <f t="shared" si="730"/>
        <v>0.7</v>
      </c>
    </row>
    <row r="1937" spans="2:25" x14ac:dyDescent="0.25">
      <c r="B1937" s="3">
        <f t="shared" si="719"/>
        <v>9595</v>
      </c>
      <c r="C1937" s="14">
        <f t="shared" si="720"/>
        <v>159.91666666666666</v>
      </c>
      <c r="D1937" s="11">
        <f t="shared" si="721"/>
        <v>1092.026453093702</v>
      </c>
      <c r="E1937" s="11">
        <f t="shared" si="722"/>
        <v>1089.2856468732273</v>
      </c>
      <c r="F1937" s="11">
        <f t="shared" si="723"/>
        <v>1090.9698755834702</v>
      </c>
      <c r="G1937" s="11">
        <f t="shared" si="724"/>
        <v>1090.5836476771535</v>
      </c>
      <c r="H1937" s="24">
        <f t="shared" si="731"/>
        <v>1089.2856468732273</v>
      </c>
      <c r="I1937" s="24">
        <f t="shared" si="709"/>
        <v>68.520155511868097</v>
      </c>
      <c r="J1937" s="14">
        <f t="shared" si="710"/>
        <v>1103.4035857549695</v>
      </c>
      <c r="K1937" s="24">
        <f t="shared" si="732"/>
        <v>650</v>
      </c>
      <c r="L1937" s="12">
        <f t="shared" si="711"/>
        <v>7.9918990673978077E-2</v>
      </c>
      <c r="M1937" s="3">
        <f t="shared" si="712"/>
        <v>0.7</v>
      </c>
      <c r="N1937" s="24">
        <f t="shared" si="727"/>
        <v>1090.9698755834702</v>
      </c>
      <c r="O1937" s="24">
        <f t="shared" si="713"/>
        <v>26.414437755795461</v>
      </c>
      <c r="P1937" s="24">
        <f t="shared" si="714"/>
        <v>426.14891286219455</v>
      </c>
      <c r="Q1937" s="24">
        <f t="shared" si="725"/>
        <v>650</v>
      </c>
      <c r="R1937" s="12">
        <f t="shared" si="715"/>
        <v>7.8724603682394048E-2</v>
      </c>
      <c r="S1937" s="3">
        <f t="shared" si="726"/>
        <v>0.7</v>
      </c>
      <c r="T1937" s="24">
        <f t="shared" si="728"/>
        <v>1090.5836476771535</v>
      </c>
      <c r="U1937" s="24">
        <f t="shared" si="716"/>
        <v>36.070135413712023</v>
      </c>
      <c r="V1937" s="14">
        <f t="shared" si="717"/>
        <v>581.67906848982796</v>
      </c>
      <c r="W1937" s="24">
        <f t="shared" si="729"/>
        <v>650</v>
      </c>
      <c r="X1937" s="12">
        <f t="shared" si="718"/>
        <v>7.8994687827706189E-2</v>
      </c>
      <c r="Y1937" s="3">
        <f t="shared" si="730"/>
        <v>0.7</v>
      </c>
    </row>
    <row r="1938" spans="2:25" x14ac:dyDescent="0.25">
      <c r="B1938" s="3">
        <f t="shared" si="719"/>
        <v>9600</v>
      </c>
      <c r="C1938" s="14">
        <f t="shared" si="720"/>
        <v>160</v>
      </c>
      <c r="D1938" s="11">
        <f t="shared" si="721"/>
        <v>1092.1044497619166</v>
      </c>
      <c r="E1938" s="11">
        <f t="shared" si="722"/>
        <v>1089.3655658639013</v>
      </c>
      <c r="F1938" s="11">
        <f t="shared" si="723"/>
        <v>1091.0486001871525</v>
      </c>
      <c r="G1938" s="11">
        <f t="shared" si="724"/>
        <v>1090.6626423649811</v>
      </c>
      <c r="H1938" s="24">
        <f t="shared" si="731"/>
        <v>1089.3655658639013</v>
      </c>
      <c r="I1938" s="24">
        <f t="shared" ref="I1938:I2001" si="733">AlphaC*(D1938-H1938)</f>
        <v>68.472097450381852</v>
      </c>
      <c r="J1938" s="14">
        <f t="shared" ref="J1938:J2001" si="734">Phi*EpsilonF*Botzman/10^8*M1938*((D1938+273)^4-(H1938+273)^4)</f>
        <v>1102.8212316715149</v>
      </c>
      <c r="K1938" s="24">
        <f t="shared" si="732"/>
        <v>650</v>
      </c>
      <c r="L1938" s="12">
        <f t="shared" ref="L1938:L2001" si="735">ksh*MassivSS/(K1938*RhoA)*DeltaT*(I1938+J1938)</f>
        <v>7.9875999905416786E-2</v>
      </c>
      <c r="M1938" s="3">
        <f t="shared" ref="M1938:M2001" si="736">IF(H1938&lt;=500,IF(Galva=Oui,0.35,0.7),0.7)</f>
        <v>0.7</v>
      </c>
      <c r="N1938" s="24">
        <f t="shared" si="727"/>
        <v>1091.0486001871525</v>
      </c>
      <c r="O1938" s="24">
        <f t="shared" ref="O1938:O2001" si="737">AlphaC*(D1938-N1938)</f>
        <v>26.396239369103114</v>
      </c>
      <c r="P1938" s="24">
        <f t="shared" ref="P1938:P2001" si="738">Phi*EpsilonF*Botzman/10^8*S1938*((D1938+273)^4-(N1938+273)^4)</f>
        <v>425.92868738621479</v>
      </c>
      <c r="Q1938" s="24">
        <f t="shared" si="725"/>
        <v>650</v>
      </c>
      <c r="R1938" s="12">
        <f t="shared" ref="R1938:R2001" si="739">ksh*MassivW/(Q1938*RhoA)*DeltaT*(O1938+P1938)</f>
        <v>7.8683129214628028E-2</v>
      </c>
      <c r="S1938" s="3">
        <f t="shared" si="726"/>
        <v>0.7</v>
      </c>
      <c r="T1938" s="24">
        <f t="shared" si="728"/>
        <v>1090.6626423649811</v>
      </c>
      <c r="U1938" s="24">
        <f t="shared" ref="U1938:U2001" si="740">AlphaC*(D1938-T1938)</f>
        <v>36.045184923386842</v>
      </c>
      <c r="V1938" s="14">
        <f t="shared" ref="V1938:V2001" si="741">Phi*EpsilonF*Botzman/10^8*Y1938*((D1938+273)^4-(T1938+273)^4)</f>
        <v>581.37704582744107</v>
      </c>
      <c r="W1938" s="24">
        <f t="shared" si="729"/>
        <v>650</v>
      </c>
      <c r="X1938" s="12">
        <f t="shared" ref="X1938:X2001" si="742">ksh*MassivSI/(W1938*RhoA)*DeltaT*(U1938+V1938)</f>
        <v>7.8952876131368394E-2</v>
      </c>
      <c r="Y1938" s="3">
        <f t="shared" si="730"/>
        <v>0.7</v>
      </c>
    </row>
    <row r="1939" spans="2:25" x14ac:dyDescent="0.25">
      <c r="B1939" s="3">
        <f t="shared" ref="B1939:B2002" si="743">B1938+DeltaT</f>
        <v>9605</v>
      </c>
      <c r="C1939" s="14">
        <f t="shared" ref="C1939:C2002" si="744">B1939/60</f>
        <v>160.08333333333334</v>
      </c>
      <c r="D1939" s="11">
        <f t="shared" ref="D1939:D2002" si="745">20+345*LOG(8*C1939+1,10)</f>
        <v>1092.1824058491366</v>
      </c>
      <c r="E1939" s="11">
        <f t="shared" ref="E1939:E2002" si="746">H1939</f>
        <v>1089.4454418638068</v>
      </c>
      <c r="F1939" s="11">
        <f t="shared" ref="F1939:F2002" si="747">N1939</f>
        <v>1091.1272833163671</v>
      </c>
      <c r="G1939" s="11">
        <f t="shared" ref="G1939:G2002" si="748">T1939</f>
        <v>1090.7415952411125</v>
      </c>
      <c r="H1939" s="24">
        <f t="shared" si="731"/>
        <v>1089.4454418638068</v>
      </c>
      <c r="I1939" s="24">
        <f t="shared" si="733"/>
        <v>68.42409963324485</v>
      </c>
      <c r="J1939" s="14">
        <f t="shared" si="734"/>
        <v>1102.2395000429776</v>
      </c>
      <c r="K1939" s="24">
        <f t="shared" si="732"/>
        <v>650</v>
      </c>
      <c r="L1939" s="12">
        <f t="shared" si="735"/>
        <v>7.9833055693328742E-2</v>
      </c>
      <c r="M1939" s="3">
        <f t="shared" si="736"/>
        <v>0.7</v>
      </c>
      <c r="N1939" s="24">
        <f t="shared" si="727"/>
        <v>1091.1272833163671</v>
      </c>
      <c r="O1939" s="24">
        <f t="shared" si="737"/>
        <v>26.378063319236844</v>
      </c>
      <c r="P1939" s="24">
        <f t="shared" si="738"/>
        <v>425.70869125358996</v>
      </c>
      <c r="Q1939" s="24">
        <f t="shared" ref="Q1939:Q2002" si="749">IF(N1939&lt;600,425+0.773*N1939-1.69/1000*N1939^2+2.22/1000^2*N1939^3,IF(N1939&lt;735,666+13002/(738-N1939),IF(N1939&lt;900,545+17820/(N1939-731),650)))</f>
        <v>650</v>
      </c>
      <c r="R1939" s="12">
        <f t="shared" si="739"/>
        <v>7.8641698527301768E-2</v>
      </c>
      <c r="S1939" s="3">
        <f t="shared" ref="S1939:S2002" si="750">IF(N1939&lt;=500,IF(Galva=Oui,0.35,0.7),0.7)</f>
        <v>0.7</v>
      </c>
      <c r="T1939" s="24">
        <f t="shared" si="728"/>
        <v>1090.7415952411125</v>
      </c>
      <c r="U1939" s="24">
        <f t="shared" si="740"/>
        <v>36.020265200602353</v>
      </c>
      <c r="V1939" s="14">
        <f t="shared" si="741"/>
        <v>581.07533950323011</v>
      </c>
      <c r="W1939" s="24">
        <f t="shared" si="729"/>
        <v>650</v>
      </c>
      <c r="X1939" s="12">
        <f t="shared" si="742"/>
        <v>7.8911108821178813E-2</v>
      </c>
      <c r="Y1939" s="3">
        <f t="shared" si="730"/>
        <v>0.7</v>
      </c>
    </row>
    <row r="1940" spans="2:25" x14ac:dyDescent="0.25">
      <c r="B1940" s="3">
        <f t="shared" si="743"/>
        <v>9610</v>
      </c>
      <c r="C1940" s="14">
        <f t="shared" si="744"/>
        <v>160.16666666666666</v>
      </c>
      <c r="D1940" s="11">
        <f t="shared" si="745"/>
        <v>1092.2603213975676</v>
      </c>
      <c r="E1940" s="11">
        <f t="shared" si="746"/>
        <v>1089.5252749195001</v>
      </c>
      <c r="F1940" s="11">
        <f t="shared" si="747"/>
        <v>1091.2059250148943</v>
      </c>
      <c r="G1940" s="11">
        <f t="shared" si="748"/>
        <v>1090.8205063499336</v>
      </c>
      <c r="H1940" s="24">
        <f t="shared" si="731"/>
        <v>1089.5252749195001</v>
      </c>
      <c r="I1940" s="24">
        <f t="shared" si="733"/>
        <v>68.376161951687209</v>
      </c>
      <c r="J1940" s="14">
        <f t="shared" si="734"/>
        <v>1101.6583898623594</v>
      </c>
      <c r="K1940" s="24">
        <f t="shared" si="732"/>
        <v>650</v>
      </c>
      <c r="L1940" s="12">
        <f t="shared" si="735"/>
        <v>7.9790157961624489E-2</v>
      </c>
      <c r="M1940" s="3">
        <f t="shared" si="736"/>
        <v>0.7</v>
      </c>
      <c r="N1940" s="24">
        <f t="shared" ref="N1940:N2003" si="751">N1939+R1939</f>
        <v>1091.2059250148943</v>
      </c>
      <c r="O1940" s="24">
        <f t="shared" si="737"/>
        <v>26.359909566832584</v>
      </c>
      <c r="P1940" s="24">
        <f t="shared" si="738"/>
        <v>425.4889241043968</v>
      </c>
      <c r="Q1940" s="24">
        <f t="shared" si="749"/>
        <v>650</v>
      </c>
      <c r="R1940" s="12">
        <f t="shared" si="739"/>
        <v>7.8600311550958146E-2</v>
      </c>
      <c r="S1940" s="3">
        <f t="shared" si="750"/>
        <v>0.7</v>
      </c>
      <c r="T1940" s="24">
        <f t="shared" ref="T1940:T2003" si="752">T1939+X1939</f>
        <v>1090.8205063499336</v>
      </c>
      <c r="U1940" s="24">
        <f t="shared" si="740"/>
        <v>35.995376190851402</v>
      </c>
      <c r="V1940" s="14">
        <f t="shared" si="741"/>
        <v>580.77394901756247</v>
      </c>
      <c r="W1940" s="24">
        <f t="shared" ref="W1940:W2003" si="753">IF(T1940&lt;600,425+0.773*T1940-1.69/1000*T1940^2+2.22/1000^2*T1940^3,IF(T1940&lt;735,666+13002/(738-T1940),IF(T1940&lt;900,545+17820/(T1940-731),650)))</f>
        <v>650</v>
      </c>
      <c r="X1940" s="12">
        <f t="shared" si="742"/>
        <v>7.8869385826276839E-2</v>
      </c>
      <c r="Y1940" s="3">
        <f t="shared" ref="Y1940:Y2003" si="754">IF(T1940&lt;=500,IF(Galva=Oui,0.35,0.7),0.7)</f>
        <v>0.7</v>
      </c>
    </row>
    <row r="1941" spans="2:25" x14ac:dyDescent="0.25">
      <c r="B1941" s="3">
        <f t="shared" si="743"/>
        <v>9615</v>
      </c>
      <c r="C1941" s="14">
        <f t="shared" si="744"/>
        <v>160.25</v>
      </c>
      <c r="D1941" s="11">
        <f t="shared" si="745"/>
        <v>1092.3381964493503</v>
      </c>
      <c r="E1941" s="11">
        <f t="shared" si="746"/>
        <v>1089.6050650774619</v>
      </c>
      <c r="F1941" s="11">
        <f t="shared" si="747"/>
        <v>1091.2845253264452</v>
      </c>
      <c r="G1941" s="11">
        <f t="shared" si="748"/>
        <v>1090.8993757357598</v>
      </c>
      <c r="H1941" s="24">
        <f t="shared" si="731"/>
        <v>1089.6050650774619</v>
      </c>
      <c r="I1941" s="24">
        <f t="shared" si="733"/>
        <v>68.328284297211894</v>
      </c>
      <c r="J1941" s="14">
        <f t="shared" si="734"/>
        <v>1101.0779001252981</v>
      </c>
      <c r="K1941" s="24">
        <f t="shared" si="732"/>
        <v>650</v>
      </c>
      <c r="L1941" s="12">
        <f t="shared" si="735"/>
        <v>7.9747306634412901E-2</v>
      </c>
      <c r="M1941" s="3">
        <f t="shared" si="736"/>
        <v>0.7</v>
      </c>
      <c r="N1941" s="24">
        <f t="shared" si="751"/>
        <v>1091.2845253264452</v>
      </c>
      <c r="O1941" s="24">
        <f t="shared" si="737"/>
        <v>26.341778072628586</v>
      </c>
      <c r="P1941" s="24">
        <f t="shared" si="738"/>
        <v>425.26938557993321</v>
      </c>
      <c r="Q1941" s="24">
        <f t="shared" si="749"/>
        <v>650</v>
      </c>
      <c r="R1941" s="12">
        <f t="shared" si="739"/>
        <v>7.8558968216370303E-2</v>
      </c>
      <c r="S1941" s="3">
        <f t="shared" si="750"/>
        <v>0.7</v>
      </c>
      <c r="T1941" s="24">
        <f t="shared" si="752"/>
        <v>1090.8993757357598</v>
      </c>
      <c r="U1941" s="24">
        <f t="shared" si="740"/>
        <v>35.970517839763261</v>
      </c>
      <c r="V1941" s="14">
        <f t="shared" si="741"/>
        <v>580.47287387220069</v>
      </c>
      <c r="W1941" s="24">
        <f t="shared" si="753"/>
        <v>650</v>
      </c>
      <c r="X1941" s="12">
        <f t="shared" si="742"/>
        <v>7.8827707075997663E-2</v>
      </c>
      <c r="Y1941" s="3">
        <f t="shared" si="754"/>
        <v>0.7</v>
      </c>
    </row>
    <row r="1942" spans="2:25" x14ac:dyDescent="0.25">
      <c r="B1942" s="3">
        <f t="shared" si="743"/>
        <v>9620</v>
      </c>
      <c r="C1942" s="14">
        <f t="shared" si="744"/>
        <v>160.33333333333334</v>
      </c>
      <c r="D1942" s="11">
        <f t="shared" si="745"/>
        <v>1092.4160310465586</v>
      </c>
      <c r="E1942" s="11">
        <f t="shared" si="746"/>
        <v>1089.6848123840962</v>
      </c>
      <c r="F1942" s="11">
        <f t="shared" si="747"/>
        <v>1091.3630842946616</v>
      </c>
      <c r="G1942" s="11">
        <f t="shared" si="748"/>
        <v>1090.9782034428358</v>
      </c>
      <c r="H1942" s="24">
        <f t="shared" si="731"/>
        <v>1089.6848123840962</v>
      </c>
      <c r="I1942" s="24">
        <f t="shared" si="733"/>
        <v>68.280466561560615</v>
      </c>
      <c r="J1942" s="14">
        <f t="shared" si="734"/>
        <v>1100.4980298292528</v>
      </c>
      <c r="K1942" s="24">
        <f t="shared" si="732"/>
        <v>650</v>
      </c>
      <c r="L1942" s="12">
        <f t="shared" si="735"/>
        <v>7.9704501635943378E-2</v>
      </c>
      <c r="M1942" s="3">
        <f t="shared" si="736"/>
        <v>0.7</v>
      </c>
      <c r="N1942" s="24">
        <f t="shared" si="751"/>
        <v>1091.3630842946616</v>
      </c>
      <c r="O1942" s="24">
        <f t="shared" si="737"/>
        <v>26.323668797425626</v>
      </c>
      <c r="P1942" s="24">
        <f t="shared" si="738"/>
        <v>425.05007532165183</v>
      </c>
      <c r="Q1942" s="24">
        <f t="shared" si="749"/>
        <v>650</v>
      </c>
      <c r="R1942" s="12">
        <f t="shared" si="739"/>
        <v>7.8517668454349168E-2</v>
      </c>
      <c r="S1942" s="3">
        <f t="shared" si="750"/>
        <v>0.7</v>
      </c>
      <c r="T1942" s="24">
        <f t="shared" si="752"/>
        <v>1090.9782034428358</v>
      </c>
      <c r="U1942" s="24">
        <f t="shared" si="740"/>
        <v>35.945690093069516</v>
      </c>
      <c r="V1942" s="14">
        <f t="shared" si="741"/>
        <v>580.17211356950804</v>
      </c>
      <c r="W1942" s="24">
        <f t="shared" si="753"/>
        <v>650</v>
      </c>
      <c r="X1942" s="12">
        <f t="shared" si="742"/>
        <v>7.8786072499766421E-2</v>
      </c>
      <c r="Y1942" s="3">
        <f t="shared" si="754"/>
        <v>0.7</v>
      </c>
    </row>
    <row r="1943" spans="2:25" x14ac:dyDescent="0.25">
      <c r="B1943" s="3">
        <f t="shared" si="743"/>
        <v>9625</v>
      </c>
      <c r="C1943" s="14">
        <f t="shared" si="744"/>
        <v>160.41666666666666</v>
      </c>
      <c r="D1943" s="11">
        <f t="shared" si="745"/>
        <v>1092.4938252312018</v>
      </c>
      <c r="E1943" s="11">
        <f t="shared" si="746"/>
        <v>1089.7645168857321</v>
      </c>
      <c r="F1943" s="11">
        <f t="shared" si="747"/>
        <v>1091.441601963116</v>
      </c>
      <c r="G1943" s="11">
        <f t="shared" si="748"/>
        <v>1091.0569895153355</v>
      </c>
      <c r="H1943" s="24">
        <f t="shared" si="731"/>
        <v>1089.7645168857321</v>
      </c>
      <c r="I1943" s="24">
        <f t="shared" si="733"/>
        <v>68.232708636742245</v>
      </c>
      <c r="J1943" s="14">
        <f t="shared" si="734"/>
        <v>1099.9187779740278</v>
      </c>
      <c r="K1943" s="24">
        <f t="shared" si="732"/>
        <v>650</v>
      </c>
      <c r="L1943" s="12">
        <f t="shared" si="735"/>
        <v>7.9661742890643442E-2</v>
      </c>
      <c r="M1943" s="3">
        <f t="shared" si="736"/>
        <v>0.7</v>
      </c>
      <c r="N1943" s="24">
        <f t="shared" si="751"/>
        <v>1091.441601963116</v>
      </c>
      <c r="O1943" s="24">
        <f t="shared" si="737"/>
        <v>26.305581702143854</v>
      </c>
      <c r="P1943" s="24">
        <f t="shared" si="738"/>
        <v>424.83099297226522</v>
      </c>
      <c r="Q1943" s="24">
        <f t="shared" si="749"/>
        <v>650</v>
      </c>
      <c r="R1943" s="12">
        <f t="shared" si="739"/>
        <v>7.8476412195945575E-2</v>
      </c>
      <c r="S1943" s="3">
        <f t="shared" si="750"/>
        <v>0.7</v>
      </c>
      <c r="T1943" s="24">
        <f t="shared" si="752"/>
        <v>1091.0569895153355</v>
      </c>
      <c r="U1943" s="24">
        <f t="shared" si="740"/>
        <v>35.920892896655232</v>
      </c>
      <c r="V1943" s="14">
        <f t="shared" si="741"/>
        <v>579.87166761328206</v>
      </c>
      <c r="W1943" s="24">
        <f t="shared" si="753"/>
        <v>650</v>
      </c>
      <c r="X1943" s="12">
        <f t="shared" si="742"/>
        <v>7.8744482027211266E-2</v>
      </c>
      <c r="Y1943" s="3">
        <f t="shared" si="754"/>
        <v>0.7</v>
      </c>
    </row>
    <row r="1944" spans="2:25" x14ac:dyDescent="0.25">
      <c r="B1944" s="3">
        <f t="shared" si="743"/>
        <v>9630</v>
      </c>
      <c r="C1944" s="14">
        <f t="shared" si="744"/>
        <v>160.5</v>
      </c>
      <c r="D1944" s="11">
        <f t="shared" si="745"/>
        <v>1092.5715790452232</v>
      </c>
      <c r="E1944" s="11">
        <f t="shared" si="746"/>
        <v>1089.8441786286228</v>
      </c>
      <c r="F1944" s="11">
        <f t="shared" si="747"/>
        <v>1091.5200783753119</v>
      </c>
      <c r="G1944" s="11">
        <f t="shared" si="748"/>
        <v>1091.1357339973626</v>
      </c>
      <c r="H1944" s="24">
        <f t="shared" si="731"/>
        <v>1089.8441786286228</v>
      </c>
      <c r="I1944" s="24">
        <f t="shared" si="733"/>
        <v>68.185010415010083</v>
      </c>
      <c r="J1944" s="14">
        <f t="shared" si="734"/>
        <v>1099.340143561559</v>
      </c>
      <c r="K1944" s="24">
        <f t="shared" si="732"/>
        <v>650</v>
      </c>
      <c r="L1944" s="12">
        <f t="shared" si="735"/>
        <v>7.9619030323102649E-2</v>
      </c>
      <c r="M1944" s="3">
        <f t="shared" si="736"/>
        <v>0.7</v>
      </c>
      <c r="N1944" s="24">
        <f t="shared" si="751"/>
        <v>1091.5200783753119</v>
      </c>
      <c r="O1944" s="24">
        <f t="shared" si="737"/>
        <v>26.287516747783002</v>
      </c>
      <c r="P1944" s="24">
        <f t="shared" si="738"/>
        <v>424.61213817506717</v>
      </c>
      <c r="Q1944" s="24">
        <f t="shared" si="749"/>
        <v>650</v>
      </c>
      <c r="R1944" s="12">
        <f t="shared" si="739"/>
        <v>7.843519937232532E-2</v>
      </c>
      <c r="S1944" s="3">
        <f t="shared" si="750"/>
        <v>0.7</v>
      </c>
      <c r="T1944" s="24">
        <f t="shared" si="752"/>
        <v>1091.1357339973626</v>
      </c>
      <c r="U1944" s="24">
        <f t="shared" si="740"/>
        <v>35.896126196513478</v>
      </c>
      <c r="V1944" s="14">
        <f t="shared" si="741"/>
        <v>579.57153550830867</v>
      </c>
      <c r="W1944" s="24">
        <f t="shared" si="753"/>
        <v>650</v>
      </c>
      <c r="X1944" s="12">
        <f t="shared" si="742"/>
        <v>7.8702935588100556E-2</v>
      </c>
      <c r="Y1944" s="3">
        <f t="shared" si="754"/>
        <v>0.7</v>
      </c>
    </row>
    <row r="1945" spans="2:25" x14ac:dyDescent="0.25">
      <c r="B1945" s="3">
        <f t="shared" si="743"/>
        <v>9635</v>
      </c>
      <c r="C1945" s="14">
        <f t="shared" si="744"/>
        <v>160.58333333333334</v>
      </c>
      <c r="D1945" s="11">
        <f t="shared" si="745"/>
        <v>1092.6492925305008</v>
      </c>
      <c r="E1945" s="11">
        <f t="shared" si="746"/>
        <v>1089.9237976589459</v>
      </c>
      <c r="F1945" s="11">
        <f t="shared" si="747"/>
        <v>1091.5985135746841</v>
      </c>
      <c r="G1945" s="11">
        <f t="shared" si="748"/>
        <v>1091.2144369329508</v>
      </c>
      <c r="H1945" s="24">
        <f t="shared" si="731"/>
        <v>1089.9237976589459</v>
      </c>
      <c r="I1945" s="24">
        <f t="shared" si="733"/>
        <v>68.137371788873224</v>
      </c>
      <c r="J1945" s="14">
        <f t="shared" si="734"/>
        <v>1098.7621255958175</v>
      </c>
      <c r="K1945" s="24">
        <f t="shared" si="732"/>
        <v>650</v>
      </c>
      <c r="L1945" s="12">
        <f t="shared" si="735"/>
        <v>7.9576363858066795E-2</v>
      </c>
      <c r="M1945" s="3">
        <f t="shared" si="736"/>
        <v>0.7</v>
      </c>
      <c r="N1945" s="24">
        <f t="shared" si="751"/>
        <v>1091.5985135746841</v>
      </c>
      <c r="O1945" s="24">
        <f t="shared" si="737"/>
        <v>26.269473895416695</v>
      </c>
      <c r="P1945" s="24">
        <f t="shared" si="738"/>
        <v>424.39351057391372</v>
      </c>
      <c r="Q1945" s="24">
        <f t="shared" si="749"/>
        <v>650</v>
      </c>
      <c r="R1945" s="12">
        <f t="shared" si="739"/>
        <v>7.8394029914764893E-2</v>
      </c>
      <c r="S1945" s="3">
        <f t="shared" si="750"/>
        <v>0.7</v>
      </c>
      <c r="T1945" s="24">
        <f t="shared" si="752"/>
        <v>1091.2144369329508</v>
      </c>
      <c r="U1945" s="24">
        <f t="shared" si="740"/>
        <v>35.871389938751008</v>
      </c>
      <c r="V1945" s="14">
        <f t="shared" si="741"/>
        <v>579.27171675999375</v>
      </c>
      <c r="W1945" s="24">
        <f t="shared" si="753"/>
        <v>650</v>
      </c>
      <c r="X1945" s="12">
        <f t="shared" si="742"/>
        <v>7.8661433112296467E-2</v>
      </c>
      <c r="Y1945" s="3">
        <f t="shared" si="754"/>
        <v>0.7</v>
      </c>
    </row>
    <row r="1946" spans="2:25" x14ac:dyDescent="0.25">
      <c r="B1946" s="3">
        <f t="shared" si="743"/>
        <v>9640</v>
      </c>
      <c r="C1946" s="14">
        <f t="shared" si="744"/>
        <v>160.66666666666666</v>
      </c>
      <c r="D1946" s="11">
        <f t="shared" si="745"/>
        <v>1092.7269657288482</v>
      </c>
      <c r="E1946" s="11">
        <f t="shared" si="746"/>
        <v>1090.0033740228039</v>
      </c>
      <c r="F1946" s="11">
        <f t="shared" si="747"/>
        <v>1091.6769076045989</v>
      </c>
      <c r="G1946" s="11">
        <f t="shared" si="748"/>
        <v>1091.2930983660631</v>
      </c>
      <c r="H1946" s="24">
        <f t="shared" si="731"/>
        <v>1090.0033740228039</v>
      </c>
      <c r="I1946" s="24">
        <f t="shared" si="733"/>
        <v>68.089792651107928</v>
      </c>
      <c r="J1946" s="14">
        <f t="shared" si="734"/>
        <v>1098.1847230833323</v>
      </c>
      <c r="K1946" s="24">
        <f t="shared" si="732"/>
        <v>650</v>
      </c>
      <c r="L1946" s="12">
        <f t="shared" si="735"/>
        <v>7.9533743420474354E-2</v>
      </c>
      <c r="M1946" s="3">
        <f t="shared" si="736"/>
        <v>0.7</v>
      </c>
      <c r="N1946" s="24">
        <f t="shared" si="751"/>
        <v>1091.6769076045989</v>
      </c>
      <c r="O1946" s="24">
        <f t="shared" si="737"/>
        <v>26.251453106232248</v>
      </c>
      <c r="P1946" s="24">
        <f t="shared" si="738"/>
        <v>424.17510981372652</v>
      </c>
      <c r="Q1946" s="24">
        <f t="shared" si="749"/>
        <v>650</v>
      </c>
      <c r="R1946" s="12">
        <f t="shared" si="739"/>
        <v>7.8352903754745865E-2</v>
      </c>
      <c r="S1946" s="3">
        <f t="shared" si="750"/>
        <v>0.7</v>
      </c>
      <c r="T1946" s="24">
        <f t="shared" si="752"/>
        <v>1091.2930983660631</v>
      </c>
      <c r="U1946" s="24">
        <f t="shared" si="740"/>
        <v>35.846684069628054</v>
      </c>
      <c r="V1946" s="14">
        <f t="shared" si="741"/>
        <v>578.97221087546814</v>
      </c>
      <c r="W1946" s="24">
        <f t="shared" si="753"/>
        <v>650</v>
      </c>
      <c r="X1946" s="12">
        <f t="shared" si="742"/>
        <v>7.8619974529901368E-2</v>
      </c>
      <c r="Y1946" s="3">
        <f t="shared" si="754"/>
        <v>0.7</v>
      </c>
    </row>
    <row r="1947" spans="2:25" x14ac:dyDescent="0.25">
      <c r="B1947" s="3">
        <f t="shared" si="743"/>
        <v>9645</v>
      </c>
      <c r="C1947" s="14">
        <f t="shared" si="744"/>
        <v>160.75</v>
      </c>
      <c r="D1947" s="11">
        <f t="shared" si="745"/>
        <v>1092.8045986820134</v>
      </c>
      <c r="E1947" s="11">
        <f t="shared" si="746"/>
        <v>1090.0829077662243</v>
      </c>
      <c r="F1947" s="11">
        <f t="shared" si="747"/>
        <v>1091.7552605083536</v>
      </c>
      <c r="G1947" s="11">
        <f t="shared" si="748"/>
        <v>1091.3717183405929</v>
      </c>
      <c r="H1947" s="24">
        <f t="shared" si="731"/>
        <v>1090.0829077662243</v>
      </c>
      <c r="I1947" s="24">
        <f t="shared" si="733"/>
        <v>68.042272894729194</v>
      </c>
      <c r="J1947" s="14">
        <f t="shared" si="734"/>
        <v>1097.6079350324155</v>
      </c>
      <c r="K1947" s="24">
        <f t="shared" si="732"/>
        <v>650</v>
      </c>
      <c r="L1947" s="12">
        <f t="shared" si="735"/>
        <v>7.9491168935401618E-2</v>
      </c>
      <c r="M1947" s="3">
        <f t="shared" si="736"/>
        <v>0.7</v>
      </c>
      <c r="N1947" s="24">
        <f t="shared" si="751"/>
        <v>1091.7552605083536</v>
      </c>
      <c r="O1947" s="24">
        <f t="shared" si="737"/>
        <v>26.233454341496554</v>
      </c>
      <c r="P1947" s="24">
        <f t="shared" si="738"/>
        <v>423.95693554002821</v>
      </c>
      <c r="Q1947" s="24">
        <f t="shared" si="749"/>
        <v>650</v>
      </c>
      <c r="R1947" s="12">
        <f t="shared" si="739"/>
        <v>7.8311820823868242E-2</v>
      </c>
      <c r="S1947" s="3">
        <f t="shared" si="750"/>
        <v>0.7</v>
      </c>
      <c r="T1947" s="24">
        <f t="shared" si="752"/>
        <v>1091.3717183405929</v>
      </c>
      <c r="U1947" s="24">
        <f t="shared" si="740"/>
        <v>35.82200853551285</v>
      </c>
      <c r="V1947" s="14">
        <f t="shared" si="741"/>
        <v>578.6730173625217</v>
      </c>
      <c r="W1947" s="24">
        <f t="shared" si="753"/>
        <v>650</v>
      </c>
      <c r="X1947" s="12">
        <f t="shared" si="742"/>
        <v>7.8578559771115719E-2</v>
      </c>
      <c r="Y1947" s="3">
        <f t="shared" si="754"/>
        <v>0.7</v>
      </c>
    </row>
    <row r="1948" spans="2:25" x14ac:dyDescent="0.25">
      <c r="B1948" s="3">
        <f t="shared" si="743"/>
        <v>9650</v>
      </c>
      <c r="C1948" s="14">
        <f t="shared" si="744"/>
        <v>160.83333333333334</v>
      </c>
      <c r="D1948" s="11">
        <f t="shared" si="745"/>
        <v>1092.8821914316795</v>
      </c>
      <c r="E1948" s="11">
        <f t="shared" si="746"/>
        <v>1090.1623989351597</v>
      </c>
      <c r="F1948" s="11">
        <f t="shared" si="747"/>
        <v>1091.8335723291775</v>
      </c>
      <c r="G1948" s="11">
        <f t="shared" si="748"/>
        <v>1091.450296900364</v>
      </c>
      <c r="H1948" s="24">
        <f t="shared" si="731"/>
        <v>1090.1623989351597</v>
      </c>
      <c r="I1948" s="24">
        <f t="shared" si="733"/>
        <v>67.994812412996453</v>
      </c>
      <c r="J1948" s="14">
        <f t="shared" si="734"/>
        <v>1097.0317604534914</v>
      </c>
      <c r="K1948" s="24">
        <f t="shared" si="732"/>
        <v>650</v>
      </c>
      <c r="L1948" s="12">
        <f t="shared" si="735"/>
        <v>7.9448640328085657E-2</v>
      </c>
      <c r="M1948" s="3">
        <f t="shared" si="736"/>
        <v>0.7</v>
      </c>
      <c r="N1948" s="24">
        <f t="shared" si="751"/>
        <v>1091.8335723291775</v>
      </c>
      <c r="O1948" s="24">
        <f t="shared" si="737"/>
        <v>26.215477562550404</v>
      </c>
      <c r="P1948" s="24">
        <f t="shared" si="738"/>
        <v>423.73898739886459</v>
      </c>
      <c r="Q1948" s="24">
        <f t="shared" si="749"/>
        <v>650</v>
      </c>
      <c r="R1948" s="12">
        <f t="shared" si="739"/>
        <v>7.8270781053835878E-2</v>
      </c>
      <c r="S1948" s="3">
        <f t="shared" si="750"/>
        <v>0.7</v>
      </c>
      <c r="T1948" s="24">
        <f t="shared" si="752"/>
        <v>1091.450296900364</v>
      </c>
      <c r="U1948" s="24">
        <f t="shared" si="740"/>
        <v>35.797363282887318</v>
      </c>
      <c r="V1948" s="14">
        <f t="shared" si="741"/>
        <v>578.37413572983553</v>
      </c>
      <c r="W1948" s="24">
        <f t="shared" si="753"/>
        <v>650</v>
      </c>
      <c r="X1948" s="12">
        <f t="shared" si="742"/>
        <v>7.8537188766268487E-2</v>
      </c>
      <c r="Y1948" s="3">
        <f t="shared" si="754"/>
        <v>0.7</v>
      </c>
    </row>
    <row r="1949" spans="2:25" x14ac:dyDescent="0.25">
      <c r="B1949" s="3">
        <f t="shared" si="743"/>
        <v>9655</v>
      </c>
      <c r="C1949" s="14">
        <f t="shared" si="744"/>
        <v>160.91666666666666</v>
      </c>
      <c r="D1949" s="11">
        <f t="shared" si="745"/>
        <v>1092.959744019465</v>
      </c>
      <c r="E1949" s="11">
        <f t="shared" si="746"/>
        <v>1090.2418475754878</v>
      </c>
      <c r="F1949" s="11">
        <f t="shared" si="747"/>
        <v>1091.9118431102313</v>
      </c>
      <c r="G1949" s="11">
        <f t="shared" si="748"/>
        <v>1091.5288340891302</v>
      </c>
      <c r="H1949" s="24">
        <f t="shared" si="731"/>
        <v>1090.2418475754878</v>
      </c>
      <c r="I1949" s="24">
        <f t="shared" si="733"/>
        <v>67.94741109943061</v>
      </c>
      <c r="J1949" s="14">
        <f t="shared" si="734"/>
        <v>1096.4561983592907</v>
      </c>
      <c r="K1949" s="24">
        <f t="shared" si="732"/>
        <v>650</v>
      </c>
      <c r="L1949" s="12">
        <f t="shared" si="735"/>
        <v>7.9406157523938592E-2</v>
      </c>
      <c r="M1949" s="3">
        <f t="shared" si="736"/>
        <v>0.7</v>
      </c>
      <c r="N1949" s="24">
        <f t="shared" si="751"/>
        <v>1091.9118431102313</v>
      </c>
      <c r="O1949" s="24">
        <f t="shared" si="737"/>
        <v>26.197522730842593</v>
      </c>
      <c r="P1949" s="24">
        <f t="shared" si="738"/>
        <v>423.52126503734735</v>
      </c>
      <c r="Q1949" s="24">
        <f t="shared" si="749"/>
        <v>650</v>
      </c>
      <c r="R1949" s="12">
        <f t="shared" si="739"/>
        <v>7.8229784376556796E-2</v>
      </c>
      <c r="S1949" s="3">
        <f t="shared" si="750"/>
        <v>0.7</v>
      </c>
      <c r="T1949" s="24">
        <f t="shared" si="752"/>
        <v>1091.5288340891302</v>
      </c>
      <c r="U1949" s="24">
        <f t="shared" si="740"/>
        <v>35.772748258369802</v>
      </c>
      <c r="V1949" s="14">
        <f t="shared" si="741"/>
        <v>578.07556548740877</v>
      </c>
      <c r="W1949" s="24">
        <f t="shared" si="753"/>
        <v>650</v>
      </c>
      <c r="X1949" s="12">
        <f t="shared" si="742"/>
        <v>7.8495861445874629E-2</v>
      </c>
      <c r="Y1949" s="3">
        <f t="shared" si="754"/>
        <v>0.7</v>
      </c>
    </row>
    <row r="1950" spans="2:25" x14ac:dyDescent="0.25">
      <c r="B1950" s="3">
        <f t="shared" si="743"/>
        <v>9660</v>
      </c>
      <c r="C1950" s="14">
        <f t="shared" si="744"/>
        <v>161</v>
      </c>
      <c r="D1950" s="11">
        <f t="shared" si="745"/>
        <v>1093.037256486924</v>
      </c>
      <c r="E1950" s="11">
        <f t="shared" si="746"/>
        <v>1090.3212537330116</v>
      </c>
      <c r="F1950" s="11">
        <f t="shared" si="747"/>
        <v>1091.9900728946079</v>
      </c>
      <c r="G1950" s="11">
        <f t="shared" si="748"/>
        <v>1091.6073299505761</v>
      </c>
      <c r="H1950" s="24">
        <f t="shared" si="731"/>
        <v>1090.3212537330116</v>
      </c>
      <c r="I1950" s="24">
        <f t="shared" si="733"/>
        <v>67.90006884780837</v>
      </c>
      <c r="J1950" s="14">
        <f t="shared" si="734"/>
        <v>1095.881247764773</v>
      </c>
      <c r="K1950" s="24">
        <f t="shared" si="732"/>
        <v>650</v>
      </c>
      <c r="L1950" s="12">
        <f t="shared" si="735"/>
        <v>7.9363720448542049E-2</v>
      </c>
      <c r="M1950" s="3">
        <f t="shared" si="736"/>
        <v>0.7</v>
      </c>
      <c r="N1950" s="24">
        <f t="shared" si="751"/>
        <v>1091.9900728946079</v>
      </c>
      <c r="O1950" s="24">
        <f t="shared" si="737"/>
        <v>26.179589807901493</v>
      </c>
      <c r="P1950" s="24">
        <f t="shared" si="738"/>
        <v>423.30376810318904</v>
      </c>
      <c r="Q1950" s="24">
        <f t="shared" si="749"/>
        <v>650</v>
      </c>
      <c r="R1950" s="12">
        <f t="shared" si="739"/>
        <v>7.8188830724057454E-2</v>
      </c>
      <c r="S1950" s="3">
        <f t="shared" si="750"/>
        <v>0.7</v>
      </c>
      <c r="T1950" s="24">
        <f t="shared" si="752"/>
        <v>1091.6073299505761</v>
      </c>
      <c r="U1950" s="24">
        <f t="shared" si="740"/>
        <v>35.748163408698019</v>
      </c>
      <c r="V1950" s="14">
        <f t="shared" si="741"/>
        <v>577.77730614611244</v>
      </c>
      <c r="W1950" s="24">
        <f t="shared" si="753"/>
        <v>650</v>
      </c>
      <c r="X1950" s="12">
        <f t="shared" si="742"/>
        <v>7.8454577740575834E-2</v>
      </c>
      <c r="Y1950" s="3">
        <f t="shared" si="754"/>
        <v>0.7</v>
      </c>
    </row>
    <row r="1951" spans="2:25" x14ac:dyDescent="0.25">
      <c r="B1951" s="3">
        <f t="shared" si="743"/>
        <v>9665</v>
      </c>
      <c r="C1951" s="14">
        <f t="shared" si="744"/>
        <v>161.08333333333334</v>
      </c>
      <c r="D1951" s="11">
        <f t="shared" si="745"/>
        <v>1093.114728875546</v>
      </c>
      <c r="E1951" s="11">
        <f t="shared" si="746"/>
        <v>1090.4006174534602</v>
      </c>
      <c r="F1951" s="11">
        <f t="shared" si="747"/>
        <v>1092.0682617253319</v>
      </c>
      <c r="G1951" s="11">
        <f t="shared" si="748"/>
        <v>1091.6857845283166</v>
      </c>
      <c r="H1951" s="24">
        <f t="shared" si="731"/>
        <v>1090.4006174534602</v>
      </c>
      <c r="I1951" s="24">
        <f t="shared" si="733"/>
        <v>67.852785552145178</v>
      </c>
      <c r="J1951" s="14">
        <f t="shared" si="734"/>
        <v>1095.3069076867962</v>
      </c>
      <c r="K1951" s="24">
        <f t="shared" si="732"/>
        <v>650</v>
      </c>
      <c r="L1951" s="12">
        <f t="shared" si="735"/>
        <v>7.9321329027623344E-2</v>
      </c>
      <c r="M1951" s="3">
        <f t="shared" si="736"/>
        <v>0.7</v>
      </c>
      <c r="N1951" s="24">
        <f t="shared" si="751"/>
        <v>1092.0682617253319</v>
      </c>
      <c r="O1951" s="24">
        <f t="shared" si="737"/>
        <v>26.161678755352114</v>
      </c>
      <c r="P1951" s="24">
        <f t="shared" si="738"/>
        <v>423.08649624491602</v>
      </c>
      <c r="Q1951" s="24">
        <f t="shared" si="749"/>
        <v>650</v>
      </c>
      <c r="R1951" s="12">
        <f t="shared" si="739"/>
        <v>7.8147920028522597E-2</v>
      </c>
      <c r="S1951" s="3">
        <f t="shared" si="750"/>
        <v>0.7</v>
      </c>
      <c r="T1951" s="24">
        <f t="shared" si="752"/>
        <v>1091.6857845283166</v>
      </c>
      <c r="U1951" s="24">
        <f t="shared" si="740"/>
        <v>35.723608680734742</v>
      </c>
      <c r="V1951" s="14">
        <f t="shared" si="741"/>
        <v>577.4793572179999</v>
      </c>
      <c r="W1951" s="24">
        <f t="shared" si="753"/>
        <v>650</v>
      </c>
      <c r="X1951" s="12">
        <f t="shared" si="742"/>
        <v>7.841333758118102E-2</v>
      </c>
      <c r="Y1951" s="3">
        <f t="shared" si="754"/>
        <v>0.7</v>
      </c>
    </row>
    <row r="1952" spans="2:25" x14ac:dyDescent="0.25">
      <c r="B1952" s="3">
        <f t="shared" si="743"/>
        <v>9670</v>
      </c>
      <c r="C1952" s="14">
        <f t="shared" si="744"/>
        <v>161.16666666666666</v>
      </c>
      <c r="D1952" s="11">
        <f t="shared" si="745"/>
        <v>1093.1921612267558</v>
      </c>
      <c r="E1952" s="11">
        <f t="shared" si="746"/>
        <v>1090.4799387824878</v>
      </c>
      <c r="F1952" s="11">
        <f t="shared" si="747"/>
        <v>1092.1464096453603</v>
      </c>
      <c r="G1952" s="11">
        <f t="shared" si="748"/>
        <v>1091.7641978658978</v>
      </c>
      <c r="H1952" s="24">
        <f t="shared" si="731"/>
        <v>1090.4799387824878</v>
      </c>
      <c r="I1952" s="24">
        <f t="shared" si="733"/>
        <v>67.805561106700907</v>
      </c>
      <c r="J1952" s="14">
        <f t="shared" si="734"/>
        <v>1094.7331771444092</v>
      </c>
      <c r="K1952" s="24">
        <f t="shared" si="732"/>
        <v>650</v>
      </c>
      <c r="L1952" s="12">
        <f t="shared" si="735"/>
        <v>7.9278983187075908E-2</v>
      </c>
      <c r="M1952" s="3">
        <f t="shared" si="736"/>
        <v>0.7</v>
      </c>
      <c r="N1952" s="24">
        <f t="shared" si="751"/>
        <v>1092.1464096453603</v>
      </c>
      <c r="O1952" s="24">
        <f t="shared" si="737"/>
        <v>26.143789534887674</v>
      </c>
      <c r="P1952" s="24">
        <f t="shared" si="738"/>
        <v>422.86944911157804</v>
      </c>
      <c r="Q1952" s="24">
        <f t="shared" si="749"/>
        <v>650</v>
      </c>
      <c r="R1952" s="12">
        <f t="shared" si="739"/>
        <v>7.8107052222239945E-2</v>
      </c>
      <c r="S1952" s="3">
        <f t="shared" si="750"/>
        <v>0.7</v>
      </c>
      <c r="T1952" s="24">
        <f t="shared" si="752"/>
        <v>1091.7641978658978</v>
      </c>
      <c r="U1952" s="24">
        <f t="shared" si="740"/>
        <v>35.699084021450744</v>
      </c>
      <c r="V1952" s="14">
        <f t="shared" si="741"/>
        <v>577.18171821589965</v>
      </c>
      <c r="W1952" s="24">
        <f t="shared" si="753"/>
        <v>650</v>
      </c>
      <c r="X1952" s="12">
        <f t="shared" si="742"/>
        <v>7.8372140898611997E-2</v>
      </c>
      <c r="Y1952" s="3">
        <f t="shared" si="754"/>
        <v>0.7</v>
      </c>
    </row>
    <row r="1953" spans="2:25" x14ac:dyDescent="0.25">
      <c r="B1953" s="3">
        <f t="shared" si="743"/>
        <v>9675</v>
      </c>
      <c r="C1953" s="14">
        <f t="shared" si="744"/>
        <v>161.25</v>
      </c>
      <c r="D1953" s="11">
        <f t="shared" si="745"/>
        <v>1093.2695535819148</v>
      </c>
      <c r="E1953" s="11">
        <f t="shared" si="746"/>
        <v>1090.5592177656749</v>
      </c>
      <c r="F1953" s="11">
        <f t="shared" si="747"/>
        <v>1092.2245166975827</v>
      </c>
      <c r="G1953" s="11">
        <f t="shared" si="748"/>
        <v>1091.8425700067964</v>
      </c>
      <c r="H1953" s="24">
        <f t="shared" si="731"/>
        <v>1090.5592177656749</v>
      </c>
      <c r="I1953" s="24">
        <f t="shared" si="733"/>
        <v>67.758395405996907</v>
      </c>
      <c r="J1953" s="14">
        <f t="shared" si="734"/>
        <v>1094.1600551589086</v>
      </c>
      <c r="K1953" s="24">
        <f t="shared" si="732"/>
        <v>650</v>
      </c>
      <c r="L1953" s="12">
        <f t="shared" si="735"/>
        <v>7.9236682852964244E-2</v>
      </c>
      <c r="M1953" s="3">
        <f t="shared" si="736"/>
        <v>0.7</v>
      </c>
      <c r="N1953" s="24">
        <f t="shared" si="751"/>
        <v>1092.2245166975827</v>
      </c>
      <c r="O1953" s="24">
        <f t="shared" si="737"/>
        <v>26.125922108303712</v>
      </c>
      <c r="P1953" s="24">
        <f t="shared" si="738"/>
        <v>422.6526263531357</v>
      </c>
      <c r="Q1953" s="24">
        <f t="shared" si="749"/>
        <v>650</v>
      </c>
      <c r="R1953" s="12">
        <f t="shared" si="739"/>
        <v>7.8066227237673452E-2</v>
      </c>
      <c r="S1953" s="3">
        <f t="shared" si="750"/>
        <v>0.7</v>
      </c>
      <c r="T1953" s="24">
        <f t="shared" si="752"/>
        <v>1091.8425700067964</v>
      </c>
      <c r="U1953" s="24">
        <f t="shared" si="740"/>
        <v>35.67458937795891</v>
      </c>
      <c r="V1953" s="14">
        <f t="shared" si="741"/>
        <v>576.88438865393869</v>
      </c>
      <c r="W1953" s="24">
        <f t="shared" si="753"/>
        <v>650</v>
      </c>
      <c r="X1953" s="12">
        <f t="shared" si="742"/>
        <v>7.8330987623974821E-2</v>
      </c>
      <c r="Y1953" s="3">
        <f t="shared" si="754"/>
        <v>0.7</v>
      </c>
    </row>
    <row r="1954" spans="2:25" x14ac:dyDescent="0.25">
      <c r="B1954" s="3">
        <f t="shared" si="743"/>
        <v>9680</v>
      </c>
      <c r="C1954" s="14">
        <f t="shared" si="744"/>
        <v>161.33333333333334</v>
      </c>
      <c r="D1954" s="11">
        <f t="shared" si="745"/>
        <v>1093.3469059823199</v>
      </c>
      <c r="E1954" s="11">
        <f t="shared" si="746"/>
        <v>1090.6384544485279</v>
      </c>
      <c r="F1954" s="11">
        <f t="shared" si="747"/>
        <v>1092.3025829248204</v>
      </c>
      <c r="G1954" s="11">
        <f t="shared" si="748"/>
        <v>1091.9209009944204</v>
      </c>
      <c r="H1954" s="24">
        <f t="shared" si="731"/>
        <v>1090.6384544485279</v>
      </c>
      <c r="I1954" s="24">
        <f t="shared" si="733"/>
        <v>67.711288344798959</v>
      </c>
      <c r="J1954" s="14">
        <f t="shared" si="734"/>
        <v>1093.5875407536448</v>
      </c>
      <c r="K1954" s="24">
        <f t="shared" si="732"/>
        <v>650</v>
      </c>
      <c r="L1954" s="12">
        <f t="shared" si="735"/>
        <v>7.9194427951509633E-2</v>
      </c>
      <c r="M1954" s="3">
        <f t="shared" si="736"/>
        <v>0.7</v>
      </c>
      <c r="N1954" s="24">
        <f t="shared" si="751"/>
        <v>1092.3025829248204</v>
      </c>
      <c r="O1954" s="24">
        <f t="shared" si="737"/>
        <v>26.108076437486716</v>
      </c>
      <c r="P1954" s="24">
        <f t="shared" si="738"/>
        <v>422.43602762034408</v>
      </c>
      <c r="Q1954" s="24">
        <f t="shared" si="749"/>
        <v>650</v>
      </c>
      <c r="R1954" s="12">
        <f t="shared" si="739"/>
        <v>7.802544500744106E-2</v>
      </c>
      <c r="S1954" s="3">
        <f t="shared" si="750"/>
        <v>0.7</v>
      </c>
      <c r="T1954" s="24">
        <f t="shared" si="752"/>
        <v>1091.9209009944204</v>
      </c>
      <c r="U1954" s="24">
        <f t="shared" si="740"/>
        <v>35.650124697485808</v>
      </c>
      <c r="V1954" s="14">
        <f t="shared" si="741"/>
        <v>576.58736804717421</v>
      </c>
      <c r="W1954" s="24">
        <f t="shared" si="753"/>
        <v>650</v>
      </c>
      <c r="X1954" s="12">
        <f t="shared" si="742"/>
        <v>7.8289877688509008E-2</v>
      </c>
      <c r="Y1954" s="3">
        <f t="shared" si="754"/>
        <v>0.7</v>
      </c>
    </row>
    <row r="1955" spans="2:25" x14ac:dyDescent="0.25">
      <c r="B1955" s="3">
        <f t="shared" si="743"/>
        <v>9685</v>
      </c>
      <c r="C1955" s="14">
        <f t="shared" si="744"/>
        <v>161.41666666666666</v>
      </c>
      <c r="D1955" s="11">
        <f t="shared" si="745"/>
        <v>1093.4242184692039</v>
      </c>
      <c r="E1955" s="11">
        <f t="shared" si="746"/>
        <v>1090.7176488764794</v>
      </c>
      <c r="F1955" s="11">
        <f t="shared" si="747"/>
        <v>1092.3806083698278</v>
      </c>
      <c r="G1955" s="11">
        <f t="shared" si="748"/>
        <v>1091.999190872109</v>
      </c>
      <c r="H1955" s="24">
        <f t="shared" si="731"/>
        <v>1090.7176488764794</v>
      </c>
      <c r="I1955" s="24">
        <f t="shared" si="733"/>
        <v>67.664239818111582</v>
      </c>
      <c r="J1955" s="14">
        <f t="shared" si="734"/>
        <v>1093.0156329539846</v>
      </c>
      <c r="K1955" s="24">
        <f t="shared" si="732"/>
        <v>650</v>
      </c>
      <c r="L1955" s="12">
        <f t="shared" si="735"/>
        <v>7.9152218409087108E-2</v>
      </c>
      <c r="M1955" s="3">
        <f t="shared" si="736"/>
        <v>0.7</v>
      </c>
      <c r="N1955" s="24">
        <f t="shared" si="751"/>
        <v>1092.3806083698278</v>
      </c>
      <c r="O1955" s="24">
        <f t="shared" si="737"/>
        <v>26.090252484402754</v>
      </c>
      <c r="P1955" s="24">
        <f t="shared" si="738"/>
        <v>422.21965256452029</v>
      </c>
      <c r="Q1955" s="24">
        <f t="shared" si="749"/>
        <v>650</v>
      </c>
      <c r="R1955" s="12">
        <f t="shared" si="739"/>
        <v>7.7984705464272358E-2</v>
      </c>
      <c r="S1955" s="3">
        <f t="shared" si="750"/>
        <v>0.7</v>
      </c>
      <c r="T1955" s="24">
        <f t="shared" si="752"/>
        <v>1091.999190872109</v>
      </c>
      <c r="U1955" s="24">
        <f t="shared" si="740"/>
        <v>35.625689927371695</v>
      </c>
      <c r="V1955" s="14">
        <f t="shared" si="741"/>
        <v>576.29065591151596</v>
      </c>
      <c r="W1955" s="24">
        <f t="shared" si="753"/>
        <v>650</v>
      </c>
      <c r="X1955" s="12">
        <f t="shared" si="742"/>
        <v>7.8248811023577641E-2</v>
      </c>
      <c r="Y1955" s="3">
        <f t="shared" si="754"/>
        <v>0.7</v>
      </c>
    </row>
    <row r="1956" spans="2:25" x14ac:dyDescent="0.25">
      <c r="B1956" s="3">
        <f t="shared" si="743"/>
        <v>9690</v>
      </c>
      <c r="C1956" s="14">
        <f t="shared" si="744"/>
        <v>161.5</v>
      </c>
      <c r="D1956" s="11">
        <f t="shared" si="745"/>
        <v>1093.5014910837358</v>
      </c>
      <c r="E1956" s="11">
        <f t="shared" si="746"/>
        <v>1090.7968010948885</v>
      </c>
      <c r="F1956" s="11">
        <f t="shared" si="747"/>
        <v>1092.4585930752921</v>
      </c>
      <c r="G1956" s="11">
        <f t="shared" si="748"/>
        <v>1092.0774396831325</v>
      </c>
      <c r="H1956" s="24">
        <f t="shared" si="731"/>
        <v>1090.7968010948885</v>
      </c>
      <c r="I1956" s="24">
        <f t="shared" si="733"/>
        <v>67.617249721183725</v>
      </c>
      <c r="J1956" s="14">
        <f t="shared" si="734"/>
        <v>1092.4443307873869</v>
      </c>
      <c r="K1956" s="24">
        <f t="shared" si="732"/>
        <v>650</v>
      </c>
      <c r="L1956" s="12">
        <f t="shared" si="735"/>
        <v>7.9110054152231046E-2</v>
      </c>
      <c r="M1956" s="3">
        <f t="shared" si="736"/>
        <v>0.7</v>
      </c>
      <c r="N1956" s="24">
        <f t="shared" si="751"/>
        <v>1092.4585930752921</v>
      </c>
      <c r="O1956" s="24">
        <f t="shared" si="737"/>
        <v>26.072450211091791</v>
      </c>
      <c r="P1956" s="24">
        <f t="shared" si="738"/>
        <v>422.00350083762112</v>
      </c>
      <c r="Q1956" s="24">
        <f t="shared" si="749"/>
        <v>650</v>
      </c>
      <c r="R1956" s="12">
        <f t="shared" si="739"/>
        <v>7.7944008541021056E-2</v>
      </c>
      <c r="S1956" s="3">
        <f t="shared" si="750"/>
        <v>0.7</v>
      </c>
      <c r="T1956" s="24">
        <f t="shared" si="752"/>
        <v>1092.0774396831325</v>
      </c>
      <c r="U1956" s="24">
        <f t="shared" si="740"/>
        <v>35.601285015081885</v>
      </c>
      <c r="V1956" s="14">
        <f t="shared" si="741"/>
        <v>575.994251764095</v>
      </c>
      <c r="W1956" s="24">
        <f t="shared" si="753"/>
        <v>650</v>
      </c>
      <c r="X1956" s="12">
        <f t="shared" si="742"/>
        <v>7.8207787560715988E-2</v>
      </c>
      <c r="Y1956" s="3">
        <f t="shared" si="754"/>
        <v>0.7</v>
      </c>
    </row>
    <row r="1957" spans="2:25" x14ac:dyDescent="0.25">
      <c r="B1957" s="3">
        <f t="shared" si="743"/>
        <v>9695</v>
      </c>
      <c r="C1957" s="14">
        <f t="shared" si="744"/>
        <v>161.58333333333334</v>
      </c>
      <c r="D1957" s="11">
        <f t="shared" si="745"/>
        <v>1093.5787238670214</v>
      </c>
      <c r="E1957" s="11">
        <f t="shared" si="746"/>
        <v>1090.8759111490406</v>
      </c>
      <c r="F1957" s="11">
        <f t="shared" si="747"/>
        <v>1092.5365370838331</v>
      </c>
      <c r="G1957" s="11">
        <f t="shared" si="748"/>
        <v>1092.1556474706933</v>
      </c>
      <c r="H1957" s="24">
        <f t="shared" si="731"/>
        <v>1090.8759111490406</v>
      </c>
      <c r="I1957" s="24">
        <f t="shared" si="733"/>
        <v>67.570317949520131</v>
      </c>
      <c r="J1957" s="14">
        <f t="shared" si="734"/>
        <v>1091.8736332834819</v>
      </c>
      <c r="K1957" s="24">
        <f t="shared" si="732"/>
        <v>650</v>
      </c>
      <c r="L1957" s="12">
        <f t="shared" si="735"/>
        <v>7.9067935107641346E-2</v>
      </c>
      <c r="M1957" s="3">
        <f t="shared" si="736"/>
        <v>0.7</v>
      </c>
      <c r="N1957" s="24">
        <f t="shared" si="751"/>
        <v>1092.5365370838331</v>
      </c>
      <c r="O1957" s="24">
        <f t="shared" si="737"/>
        <v>26.054669579707479</v>
      </c>
      <c r="P1957" s="24">
        <f t="shared" si="738"/>
        <v>421.78757209266905</v>
      </c>
      <c r="Q1957" s="24">
        <f t="shared" si="749"/>
        <v>650</v>
      </c>
      <c r="R1957" s="12">
        <f t="shared" si="739"/>
        <v>7.7903354170746009E-2</v>
      </c>
      <c r="S1957" s="3">
        <f t="shared" si="750"/>
        <v>0.7</v>
      </c>
      <c r="T1957" s="24">
        <f t="shared" si="752"/>
        <v>1092.1556474706933</v>
      </c>
      <c r="U1957" s="24">
        <f t="shared" si="740"/>
        <v>35.57690990820106</v>
      </c>
      <c r="V1957" s="14">
        <f t="shared" si="741"/>
        <v>575.69815512285606</v>
      </c>
      <c r="W1957" s="24">
        <f t="shared" si="753"/>
        <v>650</v>
      </c>
      <c r="X1957" s="12">
        <f t="shared" si="742"/>
        <v>7.8166807231578608E-2</v>
      </c>
      <c r="Y1957" s="3">
        <f t="shared" si="754"/>
        <v>0.7</v>
      </c>
    </row>
    <row r="1958" spans="2:25" x14ac:dyDescent="0.25">
      <c r="B1958" s="3">
        <f t="shared" si="743"/>
        <v>9700</v>
      </c>
      <c r="C1958" s="14">
        <f t="shared" si="744"/>
        <v>161.66666666666666</v>
      </c>
      <c r="D1958" s="11">
        <f t="shared" si="745"/>
        <v>1093.6559168601027</v>
      </c>
      <c r="E1958" s="11">
        <f t="shared" si="746"/>
        <v>1090.9549790841481</v>
      </c>
      <c r="F1958" s="11">
        <f t="shared" si="747"/>
        <v>1092.6144404380038</v>
      </c>
      <c r="G1958" s="11">
        <f t="shared" si="748"/>
        <v>1092.2338142779249</v>
      </c>
      <c r="H1958" s="24">
        <f t="shared" si="731"/>
        <v>1090.9549790841481</v>
      </c>
      <c r="I1958" s="24">
        <f t="shared" si="733"/>
        <v>67.523444398864285</v>
      </c>
      <c r="J1958" s="14">
        <f t="shared" si="734"/>
        <v>1091.3035394741089</v>
      </c>
      <c r="K1958" s="24">
        <f t="shared" si="732"/>
        <v>650</v>
      </c>
      <c r="L1958" s="12">
        <f t="shared" si="735"/>
        <v>7.9025861202184841E-2</v>
      </c>
      <c r="M1958" s="3">
        <f t="shared" si="736"/>
        <v>0.7</v>
      </c>
      <c r="N1958" s="24">
        <f t="shared" si="751"/>
        <v>1092.6144404380038</v>
      </c>
      <c r="O1958" s="24">
        <f t="shared" si="737"/>
        <v>26.036910552471682</v>
      </c>
      <c r="P1958" s="24">
        <f t="shared" si="738"/>
        <v>421.57186598317122</v>
      </c>
      <c r="Q1958" s="24">
        <f t="shared" si="749"/>
        <v>650</v>
      </c>
      <c r="R1958" s="12">
        <f t="shared" si="739"/>
        <v>7.7862742286602241E-2</v>
      </c>
      <c r="S1958" s="3">
        <f t="shared" si="750"/>
        <v>0.7</v>
      </c>
      <c r="T1958" s="24">
        <f t="shared" si="752"/>
        <v>1092.2338142779249</v>
      </c>
      <c r="U1958" s="24">
        <f t="shared" si="740"/>
        <v>35.552564554444643</v>
      </c>
      <c r="V1958" s="14">
        <f t="shared" si="741"/>
        <v>575.40236550711984</v>
      </c>
      <c r="W1958" s="24">
        <f t="shared" si="753"/>
        <v>650</v>
      </c>
      <c r="X1958" s="12">
        <f t="shared" si="742"/>
        <v>7.812586996801274E-2</v>
      </c>
      <c r="Y1958" s="3">
        <f t="shared" si="754"/>
        <v>0.7</v>
      </c>
    </row>
    <row r="1959" spans="2:25" x14ac:dyDescent="0.25">
      <c r="B1959" s="3">
        <f t="shared" si="743"/>
        <v>9705</v>
      </c>
      <c r="C1959" s="14">
        <f t="shared" si="744"/>
        <v>161.75</v>
      </c>
      <c r="D1959" s="11">
        <f t="shared" si="745"/>
        <v>1093.7330701039582</v>
      </c>
      <c r="E1959" s="11">
        <f t="shared" si="746"/>
        <v>1091.0340049453503</v>
      </c>
      <c r="F1959" s="11">
        <f t="shared" si="747"/>
        <v>1092.6923031802905</v>
      </c>
      <c r="G1959" s="11">
        <f t="shared" si="748"/>
        <v>1092.311940147893</v>
      </c>
      <c r="H1959" s="24">
        <f t="shared" si="731"/>
        <v>1091.0340049453503</v>
      </c>
      <c r="I1959" s="24">
        <f t="shared" si="733"/>
        <v>67.476628965198415</v>
      </c>
      <c r="J1959" s="14">
        <f t="shared" si="734"/>
        <v>1090.7340483928508</v>
      </c>
      <c r="K1959" s="24">
        <f t="shared" si="732"/>
        <v>650</v>
      </c>
      <c r="L1959" s="12">
        <f t="shared" si="735"/>
        <v>7.8983832362863549E-2</v>
      </c>
      <c r="M1959" s="3">
        <f t="shared" si="736"/>
        <v>0.7</v>
      </c>
      <c r="N1959" s="24">
        <f t="shared" si="751"/>
        <v>1092.6923031802905</v>
      </c>
      <c r="O1959" s="24">
        <f t="shared" si="737"/>
        <v>26.019173091691528</v>
      </c>
      <c r="P1959" s="24">
        <f t="shared" si="738"/>
        <v>421.35638216327419</v>
      </c>
      <c r="Q1959" s="24">
        <f t="shared" si="749"/>
        <v>650</v>
      </c>
      <c r="R1959" s="12">
        <f t="shared" si="739"/>
        <v>7.7822172821870858E-2</v>
      </c>
      <c r="S1959" s="3">
        <f t="shared" si="750"/>
        <v>0.7</v>
      </c>
      <c r="T1959" s="24">
        <f t="shared" si="752"/>
        <v>1092.311940147893</v>
      </c>
      <c r="U1959" s="24">
        <f t="shared" si="740"/>
        <v>35.528248901630377</v>
      </c>
      <c r="V1959" s="14">
        <f t="shared" si="741"/>
        <v>575.10688243674974</v>
      </c>
      <c r="W1959" s="24">
        <f t="shared" si="753"/>
        <v>650</v>
      </c>
      <c r="X1959" s="12">
        <f t="shared" si="742"/>
        <v>7.8084975701948112E-2</v>
      </c>
      <c r="Y1959" s="3">
        <f t="shared" si="754"/>
        <v>0.7</v>
      </c>
    </row>
    <row r="1960" spans="2:25" x14ac:dyDescent="0.25">
      <c r="B1960" s="3">
        <f t="shared" si="743"/>
        <v>9710</v>
      </c>
      <c r="C1960" s="14">
        <f t="shared" si="744"/>
        <v>161.83333333333334</v>
      </c>
      <c r="D1960" s="11">
        <f t="shared" si="745"/>
        <v>1093.8101836395033</v>
      </c>
      <c r="E1960" s="11">
        <f t="shared" si="746"/>
        <v>1091.1129887777131</v>
      </c>
      <c r="F1960" s="11">
        <f t="shared" si="747"/>
        <v>1092.7701253531125</v>
      </c>
      <c r="G1960" s="11">
        <f t="shared" si="748"/>
        <v>1092.390025123595</v>
      </c>
      <c r="H1960" s="24">
        <f t="shared" si="731"/>
        <v>1091.1129887777131</v>
      </c>
      <c r="I1960" s="24">
        <f t="shared" si="733"/>
        <v>67.42987154475486</v>
      </c>
      <c r="J1960" s="14">
        <f t="shared" si="734"/>
        <v>1090.1651590756753</v>
      </c>
      <c r="K1960" s="24">
        <f t="shared" si="732"/>
        <v>650</v>
      </c>
      <c r="L1960" s="12">
        <f t="shared" si="735"/>
        <v>7.8941848516859148E-2</v>
      </c>
      <c r="M1960" s="3">
        <f t="shared" si="736"/>
        <v>0.7</v>
      </c>
      <c r="N1960" s="24">
        <f t="shared" si="751"/>
        <v>1092.7701253531125</v>
      </c>
      <c r="O1960" s="24">
        <f t="shared" si="737"/>
        <v>26.00145715977078</v>
      </c>
      <c r="P1960" s="24">
        <f t="shared" si="738"/>
        <v>421.14112028809359</v>
      </c>
      <c r="Q1960" s="24">
        <f t="shared" si="749"/>
        <v>650</v>
      </c>
      <c r="R1960" s="12">
        <f t="shared" si="739"/>
        <v>7.7781645710018346E-2</v>
      </c>
      <c r="S1960" s="3">
        <f t="shared" si="750"/>
        <v>0.7</v>
      </c>
      <c r="T1960" s="24">
        <f t="shared" si="752"/>
        <v>1092.390025123595</v>
      </c>
      <c r="U1960" s="24">
        <f t="shared" si="740"/>
        <v>35.503962897706742</v>
      </c>
      <c r="V1960" s="14">
        <f t="shared" si="741"/>
        <v>574.81170543288829</v>
      </c>
      <c r="W1960" s="24">
        <f t="shared" si="753"/>
        <v>650</v>
      </c>
      <c r="X1960" s="12">
        <f t="shared" si="742"/>
        <v>7.804412436549471E-2</v>
      </c>
      <c r="Y1960" s="3">
        <f t="shared" si="754"/>
        <v>0.7</v>
      </c>
    </row>
    <row r="1961" spans="2:25" x14ac:dyDescent="0.25">
      <c r="B1961" s="3">
        <f t="shared" si="743"/>
        <v>9715</v>
      </c>
      <c r="C1961" s="14">
        <f t="shared" si="744"/>
        <v>161.91666666666666</v>
      </c>
      <c r="D1961" s="11">
        <f t="shared" si="745"/>
        <v>1093.88725750759</v>
      </c>
      <c r="E1961" s="11">
        <f t="shared" si="746"/>
        <v>1091.19193062623</v>
      </c>
      <c r="F1961" s="11">
        <f t="shared" si="747"/>
        <v>1092.8479069988225</v>
      </c>
      <c r="G1961" s="11">
        <f t="shared" si="748"/>
        <v>1092.4680692479606</v>
      </c>
      <c r="H1961" s="24">
        <f t="shared" si="731"/>
        <v>1091.19193062623</v>
      </c>
      <c r="I1961" s="24">
        <f t="shared" si="733"/>
        <v>67.383172033999017</v>
      </c>
      <c r="J1961" s="14">
        <f t="shared" si="734"/>
        <v>1089.5968705604676</v>
      </c>
      <c r="K1961" s="24">
        <f t="shared" si="732"/>
        <v>650</v>
      </c>
      <c r="L1961" s="12">
        <f t="shared" si="735"/>
        <v>7.8899909591500006E-2</v>
      </c>
      <c r="M1961" s="3">
        <f t="shared" si="736"/>
        <v>0.7</v>
      </c>
      <c r="N1961" s="24">
        <f t="shared" si="751"/>
        <v>1092.8479069988225</v>
      </c>
      <c r="O1961" s="24">
        <f t="shared" si="737"/>
        <v>25.983762719187098</v>
      </c>
      <c r="P1961" s="24">
        <f t="shared" si="738"/>
        <v>420.92608001328767</v>
      </c>
      <c r="Q1961" s="24">
        <f t="shared" si="749"/>
        <v>650</v>
      </c>
      <c r="R1961" s="12">
        <f t="shared" si="739"/>
        <v>7.7741160884618396E-2</v>
      </c>
      <c r="S1961" s="3">
        <f t="shared" si="750"/>
        <v>0.7</v>
      </c>
      <c r="T1961" s="24">
        <f t="shared" si="752"/>
        <v>1092.4680692479606</v>
      </c>
      <c r="U1961" s="24">
        <f t="shared" si="740"/>
        <v>35.479706490735907</v>
      </c>
      <c r="V1961" s="14">
        <f t="shared" si="741"/>
        <v>574.51683401764706</v>
      </c>
      <c r="W1961" s="24">
        <f t="shared" si="753"/>
        <v>650</v>
      </c>
      <c r="X1961" s="12">
        <f t="shared" si="742"/>
        <v>7.8003315890901009E-2</v>
      </c>
      <c r="Y1961" s="3">
        <f t="shared" si="754"/>
        <v>0.7</v>
      </c>
    </row>
    <row r="1962" spans="2:25" x14ac:dyDescent="0.25">
      <c r="B1962" s="3">
        <f t="shared" si="743"/>
        <v>9720</v>
      </c>
      <c r="C1962" s="14">
        <f t="shared" si="744"/>
        <v>162</v>
      </c>
      <c r="D1962" s="11">
        <f t="shared" si="745"/>
        <v>1093.9642917490075</v>
      </c>
      <c r="E1962" s="11">
        <f t="shared" si="746"/>
        <v>1091.2708305358215</v>
      </c>
      <c r="F1962" s="11">
        <f t="shared" si="747"/>
        <v>1092.9256481597072</v>
      </c>
      <c r="G1962" s="11">
        <f t="shared" si="748"/>
        <v>1092.5460725638516</v>
      </c>
      <c r="H1962" s="24">
        <f t="shared" si="731"/>
        <v>1091.2708305358215</v>
      </c>
      <c r="I1962" s="24">
        <f t="shared" si="733"/>
        <v>67.336530329652078</v>
      </c>
      <c r="J1962" s="14">
        <f t="shared" si="734"/>
        <v>1089.0291818872454</v>
      </c>
      <c r="K1962" s="24">
        <f t="shared" si="732"/>
        <v>650</v>
      </c>
      <c r="L1962" s="12">
        <f t="shared" si="735"/>
        <v>7.885801551427736E-2</v>
      </c>
      <c r="M1962" s="3">
        <f t="shared" si="736"/>
        <v>0.7</v>
      </c>
      <c r="N1962" s="24">
        <f t="shared" si="751"/>
        <v>1092.9256481597072</v>
      </c>
      <c r="O1962" s="24">
        <f t="shared" si="737"/>
        <v>25.96608973250909</v>
      </c>
      <c r="P1962" s="24">
        <f t="shared" si="738"/>
        <v>420.71126099523173</v>
      </c>
      <c r="Q1962" s="24">
        <f t="shared" si="749"/>
        <v>650</v>
      </c>
      <c r="R1962" s="12">
        <f t="shared" si="739"/>
        <v>7.7700718279385322E-2</v>
      </c>
      <c r="S1962" s="3">
        <f t="shared" si="750"/>
        <v>0.7</v>
      </c>
      <c r="T1962" s="24">
        <f t="shared" si="752"/>
        <v>1092.5460725638516</v>
      </c>
      <c r="U1962" s="24">
        <f t="shared" si="740"/>
        <v>35.455479628899411</v>
      </c>
      <c r="V1962" s="14">
        <f t="shared" si="741"/>
        <v>574.22226771404814</v>
      </c>
      <c r="W1962" s="24">
        <f t="shared" si="753"/>
        <v>650</v>
      </c>
      <c r="X1962" s="12">
        <f t="shared" si="742"/>
        <v>7.7962550210547155E-2</v>
      </c>
      <c r="Y1962" s="3">
        <f t="shared" si="754"/>
        <v>0.7</v>
      </c>
    </row>
    <row r="1963" spans="2:25" x14ac:dyDescent="0.25">
      <c r="B1963" s="3">
        <f t="shared" si="743"/>
        <v>9725</v>
      </c>
      <c r="C1963" s="14">
        <f t="shared" si="744"/>
        <v>162.08333333333334</v>
      </c>
      <c r="D1963" s="11">
        <f t="shared" si="745"/>
        <v>1094.0412864044822</v>
      </c>
      <c r="E1963" s="11">
        <f t="shared" si="746"/>
        <v>1091.3496885513357</v>
      </c>
      <c r="F1963" s="11">
        <f t="shared" si="747"/>
        <v>1093.0033488779866</v>
      </c>
      <c r="G1963" s="11">
        <f t="shared" si="748"/>
        <v>1092.6240351140621</v>
      </c>
      <c r="H1963" s="24">
        <f t="shared" si="731"/>
        <v>1091.3496885513357</v>
      </c>
      <c r="I1963" s="24">
        <f t="shared" si="733"/>
        <v>67.289946328662609</v>
      </c>
      <c r="J1963" s="14">
        <f t="shared" si="734"/>
        <v>1088.4620920980999</v>
      </c>
      <c r="K1963" s="24">
        <f t="shared" si="732"/>
        <v>650</v>
      </c>
      <c r="L1963" s="12">
        <f t="shared" si="735"/>
        <v>7.8816166212839336E-2</v>
      </c>
      <c r="M1963" s="3">
        <f t="shared" si="736"/>
        <v>0.7</v>
      </c>
      <c r="N1963" s="24">
        <f t="shared" si="751"/>
        <v>1093.0033488779866</v>
      </c>
      <c r="O1963" s="24">
        <f t="shared" si="737"/>
        <v>25.94843816239063</v>
      </c>
      <c r="P1963" s="24">
        <f t="shared" si="738"/>
        <v>420.49666289107626</v>
      </c>
      <c r="Q1963" s="24">
        <f t="shared" si="749"/>
        <v>650</v>
      </c>
      <c r="R1963" s="12">
        <f t="shared" si="739"/>
        <v>7.7660317828183043E-2</v>
      </c>
      <c r="S1963" s="3">
        <f t="shared" si="750"/>
        <v>0.7</v>
      </c>
      <c r="T1963" s="24">
        <f t="shared" si="752"/>
        <v>1092.6240351140621</v>
      </c>
      <c r="U1963" s="24">
        <f t="shared" si="740"/>
        <v>35.431282260503849</v>
      </c>
      <c r="V1963" s="14">
        <f t="shared" si="741"/>
        <v>573.92800604629622</v>
      </c>
      <c r="W1963" s="24">
        <f t="shared" si="753"/>
        <v>650</v>
      </c>
      <c r="X1963" s="12">
        <f t="shared" si="742"/>
        <v>7.7921827256980533E-2</v>
      </c>
      <c r="Y1963" s="3">
        <f t="shared" si="754"/>
        <v>0.7</v>
      </c>
    </row>
    <row r="1964" spans="2:25" x14ac:dyDescent="0.25">
      <c r="B1964" s="3">
        <f t="shared" si="743"/>
        <v>9730</v>
      </c>
      <c r="C1964" s="14">
        <f t="shared" si="744"/>
        <v>162.16666666666666</v>
      </c>
      <c r="D1964" s="11">
        <f t="shared" si="745"/>
        <v>1094.1182415146775</v>
      </c>
      <c r="E1964" s="11">
        <f t="shared" si="746"/>
        <v>1091.4285047175485</v>
      </c>
      <c r="F1964" s="11">
        <f t="shared" si="747"/>
        <v>1093.0810091958147</v>
      </c>
      <c r="G1964" s="11">
        <f t="shared" si="748"/>
        <v>1092.7019569413189</v>
      </c>
      <c r="H1964" s="24">
        <f t="shared" si="731"/>
        <v>1091.4285047175485</v>
      </c>
      <c r="I1964" s="24">
        <f t="shared" si="733"/>
        <v>67.243419928223602</v>
      </c>
      <c r="J1964" s="14">
        <f t="shared" si="734"/>
        <v>1087.8956002370796</v>
      </c>
      <c r="K1964" s="24">
        <f t="shared" si="732"/>
        <v>650</v>
      </c>
      <c r="L1964" s="12">
        <f t="shared" si="735"/>
        <v>7.8774361614984204E-2</v>
      </c>
      <c r="M1964" s="3">
        <f t="shared" si="736"/>
        <v>0.7</v>
      </c>
      <c r="N1964" s="24">
        <f t="shared" si="751"/>
        <v>1093.0810091958147</v>
      </c>
      <c r="O1964" s="24">
        <f t="shared" si="737"/>
        <v>25.930807971570857</v>
      </c>
      <c r="P1964" s="24">
        <f t="shared" si="738"/>
        <v>420.28228535876627</v>
      </c>
      <c r="Q1964" s="24">
        <f t="shared" si="749"/>
        <v>650</v>
      </c>
      <c r="R1964" s="12">
        <f t="shared" si="739"/>
        <v>7.7619959465028573E-2</v>
      </c>
      <c r="S1964" s="3">
        <f t="shared" si="750"/>
        <v>0.7</v>
      </c>
      <c r="T1964" s="24">
        <f t="shared" si="752"/>
        <v>1092.7019569413189</v>
      </c>
      <c r="U1964" s="24">
        <f t="shared" si="740"/>
        <v>35.407114333963818</v>
      </c>
      <c r="V1964" s="14">
        <f t="shared" si="741"/>
        <v>573.63404853939028</v>
      </c>
      <c r="W1964" s="24">
        <f t="shared" si="753"/>
        <v>650</v>
      </c>
      <c r="X1964" s="12">
        <f t="shared" si="742"/>
        <v>7.7881146962863884E-2</v>
      </c>
      <c r="Y1964" s="3">
        <f t="shared" si="754"/>
        <v>0.7</v>
      </c>
    </row>
    <row r="1965" spans="2:25" x14ac:dyDescent="0.25">
      <c r="B1965" s="3">
        <f t="shared" si="743"/>
        <v>9735</v>
      </c>
      <c r="C1965" s="14">
        <f t="shared" si="744"/>
        <v>162.25</v>
      </c>
      <c r="D1965" s="11">
        <f t="shared" si="745"/>
        <v>1094.1951571201946</v>
      </c>
      <c r="E1965" s="11">
        <f t="shared" si="746"/>
        <v>1091.5072790791635</v>
      </c>
      <c r="F1965" s="11">
        <f t="shared" si="747"/>
        <v>1093.1586291552796</v>
      </c>
      <c r="G1965" s="11">
        <f t="shared" si="748"/>
        <v>1092.7798380882818</v>
      </c>
      <c r="H1965" s="24">
        <f t="shared" si="731"/>
        <v>1091.5072790791635</v>
      </c>
      <c r="I1965" s="24">
        <f t="shared" si="733"/>
        <v>67.196951025778162</v>
      </c>
      <c r="J1965" s="14">
        <f t="shared" si="734"/>
        <v>1087.3297053504812</v>
      </c>
      <c r="K1965" s="24">
        <f t="shared" si="732"/>
        <v>650</v>
      </c>
      <c r="L1965" s="12">
        <f t="shared" si="735"/>
        <v>7.8732601648680609E-2</v>
      </c>
      <c r="M1965" s="3">
        <f t="shared" si="736"/>
        <v>0.7</v>
      </c>
      <c r="N1965" s="24">
        <f t="shared" si="751"/>
        <v>1093.1586291552796</v>
      </c>
      <c r="O1965" s="24">
        <f t="shared" si="737"/>
        <v>25.913199122874175</v>
      </c>
      <c r="P1965" s="24">
        <f t="shared" si="738"/>
        <v>420.06812805677021</v>
      </c>
      <c r="Q1965" s="24">
        <f t="shared" si="749"/>
        <v>650</v>
      </c>
      <c r="R1965" s="12">
        <f t="shared" si="739"/>
        <v>7.7579643124044778E-2</v>
      </c>
      <c r="S1965" s="3">
        <f t="shared" si="750"/>
        <v>0.7</v>
      </c>
      <c r="T1965" s="24">
        <f t="shared" si="752"/>
        <v>1092.7798380882818</v>
      </c>
      <c r="U1965" s="24">
        <f t="shared" si="740"/>
        <v>35.382975797818972</v>
      </c>
      <c r="V1965" s="14">
        <f t="shared" si="741"/>
        <v>573.34039471937592</v>
      </c>
      <c r="W1965" s="24">
        <f t="shared" si="753"/>
        <v>650</v>
      </c>
      <c r="X1965" s="12">
        <f t="shared" si="742"/>
        <v>7.7840509261009813E-2</v>
      </c>
      <c r="Y1965" s="3">
        <f t="shared" si="754"/>
        <v>0.7</v>
      </c>
    </row>
    <row r="1966" spans="2:25" x14ac:dyDescent="0.25">
      <c r="B1966" s="3">
        <f t="shared" si="743"/>
        <v>9740</v>
      </c>
      <c r="C1966" s="14">
        <f t="shared" si="744"/>
        <v>162.33333333333334</v>
      </c>
      <c r="D1966" s="11">
        <f t="shared" si="745"/>
        <v>1094.2720332615716</v>
      </c>
      <c r="E1966" s="11">
        <f t="shared" si="746"/>
        <v>1091.5860116808121</v>
      </c>
      <c r="F1966" s="11">
        <f t="shared" si="747"/>
        <v>1093.2362087984036</v>
      </c>
      <c r="G1966" s="11">
        <f t="shared" si="748"/>
        <v>1092.8576785975429</v>
      </c>
      <c r="H1966" s="24">
        <f t="shared" si="731"/>
        <v>1091.5860116808121</v>
      </c>
      <c r="I1966" s="24">
        <f t="shared" si="733"/>
        <v>67.150539518985397</v>
      </c>
      <c r="J1966" s="14">
        <f t="shared" si="734"/>
        <v>1086.7644064863841</v>
      </c>
      <c r="K1966" s="24">
        <f t="shared" si="732"/>
        <v>650</v>
      </c>
      <c r="L1966" s="12">
        <f t="shared" si="735"/>
        <v>7.869088624203352E-2</v>
      </c>
      <c r="M1966" s="3">
        <f t="shared" si="736"/>
        <v>0.7</v>
      </c>
      <c r="N1966" s="24">
        <f t="shared" si="751"/>
        <v>1093.2362087984036</v>
      </c>
      <c r="O1966" s="24">
        <f t="shared" si="737"/>
        <v>25.895611579198885</v>
      </c>
      <c r="P1966" s="24">
        <f t="shared" si="738"/>
        <v>419.85419064429271</v>
      </c>
      <c r="Q1966" s="24">
        <f t="shared" si="749"/>
        <v>650</v>
      </c>
      <c r="R1966" s="12">
        <f t="shared" si="739"/>
        <v>7.7539368739495476E-2</v>
      </c>
      <c r="S1966" s="3">
        <f t="shared" si="750"/>
        <v>0.7</v>
      </c>
      <c r="T1966" s="24">
        <f t="shared" si="752"/>
        <v>1092.8576785975429</v>
      </c>
      <c r="U1966" s="24">
        <f t="shared" si="740"/>
        <v>35.358866600716965</v>
      </c>
      <c r="V1966" s="14">
        <f t="shared" si="741"/>
        <v>573.04704411334524</v>
      </c>
      <c r="W1966" s="24">
        <f t="shared" si="753"/>
        <v>650</v>
      </c>
      <c r="X1966" s="12">
        <f t="shared" si="742"/>
        <v>7.7799914084378502E-2</v>
      </c>
      <c r="Y1966" s="3">
        <f t="shared" si="754"/>
        <v>0.7</v>
      </c>
    </row>
    <row r="1967" spans="2:25" x14ac:dyDescent="0.25">
      <c r="B1967" s="3">
        <f t="shared" si="743"/>
        <v>9745</v>
      </c>
      <c r="C1967" s="14">
        <f t="shared" si="744"/>
        <v>162.41666666666666</v>
      </c>
      <c r="D1967" s="11">
        <f t="shared" si="745"/>
        <v>1094.3488699792845</v>
      </c>
      <c r="E1967" s="11">
        <f t="shared" si="746"/>
        <v>1091.6647025670541</v>
      </c>
      <c r="F1967" s="11">
        <f t="shared" si="747"/>
        <v>1093.3137481671431</v>
      </c>
      <c r="G1967" s="11">
        <f t="shared" si="748"/>
        <v>1092.9354785116273</v>
      </c>
      <c r="H1967" s="24">
        <f t="shared" si="731"/>
        <v>1091.6647025670541</v>
      </c>
      <c r="I1967" s="24">
        <f t="shared" si="733"/>
        <v>67.104185305760211</v>
      </c>
      <c r="J1967" s="14">
        <f t="shared" si="734"/>
        <v>1086.1997026950769</v>
      </c>
      <c r="K1967" s="24">
        <f t="shared" si="732"/>
        <v>650</v>
      </c>
      <c r="L1967" s="12">
        <f t="shared" si="735"/>
        <v>7.864921532331598E-2</v>
      </c>
      <c r="M1967" s="3">
        <f t="shared" si="736"/>
        <v>0.7</v>
      </c>
      <c r="N1967" s="24">
        <f t="shared" si="751"/>
        <v>1093.3137481671431</v>
      </c>
      <c r="O1967" s="24">
        <f t="shared" si="737"/>
        <v>25.878045303534236</v>
      </c>
      <c r="P1967" s="24">
        <f t="shared" si="738"/>
        <v>419.64047278125565</v>
      </c>
      <c r="Q1967" s="24">
        <f t="shared" si="749"/>
        <v>650</v>
      </c>
      <c r="R1967" s="12">
        <f t="shared" si="739"/>
        <v>7.7499136245785027E-2</v>
      </c>
      <c r="S1967" s="3">
        <f t="shared" si="750"/>
        <v>0.7</v>
      </c>
      <c r="T1967" s="24">
        <f t="shared" si="752"/>
        <v>1092.9354785116273</v>
      </c>
      <c r="U1967" s="24">
        <f t="shared" si="740"/>
        <v>35.334786691430509</v>
      </c>
      <c r="V1967" s="14">
        <f t="shared" si="741"/>
        <v>572.75399624930117</v>
      </c>
      <c r="W1967" s="24">
        <f t="shared" si="753"/>
        <v>650</v>
      </c>
      <c r="X1967" s="12">
        <f t="shared" si="742"/>
        <v>7.7759361366062651E-2</v>
      </c>
      <c r="Y1967" s="3">
        <f t="shared" si="754"/>
        <v>0.7</v>
      </c>
    </row>
    <row r="1968" spans="2:25" x14ac:dyDescent="0.25">
      <c r="B1968" s="3">
        <f t="shared" si="743"/>
        <v>9750</v>
      </c>
      <c r="C1968" s="14">
        <f t="shared" si="744"/>
        <v>162.5</v>
      </c>
      <c r="D1968" s="11">
        <f t="shared" si="745"/>
        <v>1094.4256673137472</v>
      </c>
      <c r="E1968" s="11">
        <f t="shared" si="746"/>
        <v>1091.7433517823774</v>
      </c>
      <c r="F1968" s="11">
        <f t="shared" si="747"/>
        <v>1093.3912473033888</v>
      </c>
      <c r="G1968" s="11">
        <f t="shared" si="748"/>
        <v>1093.0132378729934</v>
      </c>
      <c r="H1968" s="24">
        <f t="shared" si="731"/>
        <v>1091.7433517823774</v>
      </c>
      <c r="I1968" s="24">
        <f t="shared" si="733"/>
        <v>67.057888284244882</v>
      </c>
      <c r="J1968" s="14">
        <f t="shared" si="734"/>
        <v>1085.6355930287482</v>
      </c>
      <c r="K1968" s="24">
        <f t="shared" si="732"/>
        <v>650</v>
      </c>
      <c r="L1968" s="12">
        <f t="shared" si="735"/>
        <v>7.8607588820946123E-2</v>
      </c>
      <c r="M1968" s="3">
        <f t="shared" si="736"/>
        <v>0.7</v>
      </c>
      <c r="N1968" s="24">
        <f t="shared" si="751"/>
        <v>1093.3912473033888</v>
      </c>
      <c r="O1968" s="24">
        <f t="shared" si="737"/>
        <v>25.860500258960428</v>
      </c>
      <c r="P1968" s="24">
        <f t="shared" si="738"/>
        <v>419.4269741284142</v>
      </c>
      <c r="Q1968" s="24">
        <f t="shared" si="749"/>
        <v>650</v>
      </c>
      <c r="R1968" s="12">
        <f t="shared" si="739"/>
        <v>7.7458945577478608E-2</v>
      </c>
      <c r="S1968" s="3">
        <f t="shared" si="750"/>
        <v>0.7</v>
      </c>
      <c r="T1968" s="24">
        <f t="shared" si="752"/>
        <v>1093.0132378729934</v>
      </c>
      <c r="U1968" s="24">
        <f t="shared" si="740"/>
        <v>35.310736018846001</v>
      </c>
      <c r="V1968" s="14">
        <f t="shared" si="741"/>
        <v>572.46125065619628</v>
      </c>
      <c r="W1968" s="24">
        <f t="shared" si="753"/>
        <v>650</v>
      </c>
      <c r="X1968" s="12">
        <f t="shared" si="742"/>
        <v>7.7718851039290909E-2</v>
      </c>
      <c r="Y1968" s="3">
        <f t="shared" si="754"/>
        <v>0.7</v>
      </c>
    </row>
    <row r="1969" spans="2:25" x14ac:dyDescent="0.25">
      <c r="B1969" s="3">
        <f t="shared" si="743"/>
        <v>9755</v>
      </c>
      <c r="C1969" s="14">
        <f t="shared" si="744"/>
        <v>162.58333333333334</v>
      </c>
      <c r="D1969" s="11">
        <f t="shared" si="745"/>
        <v>1094.5024253053116</v>
      </c>
      <c r="E1969" s="11">
        <f t="shared" si="746"/>
        <v>1091.8219593711983</v>
      </c>
      <c r="F1969" s="11">
        <f t="shared" si="747"/>
        <v>1093.4687062489663</v>
      </c>
      <c r="G1969" s="11">
        <f t="shared" si="748"/>
        <v>1093.0909567240326</v>
      </c>
      <c r="H1969" s="24">
        <f t="shared" si="731"/>
        <v>1091.8219593711983</v>
      </c>
      <c r="I1969" s="24">
        <f t="shared" si="733"/>
        <v>67.011648352831799</v>
      </c>
      <c r="J1969" s="14">
        <f t="shared" si="734"/>
        <v>1085.0720765418532</v>
      </c>
      <c r="K1969" s="24">
        <f t="shared" si="732"/>
        <v>650</v>
      </c>
      <c r="L1969" s="12">
        <f t="shared" si="735"/>
        <v>7.8566006663513696E-2</v>
      </c>
      <c r="M1969" s="3">
        <f t="shared" si="736"/>
        <v>0.7</v>
      </c>
      <c r="N1969" s="24">
        <f t="shared" si="751"/>
        <v>1093.4687062489663</v>
      </c>
      <c r="O1969" s="24">
        <f t="shared" si="737"/>
        <v>25.842976408631557</v>
      </c>
      <c r="P1969" s="24">
        <f t="shared" si="738"/>
        <v>419.21369434710488</v>
      </c>
      <c r="Q1969" s="24">
        <f t="shared" si="749"/>
        <v>650</v>
      </c>
      <c r="R1969" s="12">
        <f t="shared" si="739"/>
        <v>7.7418796669255344E-2</v>
      </c>
      <c r="S1969" s="3">
        <f t="shared" si="750"/>
        <v>0.7</v>
      </c>
      <c r="T1969" s="24">
        <f t="shared" si="752"/>
        <v>1093.0909567240326</v>
      </c>
      <c r="U1969" s="24">
        <f t="shared" si="740"/>
        <v>35.286714531974894</v>
      </c>
      <c r="V1969" s="14">
        <f t="shared" si="741"/>
        <v>572.1688068642236</v>
      </c>
      <c r="W1969" s="24">
        <f t="shared" si="753"/>
        <v>650</v>
      </c>
      <c r="X1969" s="12">
        <f t="shared" si="742"/>
        <v>7.7678383037466534E-2</v>
      </c>
      <c r="Y1969" s="3">
        <f t="shared" si="754"/>
        <v>0.7</v>
      </c>
    </row>
    <row r="1970" spans="2:25" x14ac:dyDescent="0.25">
      <c r="B1970" s="3">
        <f t="shared" si="743"/>
        <v>9760</v>
      </c>
      <c r="C1970" s="14">
        <f t="shared" si="744"/>
        <v>162.66666666666666</v>
      </c>
      <c r="D1970" s="11">
        <f t="shared" si="745"/>
        <v>1094.579143994267</v>
      </c>
      <c r="E1970" s="11">
        <f t="shared" si="746"/>
        <v>1091.9005253778619</v>
      </c>
      <c r="F1970" s="11">
        <f t="shared" si="747"/>
        <v>1093.5461250456356</v>
      </c>
      <c r="G1970" s="11">
        <f t="shared" si="748"/>
        <v>1093.16863510707</v>
      </c>
      <c r="H1970" s="24">
        <f t="shared" si="731"/>
        <v>1091.9005253778619</v>
      </c>
      <c r="I1970" s="24">
        <f t="shared" si="733"/>
        <v>66.965465410129354</v>
      </c>
      <c r="J1970" s="14">
        <f t="shared" si="734"/>
        <v>1084.509152290572</v>
      </c>
      <c r="K1970" s="24">
        <f t="shared" si="732"/>
        <v>650</v>
      </c>
      <c r="L1970" s="12">
        <f t="shared" si="735"/>
        <v>7.85244687797408E-2</v>
      </c>
      <c r="M1970" s="3">
        <f t="shared" si="736"/>
        <v>0.7</v>
      </c>
      <c r="N1970" s="24">
        <f t="shared" si="751"/>
        <v>1093.5461250456356</v>
      </c>
      <c r="O1970" s="24">
        <f t="shared" si="737"/>
        <v>25.825473715786984</v>
      </c>
      <c r="P1970" s="24">
        <f t="shared" si="738"/>
        <v>419.00063309932318</v>
      </c>
      <c r="Q1970" s="24">
        <f t="shared" si="749"/>
        <v>650</v>
      </c>
      <c r="R1970" s="12">
        <f t="shared" si="739"/>
        <v>7.7378689455923841E-2</v>
      </c>
      <c r="S1970" s="3">
        <f t="shared" si="750"/>
        <v>0.7</v>
      </c>
      <c r="T1970" s="24">
        <f t="shared" si="752"/>
        <v>1093.16863510707</v>
      </c>
      <c r="U1970" s="24">
        <f t="shared" si="740"/>
        <v>35.262722179925277</v>
      </c>
      <c r="V1970" s="14">
        <f t="shared" si="741"/>
        <v>571.87666440419594</v>
      </c>
      <c r="W1970" s="24">
        <f t="shared" si="753"/>
        <v>650</v>
      </c>
      <c r="X1970" s="12">
        <f t="shared" si="742"/>
        <v>7.7637957294084417E-2</v>
      </c>
      <c r="Y1970" s="3">
        <f t="shared" si="754"/>
        <v>0.7</v>
      </c>
    </row>
    <row r="1971" spans="2:25" x14ac:dyDescent="0.25">
      <c r="B1971" s="3">
        <f t="shared" si="743"/>
        <v>9765</v>
      </c>
      <c r="C1971" s="14">
        <f t="shared" si="744"/>
        <v>162.75</v>
      </c>
      <c r="D1971" s="11">
        <f t="shared" si="745"/>
        <v>1094.6558234208417</v>
      </c>
      <c r="E1971" s="11">
        <f t="shared" si="746"/>
        <v>1091.9790498466416</v>
      </c>
      <c r="F1971" s="11">
        <f t="shared" si="747"/>
        <v>1093.6235037350914</v>
      </c>
      <c r="G1971" s="11">
        <f t="shared" si="748"/>
        <v>1093.246273064364</v>
      </c>
      <c r="H1971" s="24">
        <f t="shared" si="731"/>
        <v>1091.9790498466416</v>
      </c>
      <c r="I1971" s="24">
        <f t="shared" si="733"/>
        <v>66.919339355001739</v>
      </c>
      <c r="J1971" s="14">
        <f t="shared" si="734"/>
        <v>1083.9468193333917</v>
      </c>
      <c r="K1971" s="24">
        <f t="shared" si="732"/>
        <v>650</v>
      </c>
      <c r="L1971" s="12">
        <f t="shared" si="735"/>
        <v>7.8482975098524338E-2</v>
      </c>
      <c r="M1971" s="3">
        <f t="shared" si="736"/>
        <v>0.7</v>
      </c>
      <c r="N1971" s="24">
        <f t="shared" si="751"/>
        <v>1093.6235037350914</v>
      </c>
      <c r="O1971" s="24">
        <f t="shared" si="737"/>
        <v>25.807992143757019</v>
      </c>
      <c r="P1971" s="24">
        <f t="shared" si="738"/>
        <v>418.78779004795598</v>
      </c>
      <c r="Q1971" s="24">
        <f t="shared" si="749"/>
        <v>650</v>
      </c>
      <c r="R1971" s="12">
        <f t="shared" si="739"/>
        <v>7.7338623872463583E-2</v>
      </c>
      <c r="S1971" s="3">
        <f t="shared" si="750"/>
        <v>0.7</v>
      </c>
      <c r="T1971" s="24">
        <f t="shared" si="752"/>
        <v>1093.246273064364</v>
      </c>
      <c r="U1971" s="24">
        <f t="shared" si="740"/>
        <v>35.238758911941659</v>
      </c>
      <c r="V1971" s="14">
        <f t="shared" si="741"/>
        <v>571.58482280816679</v>
      </c>
      <c r="W1971" s="24">
        <f t="shared" si="753"/>
        <v>650</v>
      </c>
      <c r="X1971" s="12">
        <f t="shared" si="742"/>
        <v>7.759757374281552E-2</v>
      </c>
      <c r="Y1971" s="3">
        <f t="shared" si="754"/>
        <v>0.7</v>
      </c>
    </row>
    <row r="1972" spans="2:25" x14ac:dyDescent="0.25">
      <c r="B1972" s="3">
        <f t="shared" si="743"/>
        <v>9770</v>
      </c>
      <c r="C1972" s="14">
        <f t="shared" si="744"/>
        <v>162.83333333333334</v>
      </c>
      <c r="D1972" s="11">
        <f t="shared" si="745"/>
        <v>1094.7324636252015</v>
      </c>
      <c r="E1972" s="11">
        <f t="shared" si="746"/>
        <v>1092.0575328217401</v>
      </c>
      <c r="F1972" s="11">
        <f t="shared" si="747"/>
        <v>1093.7008423589639</v>
      </c>
      <c r="G1972" s="11">
        <f t="shared" si="748"/>
        <v>1093.3238706381069</v>
      </c>
      <c r="H1972" s="24">
        <f t="shared" si="731"/>
        <v>1092.0575328217401</v>
      </c>
      <c r="I1972" s="24">
        <f t="shared" si="733"/>
        <v>66.873270086534831</v>
      </c>
      <c r="J1972" s="14">
        <f t="shared" si="734"/>
        <v>1083.3850767305621</v>
      </c>
      <c r="K1972" s="24">
        <f t="shared" si="732"/>
        <v>650</v>
      </c>
      <c r="L1972" s="12">
        <f t="shared" si="735"/>
        <v>7.8441525548896496E-2</v>
      </c>
      <c r="M1972" s="3">
        <f t="shared" si="736"/>
        <v>0.7</v>
      </c>
      <c r="N1972" s="24">
        <f t="shared" si="751"/>
        <v>1093.7008423589639</v>
      </c>
      <c r="O1972" s="24">
        <f t="shared" si="737"/>
        <v>25.790531655940185</v>
      </c>
      <c r="P1972" s="24">
        <f t="shared" si="738"/>
        <v>418.57516485633602</v>
      </c>
      <c r="Q1972" s="24">
        <f t="shared" si="749"/>
        <v>650</v>
      </c>
      <c r="R1972" s="12">
        <f t="shared" si="739"/>
        <v>7.7298599853943481E-2</v>
      </c>
      <c r="S1972" s="3">
        <f t="shared" si="750"/>
        <v>0.7</v>
      </c>
      <c r="T1972" s="24">
        <f t="shared" si="752"/>
        <v>1093.3238706381069</v>
      </c>
      <c r="U1972" s="24">
        <f t="shared" si="740"/>
        <v>35.214824677365186</v>
      </c>
      <c r="V1972" s="14">
        <f t="shared" si="741"/>
        <v>571.29328160896478</v>
      </c>
      <c r="W1972" s="24">
        <f t="shared" si="753"/>
        <v>650</v>
      </c>
      <c r="X1972" s="12">
        <f t="shared" si="742"/>
        <v>7.7557232317442298E-2</v>
      </c>
      <c r="Y1972" s="3">
        <f t="shared" si="754"/>
        <v>0.7</v>
      </c>
    </row>
    <row r="1973" spans="2:25" x14ac:dyDescent="0.25">
      <c r="B1973" s="3">
        <f t="shared" si="743"/>
        <v>9775</v>
      </c>
      <c r="C1973" s="14">
        <f t="shared" si="744"/>
        <v>162.91666666666666</v>
      </c>
      <c r="D1973" s="11">
        <f t="shared" si="745"/>
        <v>1094.8090646474511</v>
      </c>
      <c r="E1973" s="11">
        <f t="shared" si="746"/>
        <v>1092.135974347289</v>
      </c>
      <c r="F1973" s="11">
        <f t="shared" si="747"/>
        <v>1093.7781409588179</v>
      </c>
      <c r="G1973" s="11">
        <f t="shared" si="748"/>
        <v>1093.4014278704244</v>
      </c>
      <c r="H1973" s="24">
        <f t="shared" ref="H1973:H2036" si="755">H1972+L1972</f>
        <v>1092.135974347289</v>
      </c>
      <c r="I1973" s="24">
        <f t="shared" si="733"/>
        <v>66.82725750405325</v>
      </c>
      <c r="J1973" s="14">
        <f t="shared" si="734"/>
        <v>1082.8239235445037</v>
      </c>
      <c r="K1973" s="24">
        <f t="shared" ref="K1973:K2036" si="756">IF(H1973&lt;600,425+0.773*H1973-1.69/1000*H1973^2+2.22/1000^2*H1973^3,IF(H1973&lt;735,666+13002/(738-H1973),IF(H1973&lt;900,545+17820/(H1973-731),650)))</f>
        <v>650</v>
      </c>
      <c r="L1973" s="12">
        <f t="shared" si="735"/>
        <v>7.8400120060053813E-2</v>
      </c>
      <c r="M1973" s="3">
        <f t="shared" si="736"/>
        <v>0.7</v>
      </c>
      <c r="N1973" s="24">
        <f t="shared" si="751"/>
        <v>1093.7781409588179</v>
      </c>
      <c r="O1973" s="24">
        <f t="shared" si="737"/>
        <v>25.773092215831639</v>
      </c>
      <c r="P1973" s="24">
        <f t="shared" si="738"/>
        <v>418.36275718870678</v>
      </c>
      <c r="Q1973" s="24">
        <f t="shared" si="749"/>
        <v>650</v>
      </c>
      <c r="R1973" s="12">
        <f t="shared" si="739"/>
        <v>7.7258617335607668E-2</v>
      </c>
      <c r="S1973" s="3">
        <f t="shared" si="750"/>
        <v>0.7</v>
      </c>
      <c r="T1973" s="24">
        <f t="shared" si="752"/>
        <v>1093.4014278704244</v>
      </c>
      <c r="U1973" s="24">
        <f t="shared" si="740"/>
        <v>35.190919425667744</v>
      </c>
      <c r="V1973" s="14">
        <f t="shared" si="741"/>
        <v>571.00204034054218</v>
      </c>
      <c r="W1973" s="24">
        <f t="shared" si="753"/>
        <v>650</v>
      </c>
      <c r="X1973" s="12">
        <f t="shared" si="742"/>
        <v>7.7516932951907605E-2</v>
      </c>
      <c r="Y1973" s="3">
        <f t="shared" si="754"/>
        <v>0.7</v>
      </c>
    </row>
    <row r="1974" spans="2:25" x14ac:dyDescent="0.25">
      <c r="B1974" s="3">
        <f t="shared" si="743"/>
        <v>9780</v>
      </c>
      <c r="C1974" s="14">
        <f t="shared" si="744"/>
        <v>163</v>
      </c>
      <c r="D1974" s="11">
        <f t="shared" si="745"/>
        <v>1094.8856265276333</v>
      </c>
      <c r="E1974" s="11">
        <f t="shared" si="746"/>
        <v>1092.214374467349</v>
      </c>
      <c r="F1974" s="11">
        <f t="shared" si="747"/>
        <v>1093.8553995761536</v>
      </c>
      <c r="G1974" s="11">
        <f t="shared" si="748"/>
        <v>1093.4789448033764</v>
      </c>
      <c r="H1974" s="24">
        <f t="shared" si="755"/>
        <v>1092.214374467349</v>
      </c>
      <c r="I1974" s="24">
        <f t="shared" si="733"/>
        <v>66.781301507108992</v>
      </c>
      <c r="J1974" s="14">
        <f t="shared" si="734"/>
        <v>1082.2633588395367</v>
      </c>
      <c r="K1974" s="24">
        <f t="shared" si="756"/>
        <v>650</v>
      </c>
      <c r="L1974" s="12">
        <f t="shared" si="735"/>
        <v>7.8358758561337852E-2</v>
      </c>
      <c r="M1974" s="3">
        <f t="shared" si="736"/>
        <v>0.7</v>
      </c>
      <c r="N1974" s="24">
        <f t="shared" si="751"/>
        <v>1093.8553995761536</v>
      </c>
      <c r="O1974" s="24">
        <f t="shared" si="737"/>
        <v>25.755673786994748</v>
      </c>
      <c r="P1974" s="24">
        <f t="shared" si="738"/>
        <v>418.15056670977691</v>
      </c>
      <c r="Q1974" s="24">
        <f t="shared" si="749"/>
        <v>650</v>
      </c>
      <c r="R1974" s="12">
        <f t="shared" si="739"/>
        <v>7.7218676252793064E-2</v>
      </c>
      <c r="S1974" s="3">
        <f t="shared" si="750"/>
        <v>0.7</v>
      </c>
      <c r="T1974" s="24">
        <f t="shared" si="752"/>
        <v>1093.4789448033764</v>
      </c>
      <c r="U1974" s="24">
        <f t="shared" si="740"/>
        <v>35.167043106423534</v>
      </c>
      <c r="V1974" s="14">
        <f t="shared" si="741"/>
        <v>570.7110985377434</v>
      </c>
      <c r="W1974" s="24">
        <f t="shared" si="753"/>
        <v>650</v>
      </c>
      <c r="X1974" s="12">
        <f t="shared" si="742"/>
        <v>7.7476675580281484E-2</v>
      </c>
      <c r="Y1974" s="3">
        <f t="shared" si="754"/>
        <v>0.7</v>
      </c>
    </row>
    <row r="1975" spans="2:25" x14ac:dyDescent="0.25">
      <c r="B1975" s="3">
        <f t="shared" si="743"/>
        <v>9785</v>
      </c>
      <c r="C1975" s="14">
        <f t="shared" si="744"/>
        <v>163.08333333333334</v>
      </c>
      <c r="D1975" s="11">
        <f t="shared" si="745"/>
        <v>1094.96214930573</v>
      </c>
      <c r="E1975" s="11">
        <f t="shared" si="746"/>
        <v>1092.2927332259103</v>
      </c>
      <c r="F1975" s="11">
        <f t="shared" si="747"/>
        <v>1093.9326182524064</v>
      </c>
      <c r="G1975" s="11">
        <f t="shared" si="748"/>
        <v>1093.5564214789567</v>
      </c>
      <c r="H1975" s="24">
        <f t="shared" si="755"/>
        <v>1092.2927332259103</v>
      </c>
      <c r="I1975" s="24">
        <f t="shared" si="733"/>
        <v>66.735401995492794</v>
      </c>
      <c r="J1975" s="14">
        <f t="shared" si="734"/>
        <v>1081.7033816819769</v>
      </c>
      <c r="K1975" s="24">
        <f t="shared" si="756"/>
        <v>650</v>
      </c>
      <c r="L1975" s="12">
        <f t="shared" si="735"/>
        <v>7.8317440982242539E-2</v>
      </c>
      <c r="M1975" s="3">
        <f t="shared" si="736"/>
        <v>0.7</v>
      </c>
      <c r="N1975" s="24">
        <f t="shared" si="751"/>
        <v>1093.9326182524064</v>
      </c>
      <c r="O1975" s="24">
        <f t="shared" si="737"/>
        <v>25.738276333089516</v>
      </c>
      <c r="P1975" s="24">
        <f t="shared" si="738"/>
        <v>417.93859308514658</v>
      </c>
      <c r="Q1975" s="24">
        <f t="shared" si="749"/>
        <v>650</v>
      </c>
      <c r="R1975" s="12">
        <f t="shared" si="739"/>
        <v>7.7178776541008506E-2</v>
      </c>
      <c r="S1975" s="3">
        <f t="shared" si="750"/>
        <v>0.7</v>
      </c>
      <c r="T1975" s="24">
        <f t="shared" si="752"/>
        <v>1093.5564214789567</v>
      </c>
      <c r="U1975" s="24">
        <f t="shared" si="740"/>
        <v>35.143195669331817</v>
      </c>
      <c r="V1975" s="14">
        <f t="shared" si="741"/>
        <v>570.42045573640053</v>
      </c>
      <c r="W1975" s="24">
        <f t="shared" si="753"/>
        <v>650</v>
      </c>
      <c r="X1975" s="12">
        <f t="shared" si="742"/>
        <v>7.7436460136776228E-2</v>
      </c>
      <c r="Y1975" s="3">
        <f t="shared" si="754"/>
        <v>0.7</v>
      </c>
    </row>
    <row r="1976" spans="2:25" x14ac:dyDescent="0.25">
      <c r="B1976" s="3">
        <f t="shared" si="743"/>
        <v>9790</v>
      </c>
      <c r="C1976" s="14">
        <f t="shared" si="744"/>
        <v>163.16666666666666</v>
      </c>
      <c r="D1976" s="11">
        <f t="shared" si="745"/>
        <v>1095.0386330216618</v>
      </c>
      <c r="E1976" s="11">
        <f t="shared" si="746"/>
        <v>1092.3710506668926</v>
      </c>
      <c r="F1976" s="11">
        <f t="shared" si="747"/>
        <v>1094.0097970289473</v>
      </c>
      <c r="G1976" s="11">
        <f t="shared" si="748"/>
        <v>1093.6338579390936</v>
      </c>
      <c r="H1976" s="24">
        <f t="shared" si="755"/>
        <v>1092.3710506668926</v>
      </c>
      <c r="I1976" s="24">
        <f t="shared" si="733"/>
        <v>66.689558869228449</v>
      </c>
      <c r="J1976" s="14">
        <f t="shared" si="734"/>
        <v>1081.143991140272</v>
      </c>
      <c r="K1976" s="24">
        <f t="shared" si="756"/>
        <v>650</v>
      </c>
      <c r="L1976" s="12">
        <f t="shared" si="735"/>
        <v>7.8276167252423118E-2</v>
      </c>
      <c r="M1976" s="3">
        <f t="shared" si="736"/>
        <v>0.7</v>
      </c>
      <c r="N1976" s="24">
        <f t="shared" si="751"/>
        <v>1094.0097970289473</v>
      </c>
      <c r="O1976" s="24">
        <f t="shared" si="737"/>
        <v>25.720899817861209</v>
      </c>
      <c r="P1976" s="24">
        <f t="shared" si="738"/>
        <v>417.72683598128799</v>
      </c>
      <c r="Q1976" s="24">
        <f t="shared" si="749"/>
        <v>650</v>
      </c>
      <c r="R1976" s="12">
        <f t="shared" si="739"/>
        <v>7.713891813592931E-2</v>
      </c>
      <c r="S1976" s="3">
        <f t="shared" si="750"/>
        <v>0.7</v>
      </c>
      <c r="T1976" s="24">
        <f t="shared" si="752"/>
        <v>1093.6338579390936</v>
      </c>
      <c r="U1976" s="24">
        <f t="shared" si="740"/>
        <v>35.119377064205537</v>
      </c>
      <c r="V1976" s="14">
        <f t="shared" si="741"/>
        <v>570.13011147347038</v>
      </c>
      <c r="W1976" s="24">
        <f t="shared" si="753"/>
        <v>650</v>
      </c>
      <c r="X1976" s="12">
        <f t="shared" si="742"/>
        <v>7.7396286555762514E-2</v>
      </c>
      <c r="Y1976" s="3">
        <f t="shared" si="754"/>
        <v>0.7</v>
      </c>
    </row>
    <row r="1977" spans="2:25" x14ac:dyDescent="0.25">
      <c r="B1977" s="3">
        <f t="shared" si="743"/>
        <v>9795</v>
      </c>
      <c r="C1977" s="14">
        <f t="shared" si="744"/>
        <v>163.25</v>
      </c>
      <c r="D1977" s="11">
        <f t="shared" si="745"/>
        <v>1095.1150777152877</v>
      </c>
      <c r="E1977" s="11">
        <f t="shared" si="746"/>
        <v>1092.449326834145</v>
      </c>
      <c r="F1977" s="11">
        <f t="shared" si="747"/>
        <v>1094.0869359470832</v>
      </c>
      <c r="G1977" s="11">
        <f t="shared" si="748"/>
        <v>1093.7112542256493</v>
      </c>
      <c r="H1977" s="24">
        <f t="shared" si="755"/>
        <v>1092.449326834145</v>
      </c>
      <c r="I1977" s="24">
        <f t="shared" si="733"/>
        <v>66.643772028567128</v>
      </c>
      <c r="J1977" s="14">
        <f t="shared" si="734"/>
        <v>1080.5851862847112</v>
      </c>
      <c r="K1977" s="24">
        <f t="shared" si="756"/>
        <v>650</v>
      </c>
      <c r="L1977" s="12">
        <f t="shared" si="735"/>
        <v>7.8234937301675897E-2</v>
      </c>
      <c r="M1977" s="3">
        <f t="shared" si="736"/>
        <v>0.7</v>
      </c>
      <c r="N1977" s="24">
        <f t="shared" si="751"/>
        <v>1094.0869359470832</v>
      </c>
      <c r="O1977" s="24">
        <f t="shared" si="737"/>
        <v>25.703544205111939</v>
      </c>
      <c r="P1977" s="24">
        <f t="shared" si="738"/>
        <v>417.51529506475083</v>
      </c>
      <c r="Q1977" s="24">
        <f t="shared" si="749"/>
        <v>650</v>
      </c>
      <c r="R1977" s="12">
        <f t="shared" si="739"/>
        <v>7.7099100973254203E-2</v>
      </c>
      <c r="S1977" s="3">
        <f t="shared" si="750"/>
        <v>0.7</v>
      </c>
      <c r="T1977" s="24">
        <f t="shared" si="752"/>
        <v>1093.7112542256493</v>
      </c>
      <c r="U1977" s="24">
        <f t="shared" si="740"/>
        <v>35.095587240959958</v>
      </c>
      <c r="V1977" s="14">
        <f t="shared" si="741"/>
        <v>569.84006528650991</v>
      </c>
      <c r="W1977" s="24">
        <f t="shared" si="753"/>
        <v>650</v>
      </c>
      <c r="X1977" s="12">
        <f t="shared" si="742"/>
        <v>7.7356154771700852E-2</v>
      </c>
      <c r="Y1977" s="3">
        <f t="shared" si="754"/>
        <v>0.7</v>
      </c>
    </row>
    <row r="1978" spans="2:25" x14ac:dyDescent="0.25">
      <c r="B1978" s="3">
        <f t="shared" si="743"/>
        <v>9800</v>
      </c>
      <c r="C1978" s="14">
        <f t="shared" si="744"/>
        <v>163.33333333333334</v>
      </c>
      <c r="D1978" s="11">
        <f t="shared" si="745"/>
        <v>1095.1914834264062</v>
      </c>
      <c r="E1978" s="11">
        <f t="shared" si="746"/>
        <v>1092.5275617714467</v>
      </c>
      <c r="F1978" s="11">
        <f t="shared" si="747"/>
        <v>1094.1640350480566</v>
      </c>
      <c r="G1978" s="11">
        <f t="shared" si="748"/>
        <v>1093.788610380421</v>
      </c>
      <c r="H1978" s="24">
        <f t="shared" si="755"/>
        <v>1092.5275617714467</v>
      </c>
      <c r="I1978" s="24">
        <f t="shared" si="733"/>
        <v>66.598041373987371</v>
      </c>
      <c r="J1978" s="14">
        <f t="shared" si="734"/>
        <v>1080.0269661875791</v>
      </c>
      <c r="K1978" s="24">
        <f t="shared" si="756"/>
        <v>650</v>
      </c>
      <c r="L1978" s="12">
        <f t="shared" si="735"/>
        <v>7.8193751059948746E-2</v>
      </c>
      <c r="M1978" s="3">
        <f t="shared" si="736"/>
        <v>0.7</v>
      </c>
      <c r="N1978" s="24">
        <f t="shared" si="751"/>
        <v>1094.1640350480566</v>
      </c>
      <c r="O1978" s="24">
        <f t="shared" si="737"/>
        <v>25.68620945874045</v>
      </c>
      <c r="P1978" s="24">
        <f t="shared" si="738"/>
        <v>417.30397000318959</v>
      </c>
      <c r="Q1978" s="24">
        <f t="shared" si="749"/>
        <v>650</v>
      </c>
      <c r="R1978" s="12">
        <f t="shared" si="739"/>
        <v>7.705932498889087E-2</v>
      </c>
      <c r="S1978" s="3">
        <f t="shared" si="750"/>
        <v>0.7</v>
      </c>
      <c r="T1978" s="24">
        <f t="shared" si="752"/>
        <v>1093.788610380421</v>
      </c>
      <c r="U1978" s="24">
        <f t="shared" si="740"/>
        <v>35.071826149629715</v>
      </c>
      <c r="V1978" s="14">
        <f t="shared" si="741"/>
        <v>569.55031671429731</v>
      </c>
      <c r="W1978" s="24">
        <f t="shared" si="753"/>
        <v>650</v>
      </c>
      <c r="X1978" s="12">
        <f t="shared" si="742"/>
        <v>7.7316064719223171E-2</v>
      </c>
      <c r="Y1978" s="3">
        <f t="shared" si="754"/>
        <v>0.7</v>
      </c>
    </row>
    <row r="1979" spans="2:25" x14ac:dyDescent="0.25">
      <c r="B1979" s="3">
        <f t="shared" si="743"/>
        <v>9805</v>
      </c>
      <c r="C1979" s="14">
        <f t="shared" si="744"/>
        <v>163.41666666666666</v>
      </c>
      <c r="D1979" s="11">
        <f t="shared" si="745"/>
        <v>1095.2678501947548</v>
      </c>
      <c r="E1979" s="11">
        <f t="shared" si="746"/>
        <v>1092.6057555225066</v>
      </c>
      <c r="F1979" s="11">
        <f t="shared" si="747"/>
        <v>1094.2410943730454</v>
      </c>
      <c r="G1979" s="11">
        <f t="shared" si="748"/>
        <v>1093.8659264451403</v>
      </c>
      <c r="H1979" s="24">
        <f t="shared" si="755"/>
        <v>1092.6057555225066</v>
      </c>
      <c r="I1979" s="24">
        <f t="shared" si="733"/>
        <v>66.552366806206464</v>
      </c>
      <c r="J1979" s="14">
        <f t="shared" si="734"/>
        <v>1079.4693299231767</v>
      </c>
      <c r="K1979" s="24">
        <f t="shared" si="756"/>
        <v>650</v>
      </c>
      <c r="L1979" s="12">
        <f t="shared" si="735"/>
        <v>7.8152608457343342E-2</v>
      </c>
      <c r="M1979" s="3">
        <f t="shared" si="736"/>
        <v>0.7</v>
      </c>
      <c r="N1979" s="24">
        <f t="shared" si="751"/>
        <v>1094.2410943730454</v>
      </c>
      <c r="O1979" s="24">
        <f t="shared" si="737"/>
        <v>25.668895542736436</v>
      </c>
      <c r="P1979" s="24">
        <f t="shared" si="738"/>
        <v>417.09286046505309</v>
      </c>
      <c r="Q1979" s="24">
        <f t="shared" si="749"/>
        <v>650</v>
      </c>
      <c r="R1979" s="12">
        <f t="shared" si="739"/>
        <v>7.7019590118901027E-2</v>
      </c>
      <c r="S1979" s="3">
        <f t="shared" si="750"/>
        <v>0.7</v>
      </c>
      <c r="T1979" s="24">
        <f t="shared" si="752"/>
        <v>1093.8659264451403</v>
      </c>
      <c r="U1979" s="24">
        <f t="shared" si="740"/>
        <v>35.048093740363129</v>
      </c>
      <c r="V1979" s="14">
        <f t="shared" si="741"/>
        <v>569.26086529648296</v>
      </c>
      <c r="W1979" s="24">
        <f t="shared" si="753"/>
        <v>650</v>
      </c>
      <c r="X1979" s="12">
        <f t="shared" si="742"/>
        <v>7.7276016333087477E-2</v>
      </c>
      <c r="Y1979" s="3">
        <f t="shared" si="754"/>
        <v>0.7</v>
      </c>
    </row>
    <row r="1980" spans="2:25" x14ac:dyDescent="0.25">
      <c r="B1980" s="3">
        <f t="shared" si="743"/>
        <v>9810</v>
      </c>
      <c r="C1980" s="14">
        <f t="shared" si="744"/>
        <v>163.5</v>
      </c>
      <c r="D1980" s="11">
        <f t="shared" si="745"/>
        <v>1095.3441780600106</v>
      </c>
      <c r="E1980" s="11">
        <f t="shared" si="746"/>
        <v>1092.6839081309638</v>
      </c>
      <c r="F1980" s="11">
        <f t="shared" si="747"/>
        <v>1094.3181139631643</v>
      </c>
      <c r="G1980" s="11">
        <f t="shared" si="748"/>
        <v>1093.9432024614734</v>
      </c>
      <c r="H1980" s="24">
        <f t="shared" si="755"/>
        <v>1092.6839081309638</v>
      </c>
      <c r="I1980" s="24">
        <f t="shared" si="733"/>
        <v>66.506748226169066</v>
      </c>
      <c r="J1980" s="14">
        <f t="shared" si="734"/>
        <v>1078.9122765678389</v>
      </c>
      <c r="K1980" s="24">
        <f t="shared" si="756"/>
        <v>650</v>
      </c>
      <c r="L1980" s="12">
        <f t="shared" si="735"/>
        <v>7.8111509424115599E-2</v>
      </c>
      <c r="M1980" s="3">
        <f t="shared" si="736"/>
        <v>0.7</v>
      </c>
      <c r="N1980" s="24">
        <f t="shared" si="751"/>
        <v>1094.3181139631643</v>
      </c>
      <c r="O1980" s="24">
        <f t="shared" si="737"/>
        <v>25.651602421157804</v>
      </c>
      <c r="P1980" s="24">
        <f t="shared" si="738"/>
        <v>416.88196611921677</v>
      </c>
      <c r="Q1980" s="24">
        <f t="shared" si="749"/>
        <v>650</v>
      </c>
      <c r="R1980" s="12">
        <f t="shared" si="739"/>
        <v>7.6979896299432429E-2</v>
      </c>
      <c r="S1980" s="3">
        <f t="shared" si="750"/>
        <v>0.7</v>
      </c>
      <c r="T1980" s="24">
        <f t="shared" si="752"/>
        <v>1093.9432024614734</v>
      </c>
      <c r="U1980" s="24">
        <f t="shared" si="740"/>
        <v>35.024389963427893</v>
      </c>
      <c r="V1980" s="14">
        <f t="shared" si="741"/>
        <v>568.97171057378307</v>
      </c>
      <c r="W1980" s="24">
        <f t="shared" si="753"/>
        <v>650</v>
      </c>
      <c r="X1980" s="12">
        <f t="shared" si="742"/>
        <v>7.7236009548203338E-2</v>
      </c>
      <c r="Y1980" s="3">
        <f t="shared" si="754"/>
        <v>0.7</v>
      </c>
    </row>
    <row r="1981" spans="2:25" x14ac:dyDescent="0.25">
      <c r="B1981" s="3">
        <f t="shared" si="743"/>
        <v>9815</v>
      </c>
      <c r="C1981" s="14">
        <f t="shared" si="744"/>
        <v>163.58333333333334</v>
      </c>
      <c r="D1981" s="11">
        <f t="shared" si="745"/>
        <v>1095.4204670617894</v>
      </c>
      <c r="E1981" s="11">
        <f t="shared" si="746"/>
        <v>1092.762019640388</v>
      </c>
      <c r="F1981" s="11">
        <f t="shared" si="747"/>
        <v>1094.3950938594637</v>
      </c>
      <c r="G1981" s="11">
        <f t="shared" si="748"/>
        <v>1094.0204384710216</v>
      </c>
      <c r="H1981" s="24">
        <f t="shared" si="755"/>
        <v>1092.762019640388</v>
      </c>
      <c r="I1981" s="24">
        <f t="shared" si="733"/>
        <v>66.461185535035838</v>
      </c>
      <c r="J1981" s="14">
        <f t="shared" si="734"/>
        <v>1078.3558051995683</v>
      </c>
      <c r="K1981" s="24">
        <f t="shared" si="756"/>
        <v>650</v>
      </c>
      <c r="L1981" s="12">
        <f t="shared" si="735"/>
        <v>7.807045389064983E-2</v>
      </c>
      <c r="M1981" s="3">
        <f t="shared" si="736"/>
        <v>0.7</v>
      </c>
      <c r="N1981" s="24">
        <f t="shared" si="751"/>
        <v>1094.3950938594637</v>
      </c>
      <c r="O1981" s="24">
        <f t="shared" si="737"/>
        <v>25.634330058142041</v>
      </c>
      <c r="P1981" s="24">
        <f t="shared" si="738"/>
        <v>416.6712866352342</v>
      </c>
      <c r="Q1981" s="24">
        <f t="shared" si="749"/>
        <v>650</v>
      </c>
      <c r="R1981" s="12">
        <f t="shared" si="739"/>
        <v>7.6940243466764674E-2</v>
      </c>
      <c r="S1981" s="3">
        <f t="shared" si="750"/>
        <v>0.7</v>
      </c>
      <c r="T1981" s="24">
        <f t="shared" si="752"/>
        <v>1094.0204384710216</v>
      </c>
      <c r="U1981" s="24">
        <f t="shared" si="740"/>
        <v>35.000714769194019</v>
      </c>
      <c r="V1981" s="14">
        <f t="shared" si="741"/>
        <v>568.68285208763064</v>
      </c>
      <c r="W1981" s="24">
        <f t="shared" si="753"/>
        <v>650</v>
      </c>
      <c r="X1981" s="12">
        <f t="shared" si="742"/>
        <v>7.7196044299585043E-2</v>
      </c>
      <c r="Y1981" s="3">
        <f t="shared" si="754"/>
        <v>0.7</v>
      </c>
    </row>
    <row r="1982" spans="2:25" x14ac:dyDescent="0.25">
      <c r="B1982" s="3">
        <f t="shared" si="743"/>
        <v>9820</v>
      </c>
      <c r="C1982" s="14">
        <f t="shared" si="744"/>
        <v>163.66666666666666</v>
      </c>
      <c r="D1982" s="11">
        <f t="shared" si="745"/>
        <v>1095.4967172396471</v>
      </c>
      <c r="E1982" s="11">
        <f t="shared" si="746"/>
        <v>1092.8400900942786</v>
      </c>
      <c r="F1982" s="11">
        <f t="shared" si="747"/>
        <v>1094.4720341029304</v>
      </c>
      <c r="G1982" s="11">
        <f t="shared" si="748"/>
        <v>1094.0976345153213</v>
      </c>
      <c r="H1982" s="24">
        <f t="shared" si="755"/>
        <v>1092.8400900942786</v>
      </c>
      <c r="I1982" s="24">
        <f t="shared" si="733"/>
        <v>66.415678634211872</v>
      </c>
      <c r="J1982" s="14">
        <f t="shared" si="734"/>
        <v>1077.7999148986921</v>
      </c>
      <c r="K1982" s="24">
        <f t="shared" si="756"/>
        <v>650</v>
      </c>
      <c r="L1982" s="12">
        <f t="shared" si="735"/>
        <v>7.802944178750558E-2</v>
      </c>
      <c r="M1982" s="3">
        <f t="shared" si="736"/>
        <v>0.7</v>
      </c>
      <c r="N1982" s="24">
        <f t="shared" si="751"/>
        <v>1094.4720341029304</v>
      </c>
      <c r="O1982" s="24">
        <f t="shared" si="737"/>
        <v>25.617078417917583</v>
      </c>
      <c r="P1982" s="24">
        <f t="shared" si="738"/>
        <v>416.46082168355053</v>
      </c>
      <c r="Q1982" s="24">
        <f t="shared" si="749"/>
        <v>650</v>
      </c>
      <c r="R1982" s="12">
        <f t="shared" si="739"/>
        <v>7.6900631557348248E-2</v>
      </c>
      <c r="S1982" s="3">
        <f t="shared" si="750"/>
        <v>0.7</v>
      </c>
      <c r="T1982" s="24">
        <f t="shared" si="752"/>
        <v>1094.0976345153213</v>
      </c>
      <c r="U1982" s="24">
        <f t="shared" si="740"/>
        <v>34.977068108145204</v>
      </c>
      <c r="V1982" s="14">
        <f t="shared" si="741"/>
        <v>568.3942893806219</v>
      </c>
      <c r="W1982" s="24">
        <f t="shared" si="753"/>
        <v>650</v>
      </c>
      <c r="X1982" s="12">
        <f t="shared" si="742"/>
        <v>7.7156120522410179E-2</v>
      </c>
      <c r="Y1982" s="3">
        <f t="shared" si="754"/>
        <v>0.7</v>
      </c>
    </row>
    <row r="1983" spans="2:25" x14ac:dyDescent="0.25">
      <c r="B1983" s="3">
        <f t="shared" si="743"/>
        <v>9825</v>
      </c>
      <c r="C1983" s="14">
        <f t="shared" si="744"/>
        <v>163.75</v>
      </c>
      <c r="D1983" s="11">
        <f t="shared" si="745"/>
        <v>1095.5729286330791</v>
      </c>
      <c r="E1983" s="11">
        <f t="shared" si="746"/>
        <v>1092.9181195360661</v>
      </c>
      <c r="F1983" s="11">
        <f t="shared" si="747"/>
        <v>1094.5489347344876</v>
      </c>
      <c r="G1983" s="11">
        <f t="shared" si="748"/>
        <v>1094.1747906358437</v>
      </c>
      <c r="H1983" s="24">
        <f t="shared" si="755"/>
        <v>1092.9181195360661</v>
      </c>
      <c r="I1983" s="24">
        <f t="shared" si="733"/>
        <v>66.370227425323947</v>
      </c>
      <c r="J1983" s="14">
        <f t="shared" si="734"/>
        <v>1077.2446047472824</v>
      </c>
      <c r="K1983" s="24">
        <f t="shared" si="756"/>
        <v>650</v>
      </c>
      <c r="L1983" s="12">
        <f t="shared" si="735"/>
        <v>7.7988473045376497E-2</v>
      </c>
      <c r="M1983" s="3">
        <f t="shared" si="736"/>
        <v>0.7</v>
      </c>
      <c r="N1983" s="24">
        <f t="shared" si="751"/>
        <v>1094.5489347344876</v>
      </c>
      <c r="O1983" s="24">
        <f t="shared" si="737"/>
        <v>25.599847464786762</v>
      </c>
      <c r="P1983" s="24">
        <f t="shared" si="738"/>
        <v>416.25057093513402</v>
      </c>
      <c r="Q1983" s="24">
        <f t="shared" si="749"/>
        <v>650</v>
      </c>
      <c r="R1983" s="12">
        <f t="shared" si="739"/>
        <v>7.6861060507737514E-2</v>
      </c>
      <c r="S1983" s="3">
        <f t="shared" si="750"/>
        <v>0.7</v>
      </c>
      <c r="T1983" s="24">
        <f t="shared" si="752"/>
        <v>1094.1747906358437</v>
      </c>
      <c r="U1983" s="24">
        <f t="shared" si="740"/>
        <v>34.953449930884517</v>
      </c>
      <c r="V1983" s="14">
        <f t="shared" si="741"/>
        <v>568.10602199624418</v>
      </c>
      <c r="W1983" s="24">
        <f t="shared" si="753"/>
        <v>650</v>
      </c>
      <c r="X1983" s="12">
        <f t="shared" si="742"/>
        <v>7.7116238151985567E-2</v>
      </c>
      <c r="Y1983" s="3">
        <f t="shared" si="754"/>
        <v>0.7</v>
      </c>
    </row>
    <row r="1984" spans="2:25" x14ac:dyDescent="0.25">
      <c r="B1984" s="3">
        <f t="shared" si="743"/>
        <v>9830</v>
      </c>
      <c r="C1984" s="14">
        <f t="shared" si="744"/>
        <v>163.83333333333334</v>
      </c>
      <c r="D1984" s="11">
        <f t="shared" si="745"/>
        <v>1095.64910128152</v>
      </c>
      <c r="E1984" s="11">
        <f t="shared" si="746"/>
        <v>1092.9961080091116</v>
      </c>
      <c r="F1984" s="11">
        <f t="shared" si="747"/>
        <v>1094.6257957949954</v>
      </c>
      <c r="G1984" s="11">
        <f t="shared" si="748"/>
        <v>1094.2519068739957</v>
      </c>
      <c r="H1984" s="24">
        <f t="shared" si="755"/>
        <v>1092.9961080091116</v>
      </c>
      <c r="I1984" s="24">
        <f t="shared" si="733"/>
        <v>66.324831810209162</v>
      </c>
      <c r="J1984" s="14">
        <f t="shared" si="734"/>
        <v>1076.68987382931</v>
      </c>
      <c r="K1984" s="24">
        <f t="shared" si="756"/>
        <v>650</v>
      </c>
      <c r="L1984" s="12">
        <f t="shared" si="735"/>
        <v>7.7947547595100045E-2</v>
      </c>
      <c r="M1984" s="3">
        <f t="shared" si="736"/>
        <v>0.7</v>
      </c>
      <c r="N1984" s="24">
        <f t="shared" si="751"/>
        <v>1094.6257957949954</v>
      </c>
      <c r="O1984" s="24">
        <f t="shared" si="737"/>
        <v>25.582637163114441</v>
      </c>
      <c r="P1984" s="24">
        <f t="shared" si="738"/>
        <v>416.04053406139877</v>
      </c>
      <c r="Q1984" s="24">
        <f t="shared" si="749"/>
        <v>650</v>
      </c>
      <c r="R1984" s="12">
        <f t="shared" si="739"/>
        <v>7.6821530254575221E-2</v>
      </c>
      <c r="S1984" s="3">
        <f t="shared" si="750"/>
        <v>0.7</v>
      </c>
      <c r="T1984" s="24">
        <f t="shared" si="752"/>
        <v>1094.2519068739957</v>
      </c>
      <c r="U1984" s="24">
        <f t="shared" si="740"/>
        <v>34.929860188105977</v>
      </c>
      <c r="V1984" s="14">
        <f t="shared" si="741"/>
        <v>567.81804947874082</v>
      </c>
      <c r="W1984" s="24">
        <f t="shared" si="753"/>
        <v>650</v>
      </c>
      <c r="X1984" s="12">
        <f t="shared" si="742"/>
        <v>7.7076397123726284E-2</v>
      </c>
      <c r="Y1984" s="3">
        <f t="shared" si="754"/>
        <v>0.7</v>
      </c>
    </row>
    <row r="1985" spans="2:25" x14ac:dyDescent="0.25">
      <c r="B1985" s="3">
        <f t="shared" si="743"/>
        <v>9835</v>
      </c>
      <c r="C1985" s="14">
        <f t="shared" si="744"/>
        <v>163.91666666666666</v>
      </c>
      <c r="D1985" s="11">
        <f t="shared" si="745"/>
        <v>1095.7252352243456</v>
      </c>
      <c r="E1985" s="11">
        <f t="shared" si="746"/>
        <v>1093.0740555567068</v>
      </c>
      <c r="F1985" s="11">
        <f t="shared" si="747"/>
        <v>1094.70261732525</v>
      </c>
      <c r="G1985" s="11">
        <f t="shared" si="748"/>
        <v>1094.3289832711193</v>
      </c>
      <c r="H1985" s="24">
        <f t="shared" si="755"/>
        <v>1093.0740555567068</v>
      </c>
      <c r="I1985" s="24">
        <f t="shared" si="733"/>
        <v>66.279491690971781</v>
      </c>
      <c r="J1985" s="14">
        <f t="shared" si="734"/>
        <v>1076.1357212310334</v>
      </c>
      <c r="K1985" s="24">
        <f t="shared" si="756"/>
        <v>650</v>
      </c>
      <c r="L1985" s="12">
        <f t="shared" si="735"/>
        <v>7.7906665367687936E-2</v>
      </c>
      <c r="M1985" s="3">
        <f t="shared" si="736"/>
        <v>0.7</v>
      </c>
      <c r="N1985" s="24">
        <f t="shared" si="751"/>
        <v>1094.70261732525</v>
      </c>
      <c r="O1985" s="24">
        <f t="shared" si="737"/>
        <v>25.565447477390535</v>
      </c>
      <c r="P1985" s="24">
        <f t="shared" si="738"/>
        <v>415.83071073509615</v>
      </c>
      <c r="Q1985" s="24">
        <f t="shared" si="749"/>
        <v>650</v>
      </c>
      <c r="R1985" s="12">
        <f t="shared" si="739"/>
        <v>7.6782040734758528E-2</v>
      </c>
      <c r="S1985" s="3">
        <f t="shared" si="750"/>
        <v>0.7</v>
      </c>
      <c r="T1985" s="24">
        <f t="shared" si="752"/>
        <v>1094.3289832711193</v>
      </c>
      <c r="U1985" s="24">
        <f t="shared" si="740"/>
        <v>34.906298830657079</v>
      </c>
      <c r="V1985" s="14">
        <f t="shared" si="741"/>
        <v>567.53037137378919</v>
      </c>
      <c r="W1985" s="24">
        <f t="shared" si="753"/>
        <v>650</v>
      </c>
      <c r="X1985" s="12">
        <f t="shared" si="742"/>
        <v>7.7036597373250471E-2</v>
      </c>
      <c r="Y1985" s="3">
        <f t="shared" si="754"/>
        <v>0.7</v>
      </c>
    </row>
    <row r="1986" spans="2:25" x14ac:dyDescent="0.25">
      <c r="B1986" s="3">
        <f t="shared" si="743"/>
        <v>9840</v>
      </c>
      <c r="C1986" s="14">
        <f t="shared" si="744"/>
        <v>164</v>
      </c>
      <c r="D1986" s="11">
        <f t="shared" si="745"/>
        <v>1095.8013305008703</v>
      </c>
      <c r="E1986" s="11">
        <f t="shared" si="746"/>
        <v>1093.1519622220744</v>
      </c>
      <c r="F1986" s="11">
        <f t="shared" si="747"/>
        <v>1094.7793993659848</v>
      </c>
      <c r="G1986" s="11">
        <f t="shared" si="748"/>
        <v>1094.4060198684926</v>
      </c>
      <c r="H1986" s="24">
        <f t="shared" si="755"/>
        <v>1093.1519622220744</v>
      </c>
      <c r="I1986" s="24">
        <f t="shared" si="733"/>
        <v>66.234206969897969</v>
      </c>
      <c r="J1986" s="14">
        <f t="shared" si="734"/>
        <v>1075.582146040241</v>
      </c>
      <c r="K1986" s="24">
        <f t="shared" si="756"/>
        <v>650</v>
      </c>
      <c r="L1986" s="12">
        <f t="shared" si="735"/>
        <v>7.7865826294268609E-2</v>
      </c>
      <c r="M1986" s="3">
        <f t="shared" si="736"/>
        <v>0.7</v>
      </c>
      <c r="N1986" s="24">
        <f t="shared" si="751"/>
        <v>1094.7793993659848</v>
      </c>
      <c r="O1986" s="24">
        <f t="shared" si="737"/>
        <v>25.548278372139066</v>
      </c>
      <c r="P1986" s="24">
        <f t="shared" si="738"/>
        <v>415.621100628958</v>
      </c>
      <c r="Q1986" s="24">
        <f t="shared" si="749"/>
        <v>650</v>
      </c>
      <c r="R1986" s="12">
        <f t="shared" si="739"/>
        <v>7.6742591885187145E-2</v>
      </c>
      <c r="S1986" s="3">
        <f t="shared" si="750"/>
        <v>0.7</v>
      </c>
      <c r="T1986" s="24">
        <f t="shared" si="752"/>
        <v>1094.4060198684926</v>
      </c>
      <c r="U1986" s="24">
        <f t="shared" si="740"/>
        <v>34.882765809442162</v>
      </c>
      <c r="V1986" s="14">
        <f t="shared" si="741"/>
        <v>567.2429872273575</v>
      </c>
      <c r="W1986" s="24">
        <f t="shared" si="753"/>
        <v>650</v>
      </c>
      <c r="X1986" s="12">
        <f t="shared" si="742"/>
        <v>7.6996838836220688E-2</v>
      </c>
      <c r="Y1986" s="3">
        <f t="shared" si="754"/>
        <v>0.7</v>
      </c>
    </row>
    <row r="1987" spans="2:25" x14ac:dyDescent="0.25">
      <c r="B1987" s="3">
        <f t="shared" si="743"/>
        <v>9845</v>
      </c>
      <c r="C1987" s="14">
        <f t="shared" si="744"/>
        <v>164.08333333333334</v>
      </c>
      <c r="D1987" s="11">
        <f t="shared" si="745"/>
        <v>1095.8773871503495</v>
      </c>
      <c r="E1987" s="11">
        <f t="shared" si="746"/>
        <v>1093.2298280483687</v>
      </c>
      <c r="F1987" s="11">
        <f t="shared" si="747"/>
        <v>1094.85614195787</v>
      </c>
      <c r="G1987" s="11">
        <f t="shared" si="748"/>
        <v>1094.4830167073289</v>
      </c>
      <c r="H1987" s="24">
        <f t="shared" si="755"/>
        <v>1093.2298280483687</v>
      </c>
      <c r="I1987" s="24">
        <f t="shared" si="733"/>
        <v>66.188977549518313</v>
      </c>
      <c r="J1987" s="14">
        <f t="shared" si="734"/>
        <v>1075.0291473467566</v>
      </c>
      <c r="K1987" s="24">
        <f t="shared" si="756"/>
        <v>650</v>
      </c>
      <c r="L1987" s="12">
        <f t="shared" si="735"/>
        <v>7.7825030306125961E-2</v>
      </c>
      <c r="M1987" s="3">
        <f t="shared" si="736"/>
        <v>0.7</v>
      </c>
      <c r="N1987" s="24">
        <f t="shared" si="751"/>
        <v>1094.85614195787</v>
      </c>
      <c r="O1987" s="24">
        <f t="shared" si="737"/>
        <v>25.531129811986375</v>
      </c>
      <c r="P1987" s="24">
        <f t="shared" si="738"/>
        <v>415.41170341670471</v>
      </c>
      <c r="Q1987" s="24">
        <f t="shared" si="749"/>
        <v>650</v>
      </c>
      <c r="R1987" s="12">
        <f t="shared" si="739"/>
        <v>7.6703183642950493E-2</v>
      </c>
      <c r="S1987" s="3">
        <f t="shared" si="750"/>
        <v>0.7</v>
      </c>
      <c r="T1987" s="24">
        <f t="shared" si="752"/>
        <v>1094.4830167073289</v>
      </c>
      <c r="U1987" s="24">
        <f t="shared" si="740"/>
        <v>34.859261075513359</v>
      </c>
      <c r="V1987" s="14">
        <f t="shared" si="741"/>
        <v>566.95589658677034</v>
      </c>
      <c r="W1987" s="24">
        <f t="shared" si="753"/>
        <v>650</v>
      </c>
      <c r="X1987" s="12">
        <f t="shared" si="742"/>
        <v>7.6957121448491858E-2</v>
      </c>
      <c r="Y1987" s="3">
        <f t="shared" si="754"/>
        <v>0.7</v>
      </c>
    </row>
    <row r="1988" spans="2:25" x14ac:dyDescent="0.25">
      <c r="B1988" s="3">
        <f t="shared" si="743"/>
        <v>9850</v>
      </c>
      <c r="C1988" s="14">
        <f t="shared" si="744"/>
        <v>164.16666666666666</v>
      </c>
      <c r="D1988" s="11">
        <f t="shared" si="745"/>
        <v>1095.9534052119784</v>
      </c>
      <c r="E1988" s="11">
        <f t="shared" si="746"/>
        <v>1093.3076530786748</v>
      </c>
      <c r="F1988" s="11">
        <f t="shared" si="747"/>
        <v>1094.9328451415129</v>
      </c>
      <c r="G1988" s="11">
        <f t="shared" si="748"/>
        <v>1094.5599738287774</v>
      </c>
      <c r="H1988" s="24">
        <f t="shared" si="755"/>
        <v>1093.3076530786748</v>
      </c>
      <c r="I1988" s="24">
        <f t="shared" si="733"/>
        <v>66.143803332590778</v>
      </c>
      <c r="J1988" s="14">
        <f t="shared" si="734"/>
        <v>1074.4767242425553</v>
      </c>
      <c r="K1988" s="24">
        <f t="shared" si="756"/>
        <v>650</v>
      </c>
      <c r="L1988" s="12">
        <f t="shared" si="735"/>
        <v>7.7784277334706109E-2</v>
      </c>
      <c r="M1988" s="3">
        <f t="shared" si="736"/>
        <v>0.7</v>
      </c>
      <c r="N1988" s="24">
        <f t="shared" si="751"/>
        <v>1094.9328451415129</v>
      </c>
      <c r="O1988" s="24">
        <f t="shared" si="737"/>
        <v>25.514001761638383</v>
      </c>
      <c r="P1988" s="24">
        <f t="shared" si="738"/>
        <v>415.20251877279293</v>
      </c>
      <c r="Q1988" s="24">
        <f t="shared" si="749"/>
        <v>650</v>
      </c>
      <c r="R1988" s="12">
        <f t="shared" si="739"/>
        <v>7.6663815945279948E-2</v>
      </c>
      <c r="S1988" s="3">
        <f t="shared" si="750"/>
        <v>0.7</v>
      </c>
      <c r="T1988" s="24">
        <f t="shared" si="752"/>
        <v>1094.5599738287774</v>
      </c>
      <c r="U1988" s="24">
        <f t="shared" si="740"/>
        <v>34.83578458002512</v>
      </c>
      <c r="V1988" s="14">
        <f t="shared" si="741"/>
        <v>566.66909900020516</v>
      </c>
      <c r="W1988" s="24">
        <f t="shared" si="753"/>
        <v>650</v>
      </c>
      <c r="X1988" s="12">
        <f t="shared" si="742"/>
        <v>7.6917445146041027E-2</v>
      </c>
      <c r="Y1988" s="3">
        <f t="shared" si="754"/>
        <v>0.7</v>
      </c>
    </row>
    <row r="1989" spans="2:25" x14ac:dyDescent="0.25">
      <c r="B1989" s="3">
        <f t="shared" si="743"/>
        <v>9855</v>
      </c>
      <c r="C1989" s="14">
        <f t="shared" si="744"/>
        <v>164.25</v>
      </c>
      <c r="D1989" s="11">
        <f t="shared" si="745"/>
        <v>1096.0293847248929</v>
      </c>
      <c r="E1989" s="11">
        <f t="shared" si="746"/>
        <v>1093.3854373560096</v>
      </c>
      <c r="F1989" s="11">
        <f t="shared" si="747"/>
        <v>1095.0095089574581</v>
      </c>
      <c r="G1989" s="11">
        <f t="shared" si="748"/>
        <v>1094.6368912739235</v>
      </c>
      <c r="H1989" s="24">
        <f t="shared" si="755"/>
        <v>1093.3854373560096</v>
      </c>
      <c r="I1989" s="24">
        <f t="shared" si="733"/>
        <v>66.098684222083648</v>
      </c>
      <c r="J1989" s="14">
        <f t="shared" si="734"/>
        <v>1073.9248758212013</v>
      </c>
      <c r="K1989" s="24">
        <f t="shared" si="756"/>
        <v>650</v>
      </c>
      <c r="L1989" s="12">
        <f t="shared" si="735"/>
        <v>7.7743567311577888E-2</v>
      </c>
      <c r="M1989" s="3">
        <f t="shared" si="736"/>
        <v>0.7</v>
      </c>
      <c r="N1989" s="24">
        <f t="shared" si="751"/>
        <v>1095.0095089574581</v>
      </c>
      <c r="O1989" s="24">
        <f t="shared" si="737"/>
        <v>25.496894185869223</v>
      </c>
      <c r="P1989" s="24">
        <f t="shared" si="738"/>
        <v>414.99354637214446</v>
      </c>
      <c r="Q1989" s="24">
        <f t="shared" si="749"/>
        <v>650</v>
      </c>
      <c r="R1989" s="12">
        <f t="shared" si="739"/>
        <v>7.662448872949966E-2</v>
      </c>
      <c r="S1989" s="3">
        <f t="shared" si="750"/>
        <v>0.7</v>
      </c>
      <c r="T1989" s="24">
        <f t="shared" si="752"/>
        <v>1094.6368912739235</v>
      </c>
      <c r="U1989" s="24">
        <f t="shared" si="740"/>
        <v>34.812336274234212</v>
      </c>
      <c r="V1989" s="14">
        <f t="shared" si="741"/>
        <v>566.38259401673088</v>
      </c>
      <c r="W1989" s="24">
        <f t="shared" si="753"/>
        <v>650</v>
      </c>
      <c r="X1989" s="12">
        <f t="shared" si="742"/>
        <v>7.6877809864972335E-2</v>
      </c>
      <c r="Y1989" s="3">
        <f t="shared" si="754"/>
        <v>0.7</v>
      </c>
    </row>
    <row r="1990" spans="2:25" x14ac:dyDescent="0.25">
      <c r="B1990" s="3">
        <f t="shared" si="743"/>
        <v>9860</v>
      </c>
      <c r="C1990" s="14">
        <f t="shared" si="744"/>
        <v>164.33333333333334</v>
      </c>
      <c r="D1990" s="11">
        <f t="shared" si="745"/>
        <v>1096.1053257281692</v>
      </c>
      <c r="E1990" s="11">
        <f t="shared" si="746"/>
        <v>1093.463180923321</v>
      </c>
      <c r="F1990" s="11">
        <f t="shared" si="747"/>
        <v>1095.0861334461877</v>
      </c>
      <c r="G1990" s="11">
        <f t="shared" si="748"/>
        <v>1094.7137690837885</v>
      </c>
      <c r="H1990" s="24">
        <f t="shared" si="755"/>
        <v>1093.463180923321</v>
      </c>
      <c r="I1990" s="24">
        <f t="shared" si="733"/>
        <v>66.053620121203949</v>
      </c>
      <c r="J1990" s="14">
        <f t="shared" si="734"/>
        <v>1073.3736011784681</v>
      </c>
      <c r="K1990" s="24">
        <f t="shared" si="756"/>
        <v>650</v>
      </c>
      <c r="L1990" s="12">
        <f t="shared" si="735"/>
        <v>7.7702900168477085E-2</v>
      </c>
      <c r="M1990" s="3">
        <f t="shared" si="736"/>
        <v>0.7</v>
      </c>
      <c r="N1990" s="24">
        <f t="shared" si="751"/>
        <v>1095.0861334461877</v>
      </c>
      <c r="O1990" s="24">
        <f t="shared" si="737"/>
        <v>25.479807049538294</v>
      </c>
      <c r="P1990" s="24">
        <f t="shared" si="738"/>
        <v>414.78478589043709</v>
      </c>
      <c r="Q1990" s="24">
        <f t="shared" si="749"/>
        <v>650</v>
      </c>
      <c r="R1990" s="12">
        <f t="shared" si="739"/>
        <v>7.6585201933080119E-2</v>
      </c>
      <c r="S1990" s="3">
        <f t="shared" si="750"/>
        <v>0.7</v>
      </c>
      <c r="T1990" s="24">
        <f t="shared" si="752"/>
        <v>1094.7137690837885</v>
      </c>
      <c r="U1990" s="24">
        <f t="shared" si="740"/>
        <v>34.788916109516776</v>
      </c>
      <c r="V1990" s="14">
        <f t="shared" si="741"/>
        <v>566.09638118636599</v>
      </c>
      <c r="W1990" s="24">
        <f t="shared" si="753"/>
        <v>650</v>
      </c>
      <c r="X1990" s="12">
        <f t="shared" si="742"/>
        <v>7.683821554152663E-2</v>
      </c>
      <c r="Y1990" s="3">
        <f t="shared" si="754"/>
        <v>0.7</v>
      </c>
    </row>
    <row r="1991" spans="2:25" x14ac:dyDescent="0.25">
      <c r="B1991" s="3">
        <f t="shared" si="743"/>
        <v>9865</v>
      </c>
      <c r="C1991" s="14">
        <f t="shared" si="744"/>
        <v>164.41666666666666</v>
      </c>
      <c r="D1991" s="11">
        <f t="shared" si="745"/>
        <v>1096.1812282608241</v>
      </c>
      <c r="E1991" s="11">
        <f t="shared" si="746"/>
        <v>1093.5408838234896</v>
      </c>
      <c r="F1991" s="11">
        <f t="shared" si="747"/>
        <v>1095.1627186481207</v>
      </c>
      <c r="G1991" s="11">
        <f t="shared" si="748"/>
        <v>1094.7906072993301</v>
      </c>
      <c r="H1991" s="24">
        <f t="shared" si="755"/>
        <v>1093.5408838234896</v>
      </c>
      <c r="I1991" s="24">
        <f t="shared" si="733"/>
        <v>66.008610933363343</v>
      </c>
      <c r="J1991" s="14">
        <f t="shared" si="734"/>
        <v>1072.8228994117956</v>
      </c>
      <c r="K1991" s="24">
        <f t="shared" si="756"/>
        <v>650</v>
      </c>
      <c r="L1991" s="12">
        <f t="shared" si="735"/>
        <v>7.766227583726705E-2</v>
      </c>
      <c r="M1991" s="3">
        <f t="shared" si="736"/>
        <v>0.7</v>
      </c>
      <c r="N1991" s="24">
        <f t="shared" si="751"/>
        <v>1095.1627186481207</v>
      </c>
      <c r="O1991" s="24">
        <f t="shared" si="737"/>
        <v>25.462740317584576</v>
      </c>
      <c r="P1991" s="24">
        <f t="shared" si="738"/>
        <v>414.57623700402672</v>
      </c>
      <c r="Q1991" s="24">
        <f t="shared" si="749"/>
        <v>650</v>
      </c>
      <c r="R1991" s="12">
        <f t="shared" si="739"/>
        <v>7.6545955493623585E-2</v>
      </c>
      <c r="S1991" s="3">
        <f t="shared" si="750"/>
        <v>0.7</v>
      </c>
      <c r="T1991" s="24">
        <f t="shared" si="752"/>
        <v>1094.7906072993301</v>
      </c>
      <c r="U1991" s="24">
        <f t="shared" si="740"/>
        <v>34.76552403735127</v>
      </c>
      <c r="V1991" s="14">
        <f t="shared" si="741"/>
        <v>565.81046006005909</v>
      </c>
      <c r="W1991" s="24">
        <f t="shared" si="753"/>
        <v>650</v>
      </c>
      <c r="X1991" s="12">
        <f t="shared" si="742"/>
        <v>7.679866211207674E-2</v>
      </c>
      <c r="Y1991" s="3">
        <f t="shared" si="754"/>
        <v>0.7</v>
      </c>
    </row>
    <row r="1992" spans="2:25" x14ac:dyDescent="0.25">
      <c r="B1992" s="3">
        <f t="shared" si="743"/>
        <v>9870</v>
      </c>
      <c r="C1992" s="14">
        <f t="shared" si="744"/>
        <v>164.5</v>
      </c>
      <c r="D1992" s="11">
        <f t="shared" si="745"/>
        <v>1096.2570923618152</v>
      </c>
      <c r="E1992" s="11">
        <f t="shared" si="746"/>
        <v>1093.6185460993267</v>
      </c>
      <c r="F1992" s="11">
        <f t="shared" si="747"/>
        <v>1095.2392646036144</v>
      </c>
      <c r="G1992" s="11">
        <f t="shared" si="748"/>
        <v>1094.867405961442</v>
      </c>
      <c r="H1992" s="24">
        <f t="shared" si="755"/>
        <v>1093.6185460993267</v>
      </c>
      <c r="I1992" s="24">
        <f t="shared" si="733"/>
        <v>65.963656562212236</v>
      </c>
      <c r="J1992" s="14">
        <f t="shared" si="734"/>
        <v>1072.2727696207362</v>
      </c>
      <c r="K1992" s="24">
        <f t="shared" si="756"/>
        <v>650</v>
      </c>
      <c r="L1992" s="12">
        <f t="shared" si="735"/>
        <v>7.7621694249971521E-2</v>
      </c>
      <c r="M1992" s="3">
        <f t="shared" si="736"/>
        <v>0.7</v>
      </c>
      <c r="N1992" s="24">
        <f t="shared" si="751"/>
        <v>1095.2392646036144</v>
      </c>
      <c r="O1992" s="24">
        <f t="shared" si="737"/>
        <v>25.445693955020943</v>
      </c>
      <c r="P1992" s="24">
        <f t="shared" si="738"/>
        <v>414.36789938990881</v>
      </c>
      <c r="Q1992" s="24">
        <f t="shared" si="749"/>
        <v>650</v>
      </c>
      <c r="R1992" s="12">
        <f t="shared" si="739"/>
        <v>7.6506749348856484E-2</v>
      </c>
      <c r="S1992" s="3">
        <f t="shared" si="750"/>
        <v>0.7</v>
      </c>
      <c r="T1992" s="24">
        <f t="shared" si="752"/>
        <v>1094.867405961442</v>
      </c>
      <c r="U1992" s="24">
        <f t="shared" si="740"/>
        <v>34.742160009329837</v>
      </c>
      <c r="V1992" s="14">
        <f t="shared" si="741"/>
        <v>565.52483018970872</v>
      </c>
      <c r="W1992" s="24">
        <f t="shared" si="753"/>
        <v>650</v>
      </c>
      <c r="X1992" s="12">
        <f t="shared" si="742"/>
        <v>7.6759149513131564E-2</v>
      </c>
      <c r="Y1992" s="3">
        <f t="shared" si="754"/>
        <v>0.7</v>
      </c>
    </row>
    <row r="1993" spans="2:25" x14ac:dyDescent="0.25">
      <c r="B1993" s="3">
        <f t="shared" si="743"/>
        <v>9875</v>
      </c>
      <c r="C1993" s="14">
        <f t="shared" si="744"/>
        <v>164.58333333333334</v>
      </c>
      <c r="D1993" s="11">
        <f t="shared" si="745"/>
        <v>1096.3329180700414</v>
      </c>
      <c r="E1993" s="11">
        <f t="shared" si="746"/>
        <v>1093.6961677935767</v>
      </c>
      <c r="F1993" s="11">
        <f t="shared" si="747"/>
        <v>1095.3157713529633</v>
      </c>
      <c r="G1993" s="11">
        <f t="shared" si="748"/>
        <v>1094.9441651109553</v>
      </c>
      <c r="H1993" s="24">
        <f t="shared" si="755"/>
        <v>1093.6961677935767</v>
      </c>
      <c r="I1993" s="24">
        <f t="shared" si="733"/>
        <v>65.918756911617038</v>
      </c>
      <c r="J1993" s="14">
        <f t="shared" si="734"/>
        <v>1071.7232109066838</v>
      </c>
      <c r="K1993" s="24">
        <f t="shared" si="756"/>
        <v>650</v>
      </c>
      <c r="L1993" s="12">
        <f t="shared" si="735"/>
        <v>7.7581155338754496E-2</v>
      </c>
      <c r="M1993" s="3">
        <f t="shared" si="736"/>
        <v>0.7</v>
      </c>
      <c r="N1993" s="24">
        <f t="shared" si="751"/>
        <v>1095.3157713529633</v>
      </c>
      <c r="O1993" s="24">
        <f t="shared" si="737"/>
        <v>25.428667926951221</v>
      </c>
      <c r="P1993" s="24">
        <f t="shared" si="738"/>
        <v>414.15977272587344</v>
      </c>
      <c r="Q1993" s="24">
        <f t="shared" si="749"/>
        <v>650</v>
      </c>
      <c r="R1993" s="12">
        <f t="shared" si="739"/>
        <v>7.6467583436659228E-2</v>
      </c>
      <c r="S1993" s="3">
        <f t="shared" si="750"/>
        <v>0.7</v>
      </c>
      <c r="T1993" s="24">
        <f t="shared" si="752"/>
        <v>1094.9441651109553</v>
      </c>
      <c r="U1993" s="24">
        <f t="shared" si="740"/>
        <v>34.718823977152624</v>
      </c>
      <c r="V1993" s="14">
        <f t="shared" si="741"/>
        <v>565.23949112808532</v>
      </c>
      <c r="W1993" s="24">
        <f t="shared" si="753"/>
        <v>650</v>
      </c>
      <c r="X1993" s="12">
        <f t="shared" si="742"/>
        <v>7.6719677681325246E-2</v>
      </c>
      <c r="Y1993" s="3">
        <f t="shared" si="754"/>
        <v>0.7</v>
      </c>
    </row>
    <row r="1994" spans="2:25" x14ac:dyDescent="0.25">
      <c r="B1994" s="3">
        <f t="shared" si="743"/>
        <v>9880</v>
      </c>
      <c r="C1994" s="14">
        <f t="shared" si="744"/>
        <v>164.66666666666666</v>
      </c>
      <c r="D1994" s="11">
        <f t="shared" si="745"/>
        <v>1096.4087054243412</v>
      </c>
      <c r="E1994" s="11">
        <f t="shared" si="746"/>
        <v>1093.7737489489155</v>
      </c>
      <c r="F1994" s="11">
        <f t="shared" si="747"/>
        <v>1095.3922389364</v>
      </c>
      <c r="G1994" s="11">
        <f t="shared" si="748"/>
        <v>1095.0208847886365</v>
      </c>
      <c r="H1994" s="24">
        <f t="shared" si="755"/>
        <v>1093.7737489489155</v>
      </c>
      <c r="I1994" s="24">
        <f t="shared" si="733"/>
        <v>65.873911885643111</v>
      </c>
      <c r="J1994" s="14">
        <f t="shared" si="734"/>
        <v>1071.1742223726596</v>
      </c>
      <c r="K1994" s="24">
        <f t="shared" si="756"/>
        <v>650</v>
      </c>
      <c r="L1994" s="12">
        <f t="shared" si="735"/>
        <v>7.7540659035904541E-2</v>
      </c>
      <c r="M1994" s="3">
        <f t="shared" si="736"/>
        <v>0.7</v>
      </c>
      <c r="N1994" s="24">
        <f t="shared" si="751"/>
        <v>1095.3922389364</v>
      </c>
      <c r="O1994" s="24">
        <f t="shared" si="737"/>
        <v>25.411662198530394</v>
      </c>
      <c r="P1994" s="24">
        <f t="shared" si="738"/>
        <v>413.95185668996265</v>
      </c>
      <c r="Q1994" s="24">
        <f t="shared" si="749"/>
        <v>650</v>
      </c>
      <c r="R1994" s="12">
        <f t="shared" si="739"/>
        <v>7.6428457694965007E-2</v>
      </c>
      <c r="S1994" s="3">
        <f t="shared" si="750"/>
        <v>0.7</v>
      </c>
      <c r="T1994" s="24">
        <f t="shared" si="752"/>
        <v>1095.0208847886365</v>
      </c>
      <c r="U1994" s="24">
        <f t="shared" si="740"/>
        <v>34.695515892616413</v>
      </c>
      <c r="V1994" s="14">
        <f t="shared" si="741"/>
        <v>564.95444242875374</v>
      </c>
      <c r="W1994" s="24">
        <f t="shared" si="753"/>
        <v>650</v>
      </c>
      <c r="X1994" s="12">
        <f t="shared" si="742"/>
        <v>7.6680246553405912E-2</v>
      </c>
      <c r="Y1994" s="3">
        <f t="shared" si="754"/>
        <v>0.7</v>
      </c>
    </row>
    <row r="1995" spans="2:25" x14ac:dyDescent="0.25">
      <c r="B1995" s="3">
        <f t="shared" si="743"/>
        <v>9885</v>
      </c>
      <c r="C1995" s="14">
        <f t="shared" si="744"/>
        <v>164.75</v>
      </c>
      <c r="D1995" s="11">
        <f t="shared" si="745"/>
        <v>1096.4844544634959</v>
      </c>
      <c r="E1995" s="11">
        <f t="shared" si="746"/>
        <v>1093.8512896079515</v>
      </c>
      <c r="F1995" s="11">
        <f t="shared" si="747"/>
        <v>1095.4686673940948</v>
      </c>
      <c r="G1995" s="11">
        <f t="shared" si="748"/>
        <v>1095.09756503519</v>
      </c>
      <c r="H1995" s="24">
        <f t="shared" si="755"/>
        <v>1093.8512896079515</v>
      </c>
      <c r="I1995" s="24">
        <f t="shared" si="733"/>
        <v>65.829121388611611</v>
      </c>
      <c r="J1995" s="14">
        <f t="shared" si="734"/>
        <v>1070.6258031240693</v>
      </c>
      <c r="K1995" s="24">
        <f t="shared" si="756"/>
        <v>650</v>
      </c>
      <c r="L1995" s="12">
        <f t="shared" si="735"/>
        <v>7.7500205273890288E-2</v>
      </c>
      <c r="M1995" s="3">
        <f t="shared" si="736"/>
        <v>0.7</v>
      </c>
      <c r="N1995" s="24">
        <f t="shared" si="751"/>
        <v>1095.4686673940948</v>
      </c>
      <c r="O1995" s="24">
        <f t="shared" si="737"/>
        <v>25.394676735027133</v>
      </c>
      <c r="P1995" s="24">
        <f t="shared" si="738"/>
        <v>413.7441509614975</v>
      </c>
      <c r="Q1995" s="24">
        <f t="shared" si="749"/>
        <v>650</v>
      </c>
      <c r="R1995" s="12">
        <f t="shared" si="739"/>
        <v>7.6389372061949248E-2</v>
      </c>
      <c r="S1995" s="3">
        <f t="shared" si="750"/>
        <v>0.7</v>
      </c>
      <c r="T1995" s="24">
        <f t="shared" si="752"/>
        <v>1095.09756503519</v>
      </c>
      <c r="U1995" s="24">
        <f t="shared" si="740"/>
        <v>34.672235707648724</v>
      </c>
      <c r="V1995" s="14">
        <f t="shared" si="741"/>
        <v>564.66968364651939</v>
      </c>
      <c r="W1995" s="24">
        <f t="shared" si="753"/>
        <v>650</v>
      </c>
      <c r="X1995" s="12">
        <f t="shared" si="742"/>
        <v>7.6640856066297003E-2</v>
      </c>
      <c r="Y1995" s="3">
        <f t="shared" si="754"/>
        <v>0.7</v>
      </c>
    </row>
    <row r="1996" spans="2:25" x14ac:dyDescent="0.25">
      <c r="B1996" s="3">
        <f t="shared" si="743"/>
        <v>9890</v>
      </c>
      <c r="C1996" s="14">
        <f t="shared" si="744"/>
        <v>164.83333333333334</v>
      </c>
      <c r="D1996" s="11">
        <f t="shared" si="745"/>
        <v>1096.5601652262269</v>
      </c>
      <c r="E1996" s="11">
        <f t="shared" si="746"/>
        <v>1093.9287898132254</v>
      </c>
      <c r="F1996" s="11">
        <f t="shared" si="747"/>
        <v>1095.5450567661567</v>
      </c>
      <c r="G1996" s="11">
        <f t="shared" si="748"/>
        <v>1095.1742058912562</v>
      </c>
      <c r="H1996" s="24">
        <f t="shared" si="755"/>
        <v>1093.9287898132254</v>
      </c>
      <c r="I1996" s="24">
        <f t="shared" si="733"/>
        <v>65.784385325036965</v>
      </c>
      <c r="J1996" s="14">
        <f t="shared" si="734"/>
        <v>1070.0779522678292</v>
      </c>
      <c r="K1996" s="24">
        <f t="shared" si="756"/>
        <v>650</v>
      </c>
      <c r="L1996" s="12">
        <f t="shared" si="735"/>
        <v>7.7459793985296552E-2</v>
      </c>
      <c r="M1996" s="3">
        <f t="shared" si="736"/>
        <v>0.7</v>
      </c>
      <c r="N1996" s="24">
        <f t="shared" si="751"/>
        <v>1095.5450567661567</v>
      </c>
      <c r="O1996" s="24">
        <f t="shared" si="737"/>
        <v>25.377711501755584</v>
      </c>
      <c r="P1996" s="24">
        <f t="shared" si="738"/>
        <v>413.53665521983783</v>
      </c>
      <c r="Q1996" s="24">
        <f t="shared" si="749"/>
        <v>650</v>
      </c>
      <c r="R1996" s="12">
        <f t="shared" si="739"/>
        <v>7.6350326475802047E-2</v>
      </c>
      <c r="S1996" s="3">
        <f t="shared" si="750"/>
        <v>0.7</v>
      </c>
      <c r="T1996" s="24">
        <f t="shared" si="752"/>
        <v>1095.1742058912562</v>
      </c>
      <c r="U1996" s="24">
        <f t="shared" si="740"/>
        <v>34.648983374268028</v>
      </c>
      <c r="V1996" s="14">
        <f t="shared" si="741"/>
        <v>564.38521433692415</v>
      </c>
      <c r="W1996" s="24">
        <f t="shared" si="753"/>
        <v>650</v>
      </c>
      <c r="X1996" s="12">
        <f t="shared" si="742"/>
        <v>7.6601506157027821E-2</v>
      </c>
      <c r="Y1996" s="3">
        <f t="shared" si="754"/>
        <v>0.7</v>
      </c>
    </row>
    <row r="1997" spans="2:25" x14ac:dyDescent="0.25">
      <c r="B1997" s="3">
        <f t="shared" si="743"/>
        <v>9895</v>
      </c>
      <c r="C1997" s="14">
        <f t="shared" si="744"/>
        <v>164.91666666666666</v>
      </c>
      <c r="D1997" s="11">
        <f t="shared" si="745"/>
        <v>1096.6358377511974</v>
      </c>
      <c r="E1997" s="11">
        <f t="shared" si="746"/>
        <v>1094.0062496072107</v>
      </c>
      <c r="F1997" s="11">
        <f t="shared" si="747"/>
        <v>1095.6214070926326</v>
      </c>
      <c r="G1997" s="11">
        <f t="shared" si="748"/>
        <v>1095.2508073974132</v>
      </c>
      <c r="H1997" s="24">
        <f t="shared" si="755"/>
        <v>1094.0062496072107</v>
      </c>
      <c r="I1997" s="24">
        <f t="shared" si="733"/>
        <v>65.739703599666655</v>
      </c>
      <c r="J1997" s="14">
        <f t="shared" si="734"/>
        <v>1069.5306689129302</v>
      </c>
      <c r="K1997" s="24">
        <f t="shared" si="756"/>
        <v>650</v>
      </c>
      <c r="L1997" s="12">
        <f t="shared" si="735"/>
        <v>7.7419425102865494E-2</v>
      </c>
      <c r="M1997" s="3">
        <f t="shared" si="736"/>
        <v>0.7</v>
      </c>
      <c r="N1997" s="24">
        <f t="shared" si="751"/>
        <v>1095.6214070926326</v>
      </c>
      <c r="O1997" s="24">
        <f t="shared" si="737"/>
        <v>25.360766464120843</v>
      </c>
      <c r="P1997" s="24">
        <f t="shared" si="738"/>
        <v>413.32936914533184</v>
      </c>
      <c r="Q1997" s="24">
        <f t="shared" si="749"/>
        <v>650</v>
      </c>
      <c r="R1997" s="12">
        <f t="shared" si="739"/>
        <v>7.6311320874901223E-2</v>
      </c>
      <c r="S1997" s="3">
        <f t="shared" si="750"/>
        <v>0.7</v>
      </c>
      <c r="T1997" s="24">
        <f t="shared" si="752"/>
        <v>1095.2508073974132</v>
      </c>
      <c r="U1997" s="24">
        <f t="shared" si="740"/>
        <v>34.62575884460648</v>
      </c>
      <c r="V1997" s="14">
        <f t="shared" si="741"/>
        <v>564.10103405628479</v>
      </c>
      <c r="W1997" s="24">
        <f t="shared" si="753"/>
        <v>650</v>
      </c>
      <c r="X1997" s="12">
        <f t="shared" si="742"/>
        <v>7.6562196762741258E-2</v>
      </c>
      <c r="Y1997" s="3">
        <f t="shared" si="754"/>
        <v>0.7</v>
      </c>
    </row>
    <row r="1998" spans="2:25" x14ac:dyDescent="0.25">
      <c r="B1998" s="3">
        <f t="shared" si="743"/>
        <v>9900</v>
      </c>
      <c r="C1998" s="14">
        <f t="shared" si="744"/>
        <v>165</v>
      </c>
      <c r="D1998" s="11">
        <f t="shared" si="745"/>
        <v>1096.7114720770116</v>
      </c>
      <c r="E1998" s="11">
        <f t="shared" si="746"/>
        <v>1094.0836690323135</v>
      </c>
      <c r="F1998" s="11">
        <f t="shared" si="747"/>
        <v>1095.6977184135076</v>
      </c>
      <c r="G1998" s="11">
        <f t="shared" si="748"/>
        <v>1095.3273695941759</v>
      </c>
      <c r="H1998" s="24">
        <f t="shared" si="755"/>
        <v>1094.0836690323135</v>
      </c>
      <c r="I1998" s="24">
        <f t="shared" si="733"/>
        <v>65.6950761174528</v>
      </c>
      <c r="J1998" s="14">
        <f t="shared" si="734"/>
        <v>1068.9839521701067</v>
      </c>
      <c r="K1998" s="24">
        <f t="shared" si="756"/>
        <v>650</v>
      </c>
      <c r="L1998" s="12">
        <f t="shared" si="735"/>
        <v>7.7379098559472156E-2</v>
      </c>
      <c r="M1998" s="3">
        <f t="shared" si="736"/>
        <v>0.7</v>
      </c>
      <c r="N1998" s="24">
        <f t="shared" si="751"/>
        <v>1095.6977184135076</v>
      </c>
      <c r="O1998" s="24">
        <f t="shared" si="737"/>
        <v>25.343841587601901</v>
      </c>
      <c r="P1998" s="24">
        <f t="shared" si="738"/>
        <v>413.12229241887036</v>
      </c>
      <c r="Q1998" s="24">
        <f t="shared" si="749"/>
        <v>650</v>
      </c>
      <c r="R1998" s="12">
        <f t="shared" si="739"/>
        <v>7.6272355197731886E-2</v>
      </c>
      <c r="S1998" s="3">
        <f t="shared" si="750"/>
        <v>0.7</v>
      </c>
      <c r="T1998" s="24">
        <f t="shared" si="752"/>
        <v>1095.3273695941759</v>
      </c>
      <c r="U1998" s="24">
        <f t="shared" si="740"/>
        <v>34.602562070892873</v>
      </c>
      <c r="V1998" s="14">
        <f t="shared" si="741"/>
        <v>563.81714236192624</v>
      </c>
      <c r="W1998" s="24">
        <f t="shared" si="753"/>
        <v>650</v>
      </c>
      <c r="X1998" s="12">
        <f t="shared" si="742"/>
        <v>7.6522927820721495E-2</v>
      </c>
      <c r="Y1998" s="3">
        <f t="shared" si="754"/>
        <v>0.7</v>
      </c>
    </row>
    <row r="1999" spans="2:25" x14ac:dyDescent="0.25">
      <c r="B1999" s="3">
        <f t="shared" si="743"/>
        <v>9905</v>
      </c>
      <c r="C1999" s="14">
        <f t="shared" si="744"/>
        <v>165.08333333333334</v>
      </c>
      <c r="D1999" s="11">
        <f t="shared" si="745"/>
        <v>1096.7870682422163</v>
      </c>
      <c r="E1999" s="11">
        <f t="shared" si="746"/>
        <v>1094.161048130873</v>
      </c>
      <c r="F1999" s="11">
        <f t="shared" si="747"/>
        <v>1095.7739907687053</v>
      </c>
      <c r="G1999" s="11">
        <f t="shared" si="748"/>
        <v>1095.4038925219966</v>
      </c>
      <c r="H1999" s="24">
        <f t="shared" si="755"/>
        <v>1094.161048130873</v>
      </c>
      <c r="I1999" s="24">
        <f t="shared" si="733"/>
        <v>65.650502783580578</v>
      </c>
      <c r="J1999" s="14">
        <f t="shared" si="734"/>
        <v>1068.4378011521092</v>
      </c>
      <c r="K1999" s="24">
        <f t="shared" si="756"/>
        <v>650</v>
      </c>
      <c r="L1999" s="12">
        <f t="shared" si="735"/>
        <v>7.7338814288144972E-2</v>
      </c>
      <c r="M1999" s="3">
        <f t="shared" si="736"/>
        <v>0.7</v>
      </c>
      <c r="N1999" s="24">
        <f t="shared" si="751"/>
        <v>1095.7739907687053</v>
      </c>
      <c r="O1999" s="24">
        <f t="shared" si="737"/>
        <v>25.326936837774383</v>
      </c>
      <c r="P1999" s="24">
        <f t="shared" si="738"/>
        <v>412.9154247222358</v>
      </c>
      <c r="Q1999" s="24">
        <f t="shared" si="749"/>
        <v>650</v>
      </c>
      <c r="R1999" s="12">
        <f t="shared" si="739"/>
        <v>7.623342938295101E-2</v>
      </c>
      <c r="S1999" s="3">
        <f t="shared" si="750"/>
        <v>0.7</v>
      </c>
      <c r="T1999" s="24">
        <f t="shared" si="752"/>
        <v>1095.4038925219966</v>
      </c>
      <c r="U1999" s="24">
        <f t="shared" si="740"/>
        <v>34.57939300549242</v>
      </c>
      <c r="V1999" s="14">
        <f t="shared" si="741"/>
        <v>563.53353881241333</v>
      </c>
      <c r="W1999" s="24">
        <f t="shared" si="753"/>
        <v>650</v>
      </c>
      <c r="X1999" s="12">
        <f t="shared" si="742"/>
        <v>7.6483699268428684E-2</v>
      </c>
      <c r="Y1999" s="3">
        <f t="shared" si="754"/>
        <v>0.7</v>
      </c>
    </row>
    <row r="2000" spans="2:25" x14ac:dyDescent="0.25">
      <c r="B2000" s="3">
        <f t="shared" si="743"/>
        <v>9910</v>
      </c>
      <c r="C2000" s="14">
        <f t="shared" si="744"/>
        <v>165.16666666666666</v>
      </c>
      <c r="D2000" s="11">
        <f t="shared" si="745"/>
        <v>1096.8626262852981</v>
      </c>
      <c r="E2000" s="11">
        <f t="shared" si="746"/>
        <v>1094.2383869451612</v>
      </c>
      <c r="F2000" s="11">
        <f t="shared" si="747"/>
        <v>1095.8502241980882</v>
      </c>
      <c r="G2000" s="11">
        <f t="shared" si="748"/>
        <v>1095.480376221265</v>
      </c>
      <c r="H2000" s="24">
        <f t="shared" si="755"/>
        <v>1094.2383869451612</v>
      </c>
      <c r="I2000" s="24">
        <f t="shared" si="733"/>
        <v>65.605983503422749</v>
      </c>
      <c r="J2000" s="14">
        <f t="shared" si="734"/>
        <v>1067.8922149732573</v>
      </c>
      <c r="K2000" s="24">
        <f t="shared" si="756"/>
        <v>650</v>
      </c>
      <c r="L2000" s="12">
        <f t="shared" si="735"/>
        <v>7.7298572222032139E-2</v>
      </c>
      <c r="M2000" s="3">
        <f t="shared" si="736"/>
        <v>0.7</v>
      </c>
      <c r="N2000" s="24">
        <f t="shared" si="751"/>
        <v>1095.8502241980882</v>
      </c>
      <c r="O2000" s="24">
        <f t="shared" si="737"/>
        <v>25.310052180248022</v>
      </c>
      <c r="P2000" s="24">
        <f t="shared" si="738"/>
        <v>412.70876573740418</v>
      </c>
      <c r="Q2000" s="24">
        <f t="shared" si="749"/>
        <v>650</v>
      </c>
      <c r="R2000" s="12">
        <f t="shared" si="739"/>
        <v>7.6194543369255213E-2</v>
      </c>
      <c r="S2000" s="3">
        <f t="shared" si="750"/>
        <v>0.7</v>
      </c>
      <c r="T2000" s="24">
        <f t="shared" si="752"/>
        <v>1095.480376221265</v>
      </c>
      <c r="U2000" s="24">
        <f t="shared" si="740"/>
        <v>34.556251600827181</v>
      </c>
      <c r="V2000" s="14">
        <f t="shared" si="741"/>
        <v>563.25022296644693</v>
      </c>
      <c r="W2000" s="24">
        <f t="shared" si="753"/>
        <v>650</v>
      </c>
      <c r="X2000" s="12">
        <f t="shared" si="742"/>
        <v>7.6444511043347679E-2</v>
      </c>
      <c r="Y2000" s="3">
        <f t="shared" si="754"/>
        <v>0.7</v>
      </c>
    </row>
    <row r="2001" spans="2:25" x14ac:dyDescent="0.25">
      <c r="B2001" s="3">
        <f t="shared" si="743"/>
        <v>9915</v>
      </c>
      <c r="C2001" s="14">
        <f t="shared" si="744"/>
        <v>165.25</v>
      </c>
      <c r="D2001" s="11">
        <f t="shared" si="745"/>
        <v>1096.9381462446877</v>
      </c>
      <c r="E2001" s="11">
        <f t="shared" si="746"/>
        <v>1094.3156855173831</v>
      </c>
      <c r="F2001" s="11">
        <f t="shared" si="747"/>
        <v>1095.9264187414574</v>
      </c>
      <c r="G2001" s="11">
        <f t="shared" si="748"/>
        <v>1095.5568207323083</v>
      </c>
      <c r="H2001" s="24">
        <f t="shared" si="755"/>
        <v>1094.3156855173831</v>
      </c>
      <c r="I2001" s="24">
        <f t="shared" si="733"/>
        <v>65.561518182613554</v>
      </c>
      <c r="J2001" s="14">
        <f t="shared" si="734"/>
        <v>1067.3471927502746</v>
      </c>
      <c r="K2001" s="24">
        <f t="shared" si="756"/>
        <v>650</v>
      </c>
      <c r="L2001" s="12">
        <f t="shared" si="735"/>
        <v>7.725837229446364E-2</v>
      </c>
      <c r="M2001" s="3">
        <f t="shared" si="736"/>
        <v>0.7</v>
      </c>
      <c r="N2001" s="24">
        <f t="shared" si="751"/>
        <v>1095.9264187414574</v>
      </c>
      <c r="O2001" s="24">
        <f t="shared" si="737"/>
        <v>25.293187580757603</v>
      </c>
      <c r="P2001" s="24">
        <f t="shared" si="738"/>
        <v>412.50231514751454</v>
      </c>
      <c r="Q2001" s="24">
        <f t="shared" si="749"/>
        <v>650</v>
      </c>
      <c r="R2001" s="12">
        <f t="shared" si="739"/>
        <v>7.6155697095565134E-2</v>
      </c>
      <c r="S2001" s="3">
        <f t="shared" si="750"/>
        <v>0.7</v>
      </c>
      <c r="T2001" s="24">
        <f t="shared" si="752"/>
        <v>1095.5568207323083</v>
      </c>
      <c r="U2001" s="24">
        <f t="shared" si="740"/>
        <v>34.53313780948406</v>
      </c>
      <c r="V2001" s="14">
        <f t="shared" si="741"/>
        <v>562.9671943845492</v>
      </c>
      <c r="W2001" s="24">
        <f t="shared" si="753"/>
        <v>650</v>
      </c>
      <c r="X2001" s="12">
        <f t="shared" si="742"/>
        <v>7.6405363083217298E-2</v>
      </c>
      <c r="Y2001" s="3">
        <f t="shared" si="754"/>
        <v>0.7</v>
      </c>
    </row>
    <row r="2002" spans="2:25" x14ac:dyDescent="0.25">
      <c r="B2002" s="3">
        <f t="shared" si="743"/>
        <v>9920</v>
      </c>
      <c r="C2002" s="14">
        <f t="shared" si="744"/>
        <v>165.33333333333334</v>
      </c>
      <c r="D2002" s="11">
        <f t="shared" si="745"/>
        <v>1097.0136281587561</v>
      </c>
      <c r="E2002" s="11">
        <f t="shared" si="746"/>
        <v>1094.3929438896776</v>
      </c>
      <c r="F2002" s="11">
        <f t="shared" si="747"/>
        <v>1096.002574438553</v>
      </c>
      <c r="G2002" s="11">
        <f t="shared" si="748"/>
        <v>1095.6332260953916</v>
      </c>
      <c r="H2002" s="24">
        <f t="shared" si="755"/>
        <v>1094.3929438896776</v>
      </c>
      <c r="I2002" s="24">
        <f t="shared" ref="I2002:I2065" si="757">AlphaC*(D2002-H2002)</f>
        <v>65.517106726963448</v>
      </c>
      <c r="J2002" s="14">
        <f t="shared" ref="J2002:J2065" si="758">Phi*EpsilonF*Botzman/10^8*M2002*((D2002+273)^4-(H2002+273)^4)</f>
        <v>1066.8027336011821</v>
      </c>
      <c r="K2002" s="24">
        <f t="shared" si="756"/>
        <v>650</v>
      </c>
      <c r="L2002" s="12">
        <f t="shared" ref="L2002:L2065" si="759">ksh*MassivSS/(K2002*RhoA)*DeltaT*(I2002+J2002)</f>
        <v>7.7218214438869948E-2</v>
      </c>
      <c r="M2002" s="3">
        <f t="shared" ref="M2002:M2065" si="760">IF(H2002&lt;=500,IF(Galva=Oui,0.35,0.7),0.7)</f>
        <v>0.7</v>
      </c>
      <c r="N2002" s="24">
        <f t="shared" si="751"/>
        <v>1096.002574438553</v>
      </c>
      <c r="O2002" s="24">
        <f t="shared" ref="O2002:O2065" si="761">AlphaC*(D2002-N2002)</f>
        <v>25.276343005077706</v>
      </c>
      <c r="P2002" s="24">
        <f t="shared" ref="P2002:P2065" si="762">Phi*EpsilonF*Botzman/10^8*S2002*((D2002+273)^4-(N2002+273)^4)</f>
        <v>412.29607263588008</v>
      </c>
      <c r="Q2002" s="24">
        <f t="shared" si="749"/>
        <v>650</v>
      </c>
      <c r="R2002" s="12">
        <f t="shared" ref="R2002:R2065" si="763">ksh*MassivW/(Q2002*RhoA)*DeltaT*(O2002+P2002)</f>
        <v>7.6116890500838669E-2</v>
      </c>
      <c r="S2002" s="3">
        <f t="shared" si="750"/>
        <v>0.7</v>
      </c>
      <c r="T2002" s="24">
        <f t="shared" si="752"/>
        <v>1095.6332260953916</v>
      </c>
      <c r="U2002" s="24">
        <f t="shared" ref="U2002:U2065" si="764">AlphaC*(D2002-T2002)</f>
        <v>34.510051584112489</v>
      </c>
      <c r="V2002" s="14">
        <f t="shared" ref="V2002:V2065" si="765">Phi*EpsilonF*Botzman/10^8*Y2002*((D2002+273)^4-(T2002+273)^4)</f>
        <v>562.6844526274366</v>
      </c>
      <c r="W2002" s="24">
        <f t="shared" si="753"/>
        <v>650</v>
      </c>
      <c r="X2002" s="12">
        <f t="shared" ref="X2002:X2065" si="766">ksh*MassivSI/(W2002*RhoA)*DeltaT*(U2002+V2002)</f>
        <v>7.6366255325809179E-2</v>
      </c>
      <c r="Y2002" s="3">
        <f t="shared" si="754"/>
        <v>0.7</v>
      </c>
    </row>
    <row r="2003" spans="2:25" x14ac:dyDescent="0.25">
      <c r="B2003" s="3">
        <f t="shared" ref="B2003:B2066" si="767">B2002+DeltaT</f>
        <v>9925</v>
      </c>
      <c r="C2003" s="14">
        <f t="shared" ref="C2003:C2066" si="768">B2003/60</f>
        <v>165.41666666666666</v>
      </c>
      <c r="D2003" s="11">
        <f t="shared" ref="D2003:D2066" si="769">20+345*LOG(8*C2003+1,10)</f>
        <v>1097.0890720658165</v>
      </c>
      <c r="E2003" s="11">
        <f t="shared" ref="E2003:E2066" si="770">H2003</f>
        <v>1094.4701621041165</v>
      </c>
      <c r="F2003" s="11">
        <f t="shared" ref="F2003:F2066" si="771">N2003</f>
        <v>1096.0786913290538</v>
      </c>
      <c r="G2003" s="11">
        <f t="shared" ref="G2003:G2066" si="772">T2003</f>
        <v>1095.7095923507175</v>
      </c>
      <c r="H2003" s="24">
        <f t="shared" si="755"/>
        <v>1094.4701621041165</v>
      </c>
      <c r="I2003" s="24">
        <f t="shared" si="757"/>
        <v>65.47274904249889</v>
      </c>
      <c r="J2003" s="14">
        <f t="shared" si="758"/>
        <v>1066.2588366459397</v>
      </c>
      <c r="K2003" s="24">
        <f t="shared" si="756"/>
        <v>650</v>
      </c>
      <c r="L2003" s="12">
        <f t="shared" si="759"/>
        <v>7.7178098588828514E-2</v>
      </c>
      <c r="M2003" s="3">
        <f t="shared" si="760"/>
        <v>0.7</v>
      </c>
      <c r="N2003" s="24">
        <f t="shared" si="751"/>
        <v>1096.0786913290538</v>
      </c>
      <c r="O2003" s="24">
        <f t="shared" si="761"/>
        <v>25.259518419068172</v>
      </c>
      <c r="P2003" s="24">
        <f t="shared" si="762"/>
        <v>412.09003788664751</v>
      </c>
      <c r="Q2003" s="24">
        <f t="shared" ref="Q2003:Q2066" si="773">IF(N2003&lt;600,425+0.773*N2003-1.69/1000*N2003^2+2.22/1000^2*N2003^3,IF(N2003&lt;735,666+13002/(738-N2003),IF(N2003&lt;900,545+17820/(N2003-731),650)))</f>
        <v>650</v>
      </c>
      <c r="R2003" s="12">
        <f t="shared" si="763"/>
        <v>7.6078123524193519E-2</v>
      </c>
      <c r="S2003" s="3">
        <f t="shared" ref="S2003:S2066" si="774">IF(N2003&lt;=500,IF(Galva=Oui,0.35,0.7),0.7)</f>
        <v>0.7</v>
      </c>
      <c r="T2003" s="24">
        <f t="shared" si="752"/>
        <v>1095.7095923507175</v>
      </c>
      <c r="U2003" s="24">
        <f t="shared" si="764"/>
        <v>34.486992877475586</v>
      </c>
      <c r="V2003" s="14">
        <f t="shared" si="765"/>
        <v>562.40199725691048</v>
      </c>
      <c r="W2003" s="24">
        <f t="shared" si="753"/>
        <v>650</v>
      </c>
      <c r="X2003" s="12">
        <f t="shared" si="766"/>
        <v>7.6327187709048269E-2</v>
      </c>
      <c r="Y2003" s="3">
        <f t="shared" si="754"/>
        <v>0.7</v>
      </c>
    </row>
    <row r="2004" spans="2:25" x14ac:dyDescent="0.25">
      <c r="B2004" s="3">
        <f t="shared" si="767"/>
        <v>9930</v>
      </c>
      <c r="C2004" s="14">
        <f t="shared" si="768"/>
        <v>165.5</v>
      </c>
      <c r="D2004" s="11">
        <f t="shared" si="769"/>
        <v>1097.1644780041249</v>
      </c>
      <c r="E2004" s="11">
        <f t="shared" si="770"/>
        <v>1094.5473402027053</v>
      </c>
      <c r="F2004" s="11">
        <f t="shared" si="771"/>
        <v>1096.154769452578</v>
      </c>
      <c r="G2004" s="11">
        <f t="shared" si="772"/>
        <v>1095.7859195384265</v>
      </c>
      <c r="H2004" s="24">
        <f t="shared" si="755"/>
        <v>1094.5473402027053</v>
      </c>
      <c r="I2004" s="24">
        <f t="shared" si="757"/>
        <v>65.428445035490768</v>
      </c>
      <c r="J2004" s="14">
        <f t="shared" si="758"/>
        <v>1065.7155010067549</v>
      </c>
      <c r="K2004" s="24">
        <f t="shared" si="756"/>
        <v>650</v>
      </c>
      <c r="L2004" s="12">
        <f t="shared" si="759"/>
        <v>7.7138024678086697E-2</v>
      </c>
      <c r="M2004" s="3">
        <f t="shared" si="760"/>
        <v>0.7</v>
      </c>
      <c r="N2004" s="24">
        <f t="shared" ref="N2004:N2067" si="775">N2003+R2003</f>
        <v>1096.154769452578</v>
      </c>
      <c r="O2004" s="24">
        <f t="shared" si="761"/>
        <v>25.242713788674109</v>
      </c>
      <c r="P2004" s="24">
        <f t="shared" si="762"/>
        <v>411.88421058466122</v>
      </c>
      <c r="Q2004" s="24">
        <f t="shared" si="773"/>
        <v>650</v>
      </c>
      <c r="R2004" s="12">
        <f t="shared" si="763"/>
        <v>7.6039396104883597E-2</v>
      </c>
      <c r="S2004" s="3">
        <f t="shared" si="774"/>
        <v>0.7</v>
      </c>
      <c r="T2004" s="24">
        <f t="shared" ref="T2004:T2067" si="776">T2003+X2003</f>
        <v>1095.7859195384265</v>
      </c>
      <c r="U2004" s="24">
        <f t="shared" si="764"/>
        <v>34.463961642461527</v>
      </c>
      <c r="V2004" s="14">
        <f t="shared" si="765"/>
        <v>562.11982783595442</v>
      </c>
      <c r="W2004" s="24">
        <f t="shared" ref="W2004:W2067" si="777">IF(T2004&lt;600,425+0.773*T2004-1.69/1000*T2004^2+2.22/1000^2*T2004^3,IF(T2004&lt;735,666+13002/(738-T2004),IF(T2004&lt;900,545+17820/(T2004-731),650)))</f>
        <v>650</v>
      </c>
      <c r="X2004" s="12">
        <f t="shared" si="766"/>
        <v>7.6288160171026645E-2</v>
      </c>
      <c r="Y2004" s="3">
        <f t="shared" ref="Y2004:Y2067" si="778">IF(T2004&lt;=500,IF(Galva=Oui,0.35,0.7),0.7)</f>
        <v>0.7</v>
      </c>
    </row>
    <row r="2005" spans="2:25" x14ac:dyDescent="0.25">
      <c r="B2005" s="3">
        <f t="shared" si="767"/>
        <v>9935</v>
      </c>
      <c r="C2005" s="14">
        <f t="shared" si="768"/>
        <v>165.58333333333334</v>
      </c>
      <c r="D2005" s="11">
        <f t="shared" si="769"/>
        <v>1097.2398460118795</v>
      </c>
      <c r="E2005" s="11">
        <f t="shared" si="770"/>
        <v>1094.6244782273834</v>
      </c>
      <c r="F2005" s="11">
        <f t="shared" si="771"/>
        <v>1096.230808848683</v>
      </c>
      <c r="G2005" s="11">
        <f t="shared" si="772"/>
        <v>1095.8622076985976</v>
      </c>
      <c r="H2005" s="24">
        <f t="shared" si="755"/>
        <v>1094.6244782273834</v>
      </c>
      <c r="I2005" s="24">
        <f t="shared" si="757"/>
        <v>65.384194612403235</v>
      </c>
      <c r="J2005" s="14">
        <f t="shared" si="758"/>
        <v>1065.172725807405</v>
      </c>
      <c r="K2005" s="24">
        <f t="shared" si="756"/>
        <v>650</v>
      </c>
      <c r="L2005" s="12">
        <f t="shared" si="759"/>
        <v>7.7097992640512078E-2</v>
      </c>
      <c r="M2005" s="3">
        <f t="shared" si="760"/>
        <v>0.7</v>
      </c>
      <c r="N2005" s="24">
        <f t="shared" si="775"/>
        <v>1096.230808848683</v>
      </c>
      <c r="O2005" s="24">
        <f t="shared" si="761"/>
        <v>25.225929079914522</v>
      </c>
      <c r="P2005" s="24">
        <f t="shared" si="762"/>
        <v>411.67859041550201</v>
      </c>
      <c r="Q2005" s="24">
        <f t="shared" si="773"/>
        <v>650</v>
      </c>
      <c r="R2005" s="12">
        <f t="shared" si="763"/>
        <v>7.6000708182303742E-2</v>
      </c>
      <c r="S2005" s="3">
        <f t="shared" si="774"/>
        <v>0.7</v>
      </c>
      <c r="T2005" s="24">
        <f t="shared" si="776"/>
        <v>1095.8622076985976</v>
      </c>
      <c r="U2005" s="24">
        <f t="shared" si="764"/>
        <v>34.440957832049435</v>
      </c>
      <c r="V2005" s="14">
        <f t="shared" si="765"/>
        <v>561.83794392819163</v>
      </c>
      <c r="W2005" s="24">
        <f t="shared" si="777"/>
        <v>650</v>
      </c>
      <c r="X2005" s="12">
        <f t="shared" si="766"/>
        <v>7.6249172649929836E-2</v>
      </c>
      <c r="Y2005" s="3">
        <f t="shared" si="778"/>
        <v>0.7</v>
      </c>
    </row>
    <row r="2006" spans="2:25" x14ac:dyDescent="0.25">
      <c r="B2006" s="3">
        <f t="shared" si="767"/>
        <v>9940</v>
      </c>
      <c r="C2006" s="14">
        <f t="shared" si="768"/>
        <v>165.66666666666666</v>
      </c>
      <c r="D2006" s="11">
        <f t="shared" si="769"/>
        <v>1097.3151761272202</v>
      </c>
      <c r="E2006" s="11">
        <f t="shared" si="770"/>
        <v>1094.701576220024</v>
      </c>
      <c r="F2006" s="11">
        <f t="shared" si="771"/>
        <v>1096.3068095568653</v>
      </c>
      <c r="G2006" s="11">
        <f t="shared" si="772"/>
        <v>1095.9384568712476</v>
      </c>
      <c r="H2006" s="24">
        <f t="shared" si="755"/>
        <v>1094.701576220024</v>
      </c>
      <c r="I2006" s="24">
        <f t="shared" si="757"/>
        <v>65.339997679905082</v>
      </c>
      <c r="J2006" s="14">
        <f t="shared" si="758"/>
        <v>1064.6305101732758</v>
      </c>
      <c r="K2006" s="24">
        <f t="shared" si="756"/>
        <v>650</v>
      </c>
      <c r="L2006" s="12">
        <f t="shared" si="759"/>
        <v>7.7058002410095944E-2</v>
      </c>
      <c r="M2006" s="3">
        <f t="shared" si="760"/>
        <v>0.7</v>
      </c>
      <c r="N2006" s="24">
        <f t="shared" si="775"/>
        <v>1096.3068095568653</v>
      </c>
      <c r="O2006" s="24">
        <f t="shared" si="761"/>
        <v>25.209164258870942</v>
      </c>
      <c r="P2006" s="24">
        <f t="shared" si="762"/>
        <v>411.47317706504128</v>
      </c>
      <c r="Q2006" s="24">
        <f t="shared" si="773"/>
        <v>650</v>
      </c>
      <c r="R2006" s="12">
        <f t="shared" si="763"/>
        <v>7.5962059695910245E-2</v>
      </c>
      <c r="S2006" s="3">
        <f t="shared" si="774"/>
        <v>0.7</v>
      </c>
      <c r="T2006" s="24">
        <f t="shared" si="776"/>
        <v>1095.9384568712476</v>
      </c>
      <c r="U2006" s="24">
        <f t="shared" si="764"/>
        <v>34.417981399315067</v>
      </c>
      <c r="V2006" s="14">
        <f t="shared" si="765"/>
        <v>561.55634509798188</v>
      </c>
      <c r="W2006" s="24">
        <f t="shared" si="777"/>
        <v>650</v>
      </c>
      <c r="X2006" s="12">
        <f t="shared" si="766"/>
        <v>7.6210225084049898E-2</v>
      </c>
      <c r="Y2006" s="3">
        <f t="shared" si="778"/>
        <v>0.7</v>
      </c>
    </row>
    <row r="2007" spans="2:25" x14ac:dyDescent="0.25">
      <c r="B2007" s="3">
        <f t="shared" si="767"/>
        <v>9945</v>
      </c>
      <c r="C2007" s="14">
        <f t="shared" si="768"/>
        <v>165.75</v>
      </c>
      <c r="D2007" s="11">
        <f t="shared" si="769"/>
        <v>1097.3904683882301</v>
      </c>
      <c r="E2007" s="11">
        <f t="shared" si="770"/>
        <v>1094.778634222434</v>
      </c>
      <c r="F2007" s="11">
        <f t="shared" si="771"/>
        <v>1096.3827716165613</v>
      </c>
      <c r="G2007" s="11">
        <f t="shared" si="772"/>
        <v>1096.0146670963316</v>
      </c>
      <c r="H2007" s="24">
        <f t="shared" si="755"/>
        <v>1094.778634222434</v>
      </c>
      <c r="I2007" s="24">
        <f t="shared" si="757"/>
        <v>65.295854144903842</v>
      </c>
      <c r="J2007" s="14">
        <f t="shared" si="758"/>
        <v>1064.0888532321371</v>
      </c>
      <c r="K2007" s="24">
        <f t="shared" si="756"/>
        <v>650</v>
      </c>
      <c r="L2007" s="12">
        <f t="shared" si="759"/>
        <v>7.7018053921008398E-2</v>
      </c>
      <c r="M2007" s="3">
        <f t="shared" si="760"/>
        <v>0.7</v>
      </c>
      <c r="N2007" s="24">
        <f t="shared" si="775"/>
        <v>1096.3827716165613</v>
      </c>
      <c r="O2007" s="24">
        <f t="shared" si="761"/>
        <v>25.192419291721535</v>
      </c>
      <c r="P2007" s="24">
        <f t="shared" si="762"/>
        <v>411.2679702201583</v>
      </c>
      <c r="Q2007" s="24">
        <f t="shared" si="773"/>
        <v>650</v>
      </c>
      <c r="R2007" s="12">
        <f t="shared" si="763"/>
        <v>7.5923450585351521E-2</v>
      </c>
      <c r="S2007" s="3">
        <f t="shared" si="774"/>
        <v>0.7</v>
      </c>
      <c r="T2007" s="24">
        <f t="shared" si="776"/>
        <v>1096.0146670963316</v>
      </c>
      <c r="U2007" s="24">
        <f t="shared" si="764"/>
        <v>34.395032297464923</v>
      </c>
      <c r="V2007" s="14">
        <f t="shared" si="765"/>
        <v>561.2750309110412</v>
      </c>
      <c r="W2007" s="24">
        <f t="shared" si="777"/>
        <v>650</v>
      </c>
      <c r="X2007" s="12">
        <f t="shared" si="766"/>
        <v>7.6171317411869041E-2</v>
      </c>
      <c r="Y2007" s="3">
        <f t="shared" si="778"/>
        <v>0.7</v>
      </c>
    </row>
    <row r="2008" spans="2:25" x14ac:dyDescent="0.25">
      <c r="B2008" s="3">
        <f t="shared" si="767"/>
        <v>9950</v>
      </c>
      <c r="C2008" s="14">
        <f t="shared" si="768"/>
        <v>165.83333333333334</v>
      </c>
      <c r="D2008" s="11">
        <f t="shared" si="769"/>
        <v>1097.4657228329345</v>
      </c>
      <c r="E2008" s="11">
        <f t="shared" si="770"/>
        <v>1094.8556522763549</v>
      </c>
      <c r="F2008" s="11">
        <f t="shared" si="771"/>
        <v>1096.4586950671467</v>
      </c>
      <c r="G2008" s="11">
        <f t="shared" si="772"/>
        <v>1096.0908384137433</v>
      </c>
      <c r="H2008" s="24">
        <f t="shared" si="755"/>
        <v>1094.8556522763549</v>
      </c>
      <c r="I2008" s="24">
        <f t="shared" si="757"/>
        <v>65.251763914488947</v>
      </c>
      <c r="J2008" s="14">
        <f t="shared" si="758"/>
        <v>1063.5477541130763</v>
      </c>
      <c r="K2008" s="24">
        <f t="shared" si="756"/>
        <v>650</v>
      </c>
      <c r="L2008" s="12">
        <f t="shared" si="759"/>
        <v>7.6978147107521794E-2</v>
      </c>
      <c r="M2008" s="3">
        <f t="shared" si="760"/>
        <v>0.7</v>
      </c>
      <c r="N2008" s="24">
        <f t="shared" si="775"/>
        <v>1096.4586950671467</v>
      </c>
      <c r="O2008" s="24">
        <f t="shared" si="761"/>
        <v>25.175694144695626</v>
      </c>
      <c r="P2008" s="24">
        <f t="shared" si="762"/>
        <v>411.062969568178</v>
      </c>
      <c r="Q2008" s="24">
        <f t="shared" si="773"/>
        <v>650</v>
      </c>
      <c r="R2008" s="12">
        <f t="shared" si="763"/>
        <v>7.5884880790362388E-2</v>
      </c>
      <c r="S2008" s="3">
        <f t="shared" si="774"/>
        <v>0.7</v>
      </c>
      <c r="T2008" s="24">
        <f t="shared" si="776"/>
        <v>1096.0908384137433</v>
      </c>
      <c r="U2008" s="24">
        <f t="shared" si="764"/>
        <v>34.372110479779394</v>
      </c>
      <c r="V2008" s="14">
        <f t="shared" si="765"/>
        <v>560.99400093355086</v>
      </c>
      <c r="W2008" s="24">
        <f t="shared" si="777"/>
        <v>650</v>
      </c>
      <c r="X2008" s="12">
        <f t="shared" si="766"/>
        <v>7.6132449571938432E-2</v>
      </c>
      <c r="Y2008" s="3">
        <f t="shared" si="778"/>
        <v>0.7</v>
      </c>
    </row>
    <row r="2009" spans="2:25" x14ac:dyDescent="0.25">
      <c r="B2009" s="3">
        <f t="shared" si="767"/>
        <v>9955</v>
      </c>
      <c r="C2009" s="14">
        <f t="shared" si="768"/>
        <v>165.91666666666666</v>
      </c>
      <c r="D2009" s="11">
        <f t="shared" si="769"/>
        <v>1097.5409394993017</v>
      </c>
      <c r="E2009" s="11">
        <f t="shared" si="770"/>
        <v>1094.9326304234623</v>
      </c>
      <c r="F2009" s="11">
        <f t="shared" si="771"/>
        <v>1096.5345799479371</v>
      </c>
      <c r="G2009" s="11">
        <f t="shared" si="772"/>
        <v>1096.1669708633153</v>
      </c>
      <c r="H2009" s="24">
        <f t="shared" si="755"/>
        <v>1094.9326304234623</v>
      </c>
      <c r="I2009" s="24">
        <f t="shared" si="757"/>
        <v>65.207726895982887</v>
      </c>
      <c r="J2009" s="14">
        <f t="shared" si="758"/>
        <v>1063.007211947235</v>
      </c>
      <c r="K2009" s="24">
        <f t="shared" si="756"/>
        <v>650</v>
      </c>
      <c r="L2009" s="12">
        <f t="shared" si="759"/>
        <v>7.6938281904064487E-2</v>
      </c>
      <c r="M2009" s="3">
        <f t="shared" si="760"/>
        <v>0.7</v>
      </c>
      <c r="N2009" s="24">
        <f t="shared" si="775"/>
        <v>1096.5345799479371</v>
      </c>
      <c r="O2009" s="24">
        <f t="shared" si="761"/>
        <v>25.15898878411349</v>
      </c>
      <c r="P2009" s="24">
        <f t="shared" si="762"/>
        <v>410.85817479700682</v>
      </c>
      <c r="Q2009" s="24">
        <f t="shared" si="773"/>
        <v>650</v>
      </c>
      <c r="R2009" s="12">
        <f t="shared" si="763"/>
        <v>7.5846350250794697E-2</v>
      </c>
      <c r="S2009" s="3">
        <f t="shared" si="774"/>
        <v>0.7</v>
      </c>
      <c r="T2009" s="24">
        <f t="shared" si="776"/>
        <v>1096.1669708633153</v>
      </c>
      <c r="U2009" s="24">
        <f t="shared" si="764"/>
        <v>34.349215899658248</v>
      </c>
      <c r="V2009" s="14">
        <f t="shared" si="765"/>
        <v>560.71325473264199</v>
      </c>
      <c r="W2009" s="24">
        <f t="shared" si="777"/>
        <v>650</v>
      </c>
      <c r="X2009" s="12">
        <f t="shared" si="766"/>
        <v>7.6093621502945935E-2</v>
      </c>
      <c r="Y2009" s="3">
        <f t="shared" si="778"/>
        <v>0.7</v>
      </c>
    </row>
    <row r="2010" spans="2:25" x14ac:dyDescent="0.25">
      <c r="B2010" s="3">
        <f t="shared" si="767"/>
        <v>9960</v>
      </c>
      <c r="C2010" s="14">
        <f t="shared" si="768"/>
        <v>166</v>
      </c>
      <c r="D2010" s="11">
        <f t="shared" si="769"/>
        <v>1097.6161184252423</v>
      </c>
      <c r="E2010" s="11">
        <f t="shared" si="770"/>
        <v>1095.0095687053665</v>
      </c>
      <c r="F2010" s="11">
        <f t="shared" si="771"/>
        <v>1096.6104262981878</v>
      </c>
      <c r="G2010" s="11">
        <f t="shared" si="772"/>
        <v>1096.2430644848182</v>
      </c>
      <c r="H2010" s="24">
        <f t="shared" si="755"/>
        <v>1095.0095687053665</v>
      </c>
      <c r="I2010" s="24">
        <f t="shared" si="757"/>
        <v>65.163742996895735</v>
      </c>
      <c r="J2010" s="14">
        <f t="shared" si="758"/>
        <v>1062.4672258673636</v>
      </c>
      <c r="K2010" s="24">
        <f t="shared" si="756"/>
        <v>650</v>
      </c>
      <c r="L2010" s="12">
        <f t="shared" si="759"/>
        <v>7.6898458245187304E-2</v>
      </c>
      <c r="M2010" s="3">
        <f t="shared" si="760"/>
        <v>0.7</v>
      </c>
      <c r="N2010" s="24">
        <f t="shared" si="775"/>
        <v>1096.6104262981878</v>
      </c>
      <c r="O2010" s="24">
        <f t="shared" si="761"/>
        <v>25.142303176363612</v>
      </c>
      <c r="P2010" s="24">
        <f t="shared" si="762"/>
        <v>410.65358559528755</v>
      </c>
      <c r="Q2010" s="24">
        <f t="shared" si="773"/>
        <v>650</v>
      </c>
      <c r="R2010" s="12">
        <f t="shared" si="763"/>
        <v>7.5807858906640185E-2</v>
      </c>
      <c r="S2010" s="3">
        <f t="shared" si="774"/>
        <v>0.7</v>
      </c>
      <c r="T2010" s="24">
        <f t="shared" si="776"/>
        <v>1096.2430644848182</v>
      </c>
      <c r="U2010" s="24">
        <f t="shared" si="764"/>
        <v>34.326348510603566</v>
      </c>
      <c r="V2010" s="14">
        <f t="shared" si="765"/>
        <v>560.43279187639507</v>
      </c>
      <c r="W2010" s="24">
        <f t="shared" si="777"/>
        <v>650</v>
      </c>
      <c r="X2010" s="12">
        <f t="shared" si="766"/>
        <v>7.6054833143713918E-2</v>
      </c>
      <c r="Y2010" s="3">
        <f t="shared" si="778"/>
        <v>0.7</v>
      </c>
    </row>
    <row r="2011" spans="2:25" x14ac:dyDescent="0.25">
      <c r="B2011" s="3">
        <f t="shared" si="767"/>
        <v>9965</v>
      </c>
      <c r="C2011" s="14">
        <f t="shared" si="768"/>
        <v>166.08333333333334</v>
      </c>
      <c r="D2011" s="11">
        <f t="shared" si="769"/>
        <v>1097.6912596486111</v>
      </c>
      <c r="E2011" s="11">
        <f t="shared" si="770"/>
        <v>1095.0864671636118</v>
      </c>
      <c r="F2011" s="11">
        <f t="shared" si="771"/>
        <v>1096.6862341570945</v>
      </c>
      <c r="G2011" s="11">
        <f t="shared" si="772"/>
        <v>1096.3191193179618</v>
      </c>
      <c r="H2011" s="24">
        <f t="shared" si="755"/>
        <v>1095.0864671636118</v>
      </c>
      <c r="I2011" s="24">
        <f t="shared" si="757"/>
        <v>65.119812124981991</v>
      </c>
      <c r="J2011" s="14">
        <f t="shared" si="758"/>
        <v>1061.9277950085184</v>
      </c>
      <c r="K2011" s="24">
        <f t="shared" si="756"/>
        <v>650</v>
      </c>
      <c r="L2011" s="12">
        <f t="shared" si="759"/>
        <v>7.6858676065615042E-2</v>
      </c>
      <c r="M2011" s="3">
        <f t="shared" si="760"/>
        <v>0.7</v>
      </c>
      <c r="N2011" s="24">
        <f t="shared" si="775"/>
        <v>1096.6862341570945</v>
      </c>
      <c r="O2011" s="24">
        <f t="shared" si="761"/>
        <v>25.12563728791406</v>
      </c>
      <c r="P2011" s="24">
        <f t="shared" si="762"/>
        <v>410.44920165236061</v>
      </c>
      <c r="Q2011" s="24">
        <f t="shared" si="773"/>
        <v>650</v>
      </c>
      <c r="R2011" s="12">
        <f t="shared" si="763"/>
        <v>7.5769406698025829E-2</v>
      </c>
      <c r="S2011" s="3">
        <f t="shared" si="774"/>
        <v>0.7</v>
      </c>
      <c r="T2011" s="24">
        <f t="shared" si="776"/>
        <v>1096.3191193179618</v>
      </c>
      <c r="U2011" s="24">
        <f t="shared" si="764"/>
        <v>34.30350826623112</v>
      </c>
      <c r="V2011" s="14">
        <f t="shared" si="765"/>
        <v>560.15261193409219</v>
      </c>
      <c r="W2011" s="24">
        <f t="shared" si="777"/>
        <v>650</v>
      </c>
      <c r="X2011" s="12">
        <f t="shared" si="766"/>
        <v>7.6016084433232947E-2</v>
      </c>
      <c r="Y2011" s="3">
        <f t="shared" si="778"/>
        <v>0.7</v>
      </c>
    </row>
    <row r="2012" spans="2:25" x14ac:dyDescent="0.25">
      <c r="B2012" s="3">
        <f t="shared" si="767"/>
        <v>9970</v>
      </c>
      <c r="C2012" s="14">
        <f t="shared" si="768"/>
        <v>166.16666666666666</v>
      </c>
      <c r="D2012" s="11">
        <f t="shared" si="769"/>
        <v>1097.7663632072044</v>
      </c>
      <c r="E2012" s="11">
        <f t="shared" si="770"/>
        <v>1095.1633258396773</v>
      </c>
      <c r="F2012" s="11">
        <f t="shared" si="771"/>
        <v>1096.7620035637926</v>
      </c>
      <c r="G2012" s="11">
        <f t="shared" si="772"/>
        <v>1096.395135402395</v>
      </c>
      <c r="H2012" s="24">
        <f t="shared" si="755"/>
        <v>1095.1633258396773</v>
      </c>
      <c r="I2012" s="24">
        <f t="shared" si="757"/>
        <v>65.075934188178053</v>
      </c>
      <c r="J2012" s="14">
        <f t="shared" si="758"/>
        <v>1061.3889185070352</v>
      </c>
      <c r="K2012" s="24">
        <f t="shared" si="756"/>
        <v>650</v>
      </c>
      <c r="L2012" s="12">
        <f t="shared" si="759"/>
        <v>7.6818935300172114E-2</v>
      </c>
      <c r="M2012" s="3">
        <f t="shared" si="760"/>
        <v>0.7</v>
      </c>
      <c r="N2012" s="24">
        <f t="shared" si="775"/>
        <v>1096.7620035637926</v>
      </c>
      <c r="O2012" s="24">
        <f t="shared" si="761"/>
        <v>25.108991085295429</v>
      </c>
      <c r="P2012" s="24">
        <f t="shared" si="762"/>
        <v>410.24502265789602</v>
      </c>
      <c r="Q2012" s="24">
        <f t="shared" si="773"/>
        <v>650</v>
      </c>
      <c r="R2012" s="12">
        <f t="shared" si="763"/>
        <v>7.5730993565146801E-2</v>
      </c>
      <c r="S2012" s="3">
        <f t="shared" si="774"/>
        <v>0.7</v>
      </c>
      <c r="T2012" s="24">
        <f t="shared" si="776"/>
        <v>1096.395135402395</v>
      </c>
      <c r="U2012" s="24">
        <f t="shared" si="764"/>
        <v>34.28069512023626</v>
      </c>
      <c r="V2012" s="14">
        <f t="shared" si="765"/>
        <v>559.87271447518981</v>
      </c>
      <c r="W2012" s="24">
        <f t="shared" si="777"/>
        <v>650</v>
      </c>
      <c r="X2012" s="12">
        <f t="shared" si="766"/>
        <v>7.5977375310526035E-2</v>
      </c>
      <c r="Y2012" s="3">
        <f t="shared" si="778"/>
        <v>0.7</v>
      </c>
    </row>
    <row r="2013" spans="2:25" x14ac:dyDescent="0.25">
      <c r="B2013" s="3">
        <f t="shared" si="767"/>
        <v>9975</v>
      </c>
      <c r="C2013" s="14">
        <f t="shared" si="768"/>
        <v>166.25</v>
      </c>
      <c r="D2013" s="11">
        <f t="shared" si="769"/>
        <v>1097.841429138763</v>
      </c>
      <c r="E2013" s="11">
        <f t="shared" si="770"/>
        <v>1095.2401447749776</v>
      </c>
      <c r="F2013" s="11">
        <f t="shared" si="771"/>
        <v>1096.8377345573579</v>
      </c>
      <c r="G2013" s="11">
        <f t="shared" si="772"/>
        <v>1096.4711127777055</v>
      </c>
      <c r="H2013" s="24">
        <f t="shared" si="755"/>
        <v>1095.2401447749776</v>
      </c>
      <c r="I2013" s="24">
        <f t="shared" si="757"/>
        <v>65.032109094636326</v>
      </c>
      <c r="J2013" s="14">
        <f t="shared" si="758"/>
        <v>1060.8505955013616</v>
      </c>
      <c r="K2013" s="24">
        <f t="shared" si="756"/>
        <v>650</v>
      </c>
      <c r="L2013" s="12">
        <f t="shared" si="759"/>
        <v>7.6779235883841682E-2</v>
      </c>
      <c r="M2013" s="3">
        <f t="shared" si="760"/>
        <v>0.7</v>
      </c>
      <c r="N2013" s="24">
        <f t="shared" si="775"/>
        <v>1096.8377345573579</v>
      </c>
      <c r="O2013" s="24">
        <f t="shared" si="761"/>
        <v>25.092364535129263</v>
      </c>
      <c r="P2013" s="24">
        <f t="shared" si="762"/>
        <v>410.04104830262952</v>
      </c>
      <c r="Q2013" s="24">
        <f t="shared" si="773"/>
        <v>650</v>
      </c>
      <c r="R2013" s="12">
        <f t="shared" si="763"/>
        <v>7.5692619448399501E-2</v>
      </c>
      <c r="S2013" s="3">
        <f t="shared" si="774"/>
        <v>0.7</v>
      </c>
      <c r="T2013" s="24">
        <f t="shared" si="776"/>
        <v>1096.4711127777055</v>
      </c>
      <c r="U2013" s="24">
        <f t="shared" si="764"/>
        <v>34.257909026439393</v>
      </c>
      <c r="V2013" s="14">
        <f t="shared" si="765"/>
        <v>559.59309907069496</v>
      </c>
      <c r="W2013" s="24">
        <f t="shared" si="777"/>
        <v>650</v>
      </c>
      <c r="X2013" s="12">
        <f t="shared" si="766"/>
        <v>7.5938705714830509E-2</v>
      </c>
      <c r="Y2013" s="3">
        <f t="shared" si="778"/>
        <v>0.7</v>
      </c>
    </row>
    <row r="2014" spans="2:25" x14ac:dyDescent="0.25">
      <c r="B2014" s="3">
        <f t="shared" si="767"/>
        <v>9980</v>
      </c>
      <c r="C2014" s="14">
        <f t="shared" si="768"/>
        <v>166.33333333333334</v>
      </c>
      <c r="D2014" s="11">
        <f t="shared" si="769"/>
        <v>1097.9164574809699</v>
      </c>
      <c r="E2014" s="11">
        <f t="shared" si="770"/>
        <v>1095.3169240108614</v>
      </c>
      <c r="F2014" s="11">
        <f t="shared" si="771"/>
        <v>1096.9134271768062</v>
      </c>
      <c r="G2014" s="11">
        <f t="shared" si="772"/>
        <v>1096.5470514834203</v>
      </c>
      <c r="H2014" s="24">
        <f t="shared" si="755"/>
        <v>1095.3169240108614</v>
      </c>
      <c r="I2014" s="24">
        <f t="shared" si="757"/>
        <v>64.988336752713849</v>
      </c>
      <c r="J2014" s="14">
        <f t="shared" si="758"/>
        <v>1060.3128251314959</v>
      </c>
      <c r="K2014" s="24">
        <f t="shared" si="756"/>
        <v>650</v>
      </c>
      <c r="L2014" s="12">
        <f t="shared" si="759"/>
        <v>7.6739577751726643E-2</v>
      </c>
      <c r="M2014" s="3">
        <f t="shared" si="760"/>
        <v>0.7</v>
      </c>
      <c r="N2014" s="24">
        <f t="shared" si="775"/>
        <v>1096.9134271768062</v>
      </c>
      <c r="O2014" s="24">
        <f t="shared" si="761"/>
        <v>25.075757604093951</v>
      </c>
      <c r="P2014" s="24">
        <f t="shared" si="762"/>
        <v>409.83727827749084</v>
      </c>
      <c r="Q2014" s="24">
        <f t="shared" si="773"/>
        <v>650</v>
      </c>
      <c r="R2014" s="12">
        <f t="shared" si="763"/>
        <v>7.5654284288223947E-2</v>
      </c>
      <c r="S2014" s="3">
        <f t="shared" si="774"/>
        <v>0.7</v>
      </c>
      <c r="T2014" s="24">
        <f t="shared" si="776"/>
        <v>1096.5470514834203</v>
      </c>
      <c r="U2014" s="24">
        <f t="shared" si="764"/>
        <v>34.235149938740506</v>
      </c>
      <c r="V2014" s="14">
        <f t="shared" si="765"/>
        <v>559.31376529184706</v>
      </c>
      <c r="W2014" s="24">
        <f t="shared" si="777"/>
        <v>650</v>
      </c>
      <c r="X2014" s="12">
        <f t="shared" si="766"/>
        <v>7.5900075585423554E-2</v>
      </c>
      <c r="Y2014" s="3">
        <f t="shared" si="778"/>
        <v>0.7</v>
      </c>
    </row>
    <row r="2015" spans="2:25" x14ac:dyDescent="0.25">
      <c r="B2015" s="3">
        <f t="shared" si="767"/>
        <v>9985</v>
      </c>
      <c r="C2015" s="14">
        <f t="shared" si="768"/>
        <v>166.41666666666666</v>
      </c>
      <c r="D2015" s="11">
        <f t="shared" si="769"/>
        <v>1097.9914482714526</v>
      </c>
      <c r="E2015" s="11">
        <f t="shared" si="770"/>
        <v>1095.3936635886132</v>
      </c>
      <c r="F2015" s="11">
        <f t="shared" si="771"/>
        <v>1096.9890814610944</v>
      </c>
      <c r="G2015" s="11">
        <f t="shared" si="772"/>
        <v>1096.6229515590057</v>
      </c>
      <c r="H2015" s="24">
        <f t="shared" si="755"/>
        <v>1095.3936635886132</v>
      </c>
      <c r="I2015" s="24">
        <f t="shared" si="757"/>
        <v>64.944617070983668</v>
      </c>
      <c r="J2015" s="14">
        <f t="shared" si="758"/>
        <v>1059.7756065394522</v>
      </c>
      <c r="K2015" s="24">
        <f t="shared" si="756"/>
        <v>650</v>
      </c>
      <c r="L2015" s="12">
        <f t="shared" si="759"/>
        <v>7.6699960839082038E-2</v>
      </c>
      <c r="M2015" s="3">
        <f t="shared" si="760"/>
        <v>0.7</v>
      </c>
      <c r="N2015" s="24">
        <f t="shared" si="775"/>
        <v>1096.9890814610944</v>
      </c>
      <c r="O2015" s="24">
        <f t="shared" si="761"/>
        <v>25.059170258953145</v>
      </c>
      <c r="P2015" s="24">
        <f t="shared" si="762"/>
        <v>409.63371227432037</v>
      </c>
      <c r="Q2015" s="24">
        <f t="shared" si="773"/>
        <v>650</v>
      </c>
      <c r="R2015" s="12">
        <f t="shared" si="763"/>
        <v>7.561598802523338E-2</v>
      </c>
      <c r="S2015" s="3">
        <f t="shared" si="774"/>
        <v>0.7</v>
      </c>
      <c r="T2015" s="24">
        <f t="shared" si="776"/>
        <v>1096.6229515590057</v>
      </c>
      <c r="U2015" s="24">
        <f t="shared" si="764"/>
        <v>34.212417811170326</v>
      </c>
      <c r="V2015" s="14">
        <f t="shared" si="765"/>
        <v>559.03471271149408</v>
      </c>
      <c r="W2015" s="24">
        <f t="shared" si="777"/>
        <v>650</v>
      </c>
      <c r="X2015" s="12">
        <f t="shared" si="766"/>
        <v>7.5861484861804759E-2</v>
      </c>
      <c r="Y2015" s="3">
        <f t="shared" si="778"/>
        <v>0.7</v>
      </c>
    </row>
    <row r="2016" spans="2:25" x14ac:dyDescent="0.25">
      <c r="B2016" s="3">
        <f t="shared" si="767"/>
        <v>9990</v>
      </c>
      <c r="C2016" s="14">
        <f t="shared" si="768"/>
        <v>166.5</v>
      </c>
      <c r="D2016" s="11">
        <f t="shared" si="769"/>
        <v>1098.0664015477814</v>
      </c>
      <c r="E2016" s="11">
        <f t="shared" si="770"/>
        <v>1095.4703635494523</v>
      </c>
      <c r="F2016" s="11">
        <f t="shared" si="771"/>
        <v>1097.0646974491196</v>
      </c>
      <c r="G2016" s="11">
        <f t="shared" si="772"/>
        <v>1096.6988130438676</v>
      </c>
      <c r="H2016" s="24">
        <f t="shared" si="755"/>
        <v>1095.4703635494523</v>
      </c>
      <c r="I2016" s="24">
        <f t="shared" si="757"/>
        <v>64.900949958229148</v>
      </c>
      <c r="J2016" s="14">
        <f t="shared" si="758"/>
        <v>1059.2389388690854</v>
      </c>
      <c r="K2016" s="24">
        <f t="shared" si="756"/>
        <v>650</v>
      </c>
      <c r="L2016" s="12">
        <f t="shared" si="759"/>
        <v>7.6660385081302851E-2</v>
      </c>
      <c r="M2016" s="3">
        <f t="shared" si="760"/>
        <v>0.7</v>
      </c>
      <c r="N2016" s="24">
        <f t="shared" si="775"/>
        <v>1097.0646974491196</v>
      </c>
      <c r="O2016" s="24">
        <f t="shared" si="761"/>
        <v>25.042602466544395</v>
      </c>
      <c r="P2016" s="24">
        <f t="shared" si="762"/>
        <v>409.43034998552065</v>
      </c>
      <c r="Q2016" s="24">
        <f t="shared" si="773"/>
        <v>650</v>
      </c>
      <c r="R2016" s="12">
        <f t="shared" si="763"/>
        <v>7.5577730600151716E-2</v>
      </c>
      <c r="S2016" s="3">
        <f t="shared" si="774"/>
        <v>0.7</v>
      </c>
      <c r="T2016" s="24">
        <f t="shared" si="776"/>
        <v>1096.6988130438676</v>
      </c>
      <c r="U2016" s="24">
        <f t="shared" si="764"/>
        <v>34.189712597844846</v>
      </c>
      <c r="V2016" s="14">
        <f t="shared" si="765"/>
        <v>558.75594090275547</v>
      </c>
      <c r="W2016" s="24">
        <f t="shared" si="777"/>
        <v>650</v>
      </c>
      <c r="X2016" s="12">
        <f t="shared" si="766"/>
        <v>7.5822933483519386E-2</v>
      </c>
      <c r="Y2016" s="3">
        <f t="shared" si="778"/>
        <v>0.7</v>
      </c>
    </row>
    <row r="2017" spans="2:25" x14ac:dyDescent="0.25">
      <c r="B2017" s="3">
        <f t="shared" si="767"/>
        <v>9995</v>
      </c>
      <c r="C2017" s="14">
        <f t="shared" si="768"/>
        <v>166.58333333333334</v>
      </c>
      <c r="D2017" s="11">
        <f t="shared" si="769"/>
        <v>1098.1413173474702</v>
      </c>
      <c r="E2017" s="11">
        <f t="shared" si="770"/>
        <v>1095.5470239345336</v>
      </c>
      <c r="F2017" s="11">
        <f t="shared" si="771"/>
        <v>1097.1402751797198</v>
      </c>
      <c r="G2017" s="11">
        <f t="shared" si="772"/>
        <v>1096.7746359773512</v>
      </c>
      <c r="H2017" s="24">
        <f t="shared" si="755"/>
        <v>1095.5470239345336</v>
      </c>
      <c r="I2017" s="24">
        <f t="shared" si="757"/>
        <v>64.857335323415555</v>
      </c>
      <c r="J2017" s="14">
        <f t="shared" si="758"/>
        <v>1058.702821265568</v>
      </c>
      <c r="K2017" s="24">
        <f t="shared" si="756"/>
        <v>650</v>
      </c>
      <c r="L2017" s="12">
        <f t="shared" si="759"/>
        <v>7.6620850413886277E-2</v>
      </c>
      <c r="M2017" s="3">
        <f t="shared" si="760"/>
        <v>0.7</v>
      </c>
      <c r="N2017" s="24">
        <f t="shared" si="775"/>
        <v>1097.1402751797198</v>
      </c>
      <c r="O2017" s="24">
        <f t="shared" si="761"/>
        <v>25.026054193762093</v>
      </c>
      <c r="P2017" s="24">
        <f t="shared" si="762"/>
        <v>409.2271911039399</v>
      </c>
      <c r="Q2017" s="24">
        <f t="shared" si="773"/>
        <v>650</v>
      </c>
      <c r="R2017" s="12">
        <f t="shared" si="763"/>
        <v>7.5539511953790273E-2</v>
      </c>
      <c r="S2017" s="3">
        <f t="shared" si="774"/>
        <v>0.7</v>
      </c>
      <c r="T2017" s="24">
        <f t="shared" si="776"/>
        <v>1096.7746359773512</v>
      </c>
      <c r="U2017" s="24">
        <f t="shared" si="764"/>
        <v>34.167034252976691</v>
      </c>
      <c r="V2017" s="14">
        <f t="shared" si="765"/>
        <v>558.47744943979683</v>
      </c>
      <c r="W2017" s="24">
        <f t="shared" si="777"/>
        <v>650</v>
      </c>
      <c r="X2017" s="12">
        <f t="shared" si="766"/>
        <v>7.578442139025876E-2</v>
      </c>
      <c r="Y2017" s="3">
        <f t="shared" si="778"/>
        <v>0.7</v>
      </c>
    </row>
    <row r="2018" spans="2:25" x14ac:dyDescent="0.25">
      <c r="B2018" s="3">
        <f t="shared" si="767"/>
        <v>10000</v>
      </c>
      <c r="C2018" s="14">
        <f t="shared" si="768"/>
        <v>166.66666666666666</v>
      </c>
      <c r="D2018" s="11">
        <f t="shared" si="769"/>
        <v>1098.2161957079775</v>
      </c>
      <c r="E2018" s="11">
        <f t="shared" si="770"/>
        <v>1095.6236447849476</v>
      </c>
      <c r="F2018" s="11">
        <f t="shared" si="771"/>
        <v>1097.2158146916736</v>
      </c>
      <c r="G2018" s="11">
        <f t="shared" si="772"/>
        <v>1096.8504203987413</v>
      </c>
      <c r="H2018" s="24">
        <f t="shared" si="755"/>
        <v>1095.6236447849476</v>
      </c>
      <c r="I2018" s="24">
        <f t="shared" si="757"/>
        <v>64.813773075746894</v>
      </c>
      <c r="J2018" s="14">
        <f t="shared" si="758"/>
        <v>1058.1672528765534</v>
      </c>
      <c r="K2018" s="24">
        <f t="shared" si="756"/>
        <v>650</v>
      </c>
      <c r="L2018" s="12">
        <f t="shared" si="759"/>
        <v>7.6581356772514986E-2</v>
      </c>
      <c r="M2018" s="3">
        <f t="shared" si="760"/>
        <v>0.7</v>
      </c>
      <c r="N2018" s="24">
        <f t="shared" si="775"/>
        <v>1097.2158146916736</v>
      </c>
      <c r="O2018" s="24">
        <f t="shared" si="761"/>
        <v>25.009525407597266</v>
      </c>
      <c r="P2018" s="24">
        <f t="shared" si="762"/>
        <v>409.02423532331784</v>
      </c>
      <c r="Q2018" s="24">
        <f t="shared" si="773"/>
        <v>650</v>
      </c>
      <c r="R2018" s="12">
        <f t="shared" si="763"/>
        <v>7.5501332027132259E-2</v>
      </c>
      <c r="S2018" s="3">
        <f t="shared" si="774"/>
        <v>0.7</v>
      </c>
      <c r="T2018" s="24">
        <f t="shared" si="776"/>
        <v>1096.8504203987413</v>
      </c>
      <c r="U2018" s="24">
        <f t="shared" si="764"/>
        <v>34.144382730903544</v>
      </c>
      <c r="V2018" s="14">
        <f t="shared" si="765"/>
        <v>558.19923789796633</v>
      </c>
      <c r="W2018" s="24">
        <f t="shared" si="777"/>
        <v>650</v>
      </c>
      <c r="X2018" s="12">
        <f t="shared" si="766"/>
        <v>7.5745948521881476E-2</v>
      </c>
      <c r="Y2018" s="3">
        <f t="shared" si="778"/>
        <v>0.7</v>
      </c>
    </row>
    <row r="2019" spans="2:25" x14ac:dyDescent="0.25">
      <c r="B2019" s="3">
        <f t="shared" si="767"/>
        <v>10005</v>
      </c>
      <c r="C2019" s="14">
        <f t="shared" si="768"/>
        <v>166.75</v>
      </c>
      <c r="D2019" s="11">
        <f t="shared" si="769"/>
        <v>1098.2910366667049</v>
      </c>
      <c r="E2019" s="11">
        <f t="shared" si="770"/>
        <v>1095.7002261417201</v>
      </c>
      <c r="F2019" s="11">
        <f t="shared" si="771"/>
        <v>1097.2913160237008</v>
      </c>
      <c r="G2019" s="11">
        <f t="shared" si="772"/>
        <v>1096.9261663472632</v>
      </c>
      <c r="H2019" s="24">
        <f t="shared" si="755"/>
        <v>1095.7002261417201</v>
      </c>
      <c r="I2019" s="24">
        <f t="shared" si="757"/>
        <v>64.770263124620442</v>
      </c>
      <c r="J2019" s="14">
        <f t="shared" si="758"/>
        <v>1057.6322328510712</v>
      </c>
      <c r="K2019" s="24">
        <f t="shared" si="756"/>
        <v>650</v>
      </c>
      <c r="L2019" s="12">
        <f t="shared" si="759"/>
        <v>7.654190409297866E-2</v>
      </c>
      <c r="M2019" s="3">
        <f t="shared" si="760"/>
        <v>0.7</v>
      </c>
      <c r="N2019" s="24">
        <f t="shared" si="775"/>
        <v>1097.2913160237008</v>
      </c>
      <c r="O2019" s="24">
        <f t="shared" si="761"/>
        <v>24.993016075103469</v>
      </c>
      <c r="P2019" s="24">
        <f t="shared" si="762"/>
        <v>408.82148233795624</v>
      </c>
      <c r="Q2019" s="24">
        <f t="shared" si="773"/>
        <v>650</v>
      </c>
      <c r="R2019" s="12">
        <f t="shared" si="763"/>
        <v>7.5463190761269533E-2</v>
      </c>
      <c r="S2019" s="3">
        <f t="shared" si="774"/>
        <v>0.7</v>
      </c>
      <c r="T2019" s="24">
        <f t="shared" si="776"/>
        <v>1096.9261663472632</v>
      </c>
      <c r="U2019" s="24">
        <f t="shared" si="764"/>
        <v>34.121757986042667</v>
      </c>
      <c r="V2019" s="14">
        <f t="shared" si="765"/>
        <v>557.92130585305779</v>
      </c>
      <c r="W2019" s="24">
        <f t="shared" si="777"/>
        <v>650</v>
      </c>
      <c r="X2019" s="12">
        <f t="shared" si="766"/>
        <v>7.5707514818313254E-2</v>
      </c>
      <c r="Y2019" s="3">
        <f t="shared" si="778"/>
        <v>0.7</v>
      </c>
    </row>
    <row r="2020" spans="2:25" x14ac:dyDescent="0.25">
      <c r="B2020" s="3">
        <f t="shared" si="767"/>
        <v>10010</v>
      </c>
      <c r="C2020" s="14">
        <f t="shared" si="768"/>
        <v>166.83333333333334</v>
      </c>
      <c r="D2020" s="11">
        <f t="shared" si="769"/>
        <v>1098.3658402609979</v>
      </c>
      <c r="E2020" s="11">
        <f t="shared" si="770"/>
        <v>1095.776768045813</v>
      </c>
      <c r="F2020" s="11">
        <f t="shared" si="771"/>
        <v>1097.366779214462</v>
      </c>
      <c r="G2020" s="11">
        <f t="shared" si="772"/>
        <v>1097.0018738620815</v>
      </c>
      <c r="H2020" s="24">
        <f t="shared" si="755"/>
        <v>1095.776768045813</v>
      </c>
      <c r="I2020" s="24">
        <f t="shared" si="757"/>
        <v>64.726805379621055</v>
      </c>
      <c r="J2020" s="14">
        <f t="shared" si="758"/>
        <v>1057.0977603397398</v>
      </c>
      <c r="K2020" s="24">
        <f t="shared" si="756"/>
        <v>650</v>
      </c>
      <c r="L2020" s="12">
        <f t="shared" si="759"/>
        <v>7.6502492311188164E-2</v>
      </c>
      <c r="M2020" s="3">
        <f t="shared" si="760"/>
        <v>0.7</v>
      </c>
      <c r="N2020" s="24">
        <f t="shared" si="775"/>
        <v>1097.366779214462</v>
      </c>
      <c r="O2020" s="24">
        <f t="shared" si="761"/>
        <v>24.976526163396784</v>
      </c>
      <c r="P2020" s="24">
        <f t="shared" si="762"/>
        <v>408.61893184250562</v>
      </c>
      <c r="Q2020" s="24">
        <f t="shared" si="773"/>
        <v>650</v>
      </c>
      <c r="R2020" s="12">
        <f t="shared" si="763"/>
        <v>7.5425088097365478E-2</v>
      </c>
      <c r="S2020" s="3">
        <f t="shared" si="774"/>
        <v>0.7</v>
      </c>
      <c r="T2020" s="24">
        <f t="shared" si="776"/>
        <v>1097.0018738620815</v>
      </c>
      <c r="U2020" s="24">
        <f t="shared" si="764"/>
        <v>34.099159972907955</v>
      </c>
      <c r="V2020" s="14">
        <f t="shared" si="765"/>
        <v>557.64365288165936</v>
      </c>
      <c r="W2020" s="24">
        <f t="shared" si="777"/>
        <v>650</v>
      </c>
      <c r="X2020" s="12">
        <f t="shared" si="766"/>
        <v>7.5669120219593766E-2</v>
      </c>
      <c r="Y2020" s="3">
        <f t="shared" si="778"/>
        <v>0.7</v>
      </c>
    </row>
    <row r="2021" spans="2:25" x14ac:dyDescent="0.25">
      <c r="B2021" s="3">
        <f t="shared" si="767"/>
        <v>10015</v>
      </c>
      <c r="C2021" s="14">
        <f t="shared" si="768"/>
        <v>166.91666666666666</v>
      </c>
      <c r="D2021" s="11">
        <f t="shared" si="769"/>
        <v>1098.4406065281464</v>
      </c>
      <c r="E2021" s="11">
        <f t="shared" si="770"/>
        <v>1095.8532705381242</v>
      </c>
      <c r="F2021" s="11">
        <f t="shared" si="771"/>
        <v>1097.4422043025593</v>
      </c>
      <c r="G2021" s="11">
        <f t="shared" si="772"/>
        <v>1097.0775429823011</v>
      </c>
      <c r="H2021" s="24">
        <f t="shared" si="755"/>
        <v>1095.8532705381242</v>
      </c>
      <c r="I2021" s="24">
        <f t="shared" si="757"/>
        <v>64.683399750555282</v>
      </c>
      <c r="J2021" s="14">
        <f t="shared" si="758"/>
        <v>1056.5638344952899</v>
      </c>
      <c r="K2021" s="24">
        <f t="shared" si="756"/>
        <v>650</v>
      </c>
      <c r="L2021" s="12">
        <f t="shared" si="759"/>
        <v>7.6463121363213496E-2</v>
      </c>
      <c r="M2021" s="3">
        <f t="shared" si="760"/>
        <v>0.7</v>
      </c>
      <c r="N2021" s="24">
        <f t="shared" si="775"/>
        <v>1097.4422043025593</v>
      </c>
      <c r="O2021" s="24">
        <f t="shared" si="761"/>
        <v>24.960055639678558</v>
      </c>
      <c r="P2021" s="24">
        <f t="shared" si="762"/>
        <v>408.41658353248863</v>
      </c>
      <c r="Q2021" s="24">
        <f t="shared" si="773"/>
        <v>650</v>
      </c>
      <c r="R2021" s="12">
        <f t="shared" si="763"/>
        <v>7.5387023976750039E-2</v>
      </c>
      <c r="S2021" s="3">
        <f t="shared" si="774"/>
        <v>0.7</v>
      </c>
      <c r="T2021" s="24">
        <f t="shared" si="776"/>
        <v>1097.0775429823011</v>
      </c>
      <c r="U2021" s="24">
        <f t="shared" si="764"/>
        <v>34.076588646132677</v>
      </c>
      <c r="V2021" s="14">
        <f t="shared" si="765"/>
        <v>557.36627856159976</v>
      </c>
      <c r="W2021" s="24">
        <f t="shared" si="777"/>
        <v>650</v>
      </c>
      <c r="X2021" s="12">
        <f t="shared" si="766"/>
        <v>7.5630764665936587E-2</v>
      </c>
      <c r="Y2021" s="3">
        <f t="shared" si="778"/>
        <v>0.7</v>
      </c>
    </row>
    <row r="2022" spans="2:25" x14ac:dyDescent="0.25">
      <c r="B2022" s="3">
        <f t="shared" si="767"/>
        <v>10020</v>
      </c>
      <c r="C2022" s="14">
        <f t="shared" si="768"/>
        <v>167</v>
      </c>
      <c r="D2022" s="11">
        <f t="shared" si="769"/>
        <v>1098.5153355053844</v>
      </c>
      <c r="E2022" s="11">
        <f t="shared" si="770"/>
        <v>1095.9297336594875</v>
      </c>
      <c r="F2022" s="11">
        <f t="shared" si="771"/>
        <v>1097.5175913265359</v>
      </c>
      <c r="G2022" s="11">
        <f t="shared" si="772"/>
        <v>1097.153173746967</v>
      </c>
      <c r="H2022" s="24">
        <f t="shared" si="755"/>
        <v>1095.9297336594875</v>
      </c>
      <c r="I2022" s="24">
        <f t="shared" si="757"/>
        <v>64.640046147422936</v>
      </c>
      <c r="J2022" s="14">
        <f t="shared" si="758"/>
        <v>1056.0304544719256</v>
      </c>
      <c r="K2022" s="24">
        <f t="shared" si="756"/>
        <v>650</v>
      </c>
      <c r="L2022" s="12">
        <f t="shared" si="759"/>
        <v>7.6423791185238329E-2</v>
      </c>
      <c r="M2022" s="3">
        <f t="shared" si="760"/>
        <v>0.7</v>
      </c>
      <c r="N2022" s="24">
        <f t="shared" si="775"/>
        <v>1097.5175913265359</v>
      </c>
      <c r="O2022" s="24">
        <f t="shared" si="761"/>
        <v>24.943604471212666</v>
      </c>
      <c r="P2022" s="24">
        <f t="shared" si="762"/>
        <v>408.21443710397062</v>
      </c>
      <c r="Q2022" s="24">
        <f t="shared" si="773"/>
        <v>650</v>
      </c>
      <c r="R2022" s="12">
        <f t="shared" si="763"/>
        <v>7.5348998340858453E-2</v>
      </c>
      <c r="S2022" s="3">
        <f t="shared" si="774"/>
        <v>0.7</v>
      </c>
      <c r="T2022" s="24">
        <f t="shared" si="776"/>
        <v>1097.153173746967</v>
      </c>
      <c r="U2022" s="24">
        <f t="shared" si="764"/>
        <v>34.054043960435365</v>
      </c>
      <c r="V2022" s="14">
        <f t="shared" si="765"/>
        <v>557.08918247126962</v>
      </c>
      <c r="W2022" s="24">
        <f t="shared" si="777"/>
        <v>650</v>
      </c>
      <c r="X2022" s="12">
        <f t="shared" si="766"/>
        <v>7.5592448097638057E-2</v>
      </c>
      <c r="Y2022" s="3">
        <f t="shared" si="778"/>
        <v>0.7</v>
      </c>
    </row>
    <row r="2023" spans="2:25" x14ac:dyDescent="0.25">
      <c r="B2023" s="3">
        <f t="shared" si="767"/>
        <v>10025</v>
      </c>
      <c r="C2023" s="14">
        <f t="shared" si="768"/>
        <v>167.08333333333334</v>
      </c>
      <c r="D2023" s="11">
        <f t="shared" si="769"/>
        <v>1098.5900272298907</v>
      </c>
      <c r="E2023" s="11">
        <f t="shared" si="770"/>
        <v>1096.0061574506728</v>
      </c>
      <c r="F2023" s="11">
        <f t="shared" si="771"/>
        <v>1097.5929403248767</v>
      </c>
      <c r="G2023" s="11">
        <f t="shared" si="772"/>
        <v>1097.2287661950647</v>
      </c>
      <c r="H2023" s="24">
        <f t="shared" si="755"/>
        <v>1096.0061574506728</v>
      </c>
      <c r="I2023" s="24">
        <f t="shared" si="757"/>
        <v>64.596744480445523</v>
      </c>
      <c r="J2023" s="14">
        <f t="shared" si="758"/>
        <v>1055.4976194259823</v>
      </c>
      <c r="K2023" s="24">
        <f t="shared" si="756"/>
        <v>650</v>
      </c>
      <c r="L2023" s="12">
        <f t="shared" si="759"/>
        <v>7.6384501713606764E-2</v>
      </c>
      <c r="M2023" s="3">
        <f t="shared" si="760"/>
        <v>0.7</v>
      </c>
      <c r="N2023" s="24">
        <f t="shared" si="775"/>
        <v>1097.5929403248767</v>
      </c>
      <c r="O2023" s="24">
        <f t="shared" si="761"/>
        <v>24.927172625348248</v>
      </c>
      <c r="P2023" s="24">
        <f t="shared" si="762"/>
        <v>408.01249225365638</v>
      </c>
      <c r="Q2023" s="24">
        <f t="shared" si="773"/>
        <v>650</v>
      </c>
      <c r="R2023" s="12">
        <f t="shared" si="763"/>
        <v>7.5311011131251965E-2</v>
      </c>
      <c r="S2023" s="3">
        <f t="shared" si="774"/>
        <v>0.7</v>
      </c>
      <c r="T2023" s="24">
        <f t="shared" si="776"/>
        <v>1097.2287661950647</v>
      </c>
      <c r="U2023" s="24">
        <f t="shared" si="764"/>
        <v>34.031525870648238</v>
      </c>
      <c r="V2023" s="14">
        <f t="shared" si="765"/>
        <v>556.81236419014476</v>
      </c>
      <c r="W2023" s="24">
        <f t="shared" si="777"/>
        <v>650</v>
      </c>
      <c r="X2023" s="12">
        <f t="shared" si="766"/>
        <v>7.5554170455147771E-2</v>
      </c>
      <c r="Y2023" s="3">
        <f t="shared" si="778"/>
        <v>0.7</v>
      </c>
    </row>
    <row r="2024" spans="2:25" x14ac:dyDescent="0.25">
      <c r="B2024" s="3">
        <f t="shared" si="767"/>
        <v>10030</v>
      </c>
      <c r="C2024" s="14">
        <f t="shared" si="768"/>
        <v>167.16666666666666</v>
      </c>
      <c r="D2024" s="11">
        <f t="shared" si="769"/>
        <v>1098.6646817387877</v>
      </c>
      <c r="E2024" s="11">
        <f t="shared" si="770"/>
        <v>1096.0825419523865</v>
      </c>
      <c r="F2024" s="11">
        <f t="shared" si="771"/>
        <v>1097.6682513360081</v>
      </c>
      <c r="G2024" s="11">
        <f t="shared" si="772"/>
        <v>1097.30432036552</v>
      </c>
      <c r="H2024" s="24">
        <f t="shared" si="755"/>
        <v>1096.0825419523865</v>
      </c>
      <c r="I2024" s="24">
        <f t="shared" si="757"/>
        <v>64.553494660032129</v>
      </c>
      <c r="J2024" s="14">
        <f t="shared" si="758"/>
        <v>1054.9653285152683</v>
      </c>
      <c r="K2024" s="24">
        <f t="shared" si="756"/>
        <v>650</v>
      </c>
      <c r="L2024" s="12">
        <f t="shared" si="759"/>
        <v>7.6345252884776199E-2</v>
      </c>
      <c r="M2024" s="3">
        <f t="shared" si="760"/>
        <v>0.7</v>
      </c>
      <c r="N2024" s="24">
        <f t="shared" si="775"/>
        <v>1097.6682513360081</v>
      </c>
      <c r="O2024" s="24">
        <f t="shared" si="761"/>
        <v>24.910760069491289</v>
      </c>
      <c r="P2024" s="24">
        <f t="shared" si="762"/>
        <v>407.81074867877402</v>
      </c>
      <c r="Q2024" s="24">
        <f t="shared" si="773"/>
        <v>650</v>
      </c>
      <c r="R2024" s="12">
        <f t="shared" si="763"/>
        <v>7.527306228959281E-2</v>
      </c>
      <c r="S2024" s="3">
        <f t="shared" si="774"/>
        <v>0.7</v>
      </c>
      <c r="T2024" s="24">
        <f t="shared" si="776"/>
        <v>1097.30432036552</v>
      </c>
      <c r="U2024" s="24">
        <f t="shared" si="764"/>
        <v>34.009034331694465</v>
      </c>
      <c r="V2024" s="14">
        <f t="shared" si="765"/>
        <v>556.53582329837968</v>
      </c>
      <c r="W2024" s="24">
        <f t="shared" si="777"/>
        <v>650</v>
      </c>
      <c r="X2024" s="12">
        <f t="shared" si="766"/>
        <v>7.5515931679013826E-2</v>
      </c>
      <c r="Y2024" s="3">
        <f t="shared" si="778"/>
        <v>0.7</v>
      </c>
    </row>
    <row r="2025" spans="2:25" x14ac:dyDescent="0.25">
      <c r="B2025" s="3">
        <f t="shared" si="767"/>
        <v>10035</v>
      </c>
      <c r="C2025" s="14">
        <f t="shared" si="768"/>
        <v>167.25</v>
      </c>
      <c r="D2025" s="11">
        <f t="shared" si="769"/>
        <v>1098.739299069143</v>
      </c>
      <c r="E2025" s="11">
        <f t="shared" si="770"/>
        <v>1096.1588872052712</v>
      </c>
      <c r="F2025" s="11">
        <f t="shared" si="771"/>
        <v>1097.7435243982977</v>
      </c>
      <c r="G2025" s="11">
        <f t="shared" si="772"/>
        <v>1097.3798362971991</v>
      </c>
      <c r="H2025" s="24">
        <f t="shared" si="755"/>
        <v>1096.1588872052712</v>
      </c>
      <c r="I2025" s="24">
        <f t="shared" si="757"/>
        <v>64.510296596796479</v>
      </c>
      <c r="J2025" s="14">
        <f t="shared" si="758"/>
        <v>1054.433580899414</v>
      </c>
      <c r="K2025" s="24">
        <f t="shared" si="756"/>
        <v>650</v>
      </c>
      <c r="L2025" s="12">
        <f t="shared" si="759"/>
        <v>7.6306044635342185E-2</v>
      </c>
      <c r="M2025" s="3">
        <f t="shared" si="760"/>
        <v>0.7</v>
      </c>
      <c r="N2025" s="24">
        <f t="shared" si="775"/>
        <v>1097.7435243982977</v>
      </c>
      <c r="O2025" s="24">
        <f t="shared" si="761"/>
        <v>24.894366771133036</v>
      </c>
      <c r="P2025" s="24">
        <f t="shared" si="762"/>
        <v>407.6092060773268</v>
      </c>
      <c r="Q2025" s="24">
        <f t="shared" si="773"/>
        <v>650</v>
      </c>
      <c r="R2025" s="12">
        <f t="shared" si="763"/>
        <v>7.5235151757692867E-2</v>
      </c>
      <c r="S2025" s="3">
        <f t="shared" si="774"/>
        <v>0.7</v>
      </c>
      <c r="T2025" s="24">
        <f t="shared" si="776"/>
        <v>1097.3798362971991</v>
      </c>
      <c r="U2025" s="24">
        <f t="shared" si="764"/>
        <v>33.986569298599534</v>
      </c>
      <c r="V2025" s="14">
        <f t="shared" si="765"/>
        <v>556.25955937703918</v>
      </c>
      <c r="W2025" s="24">
        <f t="shared" si="777"/>
        <v>650</v>
      </c>
      <c r="X2025" s="12">
        <f t="shared" si="766"/>
        <v>7.5477731709913731E-2</v>
      </c>
      <c r="Y2025" s="3">
        <f t="shared" si="778"/>
        <v>0.7</v>
      </c>
    </row>
    <row r="2026" spans="2:25" x14ac:dyDescent="0.25">
      <c r="B2026" s="3">
        <f t="shared" si="767"/>
        <v>10040</v>
      </c>
      <c r="C2026" s="14">
        <f t="shared" si="768"/>
        <v>167.33333333333334</v>
      </c>
      <c r="D2026" s="11">
        <f t="shared" si="769"/>
        <v>1098.8138792579684</v>
      </c>
      <c r="E2026" s="11">
        <f t="shared" si="770"/>
        <v>1096.2351932499066</v>
      </c>
      <c r="F2026" s="11">
        <f t="shared" si="771"/>
        <v>1097.8187595500553</v>
      </c>
      <c r="G2026" s="11">
        <f t="shared" si="772"/>
        <v>1097.455314028909</v>
      </c>
      <c r="H2026" s="24">
        <f t="shared" si="755"/>
        <v>1096.2351932499066</v>
      </c>
      <c r="I2026" s="24">
        <f t="shared" si="757"/>
        <v>64.467150201545564</v>
      </c>
      <c r="J2026" s="14">
        <f t="shared" si="758"/>
        <v>1053.9023757396578</v>
      </c>
      <c r="K2026" s="24">
        <f t="shared" si="756"/>
        <v>650</v>
      </c>
      <c r="L2026" s="12">
        <f t="shared" si="759"/>
        <v>7.6266876902023148E-2</v>
      </c>
      <c r="M2026" s="3">
        <f t="shared" si="760"/>
        <v>0.7</v>
      </c>
      <c r="N2026" s="24">
        <f t="shared" si="775"/>
        <v>1097.8187595500553</v>
      </c>
      <c r="O2026" s="24">
        <f t="shared" si="761"/>
        <v>24.877992697827267</v>
      </c>
      <c r="P2026" s="24">
        <f t="shared" si="762"/>
        <v>407.40786414772504</v>
      </c>
      <c r="Q2026" s="24">
        <f t="shared" si="773"/>
        <v>650</v>
      </c>
      <c r="R2026" s="12">
        <f t="shared" si="763"/>
        <v>7.5197279477445686E-2</v>
      </c>
      <c r="S2026" s="3">
        <f t="shared" si="774"/>
        <v>0.7</v>
      </c>
      <c r="T2026" s="24">
        <f t="shared" si="776"/>
        <v>1097.455314028909</v>
      </c>
      <c r="U2026" s="24">
        <f t="shared" si="764"/>
        <v>33.964130726485564</v>
      </c>
      <c r="V2026" s="14">
        <f t="shared" si="765"/>
        <v>555.98357200796363</v>
      </c>
      <c r="W2026" s="24">
        <f t="shared" si="777"/>
        <v>650</v>
      </c>
      <c r="X2026" s="12">
        <f t="shared" si="766"/>
        <v>7.5439570488636559E-2</v>
      </c>
      <c r="Y2026" s="3">
        <f t="shared" si="778"/>
        <v>0.7</v>
      </c>
    </row>
    <row r="2027" spans="2:25" x14ac:dyDescent="0.25">
      <c r="B2027" s="3">
        <f t="shared" si="767"/>
        <v>10045</v>
      </c>
      <c r="C2027" s="14">
        <f t="shared" si="768"/>
        <v>167.41666666666666</v>
      </c>
      <c r="D2027" s="11">
        <f t="shared" si="769"/>
        <v>1098.8884223422208</v>
      </c>
      <c r="E2027" s="11">
        <f t="shared" si="770"/>
        <v>1096.3114601268087</v>
      </c>
      <c r="F2027" s="11">
        <f t="shared" si="771"/>
        <v>1097.8939568295327</v>
      </c>
      <c r="G2027" s="11">
        <f t="shared" si="772"/>
        <v>1097.5307535993977</v>
      </c>
      <c r="H2027" s="24">
        <f t="shared" si="755"/>
        <v>1096.3114601268087</v>
      </c>
      <c r="I2027" s="24">
        <f t="shared" si="757"/>
        <v>64.424055385302381</v>
      </c>
      <c r="J2027" s="14">
        <f t="shared" si="758"/>
        <v>1053.3717121992154</v>
      </c>
      <c r="K2027" s="24">
        <f t="shared" si="756"/>
        <v>650</v>
      </c>
      <c r="L2027" s="12">
        <f t="shared" si="759"/>
        <v>7.6227749621687046E-2</v>
      </c>
      <c r="M2027" s="3">
        <f t="shared" si="760"/>
        <v>0.7</v>
      </c>
      <c r="N2027" s="24">
        <f t="shared" si="775"/>
        <v>1097.8939568295327</v>
      </c>
      <c r="O2027" s="24">
        <f t="shared" si="761"/>
        <v>24.861637817201654</v>
      </c>
      <c r="P2027" s="24">
        <f t="shared" si="762"/>
        <v>407.20672258907661</v>
      </c>
      <c r="Q2027" s="24">
        <f t="shared" si="773"/>
        <v>650</v>
      </c>
      <c r="R2027" s="12">
        <f t="shared" si="763"/>
        <v>7.5159445390879015E-2</v>
      </c>
      <c r="S2027" s="3">
        <f t="shared" si="774"/>
        <v>0.7</v>
      </c>
      <c r="T2027" s="24">
        <f t="shared" si="776"/>
        <v>1097.5307535993977</v>
      </c>
      <c r="U2027" s="24">
        <f t="shared" si="764"/>
        <v>33.941718570576995</v>
      </c>
      <c r="V2027" s="14">
        <f t="shared" si="765"/>
        <v>555.70786077390414</v>
      </c>
      <c r="W2027" s="24">
        <f t="shared" si="777"/>
        <v>650</v>
      </c>
      <c r="X2027" s="12">
        <f t="shared" si="766"/>
        <v>7.5401447956100945E-2</v>
      </c>
      <c r="Y2027" s="3">
        <f t="shared" si="778"/>
        <v>0.7</v>
      </c>
    </row>
    <row r="2028" spans="2:25" x14ac:dyDescent="0.25">
      <c r="B2028" s="3">
        <f t="shared" si="767"/>
        <v>10050</v>
      </c>
      <c r="C2028" s="14">
        <f t="shared" si="768"/>
        <v>167.5</v>
      </c>
      <c r="D2028" s="11">
        <f t="shared" si="769"/>
        <v>1098.9629283588015</v>
      </c>
      <c r="E2028" s="11">
        <f t="shared" si="770"/>
        <v>1096.3876878764304</v>
      </c>
      <c r="F2028" s="11">
        <f t="shared" si="771"/>
        <v>1097.9691162749236</v>
      </c>
      <c r="G2028" s="11">
        <f t="shared" si="772"/>
        <v>1097.6061550473539</v>
      </c>
      <c r="H2028" s="24">
        <f t="shared" si="755"/>
        <v>1096.3876878764304</v>
      </c>
      <c r="I2028" s="24">
        <f t="shared" si="757"/>
        <v>64.381012059277509</v>
      </c>
      <c r="J2028" s="14">
        <f t="shared" si="758"/>
        <v>1052.8415894427944</v>
      </c>
      <c r="K2028" s="24">
        <f t="shared" si="756"/>
        <v>650</v>
      </c>
      <c r="L2028" s="12">
        <f t="shared" si="759"/>
        <v>7.6188662731316414E-2</v>
      </c>
      <c r="M2028" s="3">
        <f t="shared" si="760"/>
        <v>0.7</v>
      </c>
      <c r="N2028" s="24">
        <f t="shared" si="775"/>
        <v>1097.9691162749236</v>
      </c>
      <c r="O2028" s="24">
        <f t="shared" si="761"/>
        <v>24.845302096946398</v>
      </c>
      <c r="P2028" s="24">
        <f t="shared" si="762"/>
        <v>407.00578110105153</v>
      </c>
      <c r="Q2028" s="24">
        <f t="shared" si="773"/>
        <v>650</v>
      </c>
      <c r="R2028" s="12">
        <f t="shared" si="763"/>
        <v>7.5121649440129293E-2</v>
      </c>
      <c r="S2028" s="3">
        <f t="shared" si="774"/>
        <v>0.7</v>
      </c>
      <c r="T2028" s="24">
        <f t="shared" si="776"/>
        <v>1097.6061550473539</v>
      </c>
      <c r="U2028" s="24">
        <f t="shared" si="764"/>
        <v>33.919332786189216</v>
      </c>
      <c r="V2028" s="14">
        <f t="shared" si="765"/>
        <v>555.4324252584646</v>
      </c>
      <c r="W2028" s="24">
        <f t="shared" si="777"/>
        <v>650</v>
      </c>
      <c r="X2028" s="12">
        <f t="shared" si="766"/>
        <v>7.5363364053346177E-2</v>
      </c>
      <c r="Y2028" s="3">
        <f t="shared" si="778"/>
        <v>0.7</v>
      </c>
    </row>
    <row r="2029" spans="2:25" x14ac:dyDescent="0.25">
      <c r="B2029" s="3">
        <f t="shared" si="767"/>
        <v>10055</v>
      </c>
      <c r="C2029" s="14">
        <f t="shared" si="768"/>
        <v>167.58333333333334</v>
      </c>
      <c r="D2029" s="11">
        <f t="shared" si="769"/>
        <v>1099.0373973445573</v>
      </c>
      <c r="E2029" s="11">
        <f t="shared" si="770"/>
        <v>1096.4638765391617</v>
      </c>
      <c r="F2029" s="11">
        <f t="shared" si="771"/>
        <v>1098.0442379243639</v>
      </c>
      <c r="G2029" s="11">
        <f t="shared" si="772"/>
        <v>1097.6815184114073</v>
      </c>
      <c r="H2029" s="24">
        <f t="shared" si="755"/>
        <v>1096.4638765391617</v>
      </c>
      <c r="I2029" s="24">
        <f t="shared" si="757"/>
        <v>64.338020134891849</v>
      </c>
      <c r="J2029" s="14">
        <f t="shared" si="758"/>
        <v>1052.3120066370984</v>
      </c>
      <c r="K2029" s="24">
        <f t="shared" si="756"/>
        <v>650</v>
      </c>
      <c r="L2029" s="12">
        <f t="shared" si="759"/>
        <v>7.6149616168044235E-2</v>
      </c>
      <c r="M2029" s="3">
        <f t="shared" si="760"/>
        <v>0.7</v>
      </c>
      <c r="N2029" s="24">
        <f t="shared" si="775"/>
        <v>1098.0442379243639</v>
      </c>
      <c r="O2029" s="24">
        <f t="shared" si="761"/>
        <v>24.828985504836965</v>
      </c>
      <c r="P2029" s="24">
        <f t="shared" si="762"/>
        <v>406.80503938401739</v>
      </c>
      <c r="Q2029" s="24">
        <f t="shared" si="773"/>
        <v>650</v>
      </c>
      <c r="R2029" s="12">
        <f t="shared" si="763"/>
        <v>7.5083891567469113E-2</v>
      </c>
      <c r="S2029" s="3">
        <f t="shared" si="774"/>
        <v>0.7</v>
      </c>
      <c r="T2029" s="24">
        <f t="shared" si="776"/>
        <v>1097.6815184114073</v>
      </c>
      <c r="U2029" s="24">
        <f t="shared" si="764"/>
        <v>33.896973328751301</v>
      </c>
      <c r="V2029" s="14">
        <f t="shared" si="765"/>
        <v>555.15726504612087</v>
      </c>
      <c r="W2029" s="24">
        <f t="shared" si="777"/>
        <v>650</v>
      </c>
      <c r="X2029" s="12">
        <f t="shared" si="766"/>
        <v>7.5325318721537582E-2</v>
      </c>
      <c r="Y2029" s="3">
        <f t="shared" si="778"/>
        <v>0.7</v>
      </c>
    </row>
    <row r="2030" spans="2:25" x14ac:dyDescent="0.25">
      <c r="B2030" s="3">
        <f t="shared" si="767"/>
        <v>10060</v>
      </c>
      <c r="C2030" s="14">
        <f t="shared" si="768"/>
        <v>167.66666666666666</v>
      </c>
      <c r="D2030" s="11">
        <f t="shared" si="769"/>
        <v>1099.1118293362804</v>
      </c>
      <c r="E2030" s="11">
        <f t="shared" si="770"/>
        <v>1096.5400261553298</v>
      </c>
      <c r="F2030" s="11">
        <f t="shared" si="771"/>
        <v>1098.1193218159312</v>
      </c>
      <c r="G2030" s="11">
        <f t="shared" si="772"/>
        <v>1097.7568437301288</v>
      </c>
      <c r="H2030" s="24">
        <f t="shared" si="755"/>
        <v>1096.5400261553298</v>
      </c>
      <c r="I2030" s="24">
        <f t="shared" si="757"/>
        <v>64.295079523765253</v>
      </c>
      <c r="J2030" s="14">
        <f t="shared" si="758"/>
        <v>1051.7829629504593</v>
      </c>
      <c r="K2030" s="24">
        <f t="shared" si="756"/>
        <v>650</v>
      </c>
      <c r="L2030" s="12">
        <f t="shared" si="759"/>
        <v>7.6110609869128071E-2</v>
      </c>
      <c r="M2030" s="3">
        <f t="shared" si="760"/>
        <v>0.7</v>
      </c>
      <c r="N2030" s="24">
        <f t="shared" si="775"/>
        <v>1098.1193218159312</v>
      </c>
      <c r="O2030" s="24">
        <f t="shared" si="761"/>
        <v>24.812688008728401</v>
      </c>
      <c r="P2030" s="24">
        <f t="shared" si="762"/>
        <v>406.60449713911703</v>
      </c>
      <c r="Q2030" s="24">
        <f t="shared" si="773"/>
        <v>650</v>
      </c>
      <c r="R2030" s="12">
        <f t="shared" si="763"/>
        <v>7.504617171531977E-2</v>
      </c>
      <c r="S2030" s="3">
        <f t="shared" si="774"/>
        <v>0.7</v>
      </c>
      <c r="T2030" s="24">
        <f t="shared" si="776"/>
        <v>1097.7568437301288</v>
      </c>
      <c r="U2030" s="24">
        <f t="shared" si="764"/>
        <v>33.87464015378896</v>
      </c>
      <c r="V2030" s="14">
        <f t="shared" si="765"/>
        <v>554.88237972225977</v>
      </c>
      <c r="W2030" s="24">
        <f t="shared" si="777"/>
        <v>650</v>
      </c>
      <c r="X2030" s="12">
        <f t="shared" si="766"/>
        <v>7.5287311901969356E-2</v>
      </c>
      <c r="Y2030" s="3">
        <f t="shared" si="778"/>
        <v>0.7</v>
      </c>
    </row>
    <row r="2031" spans="2:25" x14ac:dyDescent="0.25">
      <c r="B2031" s="3">
        <f t="shared" si="767"/>
        <v>10065</v>
      </c>
      <c r="C2031" s="14">
        <f t="shared" si="768"/>
        <v>167.75</v>
      </c>
      <c r="D2031" s="11">
        <f t="shared" si="769"/>
        <v>1099.1862243707067</v>
      </c>
      <c r="E2031" s="11">
        <f t="shared" si="770"/>
        <v>1096.6161367651989</v>
      </c>
      <c r="F2031" s="11">
        <f t="shared" si="771"/>
        <v>1098.1943679876465</v>
      </c>
      <c r="G2031" s="11">
        <f t="shared" si="772"/>
        <v>1097.8321310420308</v>
      </c>
      <c r="H2031" s="24">
        <f t="shared" si="755"/>
        <v>1096.6161367651989</v>
      </c>
      <c r="I2031" s="24">
        <f t="shared" si="757"/>
        <v>64.252190137693788</v>
      </c>
      <c r="J2031" s="14">
        <f t="shared" si="758"/>
        <v>1051.2544575526233</v>
      </c>
      <c r="K2031" s="24">
        <f t="shared" si="756"/>
        <v>650</v>
      </c>
      <c r="L2031" s="12">
        <f t="shared" si="759"/>
        <v>7.6071643771933983E-2</v>
      </c>
      <c r="M2031" s="3">
        <f t="shared" si="760"/>
        <v>0.7</v>
      </c>
      <c r="N2031" s="24">
        <f t="shared" si="775"/>
        <v>1098.1943679876465</v>
      </c>
      <c r="O2031" s="24">
        <f t="shared" si="761"/>
        <v>24.796409576504175</v>
      </c>
      <c r="P2031" s="24">
        <f t="shared" si="762"/>
        <v>406.40415406741573</v>
      </c>
      <c r="Q2031" s="24">
        <f t="shared" si="773"/>
        <v>650</v>
      </c>
      <c r="R2031" s="12">
        <f t="shared" si="763"/>
        <v>7.5008489826094024E-2</v>
      </c>
      <c r="S2031" s="3">
        <f t="shared" si="774"/>
        <v>0.7</v>
      </c>
      <c r="T2031" s="24">
        <f t="shared" si="776"/>
        <v>1097.8321310420308</v>
      </c>
      <c r="U2031" s="24">
        <f t="shared" si="764"/>
        <v>33.852333216896113</v>
      </c>
      <c r="V2031" s="14">
        <f t="shared" si="765"/>
        <v>554.60776887261693</v>
      </c>
      <c r="W2031" s="24">
        <f t="shared" si="777"/>
        <v>650</v>
      </c>
      <c r="X2031" s="12">
        <f t="shared" si="766"/>
        <v>7.5249343535988999E-2</v>
      </c>
      <c r="Y2031" s="3">
        <f t="shared" si="778"/>
        <v>0.7</v>
      </c>
    </row>
    <row r="2032" spans="2:25" x14ac:dyDescent="0.25">
      <c r="B2032" s="3">
        <f t="shared" si="767"/>
        <v>10070</v>
      </c>
      <c r="C2032" s="14">
        <f t="shared" si="768"/>
        <v>167.83333333333334</v>
      </c>
      <c r="D2032" s="11">
        <f t="shared" si="769"/>
        <v>1099.2605824845191</v>
      </c>
      <c r="E2032" s="11">
        <f t="shared" si="770"/>
        <v>1096.6922084089708</v>
      </c>
      <c r="F2032" s="11">
        <f t="shared" si="771"/>
        <v>1098.2693764774726</v>
      </c>
      <c r="G2032" s="11">
        <f t="shared" si="772"/>
        <v>1097.9073803855667</v>
      </c>
      <c r="H2032" s="24">
        <f t="shared" si="755"/>
        <v>1096.6922084089708</v>
      </c>
      <c r="I2032" s="24">
        <f t="shared" si="757"/>
        <v>64.209351888706578</v>
      </c>
      <c r="J2032" s="14">
        <f t="shared" si="758"/>
        <v>1050.7264896155853</v>
      </c>
      <c r="K2032" s="24">
        <f t="shared" si="756"/>
        <v>650</v>
      </c>
      <c r="L2032" s="12">
        <f t="shared" si="759"/>
        <v>7.6032717813997258E-2</v>
      </c>
      <c r="M2032" s="3">
        <f t="shared" si="760"/>
        <v>0.7</v>
      </c>
      <c r="N2032" s="24">
        <f t="shared" si="775"/>
        <v>1098.2693764774726</v>
      </c>
      <c r="O2032" s="24">
        <f t="shared" si="761"/>
        <v>24.780150176161442</v>
      </c>
      <c r="P2032" s="24">
        <f t="shared" si="762"/>
        <v>406.20400987135486</v>
      </c>
      <c r="Q2032" s="24">
        <f t="shared" si="773"/>
        <v>650</v>
      </c>
      <c r="R2032" s="12">
        <f t="shared" si="763"/>
        <v>7.497084584246376E-2</v>
      </c>
      <c r="S2032" s="3">
        <f t="shared" si="774"/>
        <v>0.7</v>
      </c>
      <c r="T2032" s="24">
        <f t="shared" si="776"/>
        <v>1097.9073803855667</v>
      </c>
      <c r="U2032" s="24">
        <f t="shared" si="764"/>
        <v>33.830052473808792</v>
      </c>
      <c r="V2032" s="14">
        <f t="shared" si="765"/>
        <v>554.33343208447832</v>
      </c>
      <c r="W2032" s="24">
        <f t="shared" si="777"/>
        <v>650</v>
      </c>
      <c r="X2032" s="12">
        <f t="shared" si="766"/>
        <v>7.5211413565160465E-2</v>
      </c>
      <c r="Y2032" s="3">
        <f t="shared" si="778"/>
        <v>0.7</v>
      </c>
    </row>
    <row r="2033" spans="2:25" x14ac:dyDescent="0.25">
      <c r="B2033" s="3">
        <f t="shared" si="767"/>
        <v>10075</v>
      </c>
      <c r="C2033" s="14">
        <f t="shared" si="768"/>
        <v>167.91666666666666</v>
      </c>
      <c r="D2033" s="11">
        <f t="shared" si="769"/>
        <v>1099.3349037143448</v>
      </c>
      <c r="E2033" s="11">
        <f t="shared" si="770"/>
        <v>1096.7682411267849</v>
      </c>
      <c r="F2033" s="11">
        <f t="shared" si="771"/>
        <v>1098.3443473233151</v>
      </c>
      <c r="G2033" s="11">
        <f t="shared" si="772"/>
        <v>1097.9825917991318</v>
      </c>
      <c r="H2033" s="24">
        <f t="shared" si="755"/>
        <v>1096.7682411267849</v>
      </c>
      <c r="I2033" s="24">
        <f t="shared" si="757"/>
        <v>64.166564688997596</v>
      </c>
      <c r="J2033" s="14">
        <f t="shared" si="758"/>
        <v>1050.1990583125216</v>
      </c>
      <c r="K2033" s="24">
        <f t="shared" si="756"/>
        <v>650</v>
      </c>
      <c r="L2033" s="12">
        <f t="shared" si="759"/>
        <v>7.5993831932945011E-2</v>
      </c>
      <c r="M2033" s="3">
        <f t="shared" si="760"/>
        <v>0.7</v>
      </c>
      <c r="N2033" s="24">
        <f t="shared" si="775"/>
        <v>1098.3443473233151</v>
      </c>
      <c r="O2033" s="24">
        <f t="shared" si="761"/>
        <v>24.763909775742832</v>
      </c>
      <c r="P2033" s="24">
        <f t="shared" si="762"/>
        <v>406.00406425341436</v>
      </c>
      <c r="Q2033" s="24">
        <f t="shared" si="773"/>
        <v>650</v>
      </c>
      <c r="R2033" s="12">
        <f t="shared" si="763"/>
        <v>7.4933239707115518E-2</v>
      </c>
      <c r="S2033" s="3">
        <f t="shared" si="774"/>
        <v>0.7</v>
      </c>
      <c r="T2033" s="24">
        <f t="shared" si="776"/>
        <v>1097.9825917991318</v>
      </c>
      <c r="U2033" s="24">
        <f t="shared" si="764"/>
        <v>33.807797880325552</v>
      </c>
      <c r="V2033" s="14">
        <f t="shared" si="765"/>
        <v>554.05936894544016</v>
      </c>
      <c r="W2033" s="24">
        <f t="shared" si="777"/>
        <v>650</v>
      </c>
      <c r="X2033" s="12">
        <f t="shared" si="766"/>
        <v>7.5173521931095319E-2</v>
      </c>
      <c r="Y2033" s="3">
        <f t="shared" si="778"/>
        <v>0.7</v>
      </c>
    </row>
    <row r="2034" spans="2:25" x14ac:dyDescent="0.25">
      <c r="B2034" s="3">
        <f t="shared" si="767"/>
        <v>10080</v>
      </c>
      <c r="C2034" s="14">
        <f t="shared" si="768"/>
        <v>168</v>
      </c>
      <c r="D2034" s="11">
        <f t="shared" si="769"/>
        <v>1099.4091880967571</v>
      </c>
      <c r="E2034" s="11">
        <f t="shared" si="770"/>
        <v>1096.8442349587178</v>
      </c>
      <c r="F2034" s="11">
        <f t="shared" si="771"/>
        <v>1098.4192805630223</v>
      </c>
      <c r="G2034" s="11">
        <f t="shared" si="772"/>
        <v>1098.0577653210628</v>
      </c>
      <c r="H2034" s="24">
        <f t="shared" si="755"/>
        <v>1096.8442349587178</v>
      </c>
      <c r="I2034" s="24">
        <f t="shared" si="757"/>
        <v>64.123828450982501</v>
      </c>
      <c r="J2034" s="14">
        <f t="shared" si="758"/>
        <v>1049.6721628187797</v>
      </c>
      <c r="K2034" s="24">
        <f t="shared" si="756"/>
        <v>650</v>
      </c>
      <c r="L2034" s="12">
        <f t="shared" si="759"/>
        <v>7.595498606656749E-2</v>
      </c>
      <c r="M2034" s="3">
        <f t="shared" si="760"/>
        <v>0.7</v>
      </c>
      <c r="N2034" s="24">
        <f t="shared" si="775"/>
        <v>1098.4192805630223</v>
      </c>
      <c r="O2034" s="24">
        <f t="shared" si="761"/>
        <v>24.747688343370555</v>
      </c>
      <c r="P2034" s="24">
        <f t="shared" si="762"/>
        <v>405.80431691702393</v>
      </c>
      <c r="Q2034" s="24">
        <f t="shared" si="773"/>
        <v>650</v>
      </c>
      <c r="R2034" s="12">
        <f t="shared" si="763"/>
        <v>7.4895671362914862E-2</v>
      </c>
      <c r="S2034" s="3">
        <f t="shared" si="774"/>
        <v>0.7</v>
      </c>
      <c r="T2034" s="24">
        <f t="shared" si="776"/>
        <v>1098.0577653210628</v>
      </c>
      <c r="U2034" s="24">
        <f t="shared" si="764"/>
        <v>33.785569392358639</v>
      </c>
      <c r="V2034" s="14">
        <f t="shared" si="765"/>
        <v>553.78557904410616</v>
      </c>
      <c r="W2034" s="24">
        <f t="shared" si="777"/>
        <v>650</v>
      </c>
      <c r="X2034" s="12">
        <f t="shared" si="766"/>
        <v>7.513566857554857E-2</v>
      </c>
      <c r="Y2034" s="3">
        <f t="shared" si="778"/>
        <v>0.7</v>
      </c>
    </row>
    <row r="2035" spans="2:25" x14ac:dyDescent="0.25">
      <c r="B2035" s="3">
        <f t="shared" si="767"/>
        <v>10085</v>
      </c>
      <c r="C2035" s="14">
        <f t="shared" si="768"/>
        <v>168.08333333333334</v>
      </c>
      <c r="D2035" s="11">
        <f t="shared" si="769"/>
        <v>1099.4834356682748</v>
      </c>
      <c r="E2035" s="11">
        <f t="shared" si="770"/>
        <v>1096.9201899447844</v>
      </c>
      <c r="F2035" s="11">
        <f t="shared" si="771"/>
        <v>1098.4941762343851</v>
      </c>
      <c r="G2035" s="11">
        <f t="shared" si="772"/>
        <v>1098.1329009896383</v>
      </c>
      <c r="H2035" s="24">
        <f t="shared" si="755"/>
        <v>1096.9201899447844</v>
      </c>
      <c r="I2035" s="24">
        <f t="shared" si="757"/>
        <v>64.081143087258852</v>
      </c>
      <c r="J2035" s="14">
        <f t="shared" si="758"/>
        <v>1049.145802311044</v>
      </c>
      <c r="K2035" s="24">
        <f t="shared" si="756"/>
        <v>650</v>
      </c>
      <c r="L2035" s="12">
        <f t="shared" si="759"/>
        <v>7.5916180152758569E-2</v>
      </c>
      <c r="M2035" s="3">
        <f t="shared" si="760"/>
        <v>0.7</v>
      </c>
      <c r="N2035" s="24">
        <f t="shared" si="775"/>
        <v>1098.4941762343851</v>
      </c>
      <c r="O2035" s="24">
        <f t="shared" si="761"/>
        <v>24.73148584724072</v>
      </c>
      <c r="P2035" s="24">
        <f t="shared" si="762"/>
        <v>405.60476756603953</v>
      </c>
      <c r="Q2035" s="24">
        <f t="shared" si="773"/>
        <v>650</v>
      </c>
      <c r="R2035" s="12">
        <f t="shared" si="763"/>
        <v>7.4858140752814384E-2</v>
      </c>
      <c r="S2035" s="3">
        <f t="shared" si="774"/>
        <v>0.7</v>
      </c>
      <c r="T2035" s="24">
        <f t="shared" si="776"/>
        <v>1098.1329009896383</v>
      </c>
      <c r="U2035" s="24">
        <f t="shared" si="764"/>
        <v>33.763366965911246</v>
      </c>
      <c r="V2035" s="14">
        <f t="shared" si="765"/>
        <v>553.51206196985538</v>
      </c>
      <c r="W2035" s="24">
        <f t="shared" si="777"/>
        <v>650</v>
      </c>
      <c r="X2035" s="12">
        <f t="shared" si="766"/>
        <v>7.5097853440385942E-2</v>
      </c>
      <c r="Y2035" s="3">
        <f t="shared" si="778"/>
        <v>0.7</v>
      </c>
    </row>
    <row r="2036" spans="2:25" x14ac:dyDescent="0.25">
      <c r="B2036" s="3">
        <f t="shared" si="767"/>
        <v>10090</v>
      </c>
      <c r="C2036" s="14">
        <f t="shared" si="768"/>
        <v>168.16666666666666</v>
      </c>
      <c r="D2036" s="11">
        <f t="shared" si="769"/>
        <v>1099.5576464653623</v>
      </c>
      <c r="E2036" s="11">
        <f t="shared" si="770"/>
        <v>1096.9961061249371</v>
      </c>
      <c r="F2036" s="11">
        <f t="shared" si="771"/>
        <v>1098.569034375138</v>
      </c>
      <c r="G2036" s="11">
        <f t="shared" si="772"/>
        <v>1098.2079988430787</v>
      </c>
      <c r="H2036" s="24">
        <f t="shared" si="755"/>
        <v>1096.9961061249371</v>
      </c>
      <c r="I2036" s="24">
        <f t="shared" si="757"/>
        <v>64.038508510628844</v>
      </c>
      <c r="J2036" s="14">
        <f t="shared" si="758"/>
        <v>1048.6199759679948</v>
      </c>
      <c r="K2036" s="24">
        <f t="shared" si="756"/>
        <v>650</v>
      </c>
      <c r="L2036" s="12">
        <f t="shared" si="759"/>
        <v>7.5877414129562171E-2</v>
      </c>
      <c r="M2036" s="3">
        <f t="shared" si="760"/>
        <v>0.7</v>
      </c>
      <c r="N2036" s="24">
        <f t="shared" si="775"/>
        <v>1098.569034375138</v>
      </c>
      <c r="O2036" s="24">
        <f t="shared" si="761"/>
        <v>24.715302255606275</v>
      </c>
      <c r="P2036" s="24">
        <f t="shared" si="762"/>
        <v>405.40541590495678</v>
      </c>
      <c r="Q2036" s="24">
        <f t="shared" si="773"/>
        <v>650</v>
      </c>
      <c r="R2036" s="12">
        <f t="shared" si="763"/>
        <v>7.4820647819887801E-2</v>
      </c>
      <c r="S2036" s="3">
        <f t="shared" si="774"/>
        <v>0.7</v>
      </c>
      <c r="T2036" s="24">
        <f t="shared" si="776"/>
        <v>1098.2079988430787</v>
      </c>
      <c r="U2036" s="24">
        <f t="shared" si="764"/>
        <v>33.741190557088885</v>
      </c>
      <c r="V2036" s="14">
        <f t="shared" si="765"/>
        <v>553.23881731299718</v>
      </c>
      <c r="W2036" s="24">
        <f t="shared" si="777"/>
        <v>650</v>
      </c>
      <c r="X2036" s="12">
        <f t="shared" si="766"/>
        <v>7.5060076467605236E-2</v>
      </c>
      <c r="Y2036" s="3">
        <f t="shared" si="778"/>
        <v>0.7</v>
      </c>
    </row>
    <row r="2037" spans="2:25" x14ac:dyDescent="0.25">
      <c r="B2037" s="3">
        <f t="shared" si="767"/>
        <v>10095</v>
      </c>
      <c r="C2037" s="14">
        <f t="shared" si="768"/>
        <v>168.25</v>
      </c>
      <c r="D2037" s="11">
        <f t="shared" si="769"/>
        <v>1099.6318205244299</v>
      </c>
      <c r="E2037" s="11">
        <f t="shared" si="770"/>
        <v>1097.0719835390667</v>
      </c>
      <c r="F2037" s="11">
        <f t="shared" si="771"/>
        <v>1098.643855022958</v>
      </c>
      <c r="G2037" s="11">
        <f t="shared" si="772"/>
        <v>1098.2830589195464</v>
      </c>
      <c r="H2037" s="24">
        <f t="shared" ref="H2037:H2100" si="779">H2036+L2036</f>
        <v>1097.0719835390667</v>
      </c>
      <c r="I2037" s="24">
        <f t="shared" si="757"/>
        <v>63.995924634082257</v>
      </c>
      <c r="J2037" s="14">
        <f t="shared" si="758"/>
        <v>1048.0946829698053</v>
      </c>
      <c r="K2037" s="24">
        <f t="shared" ref="K2037:K2100" si="780">IF(H2037&lt;600,425+0.773*H2037-1.69/1000*H2037^2+2.22/1000^2*H2037^3,IF(H2037&lt;735,666+13002/(738-H2037),IF(H2037&lt;900,545+17820/(H2037-731),650)))</f>
        <v>650</v>
      </c>
      <c r="L2037" s="12">
        <f t="shared" si="759"/>
        <v>7.5838687935136803E-2</v>
      </c>
      <c r="M2037" s="3">
        <f t="shared" si="760"/>
        <v>0.7</v>
      </c>
      <c r="N2037" s="24">
        <f t="shared" si="775"/>
        <v>1098.643855022958</v>
      </c>
      <c r="O2037" s="24">
        <f t="shared" si="761"/>
        <v>24.699137536799753</v>
      </c>
      <c r="P2037" s="24">
        <f t="shared" si="762"/>
        <v>405.20626163883321</v>
      </c>
      <c r="Q2037" s="24">
        <f t="shared" si="773"/>
        <v>650</v>
      </c>
      <c r="R2037" s="12">
        <f t="shared" si="763"/>
        <v>7.4783192507320476E-2</v>
      </c>
      <c r="S2037" s="3">
        <f t="shared" si="774"/>
        <v>0.7</v>
      </c>
      <c r="T2037" s="24">
        <f t="shared" si="776"/>
        <v>1098.2830589195464</v>
      </c>
      <c r="U2037" s="24">
        <f t="shared" si="764"/>
        <v>33.719040122088018</v>
      </c>
      <c r="V2037" s="14">
        <f t="shared" si="765"/>
        <v>552.96584466455784</v>
      </c>
      <c r="W2037" s="24">
        <f t="shared" si="777"/>
        <v>650</v>
      </c>
      <c r="X2037" s="12">
        <f t="shared" si="766"/>
        <v>7.502233759930757E-2</v>
      </c>
      <c r="Y2037" s="3">
        <f t="shared" si="778"/>
        <v>0.7</v>
      </c>
    </row>
    <row r="2038" spans="2:25" x14ac:dyDescent="0.25">
      <c r="B2038" s="3">
        <f t="shared" si="767"/>
        <v>10100</v>
      </c>
      <c r="C2038" s="14">
        <f t="shared" si="768"/>
        <v>168.33333333333334</v>
      </c>
      <c r="D2038" s="11">
        <f t="shared" si="769"/>
        <v>1099.7059578818339</v>
      </c>
      <c r="E2038" s="11">
        <f t="shared" si="770"/>
        <v>1097.1478222270018</v>
      </c>
      <c r="F2038" s="11">
        <f t="shared" si="771"/>
        <v>1098.7186382154653</v>
      </c>
      <c r="G2038" s="11">
        <f t="shared" si="772"/>
        <v>1098.3580812571458</v>
      </c>
      <c r="H2038" s="24">
        <f t="shared" si="779"/>
        <v>1097.1478222270018</v>
      </c>
      <c r="I2038" s="24">
        <f t="shared" si="757"/>
        <v>63.953391370802137</v>
      </c>
      <c r="J2038" s="14">
        <f t="shared" si="758"/>
        <v>1047.5699224983341</v>
      </c>
      <c r="K2038" s="24">
        <f t="shared" si="780"/>
        <v>650</v>
      </c>
      <c r="L2038" s="12">
        <f t="shared" si="759"/>
        <v>7.580000150776911E-2</v>
      </c>
      <c r="M2038" s="3">
        <f t="shared" si="760"/>
        <v>0.7</v>
      </c>
      <c r="N2038" s="24">
        <f t="shared" si="775"/>
        <v>1098.7186382154653</v>
      </c>
      <c r="O2038" s="24">
        <f t="shared" si="761"/>
        <v>24.682991659216214</v>
      </c>
      <c r="P2038" s="24">
        <f t="shared" si="762"/>
        <v>405.00730447334649</v>
      </c>
      <c r="Q2038" s="24">
        <f t="shared" si="773"/>
        <v>650</v>
      </c>
      <c r="R2038" s="12">
        <f t="shared" si="763"/>
        <v>7.4745774758416456E-2</v>
      </c>
      <c r="S2038" s="3">
        <f t="shared" si="774"/>
        <v>0.7</v>
      </c>
      <c r="T2038" s="24">
        <f t="shared" si="776"/>
        <v>1098.3580812571458</v>
      </c>
      <c r="U2038" s="24">
        <f t="shared" si="764"/>
        <v>33.696915617201739</v>
      </c>
      <c r="V2038" s="14">
        <f t="shared" si="765"/>
        <v>552.69314361647446</v>
      </c>
      <c r="W2038" s="24">
        <f t="shared" si="777"/>
        <v>650</v>
      </c>
      <c r="X2038" s="12">
        <f t="shared" si="766"/>
        <v>7.4984636777722852E-2</v>
      </c>
      <c r="Y2038" s="3">
        <f t="shared" si="778"/>
        <v>0.7</v>
      </c>
    </row>
    <row r="2039" spans="2:25" x14ac:dyDescent="0.25">
      <c r="B2039" s="3">
        <f t="shared" si="767"/>
        <v>10105</v>
      </c>
      <c r="C2039" s="14">
        <f t="shared" si="768"/>
        <v>168.41666666666666</v>
      </c>
      <c r="D2039" s="11">
        <f t="shared" si="769"/>
        <v>1099.7800585738769</v>
      </c>
      <c r="E2039" s="11">
        <f t="shared" si="770"/>
        <v>1097.2236222285096</v>
      </c>
      <c r="F2039" s="11">
        <f t="shared" si="771"/>
        <v>1098.7933839902237</v>
      </c>
      <c r="G2039" s="11">
        <f t="shared" si="772"/>
        <v>1098.4330658939236</v>
      </c>
      <c r="H2039" s="24">
        <f t="shared" si="779"/>
        <v>1097.2236222285096</v>
      </c>
      <c r="I2039" s="24">
        <f t="shared" si="757"/>
        <v>63.910908634181851</v>
      </c>
      <c r="J2039" s="14">
        <f t="shared" si="758"/>
        <v>1047.0456937373008</v>
      </c>
      <c r="K2039" s="24">
        <f t="shared" si="780"/>
        <v>650</v>
      </c>
      <c r="L2039" s="12">
        <f t="shared" si="759"/>
        <v>7.576135478588697E-2</v>
      </c>
      <c r="M2039" s="3">
        <f t="shared" si="760"/>
        <v>0.7</v>
      </c>
      <c r="N2039" s="24">
        <f t="shared" si="775"/>
        <v>1098.7933839902237</v>
      </c>
      <c r="O2039" s="24">
        <f t="shared" si="761"/>
        <v>24.666864591330295</v>
      </c>
      <c r="P2039" s="24">
        <f t="shared" si="762"/>
        <v>404.80854411479459</v>
      </c>
      <c r="Q2039" s="24">
        <f t="shared" si="773"/>
        <v>650</v>
      </c>
      <c r="R2039" s="12">
        <f t="shared" si="763"/>
        <v>7.4708394516601592E-2</v>
      </c>
      <c r="S2039" s="3">
        <f t="shared" si="774"/>
        <v>0.7</v>
      </c>
      <c r="T2039" s="24">
        <f t="shared" si="776"/>
        <v>1098.4330658939236</v>
      </c>
      <c r="U2039" s="24">
        <f t="shared" si="764"/>
        <v>33.674816998831147</v>
      </c>
      <c r="V2039" s="14">
        <f t="shared" si="765"/>
        <v>552.42071376151773</v>
      </c>
      <c r="W2039" s="24">
        <f t="shared" si="777"/>
        <v>650</v>
      </c>
      <c r="X2039" s="12">
        <f t="shared" si="766"/>
        <v>7.4946973945201417E-2</v>
      </c>
      <c r="Y2039" s="3">
        <f t="shared" si="778"/>
        <v>0.7</v>
      </c>
    </row>
    <row r="2040" spans="2:25" x14ac:dyDescent="0.25">
      <c r="B2040" s="3">
        <f t="shared" si="767"/>
        <v>10110</v>
      </c>
      <c r="C2040" s="14">
        <f t="shared" si="768"/>
        <v>168.5</v>
      </c>
      <c r="D2040" s="11">
        <f t="shared" si="769"/>
        <v>1099.8541226368068</v>
      </c>
      <c r="E2040" s="11">
        <f t="shared" si="770"/>
        <v>1097.2993835832956</v>
      </c>
      <c r="F2040" s="11">
        <f t="shared" si="771"/>
        <v>1098.8680923847403</v>
      </c>
      <c r="G2040" s="11">
        <f t="shared" si="772"/>
        <v>1098.5080128678687</v>
      </c>
      <c r="H2040" s="24">
        <f t="shared" si="779"/>
        <v>1097.2993835832956</v>
      </c>
      <c r="I2040" s="24">
        <f t="shared" si="757"/>
        <v>63.868476337779612</v>
      </c>
      <c r="J2040" s="14">
        <f t="shared" si="758"/>
        <v>1046.5219958717614</v>
      </c>
      <c r="K2040" s="24">
        <f t="shared" si="780"/>
        <v>650</v>
      </c>
      <c r="L2040" s="12">
        <f t="shared" si="759"/>
        <v>7.5722747708020663E-2</v>
      </c>
      <c r="M2040" s="3">
        <f t="shared" si="760"/>
        <v>0.7</v>
      </c>
      <c r="N2040" s="24">
        <f t="shared" si="775"/>
        <v>1098.8680923847403</v>
      </c>
      <c r="O2040" s="24">
        <f t="shared" si="761"/>
        <v>24.650756301662113</v>
      </c>
      <c r="P2040" s="24">
        <f t="shared" si="762"/>
        <v>404.60998026982418</v>
      </c>
      <c r="Q2040" s="24">
        <f t="shared" si="773"/>
        <v>650</v>
      </c>
      <c r="R2040" s="12">
        <f t="shared" si="763"/>
        <v>7.4671051725370266E-2</v>
      </c>
      <c r="S2040" s="3">
        <f t="shared" si="774"/>
        <v>0.7</v>
      </c>
      <c r="T2040" s="24">
        <f t="shared" si="776"/>
        <v>1098.5080128678687</v>
      </c>
      <c r="U2040" s="24">
        <f t="shared" si="764"/>
        <v>33.652744223451236</v>
      </c>
      <c r="V2040" s="14">
        <f t="shared" si="765"/>
        <v>552.1485546931558</v>
      </c>
      <c r="W2040" s="24">
        <f t="shared" si="777"/>
        <v>650</v>
      </c>
      <c r="X2040" s="12">
        <f t="shared" si="766"/>
        <v>7.4909349044192261E-2</v>
      </c>
      <c r="Y2040" s="3">
        <f t="shared" si="778"/>
        <v>0.7</v>
      </c>
    </row>
    <row r="2041" spans="2:25" x14ac:dyDescent="0.25">
      <c r="B2041" s="3">
        <f t="shared" si="767"/>
        <v>10115</v>
      </c>
      <c r="C2041" s="14">
        <f t="shared" si="768"/>
        <v>168.58333333333334</v>
      </c>
      <c r="D2041" s="11">
        <f t="shared" si="769"/>
        <v>1099.928150106819</v>
      </c>
      <c r="E2041" s="11">
        <f t="shared" si="770"/>
        <v>1097.3751063310035</v>
      </c>
      <c r="F2041" s="11">
        <f t="shared" si="771"/>
        <v>1098.9427634364656</v>
      </c>
      <c r="G2041" s="11">
        <f t="shared" si="772"/>
        <v>1098.5829222169129</v>
      </c>
      <c r="H2041" s="24">
        <f t="shared" si="779"/>
        <v>1097.3751063310035</v>
      </c>
      <c r="I2041" s="24">
        <f t="shared" si="757"/>
        <v>63.82609439538669</v>
      </c>
      <c r="J2041" s="14">
        <f t="shared" si="758"/>
        <v>1045.9988280890404</v>
      </c>
      <c r="K2041" s="24">
        <f t="shared" si="780"/>
        <v>650</v>
      </c>
      <c r="L2041" s="12">
        <f t="shared" si="759"/>
        <v>7.568418021287103E-2</v>
      </c>
      <c r="M2041" s="3">
        <f t="shared" si="760"/>
        <v>0.7</v>
      </c>
      <c r="N2041" s="24">
        <f t="shared" si="775"/>
        <v>1098.9427634364656</v>
      </c>
      <c r="O2041" s="24">
        <f t="shared" si="761"/>
        <v>24.634666758834101</v>
      </c>
      <c r="P2041" s="24">
        <f t="shared" si="762"/>
        <v>404.41161264605097</v>
      </c>
      <c r="Q2041" s="24">
        <f t="shared" si="773"/>
        <v>650</v>
      </c>
      <c r="R2041" s="12">
        <f t="shared" si="763"/>
        <v>7.4633746328403236E-2</v>
      </c>
      <c r="S2041" s="3">
        <f t="shared" si="774"/>
        <v>0.7</v>
      </c>
      <c r="T2041" s="24">
        <f t="shared" si="776"/>
        <v>1098.5829222169129</v>
      </c>
      <c r="U2041" s="24">
        <f t="shared" si="764"/>
        <v>33.630697247650687</v>
      </c>
      <c r="V2041" s="14">
        <f t="shared" si="765"/>
        <v>551.87666600574823</v>
      </c>
      <c r="W2041" s="24">
        <f t="shared" si="777"/>
        <v>650</v>
      </c>
      <c r="X2041" s="12">
        <f t="shared" si="766"/>
        <v>7.4871762017272872E-2</v>
      </c>
      <c r="Y2041" s="3">
        <f t="shared" si="778"/>
        <v>0.7</v>
      </c>
    </row>
    <row r="2042" spans="2:25" x14ac:dyDescent="0.25">
      <c r="B2042" s="3">
        <f t="shared" si="767"/>
        <v>10120</v>
      </c>
      <c r="C2042" s="14">
        <f t="shared" si="768"/>
        <v>168.66666666666666</v>
      </c>
      <c r="D2042" s="11">
        <f t="shared" si="769"/>
        <v>1100.0021410200543</v>
      </c>
      <c r="E2042" s="11">
        <f t="shared" si="770"/>
        <v>1097.4507905112164</v>
      </c>
      <c r="F2042" s="11">
        <f t="shared" si="771"/>
        <v>1099.017397182794</v>
      </c>
      <c r="G2042" s="11">
        <f t="shared" si="772"/>
        <v>1098.6577939789302</v>
      </c>
      <c r="H2042" s="24">
        <f t="shared" si="779"/>
        <v>1097.4507905112164</v>
      </c>
      <c r="I2042" s="24">
        <f t="shared" si="757"/>
        <v>63.783762720947834</v>
      </c>
      <c r="J2042" s="14">
        <f t="shared" si="758"/>
        <v>1045.4761895775084</v>
      </c>
      <c r="K2042" s="24">
        <f t="shared" si="780"/>
        <v>650</v>
      </c>
      <c r="L2042" s="12">
        <f t="shared" si="759"/>
        <v>7.5645652239220734E-2</v>
      </c>
      <c r="M2042" s="3">
        <f t="shared" si="760"/>
        <v>0.7</v>
      </c>
      <c r="N2042" s="24">
        <f t="shared" si="775"/>
        <v>1099.017397182794</v>
      </c>
      <c r="O2042" s="24">
        <f t="shared" si="761"/>
        <v>24.61859593150848</v>
      </c>
      <c r="P2042" s="24">
        <f t="shared" si="762"/>
        <v>404.21344095142013</v>
      </c>
      <c r="Q2042" s="24">
        <f t="shared" si="773"/>
        <v>650</v>
      </c>
      <c r="R2042" s="12">
        <f t="shared" si="763"/>
        <v>7.4596478269445515E-2</v>
      </c>
      <c r="S2042" s="3">
        <f t="shared" si="774"/>
        <v>0.7</v>
      </c>
      <c r="T2042" s="24">
        <f t="shared" si="776"/>
        <v>1098.6577939789302</v>
      </c>
      <c r="U2042" s="24">
        <f t="shared" si="764"/>
        <v>33.608676028103446</v>
      </c>
      <c r="V2042" s="14">
        <f t="shared" si="765"/>
        <v>551.60504729443005</v>
      </c>
      <c r="W2042" s="24">
        <f t="shared" si="777"/>
        <v>650</v>
      </c>
      <c r="X2042" s="12">
        <f t="shared" si="766"/>
        <v>7.4834212807130818E-2</v>
      </c>
      <c r="Y2042" s="3">
        <f t="shared" si="778"/>
        <v>0.7</v>
      </c>
    </row>
    <row r="2043" spans="2:25" x14ac:dyDescent="0.25">
      <c r="B2043" s="3">
        <f t="shared" si="767"/>
        <v>10125</v>
      </c>
      <c r="C2043" s="14">
        <f t="shared" si="768"/>
        <v>168.75</v>
      </c>
      <c r="D2043" s="11">
        <f t="shared" si="769"/>
        <v>1100.0760954126006</v>
      </c>
      <c r="E2043" s="11">
        <f t="shared" si="770"/>
        <v>1097.5264361634556</v>
      </c>
      <c r="F2043" s="11">
        <f t="shared" si="771"/>
        <v>1099.0919936610635</v>
      </c>
      <c r="G2043" s="11">
        <f t="shared" si="772"/>
        <v>1098.7326281917374</v>
      </c>
      <c r="H2043" s="24">
        <f t="shared" si="779"/>
        <v>1097.5264361634556</v>
      </c>
      <c r="I2043" s="24">
        <f t="shared" si="757"/>
        <v>63.741481228623798</v>
      </c>
      <c r="J2043" s="14">
        <f t="shared" si="758"/>
        <v>1044.9540795275316</v>
      </c>
      <c r="K2043" s="24">
        <f t="shared" si="780"/>
        <v>650</v>
      </c>
      <c r="L2043" s="12">
        <f t="shared" si="759"/>
        <v>7.5607163726003263E-2</v>
      </c>
      <c r="M2043" s="3">
        <f t="shared" si="760"/>
        <v>0.7</v>
      </c>
      <c r="N2043" s="24">
        <f t="shared" si="775"/>
        <v>1099.0919936610635</v>
      </c>
      <c r="O2043" s="24">
        <f t="shared" si="761"/>
        <v>24.602543788427056</v>
      </c>
      <c r="P2043" s="24">
        <f t="shared" si="762"/>
        <v>404.01546489438067</v>
      </c>
      <c r="Q2043" s="24">
        <f t="shared" si="773"/>
        <v>650</v>
      </c>
      <c r="R2043" s="12">
        <f t="shared" si="763"/>
        <v>7.455924749234355E-2</v>
      </c>
      <c r="S2043" s="3">
        <f t="shared" si="774"/>
        <v>0.7</v>
      </c>
      <c r="T2043" s="24">
        <f t="shared" si="776"/>
        <v>1098.7326281917374</v>
      </c>
      <c r="U2043" s="24">
        <f t="shared" si="764"/>
        <v>33.586680521580092</v>
      </c>
      <c r="V2043" s="14">
        <f t="shared" si="765"/>
        <v>551.3336981551887</v>
      </c>
      <c r="W2043" s="24">
        <f t="shared" si="777"/>
        <v>650</v>
      </c>
      <c r="X2043" s="12">
        <f t="shared" si="766"/>
        <v>7.4796701356575013E-2</v>
      </c>
      <c r="Y2043" s="3">
        <f t="shared" si="778"/>
        <v>0.7</v>
      </c>
    </row>
    <row r="2044" spans="2:25" x14ac:dyDescent="0.25">
      <c r="B2044" s="3">
        <f t="shared" si="767"/>
        <v>10130</v>
      </c>
      <c r="C2044" s="14">
        <f t="shared" si="768"/>
        <v>168.83333333333334</v>
      </c>
      <c r="D2044" s="11">
        <f t="shared" si="769"/>
        <v>1100.1500133204918</v>
      </c>
      <c r="E2044" s="11">
        <f t="shared" si="770"/>
        <v>1097.6020433271817</v>
      </c>
      <c r="F2044" s="11">
        <f t="shared" si="771"/>
        <v>1099.1665529085558</v>
      </c>
      <c r="G2044" s="11">
        <f t="shared" si="772"/>
        <v>1098.8074248930939</v>
      </c>
      <c r="H2044" s="24">
        <f t="shared" si="779"/>
        <v>1097.6020433271817</v>
      </c>
      <c r="I2044" s="24">
        <f t="shared" si="757"/>
        <v>63.699249832751548</v>
      </c>
      <c r="J2044" s="14">
        <f t="shared" si="758"/>
        <v>1044.4324971310079</v>
      </c>
      <c r="K2044" s="24">
        <f t="shared" si="780"/>
        <v>650</v>
      </c>
      <c r="L2044" s="12">
        <f t="shared" si="759"/>
        <v>7.5568714612268578E-2</v>
      </c>
      <c r="M2044" s="3">
        <f t="shared" si="760"/>
        <v>0.7</v>
      </c>
      <c r="N2044" s="24">
        <f t="shared" si="775"/>
        <v>1099.1665529085558</v>
      </c>
      <c r="O2044" s="24">
        <f t="shared" si="761"/>
        <v>24.586510298399844</v>
      </c>
      <c r="P2044" s="24">
        <f t="shared" si="762"/>
        <v>403.81768418423439</v>
      </c>
      <c r="Q2044" s="24">
        <f t="shared" si="773"/>
        <v>650</v>
      </c>
      <c r="R2044" s="12">
        <f t="shared" si="763"/>
        <v>7.4522053941104061E-2</v>
      </c>
      <c r="S2044" s="3">
        <f t="shared" si="774"/>
        <v>0.7</v>
      </c>
      <c r="T2044" s="24">
        <f t="shared" si="776"/>
        <v>1098.8074248930939</v>
      </c>
      <c r="U2044" s="24">
        <f t="shared" si="764"/>
        <v>33.56471068494784</v>
      </c>
      <c r="V2044" s="14">
        <f t="shared" si="765"/>
        <v>551.06261818478708</v>
      </c>
      <c r="W2044" s="24">
        <f t="shared" si="777"/>
        <v>650</v>
      </c>
      <c r="X2044" s="12">
        <f t="shared" si="766"/>
        <v>7.4759227608525922E-2</v>
      </c>
      <c r="Y2044" s="3">
        <f t="shared" si="778"/>
        <v>0.7</v>
      </c>
    </row>
    <row r="2045" spans="2:25" x14ac:dyDescent="0.25">
      <c r="B2045" s="3">
        <f t="shared" si="767"/>
        <v>10135</v>
      </c>
      <c r="C2045" s="14">
        <f t="shared" si="768"/>
        <v>168.91666666666666</v>
      </c>
      <c r="D2045" s="11">
        <f t="shared" si="769"/>
        <v>1100.2238947797089</v>
      </c>
      <c r="E2045" s="11">
        <f t="shared" si="770"/>
        <v>1097.677612041794</v>
      </c>
      <c r="F2045" s="11">
        <f t="shared" si="771"/>
        <v>1099.2410749624969</v>
      </c>
      <c r="G2045" s="11">
        <f t="shared" si="772"/>
        <v>1098.8821841207025</v>
      </c>
      <c r="H2045" s="24">
        <f t="shared" si="779"/>
        <v>1097.677612041794</v>
      </c>
      <c r="I2045" s="24">
        <f t="shared" si="757"/>
        <v>63.657068447872689</v>
      </c>
      <c r="J2045" s="14">
        <f t="shared" si="758"/>
        <v>1043.9114415816373</v>
      </c>
      <c r="K2045" s="24">
        <f t="shared" si="780"/>
        <v>650</v>
      </c>
      <c r="L2045" s="12">
        <f t="shared" si="759"/>
        <v>7.5530304837203466E-2</v>
      </c>
      <c r="M2045" s="3">
        <f t="shared" si="760"/>
        <v>0.7</v>
      </c>
      <c r="N2045" s="24">
        <f t="shared" si="775"/>
        <v>1099.2410749624969</v>
      </c>
      <c r="O2045" s="24">
        <f t="shared" si="761"/>
        <v>24.570495430299388</v>
      </c>
      <c r="P2045" s="24">
        <f t="shared" si="762"/>
        <v>403.62009853063188</v>
      </c>
      <c r="Q2045" s="24">
        <f t="shared" si="773"/>
        <v>650</v>
      </c>
      <c r="R2045" s="12">
        <f t="shared" si="763"/>
        <v>7.448489755980528E-2</v>
      </c>
      <c r="S2045" s="3">
        <f t="shared" si="774"/>
        <v>0.7</v>
      </c>
      <c r="T2045" s="24">
        <f t="shared" si="776"/>
        <v>1098.8821841207025</v>
      </c>
      <c r="U2045" s="24">
        <f t="shared" si="764"/>
        <v>33.542766475159169</v>
      </c>
      <c r="V2045" s="14">
        <f t="shared" si="765"/>
        <v>550.79180698070491</v>
      </c>
      <c r="W2045" s="24">
        <f t="shared" si="777"/>
        <v>650</v>
      </c>
      <c r="X2045" s="12">
        <f t="shared" si="766"/>
        <v>7.4721791506006538E-2</v>
      </c>
      <c r="Y2045" s="3">
        <f t="shared" si="778"/>
        <v>0.7</v>
      </c>
    </row>
    <row r="2046" spans="2:25" x14ac:dyDescent="0.25">
      <c r="B2046" s="3">
        <f t="shared" si="767"/>
        <v>10140</v>
      </c>
      <c r="C2046" s="14">
        <f t="shared" si="768"/>
        <v>169</v>
      </c>
      <c r="D2046" s="11">
        <f t="shared" si="769"/>
        <v>1100.2977398261798</v>
      </c>
      <c r="E2046" s="11">
        <f t="shared" si="770"/>
        <v>1097.7531423466312</v>
      </c>
      <c r="F2046" s="11">
        <f t="shared" si="771"/>
        <v>1099.3155598600567</v>
      </c>
      <c r="G2046" s="11">
        <f t="shared" si="772"/>
        <v>1098.9569059122084</v>
      </c>
      <c r="H2046" s="24">
        <f t="shared" si="779"/>
        <v>1097.7531423466312</v>
      </c>
      <c r="I2046" s="24">
        <f t="shared" si="757"/>
        <v>63.614936988716408</v>
      </c>
      <c r="J2046" s="14">
        <f t="shared" si="758"/>
        <v>1043.3909120746894</v>
      </c>
      <c r="K2046" s="24">
        <f t="shared" si="780"/>
        <v>650</v>
      </c>
      <c r="L2046" s="12">
        <f t="shared" si="759"/>
        <v>7.5491934340114558E-2</v>
      </c>
      <c r="M2046" s="3">
        <f t="shared" si="760"/>
        <v>0.7</v>
      </c>
      <c r="N2046" s="24">
        <f t="shared" si="775"/>
        <v>1099.3155598600567</v>
      </c>
      <c r="O2046" s="24">
        <f t="shared" si="761"/>
        <v>24.554499153077813</v>
      </c>
      <c r="P2046" s="24">
        <f t="shared" si="762"/>
        <v>403.42270764396011</v>
      </c>
      <c r="Q2046" s="24">
        <f t="shared" si="773"/>
        <v>650</v>
      </c>
      <c r="R2046" s="12">
        <f t="shared" si="763"/>
        <v>7.4447778292667369E-2</v>
      </c>
      <c r="S2046" s="3">
        <f t="shared" si="774"/>
        <v>0.7</v>
      </c>
      <c r="T2046" s="24">
        <f t="shared" si="776"/>
        <v>1098.9569059122084</v>
      </c>
      <c r="U2046" s="24">
        <f t="shared" si="764"/>
        <v>33.520847849285929</v>
      </c>
      <c r="V2046" s="14">
        <f t="shared" si="765"/>
        <v>550.52126414160432</v>
      </c>
      <c r="W2046" s="24">
        <f t="shared" si="777"/>
        <v>650</v>
      </c>
      <c r="X2046" s="12">
        <f t="shared" si="766"/>
        <v>7.4684392992206347E-2</v>
      </c>
      <c r="Y2046" s="3">
        <f t="shared" si="778"/>
        <v>0.7</v>
      </c>
    </row>
    <row r="2047" spans="2:25" x14ac:dyDescent="0.25">
      <c r="B2047" s="3">
        <f t="shared" si="767"/>
        <v>10145</v>
      </c>
      <c r="C2047" s="14">
        <f t="shared" si="768"/>
        <v>169.08333333333334</v>
      </c>
      <c r="D2047" s="11">
        <f t="shared" si="769"/>
        <v>1100.3715484957793</v>
      </c>
      <c r="E2047" s="11">
        <f t="shared" si="770"/>
        <v>1097.8286342809713</v>
      </c>
      <c r="F2047" s="11">
        <f t="shared" si="771"/>
        <v>1099.3900076383495</v>
      </c>
      <c r="G2047" s="11">
        <f t="shared" si="772"/>
        <v>1099.0315903052006</v>
      </c>
      <c r="H2047" s="24">
        <f t="shared" si="779"/>
        <v>1097.8286342809713</v>
      </c>
      <c r="I2047" s="24">
        <f t="shared" si="757"/>
        <v>63.572855370199477</v>
      </c>
      <c r="J2047" s="14">
        <f t="shared" si="758"/>
        <v>1042.8709078071199</v>
      </c>
      <c r="K2047" s="24">
        <f t="shared" si="780"/>
        <v>650</v>
      </c>
      <c r="L2047" s="12">
        <f t="shared" si="759"/>
        <v>7.5453603060436289E-2</v>
      </c>
      <c r="M2047" s="3">
        <f t="shared" si="760"/>
        <v>0.7</v>
      </c>
      <c r="N2047" s="24">
        <f t="shared" si="775"/>
        <v>1099.3900076383495</v>
      </c>
      <c r="O2047" s="24">
        <f t="shared" si="761"/>
        <v>24.538521435744087</v>
      </c>
      <c r="P2047" s="24">
        <f t="shared" si="762"/>
        <v>403.22551123509072</v>
      </c>
      <c r="Q2047" s="24">
        <f t="shared" si="773"/>
        <v>650</v>
      </c>
      <c r="R2047" s="12">
        <f t="shared" si="763"/>
        <v>7.4410696084004732E-2</v>
      </c>
      <c r="S2047" s="3">
        <f t="shared" si="774"/>
        <v>0.7</v>
      </c>
      <c r="T2047" s="24">
        <f t="shared" si="776"/>
        <v>1099.0315903052006</v>
      </c>
      <c r="U2047" s="24">
        <f t="shared" si="764"/>
        <v>33.498954764468181</v>
      </c>
      <c r="V2047" s="14">
        <f t="shared" si="765"/>
        <v>550.25098926653482</v>
      </c>
      <c r="W2047" s="24">
        <f t="shared" si="777"/>
        <v>650</v>
      </c>
      <c r="X2047" s="12">
        <f t="shared" si="766"/>
        <v>7.4647032010373093E-2</v>
      </c>
      <c r="Y2047" s="3">
        <f t="shared" si="778"/>
        <v>0.7</v>
      </c>
    </row>
    <row r="2048" spans="2:25" x14ac:dyDescent="0.25">
      <c r="B2048" s="3">
        <f t="shared" si="767"/>
        <v>10150</v>
      </c>
      <c r="C2048" s="14">
        <f t="shared" si="768"/>
        <v>169.16666666666666</v>
      </c>
      <c r="D2048" s="11">
        <f t="shared" si="769"/>
        <v>1100.4453208243285</v>
      </c>
      <c r="E2048" s="11">
        <f t="shared" si="770"/>
        <v>1097.9040878840317</v>
      </c>
      <c r="F2048" s="11">
        <f t="shared" si="771"/>
        <v>1099.4644183344335</v>
      </c>
      <c r="G2048" s="11">
        <f t="shared" si="772"/>
        <v>1099.1062373372108</v>
      </c>
      <c r="H2048" s="24">
        <f t="shared" si="779"/>
        <v>1097.9040878840317</v>
      </c>
      <c r="I2048" s="24">
        <f t="shared" si="757"/>
        <v>63.530823507420564</v>
      </c>
      <c r="J2048" s="14">
        <f t="shared" si="758"/>
        <v>1042.3514279774161</v>
      </c>
      <c r="K2048" s="24">
        <f t="shared" si="780"/>
        <v>650</v>
      </c>
      <c r="L2048" s="12">
        <f t="shared" si="759"/>
        <v>7.5415310937719873E-2</v>
      </c>
      <c r="M2048" s="3">
        <f t="shared" si="760"/>
        <v>0.7</v>
      </c>
      <c r="N2048" s="24">
        <f t="shared" si="775"/>
        <v>1099.4644183344335</v>
      </c>
      <c r="O2048" s="24">
        <f t="shared" si="761"/>
        <v>24.52256224737539</v>
      </c>
      <c r="P2048" s="24">
        <f t="shared" si="762"/>
        <v>403.02850901537965</v>
      </c>
      <c r="Q2048" s="24">
        <f t="shared" si="773"/>
        <v>650</v>
      </c>
      <c r="R2048" s="12">
        <f t="shared" si="763"/>
        <v>7.4373650878227837E-2</v>
      </c>
      <c r="S2048" s="3">
        <f t="shared" si="774"/>
        <v>0.7</v>
      </c>
      <c r="T2048" s="24">
        <f t="shared" si="776"/>
        <v>1099.1062373372108</v>
      </c>
      <c r="U2048" s="24">
        <f t="shared" si="764"/>
        <v>33.477087177942622</v>
      </c>
      <c r="V2048" s="14">
        <f t="shared" si="765"/>
        <v>549.98098195537932</v>
      </c>
      <c r="W2048" s="24">
        <f t="shared" si="777"/>
        <v>650</v>
      </c>
      <c r="X2048" s="12">
        <f t="shared" si="766"/>
        <v>7.4609708503873426E-2</v>
      </c>
      <c r="Y2048" s="3">
        <f t="shared" si="778"/>
        <v>0.7</v>
      </c>
    </row>
    <row r="2049" spans="2:25" x14ac:dyDescent="0.25">
      <c r="B2049" s="3">
        <f t="shared" si="767"/>
        <v>10155</v>
      </c>
      <c r="C2049" s="14">
        <f t="shared" si="768"/>
        <v>169.25</v>
      </c>
      <c r="D2049" s="11">
        <f t="shared" si="769"/>
        <v>1100.5190568475964</v>
      </c>
      <c r="E2049" s="11">
        <f t="shared" si="770"/>
        <v>1097.9795031949693</v>
      </c>
      <c r="F2049" s="11">
        <f t="shared" si="771"/>
        <v>1099.5387919853117</v>
      </c>
      <c r="G2049" s="11">
        <f t="shared" si="772"/>
        <v>1099.1808470457147</v>
      </c>
      <c r="H2049" s="24">
        <f t="shared" si="779"/>
        <v>1097.9795031949693</v>
      </c>
      <c r="I2049" s="24">
        <f t="shared" si="757"/>
        <v>63.488841315677291</v>
      </c>
      <c r="J2049" s="14">
        <f t="shared" si="758"/>
        <v>1041.8324717858084</v>
      </c>
      <c r="K2049" s="24">
        <f t="shared" si="780"/>
        <v>650</v>
      </c>
      <c r="L2049" s="12">
        <f t="shared" si="759"/>
        <v>7.5377057911649059E-2</v>
      </c>
      <c r="M2049" s="3">
        <f t="shared" si="760"/>
        <v>0.7</v>
      </c>
      <c r="N2049" s="24">
        <f t="shared" si="775"/>
        <v>1099.5387919853117</v>
      </c>
      <c r="O2049" s="24">
        <f t="shared" si="761"/>
        <v>24.506621557117114</v>
      </c>
      <c r="P2049" s="24">
        <f t="shared" si="762"/>
        <v>402.8317006969969</v>
      </c>
      <c r="Q2049" s="24">
        <f t="shared" si="773"/>
        <v>650</v>
      </c>
      <c r="R2049" s="12">
        <f t="shared" si="763"/>
        <v>7.4336642619900653E-2</v>
      </c>
      <c r="S2049" s="3">
        <f t="shared" si="774"/>
        <v>0.7</v>
      </c>
      <c r="T2049" s="24">
        <f t="shared" si="776"/>
        <v>1099.1808470457147</v>
      </c>
      <c r="U2049" s="24">
        <f t="shared" si="764"/>
        <v>33.455245047042581</v>
      </c>
      <c r="V2049" s="14">
        <f t="shared" si="765"/>
        <v>549.7112418089705</v>
      </c>
      <c r="W2049" s="24">
        <f t="shared" si="777"/>
        <v>650</v>
      </c>
      <c r="X2049" s="12">
        <f t="shared" si="766"/>
        <v>7.4572422416207818E-2</v>
      </c>
      <c r="Y2049" s="3">
        <f t="shared" si="778"/>
        <v>0.7</v>
      </c>
    </row>
    <row r="2050" spans="2:25" x14ac:dyDescent="0.25">
      <c r="B2050" s="3">
        <f t="shared" si="767"/>
        <v>10160</v>
      </c>
      <c r="C2050" s="14">
        <f t="shared" si="768"/>
        <v>169.33333333333334</v>
      </c>
      <c r="D2050" s="11">
        <f t="shared" si="769"/>
        <v>1100.592756601299</v>
      </c>
      <c r="E2050" s="11">
        <f t="shared" si="770"/>
        <v>1098.054880252881</v>
      </c>
      <c r="F2050" s="11">
        <f t="shared" si="771"/>
        <v>1099.6131286279317</v>
      </c>
      <c r="G2050" s="11">
        <f t="shared" si="772"/>
        <v>1099.2554194681309</v>
      </c>
      <c r="H2050" s="24">
        <f t="shared" si="779"/>
        <v>1098.054880252881</v>
      </c>
      <c r="I2050" s="24">
        <f t="shared" si="757"/>
        <v>63.446908710449179</v>
      </c>
      <c r="J2050" s="14">
        <f t="shared" si="758"/>
        <v>1041.3140384341175</v>
      </c>
      <c r="K2050" s="24">
        <f t="shared" si="780"/>
        <v>650</v>
      </c>
      <c r="L2050" s="12">
        <f t="shared" si="759"/>
        <v>7.5338843922028345E-2</v>
      </c>
      <c r="M2050" s="3">
        <f t="shared" si="760"/>
        <v>0.7</v>
      </c>
      <c r="N2050" s="24">
        <f t="shared" si="775"/>
        <v>1099.6131286279317</v>
      </c>
      <c r="O2050" s="24">
        <f t="shared" si="761"/>
        <v>24.490699334182864</v>
      </c>
      <c r="P2050" s="24">
        <f t="shared" si="762"/>
        <v>402.63508599240316</v>
      </c>
      <c r="Q2050" s="24">
        <f t="shared" si="773"/>
        <v>650</v>
      </c>
      <c r="R2050" s="12">
        <f t="shared" si="763"/>
        <v>7.4299671253649571E-2</v>
      </c>
      <c r="S2050" s="3">
        <f t="shared" si="774"/>
        <v>0.7</v>
      </c>
      <c r="T2050" s="24">
        <f t="shared" si="776"/>
        <v>1099.2554194681309</v>
      </c>
      <c r="U2050" s="24">
        <f t="shared" si="764"/>
        <v>33.433428329203707</v>
      </c>
      <c r="V2050" s="14">
        <f t="shared" si="765"/>
        <v>549.44176842895479</v>
      </c>
      <c r="W2050" s="24">
        <f t="shared" si="777"/>
        <v>650</v>
      </c>
      <c r="X2050" s="12">
        <f t="shared" si="766"/>
        <v>7.4535173690993897E-2</v>
      </c>
      <c r="Y2050" s="3">
        <f t="shared" si="778"/>
        <v>0.7</v>
      </c>
    </row>
    <row r="2051" spans="2:25" x14ac:dyDescent="0.25">
      <c r="B2051" s="3">
        <f t="shared" si="767"/>
        <v>10165</v>
      </c>
      <c r="C2051" s="14">
        <f t="shared" si="768"/>
        <v>169.41666666666666</v>
      </c>
      <c r="D2051" s="11">
        <f t="shared" si="769"/>
        <v>1100.6664201210999</v>
      </c>
      <c r="E2051" s="11">
        <f t="shared" si="770"/>
        <v>1098.1302190968031</v>
      </c>
      <c r="F2051" s="11">
        <f t="shared" si="771"/>
        <v>1099.6874282991853</v>
      </c>
      <c r="G2051" s="11">
        <f t="shared" si="772"/>
        <v>1099.3299546418218</v>
      </c>
      <c r="H2051" s="24">
        <f t="shared" si="779"/>
        <v>1098.1302190968031</v>
      </c>
      <c r="I2051" s="24">
        <f t="shared" si="757"/>
        <v>63.405025607420384</v>
      </c>
      <c r="J2051" s="14">
        <f t="shared" si="758"/>
        <v>1040.7961271260815</v>
      </c>
      <c r="K2051" s="24">
        <f t="shared" si="780"/>
        <v>650</v>
      </c>
      <c r="L2051" s="12">
        <f t="shared" si="759"/>
        <v>7.5300668908807045E-2</v>
      </c>
      <c r="M2051" s="3">
        <f t="shared" si="760"/>
        <v>0.7</v>
      </c>
      <c r="N2051" s="24">
        <f t="shared" si="775"/>
        <v>1099.6874282991853</v>
      </c>
      <c r="O2051" s="24">
        <f t="shared" si="761"/>
        <v>24.474795547865824</v>
      </c>
      <c r="P2051" s="24">
        <f t="shared" si="762"/>
        <v>402.43866461510561</v>
      </c>
      <c r="Q2051" s="24">
        <f t="shared" si="773"/>
        <v>650</v>
      </c>
      <c r="R2051" s="12">
        <f t="shared" si="763"/>
        <v>7.4262736724296868E-2</v>
      </c>
      <c r="S2051" s="3">
        <f t="shared" si="774"/>
        <v>0.7</v>
      </c>
      <c r="T2051" s="24">
        <f t="shared" si="776"/>
        <v>1099.3299546418218</v>
      </c>
      <c r="U2051" s="24">
        <f t="shared" si="764"/>
        <v>33.411636981952597</v>
      </c>
      <c r="V2051" s="14">
        <f t="shared" si="765"/>
        <v>549.17256141787016</v>
      </c>
      <c r="W2051" s="24">
        <f t="shared" si="777"/>
        <v>650</v>
      </c>
      <c r="X2051" s="12">
        <f t="shared" si="766"/>
        <v>7.4497962271974888E-2</v>
      </c>
      <c r="Y2051" s="3">
        <f t="shared" si="778"/>
        <v>0.7</v>
      </c>
    </row>
    <row r="2052" spans="2:25" x14ac:dyDescent="0.25">
      <c r="B2052" s="3">
        <f t="shared" si="767"/>
        <v>10170</v>
      </c>
      <c r="C2052" s="14">
        <f t="shared" si="768"/>
        <v>169.5</v>
      </c>
      <c r="D2052" s="11">
        <f t="shared" si="769"/>
        <v>1100.7400474426092</v>
      </c>
      <c r="E2052" s="11">
        <f t="shared" si="770"/>
        <v>1098.2055197657119</v>
      </c>
      <c r="F2052" s="11">
        <f t="shared" si="771"/>
        <v>1099.7616910359095</v>
      </c>
      <c r="G2052" s="11">
        <f t="shared" si="772"/>
        <v>1099.4044526040939</v>
      </c>
      <c r="H2052" s="24">
        <f t="shared" si="779"/>
        <v>1098.2055197657119</v>
      </c>
      <c r="I2052" s="24">
        <f t="shared" si="757"/>
        <v>63.363191922434225</v>
      </c>
      <c r="J2052" s="14">
        <f t="shared" si="758"/>
        <v>1040.2787370664282</v>
      </c>
      <c r="K2052" s="24">
        <f t="shared" si="780"/>
        <v>650</v>
      </c>
      <c r="L2052" s="12">
        <f t="shared" si="759"/>
        <v>7.5262532812012728E-2</v>
      </c>
      <c r="M2052" s="3">
        <f t="shared" si="760"/>
        <v>0.7</v>
      </c>
      <c r="N2052" s="24">
        <f t="shared" si="775"/>
        <v>1099.7616910359095</v>
      </c>
      <c r="O2052" s="24">
        <f t="shared" si="761"/>
        <v>24.458910167493286</v>
      </c>
      <c r="P2052" s="24">
        <f t="shared" si="762"/>
        <v>402.24243627841764</v>
      </c>
      <c r="Q2052" s="24">
        <f t="shared" si="773"/>
        <v>650</v>
      </c>
      <c r="R2052" s="12">
        <f t="shared" si="763"/>
        <v>7.4225838976637037E-2</v>
      </c>
      <c r="S2052" s="3">
        <f t="shared" si="774"/>
        <v>0.7</v>
      </c>
      <c r="T2052" s="24">
        <f t="shared" si="776"/>
        <v>1099.4044526040939</v>
      </c>
      <c r="U2052" s="24">
        <f t="shared" si="764"/>
        <v>33.389870962884061</v>
      </c>
      <c r="V2052" s="14">
        <f t="shared" si="765"/>
        <v>548.90362037852594</v>
      </c>
      <c r="W2052" s="24">
        <f t="shared" si="777"/>
        <v>650</v>
      </c>
      <c r="X2052" s="12">
        <f t="shared" si="766"/>
        <v>7.4460788102937506E-2</v>
      </c>
      <c r="Y2052" s="3">
        <f t="shared" si="778"/>
        <v>0.7</v>
      </c>
    </row>
    <row r="2053" spans="2:25" x14ac:dyDescent="0.25">
      <c r="B2053" s="3">
        <f t="shared" si="767"/>
        <v>10175</v>
      </c>
      <c r="C2053" s="14">
        <f t="shared" si="768"/>
        <v>169.58333333333334</v>
      </c>
      <c r="D2053" s="11">
        <f t="shared" si="769"/>
        <v>1100.8136386013857</v>
      </c>
      <c r="E2053" s="11">
        <f t="shared" si="770"/>
        <v>1098.2807822985239</v>
      </c>
      <c r="F2053" s="11">
        <f t="shared" si="771"/>
        <v>1099.8359168748862</v>
      </c>
      <c r="G2053" s="11">
        <f t="shared" si="772"/>
        <v>1099.4789133921968</v>
      </c>
      <c r="H2053" s="24">
        <f t="shared" si="779"/>
        <v>1098.2807822985239</v>
      </c>
      <c r="I2053" s="24">
        <f t="shared" si="757"/>
        <v>63.321407571544341</v>
      </c>
      <c r="J2053" s="14">
        <f t="shared" si="758"/>
        <v>1039.7618674621713</v>
      </c>
      <c r="K2053" s="24">
        <f t="shared" si="780"/>
        <v>650</v>
      </c>
      <c r="L2053" s="12">
        <f t="shared" si="759"/>
        <v>7.5224435571843246E-2</v>
      </c>
      <c r="M2053" s="3">
        <f t="shared" si="760"/>
        <v>0.7</v>
      </c>
      <c r="N2053" s="24">
        <f t="shared" si="775"/>
        <v>1099.8359168748862</v>
      </c>
      <c r="O2053" s="24">
        <f t="shared" si="761"/>
        <v>24.443043162489175</v>
      </c>
      <c r="P2053" s="24">
        <f t="shared" si="762"/>
        <v>402.04640069697052</v>
      </c>
      <c r="Q2053" s="24">
        <f t="shared" si="773"/>
        <v>650</v>
      </c>
      <c r="R2053" s="12">
        <f t="shared" si="763"/>
        <v>7.4188977955710653E-2</v>
      </c>
      <c r="S2053" s="3">
        <f t="shared" si="774"/>
        <v>0.7</v>
      </c>
      <c r="T2053" s="24">
        <f t="shared" si="776"/>
        <v>1099.4789133921968</v>
      </c>
      <c r="U2053" s="24">
        <f t="shared" si="764"/>
        <v>33.368130229723647</v>
      </c>
      <c r="V2053" s="14">
        <f t="shared" si="765"/>
        <v>548.63494491526251</v>
      </c>
      <c r="W2053" s="24">
        <f t="shared" si="777"/>
        <v>650</v>
      </c>
      <c r="X2053" s="12">
        <f t="shared" si="766"/>
        <v>7.442365112788088E-2</v>
      </c>
      <c r="Y2053" s="3">
        <f t="shared" si="778"/>
        <v>0.7</v>
      </c>
    </row>
    <row r="2054" spans="2:25" x14ac:dyDescent="0.25">
      <c r="B2054" s="3">
        <f t="shared" si="767"/>
        <v>10180</v>
      </c>
      <c r="C2054" s="14">
        <f t="shared" si="768"/>
        <v>169.66666666666666</v>
      </c>
      <c r="D2054" s="11">
        <f t="shared" si="769"/>
        <v>1100.8871936329347</v>
      </c>
      <c r="E2054" s="11">
        <f t="shared" si="770"/>
        <v>1098.3560067340959</v>
      </c>
      <c r="F2054" s="11">
        <f t="shared" si="771"/>
        <v>1099.9101058528418</v>
      </c>
      <c r="G2054" s="11">
        <f t="shared" si="772"/>
        <v>1099.5533370433247</v>
      </c>
      <c r="H2054" s="24">
        <f t="shared" si="779"/>
        <v>1098.3560067340959</v>
      </c>
      <c r="I2054" s="24">
        <f t="shared" si="757"/>
        <v>63.279672470969217</v>
      </c>
      <c r="J2054" s="14">
        <f t="shared" si="758"/>
        <v>1039.2455175213904</v>
      </c>
      <c r="K2054" s="24">
        <f t="shared" si="780"/>
        <v>650</v>
      </c>
      <c r="L2054" s="12">
        <f t="shared" si="759"/>
        <v>7.5186377128580367E-2</v>
      </c>
      <c r="M2054" s="3">
        <f t="shared" si="760"/>
        <v>0.7</v>
      </c>
      <c r="N2054" s="24">
        <f t="shared" si="775"/>
        <v>1099.9101058528418</v>
      </c>
      <c r="O2054" s="24">
        <f t="shared" si="761"/>
        <v>24.427194502322891</v>
      </c>
      <c r="P2054" s="24">
        <f t="shared" si="762"/>
        <v>401.85055758531792</v>
      </c>
      <c r="Q2054" s="24">
        <f t="shared" si="773"/>
        <v>650</v>
      </c>
      <c r="R2054" s="12">
        <f t="shared" si="763"/>
        <v>7.4152153606552668E-2</v>
      </c>
      <c r="S2054" s="3">
        <f t="shared" si="774"/>
        <v>0.7</v>
      </c>
      <c r="T2054" s="24">
        <f t="shared" si="776"/>
        <v>1099.5533370433247</v>
      </c>
      <c r="U2054" s="24">
        <f t="shared" si="764"/>
        <v>33.346414740248065</v>
      </c>
      <c r="V2054" s="14">
        <f t="shared" si="765"/>
        <v>548.36653463245875</v>
      </c>
      <c r="W2054" s="24">
        <f t="shared" si="777"/>
        <v>650</v>
      </c>
      <c r="X2054" s="12">
        <f t="shared" si="766"/>
        <v>7.4386551290815686E-2</v>
      </c>
      <c r="Y2054" s="3">
        <f t="shared" si="778"/>
        <v>0.7</v>
      </c>
    </row>
    <row r="2055" spans="2:25" x14ac:dyDescent="0.25">
      <c r="B2055" s="3">
        <f t="shared" si="767"/>
        <v>10185</v>
      </c>
      <c r="C2055" s="14">
        <f t="shared" si="768"/>
        <v>169.75</v>
      </c>
      <c r="D2055" s="11">
        <f t="shared" si="769"/>
        <v>1100.9607125727105</v>
      </c>
      <c r="E2055" s="11">
        <f t="shared" si="770"/>
        <v>1098.4311931112245</v>
      </c>
      <c r="F2055" s="11">
        <f t="shared" si="771"/>
        <v>1099.9842580064483</v>
      </c>
      <c r="G2055" s="11">
        <f t="shared" si="772"/>
        <v>1099.6277235946156</v>
      </c>
      <c r="H2055" s="24">
        <f t="shared" si="779"/>
        <v>1098.4311931112245</v>
      </c>
      <c r="I2055" s="24">
        <f t="shared" si="757"/>
        <v>63.237986537149027</v>
      </c>
      <c r="J2055" s="14">
        <f t="shared" si="758"/>
        <v>1038.7296864544717</v>
      </c>
      <c r="K2055" s="24">
        <f t="shared" si="780"/>
        <v>650</v>
      </c>
      <c r="L2055" s="12">
        <f t="shared" si="759"/>
        <v>7.514835742267828E-2</v>
      </c>
      <c r="M2055" s="3">
        <f t="shared" si="760"/>
        <v>0.7</v>
      </c>
      <c r="N2055" s="24">
        <f t="shared" si="775"/>
        <v>1099.9842580064483</v>
      </c>
      <c r="O2055" s="24">
        <f t="shared" si="761"/>
        <v>24.411364156554782</v>
      </c>
      <c r="P2055" s="24">
        <f t="shared" si="762"/>
        <v>401.65490665927319</v>
      </c>
      <c r="Q2055" s="24">
        <f t="shared" si="773"/>
        <v>650</v>
      </c>
      <c r="R2055" s="12">
        <f t="shared" si="763"/>
        <v>7.4115365874433001E-2</v>
      </c>
      <c r="S2055" s="3">
        <f t="shared" si="774"/>
        <v>0.7</v>
      </c>
      <c r="T2055" s="24">
        <f t="shared" si="776"/>
        <v>1099.6277235946156</v>
      </c>
      <c r="U2055" s="24">
        <f t="shared" si="764"/>
        <v>33.324724452370447</v>
      </c>
      <c r="V2055" s="14">
        <f t="shared" si="765"/>
        <v>548.09838913604437</v>
      </c>
      <c r="W2055" s="24">
        <f t="shared" si="777"/>
        <v>650</v>
      </c>
      <c r="X2055" s="12">
        <f t="shared" si="766"/>
        <v>7.4349488535968289E-2</v>
      </c>
      <c r="Y2055" s="3">
        <f t="shared" si="778"/>
        <v>0.7</v>
      </c>
    </row>
    <row r="2056" spans="2:25" x14ac:dyDescent="0.25">
      <c r="B2056" s="3">
        <f t="shared" si="767"/>
        <v>10190</v>
      </c>
      <c r="C2056" s="14">
        <f t="shared" si="768"/>
        <v>169.83333333333334</v>
      </c>
      <c r="D2056" s="11">
        <f t="shared" si="769"/>
        <v>1101.034195456114</v>
      </c>
      <c r="E2056" s="11">
        <f t="shared" si="770"/>
        <v>1098.5063414686472</v>
      </c>
      <c r="F2056" s="11">
        <f t="shared" si="771"/>
        <v>1100.0583733723226</v>
      </c>
      <c r="G2056" s="11">
        <f t="shared" si="772"/>
        <v>1099.7020730831516</v>
      </c>
      <c r="H2056" s="24">
        <f t="shared" si="779"/>
        <v>1098.5063414686472</v>
      </c>
      <c r="I2056" s="24">
        <f t="shared" si="757"/>
        <v>63.196349686671738</v>
      </c>
      <c r="J2056" s="14">
        <f t="shared" si="758"/>
        <v>1038.2143734727124</v>
      </c>
      <c r="K2056" s="24">
        <f t="shared" si="780"/>
        <v>650</v>
      </c>
      <c r="L2056" s="12">
        <f t="shared" si="759"/>
        <v>7.5110376394663378E-2</v>
      </c>
      <c r="M2056" s="3">
        <f t="shared" si="760"/>
        <v>0.7</v>
      </c>
      <c r="N2056" s="24">
        <f t="shared" si="775"/>
        <v>1100.0583733723226</v>
      </c>
      <c r="O2056" s="24">
        <f t="shared" si="761"/>
        <v>24.395552094784989</v>
      </c>
      <c r="P2056" s="24">
        <f t="shared" si="762"/>
        <v>401.45944763455293</v>
      </c>
      <c r="Q2056" s="24">
        <f t="shared" si="773"/>
        <v>650</v>
      </c>
      <c r="R2056" s="12">
        <f t="shared" si="763"/>
        <v>7.4078614704611648E-2</v>
      </c>
      <c r="S2056" s="3">
        <f t="shared" si="774"/>
        <v>0.7</v>
      </c>
      <c r="T2056" s="24">
        <f t="shared" si="776"/>
        <v>1099.7020730831516</v>
      </c>
      <c r="U2056" s="24">
        <f t="shared" si="764"/>
        <v>33.303059324060769</v>
      </c>
      <c r="V2056" s="14">
        <f t="shared" si="765"/>
        <v>547.83050803218123</v>
      </c>
      <c r="W2056" s="24">
        <f t="shared" si="777"/>
        <v>650</v>
      </c>
      <c r="X2056" s="12">
        <f t="shared" si="766"/>
        <v>7.4312462807602078E-2</v>
      </c>
      <c r="Y2056" s="3">
        <f t="shared" si="778"/>
        <v>0.7</v>
      </c>
    </row>
    <row r="2057" spans="2:25" x14ac:dyDescent="0.25">
      <c r="B2057" s="3">
        <f t="shared" si="767"/>
        <v>10195</v>
      </c>
      <c r="C2057" s="14">
        <f t="shared" si="768"/>
        <v>169.91666666666666</v>
      </c>
      <c r="D2057" s="11">
        <f t="shared" si="769"/>
        <v>1101.1076423184948</v>
      </c>
      <c r="E2057" s="11">
        <f t="shared" si="770"/>
        <v>1098.5814518450418</v>
      </c>
      <c r="F2057" s="11">
        <f t="shared" si="771"/>
        <v>1100.1324519870273</v>
      </c>
      <c r="G2057" s="11">
        <f t="shared" si="772"/>
        <v>1099.7763855459593</v>
      </c>
      <c r="H2057" s="24">
        <f t="shared" si="779"/>
        <v>1098.5814518450418</v>
      </c>
      <c r="I2057" s="24">
        <f t="shared" si="757"/>
        <v>63.154761836324269</v>
      </c>
      <c r="J2057" s="14">
        <f t="shared" si="758"/>
        <v>1037.6995777893276</v>
      </c>
      <c r="K2057" s="24">
        <f t="shared" si="780"/>
        <v>650</v>
      </c>
      <c r="L2057" s="12">
        <f t="shared" si="759"/>
        <v>7.5072433985206397E-2</v>
      </c>
      <c r="M2057" s="3">
        <f t="shared" si="760"/>
        <v>0.7</v>
      </c>
      <c r="N2057" s="24">
        <f t="shared" si="775"/>
        <v>1100.1324519870273</v>
      </c>
      <c r="O2057" s="24">
        <f t="shared" si="761"/>
        <v>24.379758286687547</v>
      </c>
      <c r="P2057" s="24">
        <f t="shared" si="762"/>
        <v>401.26418022778444</v>
      </c>
      <c r="Q2057" s="24">
        <f t="shared" si="773"/>
        <v>650</v>
      </c>
      <c r="R2057" s="12">
        <f t="shared" si="763"/>
        <v>7.4041900042519912E-2</v>
      </c>
      <c r="S2057" s="3">
        <f t="shared" si="774"/>
        <v>0.7</v>
      </c>
      <c r="T2057" s="24">
        <f t="shared" si="776"/>
        <v>1099.7763855459593</v>
      </c>
      <c r="U2057" s="24">
        <f t="shared" si="764"/>
        <v>33.281419313385641</v>
      </c>
      <c r="V2057" s="14">
        <f t="shared" si="765"/>
        <v>547.56289092784527</v>
      </c>
      <c r="W2057" s="24">
        <f t="shared" si="777"/>
        <v>650</v>
      </c>
      <c r="X2057" s="12">
        <f t="shared" si="766"/>
        <v>7.4275474050096837E-2</v>
      </c>
      <c r="Y2057" s="3">
        <f t="shared" si="778"/>
        <v>0.7</v>
      </c>
    </row>
    <row r="2058" spans="2:25" x14ac:dyDescent="0.25">
      <c r="B2058" s="3">
        <f t="shared" si="767"/>
        <v>10200</v>
      </c>
      <c r="C2058" s="14">
        <f t="shared" si="768"/>
        <v>170</v>
      </c>
      <c r="D2058" s="11">
        <f t="shared" si="769"/>
        <v>1101.1810531951503</v>
      </c>
      <c r="E2058" s="11">
        <f t="shared" si="770"/>
        <v>1098.6565242790271</v>
      </c>
      <c r="F2058" s="11">
        <f t="shared" si="771"/>
        <v>1100.2064938870699</v>
      </c>
      <c r="G2058" s="11">
        <f t="shared" si="772"/>
        <v>1099.8506610200095</v>
      </c>
      <c r="H2058" s="24">
        <f t="shared" si="779"/>
        <v>1098.6565242790271</v>
      </c>
      <c r="I2058" s="24">
        <f t="shared" si="757"/>
        <v>63.113222903081123</v>
      </c>
      <c r="J2058" s="14">
        <f t="shared" si="758"/>
        <v>1037.1852986191416</v>
      </c>
      <c r="K2058" s="24">
        <f t="shared" si="780"/>
        <v>650</v>
      </c>
      <c r="L2058" s="12">
        <f t="shared" si="759"/>
        <v>7.5034530135100613E-2</v>
      </c>
      <c r="M2058" s="3">
        <f t="shared" si="760"/>
        <v>0.7</v>
      </c>
      <c r="N2058" s="24">
        <f t="shared" si="775"/>
        <v>1100.2064938870699</v>
      </c>
      <c r="O2058" s="24">
        <f t="shared" si="761"/>
        <v>24.363982702010389</v>
      </c>
      <c r="P2058" s="24">
        <f t="shared" si="762"/>
        <v>401.06910415607956</v>
      </c>
      <c r="Q2058" s="24">
        <f t="shared" si="773"/>
        <v>650</v>
      </c>
      <c r="R2058" s="12">
        <f t="shared" si="763"/>
        <v>7.4005221833686199E-2</v>
      </c>
      <c r="S2058" s="3">
        <f t="shared" si="774"/>
        <v>0.7</v>
      </c>
      <c r="T2058" s="24">
        <f t="shared" si="776"/>
        <v>1099.8506610200095</v>
      </c>
      <c r="U2058" s="24">
        <f t="shared" si="764"/>
        <v>33.259804378519675</v>
      </c>
      <c r="V2058" s="14">
        <f t="shared" si="765"/>
        <v>547.29553743115594</v>
      </c>
      <c r="W2058" s="24">
        <f t="shared" si="777"/>
        <v>650</v>
      </c>
      <c r="X2058" s="12">
        <f t="shared" si="766"/>
        <v>7.4238522207992416E-2</v>
      </c>
      <c r="Y2058" s="3">
        <f t="shared" si="778"/>
        <v>0.7</v>
      </c>
    </row>
    <row r="2059" spans="2:25" x14ac:dyDescent="0.25">
      <c r="B2059" s="3">
        <f t="shared" si="767"/>
        <v>10205</v>
      </c>
      <c r="C2059" s="14">
        <f t="shared" si="768"/>
        <v>170.08333333333334</v>
      </c>
      <c r="D2059" s="11">
        <f t="shared" si="769"/>
        <v>1101.2544281213263</v>
      </c>
      <c r="E2059" s="11">
        <f t="shared" si="770"/>
        <v>1098.7315588091622</v>
      </c>
      <c r="F2059" s="11">
        <f t="shared" si="771"/>
        <v>1100.2804991089035</v>
      </c>
      <c r="G2059" s="11">
        <f t="shared" si="772"/>
        <v>1099.9248995422174</v>
      </c>
      <c r="H2059" s="24">
        <f t="shared" si="779"/>
        <v>1098.7315588091622</v>
      </c>
      <c r="I2059" s="24">
        <f t="shared" si="757"/>
        <v>63.071732804104386</v>
      </c>
      <c r="J2059" s="14">
        <f t="shared" si="758"/>
        <v>1036.6715351787227</v>
      </c>
      <c r="K2059" s="24">
        <f t="shared" si="780"/>
        <v>650</v>
      </c>
      <c r="L2059" s="12">
        <f t="shared" si="759"/>
        <v>7.4996664785271047E-2</v>
      </c>
      <c r="M2059" s="3">
        <f t="shared" si="760"/>
        <v>0.7</v>
      </c>
      <c r="N2059" s="24">
        <f t="shared" si="775"/>
        <v>1100.2804991089035</v>
      </c>
      <c r="O2059" s="24">
        <f t="shared" si="761"/>
        <v>24.34822531056966</v>
      </c>
      <c r="P2059" s="24">
        <f t="shared" si="762"/>
        <v>400.87421913732533</v>
      </c>
      <c r="Q2059" s="24">
        <f t="shared" si="773"/>
        <v>650</v>
      </c>
      <c r="R2059" s="12">
        <f t="shared" si="763"/>
        <v>7.3968580023785646E-2</v>
      </c>
      <c r="S2059" s="3">
        <f t="shared" si="774"/>
        <v>0.7</v>
      </c>
      <c r="T2059" s="24">
        <f t="shared" si="776"/>
        <v>1099.9248995422174</v>
      </c>
      <c r="U2059" s="24">
        <f t="shared" si="764"/>
        <v>33.23821447772275</v>
      </c>
      <c r="V2059" s="14">
        <f t="shared" si="765"/>
        <v>547.02844715085291</v>
      </c>
      <c r="W2059" s="24">
        <f t="shared" si="777"/>
        <v>650</v>
      </c>
      <c r="X2059" s="12">
        <f t="shared" si="766"/>
        <v>7.4201607225918884E-2</v>
      </c>
      <c r="Y2059" s="3">
        <f t="shared" si="778"/>
        <v>0.7</v>
      </c>
    </row>
    <row r="2060" spans="2:25" x14ac:dyDescent="0.25">
      <c r="B2060" s="3">
        <f t="shared" si="767"/>
        <v>10210</v>
      </c>
      <c r="C2060" s="14">
        <f t="shared" si="768"/>
        <v>170.16666666666666</v>
      </c>
      <c r="D2060" s="11">
        <f t="shared" si="769"/>
        <v>1101.3277671322162</v>
      </c>
      <c r="E2060" s="11">
        <f t="shared" si="770"/>
        <v>1098.8065554739474</v>
      </c>
      <c r="F2060" s="11">
        <f t="shared" si="771"/>
        <v>1100.3544676889273</v>
      </c>
      <c r="G2060" s="11">
        <f t="shared" si="772"/>
        <v>1099.9991011494433</v>
      </c>
      <c r="H2060" s="24">
        <f t="shared" si="779"/>
        <v>1098.8065554739474</v>
      </c>
      <c r="I2060" s="24">
        <f t="shared" si="757"/>
        <v>63.030291456720988</v>
      </c>
      <c r="J2060" s="14">
        <f t="shared" si="758"/>
        <v>1036.1582866858209</v>
      </c>
      <c r="K2060" s="24">
        <f t="shared" si="780"/>
        <v>650</v>
      </c>
      <c r="L2060" s="12">
        <f t="shared" si="759"/>
        <v>7.4958837876734505E-2</v>
      </c>
      <c r="M2060" s="3">
        <f t="shared" si="760"/>
        <v>0.7</v>
      </c>
      <c r="N2060" s="24">
        <f t="shared" si="775"/>
        <v>1100.3544676889273</v>
      </c>
      <c r="O2060" s="24">
        <f t="shared" si="761"/>
        <v>24.332486082221294</v>
      </c>
      <c r="P2060" s="24">
        <f t="shared" si="762"/>
        <v>400.67952488946696</v>
      </c>
      <c r="Q2060" s="24">
        <f t="shared" si="773"/>
        <v>650</v>
      </c>
      <c r="R2060" s="12">
        <f t="shared" si="763"/>
        <v>7.3931974558510416E-2</v>
      </c>
      <c r="S2060" s="3">
        <f t="shared" si="774"/>
        <v>0.7</v>
      </c>
      <c r="T2060" s="24">
        <f t="shared" si="776"/>
        <v>1099.9991011494433</v>
      </c>
      <c r="U2060" s="24">
        <f t="shared" si="764"/>
        <v>33.216649569322954</v>
      </c>
      <c r="V2060" s="14">
        <f t="shared" si="765"/>
        <v>546.76161969610189</v>
      </c>
      <c r="W2060" s="24">
        <f t="shared" si="777"/>
        <v>650</v>
      </c>
      <c r="X2060" s="12">
        <f t="shared" si="766"/>
        <v>7.4164729048569508E-2</v>
      </c>
      <c r="Y2060" s="3">
        <f t="shared" si="778"/>
        <v>0.7</v>
      </c>
    </row>
    <row r="2061" spans="2:25" x14ac:dyDescent="0.25">
      <c r="B2061" s="3">
        <f t="shared" si="767"/>
        <v>10215</v>
      </c>
      <c r="C2061" s="14">
        <f t="shared" si="768"/>
        <v>170.25</v>
      </c>
      <c r="D2061" s="11">
        <f t="shared" si="769"/>
        <v>1101.4010702629623</v>
      </c>
      <c r="E2061" s="11">
        <f t="shared" si="770"/>
        <v>1098.881514311824</v>
      </c>
      <c r="F2061" s="11">
        <f t="shared" si="771"/>
        <v>1100.4283996634858</v>
      </c>
      <c r="G2061" s="11">
        <f t="shared" si="772"/>
        <v>1100.0732658784918</v>
      </c>
      <c r="H2061" s="24">
        <f t="shared" si="779"/>
        <v>1098.881514311824</v>
      </c>
      <c r="I2061" s="24">
        <f t="shared" si="757"/>
        <v>62.988898778456814</v>
      </c>
      <c r="J2061" s="14">
        <f t="shared" si="758"/>
        <v>1035.6455523601639</v>
      </c>
      <c r="K2061" s="24">
        <f t="shared" si="780"/>
        <v>650</v>
      </c>
      <c r="L2061" s="12">
        <f t="shared" si="759"/>
        <v>7.4921049350656257E-2</v>
      </c>
      <c r="M2061" s="3">
        <f t="shared" si="760"/>
        <v>0.7</v>
      </c>
      <c r="N2061" s="24">
        <f t="shared" si="775"/>
        <v>1100.4283996634858</v>
      </c>
      <c r="O2061" s="24">
        <f t="shared" si="761"/>
        <v>24.316764986912176</v>
      </c>
      <c r="P2061" s="24">
        <f t="shared" si="762"/>
        <v>400.48502113143803</v>
      </c>
      <c r="Q2061" s="24">
        <f t="shared" si="773"/>
        <v>650</v>
      </c>
      <c r="R2061" s="12">
        <f t="shared" si="763"/>
        <v>7.3895405383740467E-2</v>
      </c>
      <c r="S2061" s="3">
        <f t="shared" si="774"/>
        <v>0.7</v>
      </c>
      <c r="T2061" s="24">
        <f t="shared" si="776"/>
        <v>1100.0732658784918</v>
      </c>
      <c r="U2061" s="24">
        <f t="shared" si="764"/>
        <v>33.195109611762064</v>
      </c>
      <c r="V2061" s="14">
        <f t="shared" si="765"/>
        <v>546.49505467728977</v>
      </c>
      <c r="W2061" s="24">
        <f t="shared" si="777"/>
        <v>650</v>
      </c>
      <c r="X2061" s="12">
        <f t="shared" si="766"/>
        <v>7.4127887620808242E-2</v>
      </c>
      <c r="Y2061" s="3">
        <f t="shared" si="778"/>
        <v>0.7</v>
      </c>
    </row>
    <row r="2062" spans="2:25" x14ac:dyDescent="0.25">
      <c r="B2062" s="3">
        <f t="shared" si="767"/>
        <v>10220</v>
      </c>
      <c r="C2062" s="14">
        <f t="shared" si="768"/>
        <v>170.33333333333334</v>
      </c>
      <c r="D2062" s="11">
        <f t="shared" si="769"/>
        <v>1101.4743375486553</v>
      </c>
      <c r="E2062" s="11">
        <f t="shared" si="770"/>
        <v>1098.9564353611747</v>
      </c>
      <c r="F2062" s="11">
        <f t="shared" si="771"/>
        <v>1100.5022950688697</v>
      </c>
      <c r="G2062" s="11">
        <f t="shared" si="772"/>
        <v>1100.1473937661126</v>
      </c>
      <c r="H2062" s="24">
        <f t="shared" si="779"/>
        <v>1098.9564353611747</v>
      </c>
      <c r="I2062" s="24">
        <f t="shared" si="757"/>
        <v>62.947554687013962</v>
      </c>
      <c r="J2062" s="14">
        <f t="shared" si="758"/>
        <v>1035.133331422777</v>
      </c>
      <c r="K2062" s="24">
        <f t="shared" si="780"/>
        <v>650</v>
      </c>
      <c r="L2062" s="12">
        <f t="shared" si="759"/>
        <v>7.4883299148302079E-2</v>
      </c>
      <c r="M2062" s="3">
        <f t="shared" si="760"/>
        <v>0.7</v>
      </c>
      <c r="N2062" s="24">
        <f t="shared" si="775"/>
        <v>1100.5022950688697</v>
      </c>
      <c r="O2062" s="24">
        <f t="shared" si="761"/>
        <v>24.301061994640349</v>
      </c>
      <c r="P2062" s="24">
        <f t="shared" si="762"/>
        <v>400.29070758252089</v>
      </c>
      <c r="Q2062" s="24">
        <f t="shared" si="773"/>
        <v>650</v>
      </c>
      <c r="R2062" s="12">
        <f t="shared" si="763"/>
        <v>7.3858872445425258E-2</v>
      </c>
      <c r="S2062" s="3">
        <f t="shared" si="774"/>
        <v>0.7</v>
      </c>
      <c r="T2062" s="24">
        <f t="shared" si="776"/>
        <v>1100.1473937661126</v>
      </c>
      <c r="U2062" s="24">
        <f t="shared" si="764"/>
        <v>33.173594563567121</v>
      </c>
      <c r="V2062" s="14">
        <f t="shared" si="765"/>
        <v>546.22875170532677</v>
      </c>
      <c r="W2062" s="24">
        <f t="shared" si="777"/>
        <v>650</v>
      </c>
      <c r="X2062" s="12">
        <f t="shared" si="766"/>
        <v>7.4091082887576862E-2</v>
      </c>
      <c r="Y2062" s="3">
        <f t="shared" si="778"/>
        <v>0.7</v>
      </c>
    </row>
    <row r="2063" spans="2:25" x14ac:dyDescent="0.25">
      <c r="B2063" s="3">
        <f t="shared" si="767"/>
        <v>10225</v>
      </c>
      <c r="C2063" s="14">
        <f t="shared" si="768"/>
        <v>170.41666666666666</v>
      </c>
      <c r="D2063" s="11">
        <f t="shared" si="769"/>
        <v>1101.5475690243343</v>
      </c>
      <c r="E2063" s="11">
        <f t="shared" si="770"/>
        <v>1099.031318660323</v>
      </c>
      <c r="F2063" s="11">
        <f t="shared" si="771"/>
        <v>1100.5761539413152</v>
      </c>
      <c r="G2063" s="11">
        <f t="shared" si="772"/>
        <v>1100.2214848490003</v>
      </c>
      <c r="H2063" s="24">
        <f t="shared" si="779"/>
        <v>1099.031318660323</v>
      </c>
      <c r="I2063" s="24">
        <f t="shared" si="757"/>
        <v>62.906259100282114</v>
      </c>
      <c r="J2063" s="14">
        <f t="shared" si="758"/>
        <v>1034.6216230965463</v>
      </c>
      <c r="K2063" s="24">
        <f t="shared" si="780"/>
        <v>650</v>
      </c>
      <c r="L2063" s="12">
        <f t="shared" si="759"/>
        <v>7.4845587211077438E-2</v>
      </c>
      <c r="M2063" s="3">
        <f t="shared" si="760"/>
        <v>0.7</v>
      </c>
      <c r="N2063" s="24">
        <f t="shared" si="775"/>
        <v>1100.5761539413152</v>
      </c>
      <c r="O2063" s="24">
        <f t="shared" si="761"/>
        <v>24.285377075477754</v>
      </c>
      <c r="P2063" s="24">
        <f t="shared" si="762"/>
        <v>400.09658396263751</v>
      </c>
      <c r="Q2063" s="24">
        <f t="shared" si="773"/>
        <v>650</v>
      </c>
      <c r="R2063" s="12">
        <f t="shared" si="763"/>
        <v>7.3822375689638425E-2</v>
      </c>
      <c r="S2063" s="3">
        <f t="shared" si="774"/>
        <v>0.7</v>
      </c>
      <c r="T2063" s="24">
        <f t="shared" si="776"/>
        <v>1100.2214848490003</v>
      </c>
      <c r="U2063" s="24">
        <f t="shared" si="764"/>
        <v>33.152104383350434</v>
      </c>
      <c r="V2063" s="14">
        <f t="shared" si="765"/>
        <v>545.96271039201429</v>
      </c>
      <c r="W2063" s="24">
        <f t="shared" si="777"/>
        <v>650</v>
      </c>
      <c r="X2063" s="12">
        <f t="shared" si="766"/>
        <v>7.4054314793942019E-2</v>
      </c>
      <c r="Y2063" s="3">
        <f t="shared" si="778"/>
        <v>0.7</v>
      </c>
    </row>
    <row r="2064" spans="2:25" x14ac:dyDescent="0.25">
      <c r="B2064" s="3">
        <f t="shared" si="767"/>
        <v>10230</v>
      </c>
      <c r="C2064" s="14">
        <f t="shared" si="768"/>
        <v>170.5</v>
      </c>
      <c r="D2064" s="11">
        <f t="shared" si="769"/>
        <v>1101.6207647249873</v>
      </c>
      <c r="E2064" s="11">
        <f t="shared" si="770"/>
        <v>1099.106164247534</v>
      </c>
      <c r="F2064" s="11">
        <f t="shared" si="771"/>
        <v>1100.6499763170048</v>
      </c>
      <c r="G2064" s="11">
        <f t="shared" si="772"/>
        <v>1100.2955391637943</v>
      </c>
      <c r="H2064" s="24">
        <f t="shared" si="779"/>
        <v>1099.106164247534</v>
      </c>
      <c r="I2064" s="24">
        <f t="shared" si="757"/>
        <v>62.865011936332849</v>
      </c>
      <c r="J2064" s="14">
        <f t="shared" si="758"/>
        <v>1034.110426605889</v>
      </c>
      <c r="K2064" s="24">
        <f t="shared" si="780"/>
        <v>650</v>
      </c>
      <c r="L2064" s="12">
        <f t="shared" si="759"/>
        <v>7.4807913480504598E-2</v>
      </c>
      <c r="M2064" s="3">
        <f t="shared" si="760"/>
        <v>0.7</v>
      </c>
      <c r="N2064" s="24">
        <f t="shared" si="775"/>
        <v>1100.6499763170048</v>
      </c>
      <c r="O2064" s="24">
        <f t="shared" si="761"/>
        <v>24.269710199564543</v>
      </c>
      <c r="P2064" s="24">
        <f t="shared" si="762"/>
        <v>399.90264999240748</v>
      </c>
      <c r="Q2064" s="24">
        <f t="shared" si="773"/>
        <v>650</v>
      </c>
      <c r="R2064" s="12">
        <f t="shared" si="763"/>
        <v>7.378591506258679E-2</v>
      </c>
      <c r="S2064" s="3">
        <f t="shared" si="774"/>
        <v>0.7</v>
      </c>
      <c r="T2064" s="24">
        <f t="shared" si="776"/>
        <v>1100.2955391637943</v>
      </c>
      <c r="U2064" s="24">
        <f t="shared" si="764"/>
        <v>33.130639029826625</v>
      </c>
      <c r="V2064" s="14">
        <f t="shared" si="765"/>
        <v>545.69693035002604</v>
      </c>
      <c r="W2064" s="24">
        <f t="shared" si="777"/>
        <v>650</v>
      </c>
      <c r="X2064" s="12">
        <f t="shared" si="766"/>
        <v>7.4017583285095001E-2</v>
      </c>
      <c r="Y2064" s="3">
        <f t="shared" si="778"/>
        <v>0.7</v>
      </c>
    </row>
    <row r="2065" spans="2:25" x14ac:dyDescent="0.25">
      <c r="B2065" s="3">
        <f t="shared" si="767"/>
        <v>10235</v>
      </c>
      <c r="C2065" s="14">
        <f t="shared" si="768"/>
        <v>170.58333333333334</v>
      </c>
      <c r="D2065" s="11">
        <f t="shared" si="769"/>
        <v>1101.6939246855507</v>
      </c>
      <c r="E2065" s="11">
        <f t="shared" si="770"/>
        <v>1099.1809721610146</v>
      </c>
      <c r="F2065" s="11">
        <f t="shared" si="771"/>
        <v>1100.7237622320674</v>
      </c>
      <c r="G2065" s="11">
        <f t="shared" si="772"/>
        <v>1100.3695567470793</v>
      </c>
      <c r="H2065" s="24">
        <f t="shared" si="779"/>
        <v>1099.1809721610146</v>
      </c>
      <c r="I2065" s="24">
        <f t="shared" si="757"/>
        <v>62.823813113402593</v>
      </c>
      <c r="J2065" s="14">
        <f t="shared" si="758"/>
        <v>1033.5997411765593</v>
      </c>
      <c r="K2065" s="24">
        <f t="shared" si="780"/>
        <v>650</v>
      </c>
      <c r="L2065" s="12">
        <f t="shared" si="759"/>
        <v>7.4770277898208254E-2</v>
      </c>
      <c r="M2065" s="3">
        <f t="shared" si="760"/>
        <v>0.7</v>
      </c>
      <c r="N2065" s="24">
        <f t="shared" si="775"/>
        <v>1100.7237622320674</v>
      </c>
      <c r="O2065" s="24">
        <f t="shared" si="761"/>
        <v>24.254061337080657</v>
      </c>
      <c r="P2065" s="24">
        <f t="shared" si="762"/>
        <v>399.70890539262479</v>
      </c>
      <c r="Q2065" s="24">
        <f t="shared" si="773"/>
        <v>650</v>
      </c>
      <c r="R2065" s="12">
        <f t="shared" si="763"/>
        <v>7.3749490510514437E-2</v>
      </c>
      <c r="S2065" s="3">
        <f t="shared" si="774"/>
        <v>0.7</v>
      </c>
      <c r="T2065" s="24">
        <f t="shared" si="776"/>
        <v>1100.3695567470793</v>
      </c>
      <c r="U2065" s="24">
        <f t="shared" si="764"/>
        <v>33.109198461784217</v>
      </c>
      <c r="V2065" s="14">
        <f t="shared" si="765"/>
        <v>545.43141119257837</v>
      </c>
      <c r="W2065" s="24">
        <f t="shared" si="777"/>
        <v>650</v>
      </c>
      <c r="X2065" s="12">
        <f t="shared" si="766"/>
        <v>7.398088830630592E-2</v>
      </c>
      <c r="Y2065" s="3">
        <f t="shared" si="778"/>
        <v>0.7</v>
      </c>
    </row>
    <row r="2066" spans="2:25" x14ac:dyDescent="0.25">
      <c r="B2066" s="3">
        <f t="shared" si="767"/>
        <v>10240</v>
      </c>
      <c r="C2066" s="14">
        <f t="shared" si="768"/>
        <v>170.66666666666666</v>
      </c>
      <c r="D2066" s="11">
        <f t="shared" si="769"/>
        <v>1101.7670489409095</v>
      </c>
      <c r="E2066" s="11">
        <f t="shared" si="770"/>
        <v>1099.2557424389126</v>
      </c>
      <c r="F2066" s="11">
        <f t="shared" si="771"/>
        <v>1100.7975117225778</v>
      </c>
      <c r="G2066" s="11">
        <f t="shared" si="772"/>
        <v>1100.4435376353856</v>
      </c>
      <c r="H2066" s="24">
        <f t="shared" si="779"/>
        <v>1099.2557424389126</v>
      </c>
      <c r="I2066" s="24">
        <f t="shared" ref="I2066:I2129" si="781">AlphaC*(D2066-H2066)</f>
        <v>62.782662549921042</v>
      </c>
      <c r="J2066" s="14">
        <f t="shared" ref="J2066:J2129" si="782">Phi*EpsilonF*Botzman/10^8*M2066*((D2066+273)^4-(H2066+273)^4)</f>
        <v>1033.0895660360168</v>
      </c>
      <c r="K2066" s="24">
        <f t="shared" si="780"/>
        <v>650</v>
      </c>
      <c r="L2066" s="12">
        <f t="shared" ref="L2066:L2129" si="783">ksh*MassivSS/(K2066*RhoA)*DeltaT*(I2066+J2066)</f>
        <v>7.4732680405942595E-2</v>
      </c>
      <c r="M2066" s="3">
        <f t="shared" ref="M2066:M2129" si="784">IF(H2066&lt;=500,IF(Galva=Oui,0.35,0.7),0.7)</f>
        <v>0.7</v>
      </c>
      <c r="N2066" s="24">
        <f t="shared" si="775"/>
        <v>1100.7975117225778</v>
      </c>
      <c r="O2066" s="24">
        <f t="shared" ref="O2066:O2129" si="785">AlphaC*(D2066-N2066)</f>
        <v>24.238430458291305</v>
      </c>
      <c r="P2066" s="24">
        <f t="shared" ref="P2066:P2129" si="786">Phi*EpsilonF*Botzman/10^8*S2066*((D2066+273)^4-(N2066+273)^4)</f>
        <v>399.51534988487816</v>
      </c>
      <c r="Q2066" s="24">
        <f t="shared" si="773"/>
        <v>650</v>
      </c>
      <c r="R2066" s="12">
        <f t="shared" ref="R2066:R2129" si="787">ksh*MassivW/(Q2066*RhoA)*DeltaT*(O2066+P2066)</f>
        <v>7.3713101979818549E-2</v>
      </c>
      <c r="S2066" s="3">
        <f t="shared" si="774"/>
        <v>0.7</v>
      </c>
      <c r="T2066" s="24">
        <f t="shared" si="776"/>
        <v>1100.4435376353856</v>
      </c>
      <c r="U2066" s="24">
        <f t="shared" ref="U2066:U2129" si="788">AlphaC*(D2066-T2066)</f>
        <v>33.087782638096996</v>
      </c>
      <c r="V2066" s="14">
        <f t="shared" ref="V2066:V2129" si="789">Phi*EpsilonF*Botzman/10^8*Y2066*((D2066+273)^4-(T2066+273)^4)</f>
        <v>545.16615253354644</v>
      </c>
      <c r="W2066" s="24">
        <f t="shared" si="777"/>
        <v>650</v>
      </c>
      <c r="X2066" s="12">
        <f t="shared" ref="X2066:X2129" si="790">ksh*MassivSI/(W2066*RhoA)*DeltaT*(U2066+V2066)</f>
        <v>7.3944229802940048E-2</v>
      </c>
      <c r="Y2066" s="3">
        <f t="shared" si="778"/>
        <v>0.7</v>
      </c>
    </row>
    <row r="2067" spans="2:25" x14ac:dyDescent="0.25">
      <c r="B2067" s="3">
        <f t="shared" ref="B2067:B2130" si="791">B2066+DeltaT</f>
        <v>10245</v>
      </c>
      <c r="C2067" s="14">
        <f t="shared" ref="C2067:C2130" si="792">B2067/60</f>
        <v>170.75</v>
      </c>
      <c r="D2067" s="11">
        <f t="shared" ref="D2067:D2130" si="793">20+345*LOG(8*C2067+1,10)</f>
        <v>1101.8401375258986</v>
      </c>
      <c r="E2067" s="11">
        <f t="shared" ref="E2067:E2130" si="794">H2067</f>
        <v>1099.3304751193186</v>
      </c>
      <c r="F2067" s="11">
        <f t="shared" ref="F2067:F2130" si="795">N2067</f>
        <v>1100.8712248245577</v>
      </c>
      <c r="G2067" s="11">
        <f t="shared" ref="G2067:G2130" si="796">T2067</f>
        <v>1100.5174818651885</v>
      </c>
      <c r="H2067" s="24">
        <f t="shared" si="779"/>
        <v>1099.3304751193186</v>
      </c>
      <c r="I2067" s="24">
        <f t="shared" si="781"/>
        <v>62.741560164499788</v>
      </c>
      <c r="J2067" s="14">
        <f t="shared" si="782"/>
        <v>1032.5799004134269</v>
      </c>
      <c r="K2067" s="24">
        <f t="shared" si="780"/>
        <v>650</v>
      </c>
      <c r="L2067" s="12">
        <f t="shared" si="783"/>
        <v>7.4695120945590526E-2</v>
      </c>
      <c r="M2067" s="3">
        <f t="shared" si="784"/>
        <v>0.7</v>
      </c>
      <c r="N2067" s="24">
        <f t="shared" si="775"/>
        <v>1100.8712248245577</v>
      </c>
      <c r="O2067" s="24">
        <f t="shared" si="785"/>
        <v>24.222817533524221</v>
      </c>
      <c r="P2067" s="24">
        <f t="shared" si="786"/>
        <v>399.32198319129873</v>
      </c>
      <c r="Q2067" s="24">
        <f t="shared" ref="Q2067:Q2130" si="797">IF(N2067&lt;600,425+0.773*N2067-1.69/1000*N2067^2+2.22/1000^2*N2067^3,IF(N2067&lt;735,666+13002/(738-N2067),IF(N2067&lt;900,545+17820/(N2067-731),650)))</f>
        <v>650</v>
      </c>
      <c r="R2067" s="12">
        <f t="shared" si="787"/>
        <v>7.3676749417001516E-2</v>
      </c>
      <c r="S2067" s="3">
        <f t="shared" ref="S2067:S2130" si="798">IF(N2067&lt;=500,IF(Galva=Oui,0.35,0.7),0.7)</f>
        <v>0.7</v>
      </c>
      <c r="T2067" s="24">
        <f t="shared" si="776"/>
        <v>1100.5174818651885</v>
      </c>
      <c r="U2067" s="24">
        <f t="shared" si="788"/>
        <v>33.066391517752436</v>
      </c>
      <c r="V2067" s="14">
        <f t="shared" si="789"/>
        <v>544.90115398812327</v>
      </c>
      <c r="W2067" s="24">
        <f t="shared" si="777"/>
        <v>650</v>
      </c>
      <c r="X2067" s="12">
        <f t="shared" si="790"/>
        <v>7.3907607720545693E-2</v>
      </c>
      <c r="Y2067" s="3">
        <f t="shared" si="778"/>
        <v>0.7</v>
      </c>
    </row>
    <row r="2068" spans="2:25" x14ac:dyDescent="0.25">
      <c r="B2068" s="3">
        <f t="shared" si="791"/>
        <v>10250</v>
      </c>
      <c r="C2068" s="14">
        <f t="shared" si="792"/>
        <v>170.83333333333334</v>
      </c>
      <c r="D2068" s="11">
        <f t="shared" si="793"/>
        <v>1101.9131904753012</v>
      </c>
      <c r="E2068" s="11">
        <f t="shared" si="794"/>
        <v>1099.4051702402642</v>
      </c>
      <c r="F2068" s="11">
        <f t="shared" si="795"/>
        <v>1100.9449015739747</v>
      </c>
      <c r="G2068" s="11">
        <f t="shared" si="796"/>
        <v>1100.591389472909</v>
      </c>
      <c r="H2068" s="24">
        <f t="shared" si="779"/>
        <v>1099.4051702402642</v>
      </c>
      <c r="I2068" s="24">
        <f t="shared" si="781"/>
        <v>62.700505875926638</v>
      </c>
      <c r="J2068" s="14">
        <f t="shared" si="782"/>
        <v>1032.0707435394277</v>
      </c>
      <c r="K2068" s="24">
        <f t="shared" si="780"/>
        <v>650</v>
      </c>
      <c r="L2068" s="12">
        <f t="shared" si="783"/>
        <v>7.4657599459147378E-2</v>
      </c>
      <c r="M2068" s="3">
        <f t="shared" si="784"/>
        <v>0.7</v>
      </c>
      <c r="N2068" s="24">
        <f t="shared" ref="N2068:N2131" si="799">N2067+R2067</f>
        <v>1100.9449015739747</v>
      </c>
      <c r="O2068" s="24">
        <f t="shared" si="785"/>
        <v>24.207222533163986</v>
      </c>
      <c r="P2068" s="24">
        <f t="shared" si="786"/>
        <v>399.12880503450225</v>
      </c>
      <c r="Q2068" s="24">
        <f t="shared" si="797"/>
        <v>650</v>
      </c>
      <c r="R2068" s="12">
        <f t="shared" si="787"/>
        <v>7.3640432768659933E-2</v>
      </c>
      <c r="S2068" s="3">
        <f t="shared" si="798"/>
        <v>0.7</v>
      </c>
      <c r="T2068" s="24">
        <f t="shared" ref="T2068:T2131" si="800">T2067+X2067</f>
        <v>1100.591389472909</v>
      </c>
      <c r="U2068" s="24">
        <f t="shared" si="788"/>
        <v>33.045025059806221</v>
      </c>
      <c r="V2068" s="14">
        <f t="shared" si="789"/>
        <v>544.63641517171527</v>
      </c>
      <c r="W2068" s="24">
        <f t="shared" ref="W2068:W2131" si="801">IF(T2068&lt;600,425+0.773*T2068-1.69/1000*T2068^2+2.22/1000^2*T2068^3,IF(T2068&lt;735,666+13002/(738-T2068),IF(T2068&lt;900,545+17820/(T2068-731),650)))</f>
        <v>650</v>
      </c>
      <c r="X2068" s="12">
        <f t="shared" si="790"/>
        <v>7.3871022004707187E-2</v>
      </c>
      <c r="Y2068" s="3">
        <f t="shared" ref="Y2068:Y2131" si="802">IF(T2068&lt;=500,IF(Galva=Oui,0.35,0.7),0.7)</f>
        <v>0.7</v>
      </c>
    </row>
    <row r="2069" spans="2:25" x14ac:dyDescent="0.25">
      <c r="B2069" s="3">
        <f t="shared" si="791"/>
        <v>10255</v>
      </c>
      <c r="C2069" s="14">
        <f t="shared" si="792"/>
        <v>170.91666666666666</v>
      </c>
      <c r="D2069" s="11">
        <f t="shared" si="793"/>
        <v>1101.98620782385</v>
      </c>
      <c r="E2069" s="11">
        <f t="shared" si="794"/>
        <v>1099.4798278397234</v>
      </c>
      <c r="F2069" s="11">
        <f t="shared" si="795"/>
        <v>1101.0185420067432</v>
      </c>
      <c r="G2069" s="11">
        <f t="shared" si="796"/>
        <v>1100.6652604949136</v>
      </c>
      <c r="H2069" s="24">
        <f t="shared" si="779"/>
        <v>1099.4798278397234</v>
      </c>
      <c r="I2069" s="24">
        <f t="shared" si="781"/>
        <v>62.659499603165614</v>
      </c>
      <c r="J2069" s="14">
        <f t="shared" si="782"/>
        <v>1031.5620946460328</v>
      </c>
      <c r="K2069" s="24">
        <f t="shared" si="780"/>
        <v>650</v>
      </c>
      <c r="L2069" s="12">
        <f t="shared" si="783"/>
        <v>7.4620115888714353E-2</v>
      </c>
      <c r="M2069" s="3">
        <f t="shared" si="784"/>
        <v>0.7</v>
      </c>
      <c r="N2069" s="24">
        <f t="shared" si="799"/>
        <v>1101.0185420067432</v>
      </c>
      <c r="O2069" s="24">
        <f t="shared" si="785"/>
        <v>24.191645427669073</v>
      </c>
      <c r="P2069" s="24">
        <f t="shared" si="786"/>
        <v>398.93581513776337</v>
      </c>
      <c r="Q2069" s="24">
        <f t="shared" si="797"/>
        <v>650</v>
      </c>
      <c r="R2069" s="12">
        <f t="shared" si="787"/>
        <v>7.3604151981517846E-2</v>
      </c>
      <c r="S2069" s="3">
        <f t="shared" si="798"/>
        <v>0.7</v>
      </c>
      <c r="T2069" s="24">
        <f t="shared" si="800"/>
        <v>1100.6652604949136</v>
      </c>
      <c r="U2069" s="24">
        <f t="shared" si="788"/>
        <v>33.023683223410671</v>
      </c>
      <c r="V2069" s="14">
        <f t="shared" si="789"/>
        <v>544.37193570073623</v>
      </c>
      <c r="W2069" s="24">
        <f t="shared" si="801"/>
        <v>650</v>
      </c>
      <c r="X2069" s="12">
        <f t="shared" si="790"/>
        <v>7.3834472601150072E-2</v>
      </c>
      <c r="Y2069" s="3">
        <f t="shared" si="802"/>
        <v>0.7</v>
      </c>
    </row>
    <row r="2070" spans="2:25" x14ac:dyDescent="0.25">
      <c r="B2070" s="3">
        <f t="shared" si="791"/>
        <v>10260</v>
      </c>
      <c r="C2070" s="14">
        <f t="shared" si="792"/>
        <v>171</v>
      </c>
      <c r="D2070" s="11">
        <f t="shared" si="793"/>
        <v>1102.0591896062265</v>
      </c>
      <c r="E2070" s="11">
        <f t="shared" si="794"/>
        <v>1099.5544479556122</v>
      </c>
      <c r="F2070" s="11">
        <f t="shared" si="795"/>
        <v>1101.0921461587247</v>
      </c>
      <c r="G2070" s="11">
        <f t="shared" si="796"/>
        <v>1100.7390949675148</v>
      </c>
      <c r="H2070" s="24">
        <f t="shared" si="779"/>
        <v>1099.5544479556122</v>
      </c>
      <c r="I2070" s="24">
        <f t="shared" si="781"/>
        <v>62.618541265356953</v>
      </c>
      <c r="J2070" s="14">
        <f t="shared" si="782"/>
        <v>1031.0539529670782</v>
      </c>
      <c r="K2070" s="24">
        <f t="shared" si="780"/>
        <v>650</v>
      </c>
      <c r="L2070" s="12">
        <f t="shared" si="783"/>
        <v>7.4582670176528892E-2</v>
      </c>
      <c r="M2070" s="3">
        <f t="shared" si="784"/>
        <v>0.7</v>
      </c>
      <c r="N2070" s="24">
        <f t="shared" si="799"/>
        <v>1101.0921461587247</v>
      </c>
      <c r="O2070" s="24">
        <f t="shared" si="785"/>
        <v>24.176086187543433</v>
      </c>
      <c r="P2070" s="24">
        <f t="shared" si="786"/>
        <v>398.74301322464748</v>
      </c>
      <c r="Q2070" s="24">
        <f t="shared" si="797"/>
        <v>650</v>
      </c>
      <c r="R2070" s="12">
        <f t="shared" si="787"/>
        <v>7.356790700235781E-2</v>
      </c>
      <c r="S2070" s="3">
        <f t="shared" si="798"/>
        <v>0.7</v>
      </c>
      <c r="T2070" s="24">
        <f t="shared" si="800"/>
        <v>1100.7390949675148</v>
      </c>
      <c r="U2070" s="24">
        <f t="shared" si="788"/>
        <v>33.002365967792002</v>
      </c>
      <c r="V2070" s="14">
        <f t="shared" si="789"/>
        <v>544.10771519214279</v>
      </c>
      <c r="W2070" s="24">
        <f t="shared" si="801"/>
        <v>650</v>
      </c>
      <c r="X2070" s="12">
        <f t="shared" si="790"/>
        <v>7.3797959455678699E-2</v>
      </c>
      <c r="Y2070" s="3">
        <f t="shared" si="802"/>
        <v>0.7</v>
      </c>
    </row>
    <row r="2071" spans="2:25" x14ac:dyDescent="0.25">
      <c r="B2071" s="3">
        <f t="shared" si="791"/>
        <v>10265</v>
      </c>
      <c r="C2071" s="14">
        <f t="shared" si="792"/>
        <v>171.08333333333334</v>
      </c>
      <c r="D2071" s="11">
        <f t="shared" si="793"/>
        <v>1102.1321358570619</v>
      </c>
      <c r="E2071" s="11">
        <f t="shared" si="794"/>
        <v>1099.6290306257888</v>
      </c>
      <c r="F2071" s="11">
        <f t="shared" si="795"/>
        <v>1101.1657140657271</v>
      </c>
      <c r="G2071" s="11">
        <f t="shared" si="796"/>
        <v>1100.8128929269706</v>
      </c>
      <c r="H2071" s="24">
        <f t="shared" si="779"/>
        <v>1099.6290306257888</v>
      </c>
      <c r="I2071" s="24">
        <f t="shared" si="781"/>
        <v>62.577630781828475</v>
      </c>
      <c r="J2071" s="14">
        <f t="shared" si="782"/>
        <v>1030.5463177378144</v>
      </c>
      <c r="K2071" s="24">
        <f t="shared" si="780"/>
        <v>650</v>
      </c>
      <c r="L2071" s="12">
        <f t="shared" si="783"/>
        <v>7.4545262264937726E-2</v>
      </c>
      <c r="M2071" s="3">
        <f t="shared" si="784"/>
        <v>0.7</v>
      </c>
      <c r="N2071" s="24">
        <f t="shared" si="799"/>
        <v>1101.1657140657271</v>
      </c>
      <c r="O2071" s="24">
        <f t="shared" si="785"/>
        <v>24.160544783370597</v>
      </c>
      <c r="P2071" s="24">
        <f t="shared" si="786"/>
        <v>398.5503990194951</v>
      </c>
      <c r="Q2071" s="24">
        <f t="shared" si="797"/>
        <v>650</v>
      </c>
      <c r="R2071" s="12">
        <f t="shared" si="787"/>
        <v>7.3531697778111041E-2</v>
      </c>
      <c r="S2071" s="3">
        <f t="shared" si="798"/>
        <v>0.7</v>
      </c>
      <c r="T2071" s="24">
        <f t="shared" si="800"/>
        <v>1100.8128929269706</v>
      </c>
      <c r="U2071" s="24">
        <f t="shared" si="788"/>
        <v>32.981073252284432</v>
      </c>
      <c r="V2071" s="14">
        <f t="shared" si="789"/>
        <v>543.84375326389932</v>
      </c>
      <c r="W2071" s="24">
        <f t="shared" si="801"/>
        <v>650</v>
      </c>
      <c r="X2071" s="12">
        <f t="shared" si="790"/>
        <v>7.3761482514240112E-2</v>
      </c>
      <c r="Y2071" s="3">
        <f t="shared" si="802"/>
        <v>0.7</v>
      </c>
    </row>
    <row r="2072" spans="2:25" x14ac:dyDescent="0.25">
      <c r="B2072" s="3">
        <f t="shared" si="791"/>
        <v>10270</v>
      </c>
      <c r="C2072" s="14">
        <f t="shared" si="792"/>
        <v>171.16666666666666</v>
      </c>
      <c r="D2072" s="11">
        <f t="shared" si="793"/>
        <v>1102.205046610937</v>
      </c>
      <c r="E2072" s="11">
        <f t="shared" si="794"/>
        <v>1099.7035758880538</v>
      </c>
      <c r="F2072" s="11">
        <f t="shared" si="795"/>
        <v>1101.2392457635053</v>
      </c>
      <c r="G2072" s="11">
        <f t="shared" si="796"/>
        <v>1100.8866544094849</v>
      </c>
      <c r="H2072" s="24">
        <f t="shared" si="779"/>
        <v>1099.7035758880538</v>
      </c>
      <c r="I2072" s="24">
        <f t="shared" si="781"/>
        <v>62.53676807207853</v>
      </c>
      <c r="J2072" s="14">
        <f t="shared" si="782"/>
        <v>1030.0391881950809</v>
      </c>
      <c r="K2072" s="24">
        <f t="shared" si="780"/>
        <v>650</v>
      </c>
      <c r="L2072" s="12">
        <f t="shared" si="783"/>
        <v>7.4507892096407569E-2</v>
      </c>
      <c r="M2072" s="3">
        <f t="shared" si="784"/>
        <v>0.7</v>
      </c>
      <c r="N2072" s="24">
        <f t="shared" si="799"/>
        <v>1101.2392457635053</v>
      </c>
      <c r="O2072" s="24">
        <f t="shared" si="785"/>
        <v>24.145021185790938</v>
      </c>
      <c r="P2072" s="24">
        <f t="shared" si="786"/>
        <v>398.35797224715066</v>
      </c>
      <c r="Q2072" s="24">
        <f t="shared" si="797"/>
        <v>650</v>
      </c>
      <c r="R2072" s="12">
        <f t="shared" si="787"/>
        <v>7.3495524255806313E-2</v>
      </c>
      <c r="S2072" s="3">
        <f t="shared" si="798"/>
        <v>0.7</v>
      </c>
      <c r="T2072" s="24">
        <f t="shared" si="800"/>
        <v>1100.8866544094849</v>
      </c>
      <c r="U2072" s="24">
        <f t="shared" si="788"/>
        <v>32.959805036301759</v>
      </c>
      <c r="V2072" s="14">
        <f t="shared" si="789"/>
        <v>543.5800495347454</v>
      </c>
      <c r="W2072" s="24">
        <f t="shared" si="801"/>
        <v>650</v>
      </c>
      <c r="X2072" s="12">
        <f t="shared" si="790"/>
        <v>7.3725041722890697E-2</v>
      </c>
      <c r="Y2072" s="3">
        <f t="shared" si="802"/>
        <v>0.7</v>
      </c>
    </row>
    <row r="2073" spans="2:25" x14ac:dyDescent="0.25">
      <c r="B2073" s="3">
        <f t="shared" si="791"/>
        <v>10275</v>
      </c>
      <c r="C2073" s="14">
        <f t="shared" si="792"/>
        <v>171.25</v>
      </c>
      <c r="D2073" s="11">
        <f t="shared" si="793"/>
        <v>1102.2779219023816</v>
      </c>
      <c r="E2073" s="11">
        <f t="shared" si="794"/>
        <v>1099.7780837801502</v>
      </c>
      <c r="F2073" s="11">
        <f t="shared" si="795"/>
        <v>1101.3127412877611</v>
      </c>
      <c r="G2073" s="11">
        <f t="shared" si="796"/>
        <v>1100.9603794512077</v>
      </c>
      <c r="H2073" s="24">
        <f t="shared" si="779"/>
        <v>1099.7780837801502</v>
      </c>
      <c r="I2073" s="24">
        <f t="shared" si="781"/>
        <v>62.495953055787368</v>
      </c>
      <c r="J2073" s="14">
        <f t="shared" si="782"/>
        <v>1029.5325635773452</v>
      </c>
      <c r="K2073" s="24">
        <f t="shared" si="780"/>
        <v>650</v>
      </c>
      <c r="L2073" s="12">
        <f t="shared" si="783"/>
        <v>7.4470559613528553E-2</v>
      </c>
      <c r="M2073" s="3">
        <f t="shared" si="784"/>
        <v>0.7</v>
      </c>
      <c r="N2073" s="24">
        <f t="shared" si="799"/>
        <v>1101.3127412877611</v>
      </c>
      <c r="O2073" s="24">
        <f t="shared" si="785"/>
        <v>24.129515365513043</v>
      </c>
      <c r="P2073" s="24">
        <f t="shared" si="786"/>
        <v>398.16573263298187</v>
      </c>
      <c r="Q2073" s="24">
        <f t="shared" si="797"/>
        <v>650</v>
      </c>
      <c r="R2073" s="12">
        <f t="shared" si="787"/>
        <v>7.3459386382575292E-2</v>
      </c>
      <c r="S2073" s="3">
        <f t="shared" si="798"/>
        <v>0.7</v>
      </c>
      <c r="T2073" s="24">
        <f t="shared" si="800"/>
        <v>1100.9603794512077</v>
      </c>
      <c r="U2073" s="24">
        <f t="shared" si="788"/>
        <v>32.938561279348733</v>
      </c>
      <c r="V2073" s="14">
        <f t="shared" si="789"/>
        <v>543.3166036239827</v>
      </c>
      <c r="W2073" s="24">
        <f t="shared" si="801"/>
        <v>650</v>
      </c>
      <c r="X2073" s="12">
        <f t="shared" si="790"/>
        <v>7.3688637027770301E-2</v>
      </c>
      <c r="Y2073" s="3">
        <f t="shared" si="802"/>
        <v>0.7</v>
      </c>
    </row>
    <row r="2074" spans="2:25" x14ac:dyDescent="0.25">
      <c r="B2074" s="3">
        <f t="shared" si="791"/>
        <v>10280</v>
      </c>
      <c r="C2074" s="14">
        <f t="shared" si="792"/>
        <v>171.33333333333334</v>
      </c>
      <c r="D2074" s="11">
        <f t="shared" si="793"/>
        <v>1102.3507617658761</v>
      </c>
      <c r="E2074" s="11">
        <f t="shared" si="794"/>
        <v>1099.8525543397636</v>
      </c>
      <c r="F2074" s="11">
        <f t="shared" si="795"/>
        <v>1101.3862006741438</v>
      </c>
      <c r="G2074" s="11">
        <f t="shared" si="796"/>
        <v>1101.0340680882355</v>
      </c>
      <c r="H2074" s="24">
        <f t="shared" si="779"/>
        <v>1099.8525543397636</v>
      </c>
      <c r="I2074" s="24">
        <f t="shared" si="781"/>
        <v>62.455185652811451</v>
      </c>
      <c r="J2074" s="14">
        <f t="shared" si="782"/>
        <v>1029.0264431245671</v>
      </c>
      <c r="K2074" s="24">
        <f t="shared" si="780"/>
        <v>650</v>
      </c>
      <c r="L2074" s="12">
        <f t="shared" si="783"/>
        <v>7.4433264759004594E-2</v>
      </c>
      <c r="M2074" s="3">
        <f t="shared" si="784"/>
        <v>0.7</v>
      </c>
      <c r="N2074" s="24">
        <f t="shared" si="799"/>
        <v>1101.3862006741438</v>
      </c>
      <c r="O2074" s="24">
        <f t="shared" si="785"/>
        <v>24.114027293308027</v>
      </c>
      <c r="P2074" s="24">
        <f t="shared" si="786"/>
        <v>397.97367990297653</v>
      </c>
      <c r="Q2074" s="24">
        <f t="shared" si="797"/>
        <v>650</v>
      </c>
      <c r="R2074" s="12">
        <f t="shared" si="787"/>
        <v>7.3423284105668368E-2</v>
      </c>
      <c r="S2074" s="3">
        <f t="shared" si="798"/>
        <v>0.7</v>
      </c>
      <c r="T2074" s="24">
        <f t="shared" si="800"/>
        <v>1101.0340680882355</v>
      </c>
      <c r="U2074" s="24">
        <f t="shared" si="788"/>
        <v>32.917341941015366</v>
      </c>
      <c r="V2074" s="14">
        <f t="shared" si="789"/>
        <v>543.05341515188172</v>
      </c>
      <c r="W2074" s="24">
        <f t="shared" si="801"/>
        <v>650</v>
      </c>
      <c r="X2074" s="12">
        <f t="shared" si="790"/>
        <v>7.3652268375153582E-2</v>
      </c>
      <c r="Y2074" s="3">
        <f t="shared" si="802"/>
        <v>0.7</v>
      </c>
    </row>
    <row r="2075" spans="2:25" x14ac:dyDescent="0.25">
      <c r="B2075" s="3">
        <f t="shared" si="791"/>
        <v>10285</v>
      </c>
      <c r="C2075" s="14">
        <f t="shared" si="792"/>
        <v>171.41666666666666</v>
      </c>
      <c r="D2075" s="11">
        <f t="shared" si="793"/>
        <v>1102.423566235849</v>
      </c>
      <c r="E2075" s="11">
        <f t="shared" si="794"/>
        <v>1099.9269876045225</v>
      </c>
      <c r="F2075" s="11">
        <f t="shared" si="795"/>
        <v>1101.4596239582495</v>
      </c>
      <c r="G2075" s="11">
        <f t="shared" si="796"/>
        <v>1101.1077203566106</v>
      </c>
      <c r="H2075" s="24">
        <f t="shared" si="779"/>
        <v>1099.9269876045225</v>
      </c>
      <c r="I2075" s="24">
        <f t="shared" si="781"/>
        <v>62.414465783160722</v>
      </c>
      <c r="J2075" s="14">
        <f t="shared" si="782"/>
        <v>1028.5208260778691</v>
      </c>
      <c r="K2075" s="24">
        <f t="shared" si="780"/>
        <v>650</v>
      </c>
      <c r="L2075" s="12">
        <f t="shared" si="783"/>
        <v>7.4396007475629369E-2</v>
      </c>
      <c r="M2075" s="3">
        <f t="shared" si="784"/>
        <v>0.7</v>
      </c>
      <c r="N2075" s="24">
        <f t="shared" si="799"/>
        <v>1101.4596239582495</v>
      </c>
      <c r="O2075" s="24">
        <f t="shared" si="785"/>
        <v>24.098556939986793</v>
      </c>
      <c r="P2075" s="24">
        <f t="shared" si="786"/>
        <v>397.78181378321932</v>
      </c>
      <c r="Q2075" s="24">
        <f t="shared" si="797"/>
        <v>650</v>
      </c>
      <c r="R2075" s="12">
        <f t="shared" si="787"/>
        <v>7.3387217372359717E-2</v>
      </c>
      <c r="S2075" s="3">
        <f t="shared" si="798"/>
        <v>0.7</v>
      </c>
      <c r="T2075" s="24">
        <f t="shared" si="800"/>
        <v>1101.1077203566106</v>
      </c>
      <c r="U2075" s="24">
        <f t="shared" si="788"/>
        <v>32.896146980959884</v>
      </c>
      <c r="V2075" s="14">
        <f t="shared" si="789"/>
        <v>542.79048373900378</v>
      </c>
      <c r="W2075" s="24">
        <f t="shared" si="801"/>
        <v>650</v>
      </c>
      <c r="X2075" s="12">
        <f t="shared" si="790"/>
        <v>7.3615935711361102E-2</v>
      </c>
      <c r="Y2075" s="3">
        <f t="shared" si="802"/>
        <v>0.7</v>
      </c>
    </row>
    <row r="2076" spans="2:25" x14ac:dyDescent="0.25">
      <c r="B2076" s="3">
        <f t="shared" si="791"/>
        <v>10290</v>
      </c>
      <c r="C2076" s="14">
        <f t="shared" si="792"/>
        <v>171.5</v>
      </c>
      <c r="D2076" s="11">
        <f t="shared" si="793"/>
        <v>1102.4963353466803</v>
      </c>
      <c r="E2076" s="11">
        <f t="shared" si="794"/>
        <v>1100.0013836119981</v>
      </c>
      <c r="F2076" s="11">
        <f t="shared" si="795"/>
        <v>1101.5330111756218</v>
      </c>
      <c r="G2076" s="11">
        <f t="shared" si="796"/>
        <v>1101.1813362923219</v>
      </c>
      <c r="H2076" s="24">
        <f t="shared" si="779"/>
        <v>1100.0013836119981</v>
      </c>
      <c r="I2076" s="24">
        <f t="shared" si="781"/>
        <v>62.373793367055441</v>
      </c>
      <c r="J2076" s="14">
        <f t="shared" si="782"/>
        <v>1028.0157116805249</v>
      </c>
      <c r="K2076" s="24">
        <f t="shared" si="780"/>
        <v>650</v>
      </c>
      <c r="L2076" s="12">
        <f t="shared" si="783"/>
        <v>7.4358787706357621E-2</v>
      </c>
      <c r="M2076" s="3">
        <f t="shared" si="784"/>
        <v>0.7</v>
      </c>
      <c r="N2076" s="24">
        <f t="shared" si="799"/>
        <v>1101.5330111756218</v>
      </c>
      <c r="O2076" s="24">
        <f t="shared" si="785"/>
        <v>24.083104276462564</v>
      </c>
      <c r="P2076" s="24">
        <f t="shared" si="786"/>
        <v>397.5901340010742</v>
      </c>
      <c r="Q2076" s="24">
        <f t="shared" si="797"/>
        <v>650</v>
      </c>
      <c r="R2076" s="12">
        <f t="shared" si="787"/>
        <v>7.3351186130163865E-2</v>
      </c>
      <c r="S2076" s="3">
        <f t="shared" si="798"/>
        <v>0.7</v>
      </c>
      <c r="T2076" s="24">
        <f t="shared" si="800"/>
        <v>1101.1813362923219</v>
      </c>
      <c r="U2076" s="24">
        <f t="shared" si="788"/>
        <v>32.874976358959884</v>
      </c>
      <c r="V2076" s="14">
        <f t="shared" si="789"/>
        <v>542.5278090072278</v>
      </c>
      <c r="W2076" s="24">
        <f t="shared" si="801"/>
        <v>650</v>
      </c>
      <c r="X2076" s="12">
        <f t="shared" si="790"/>
        <v>7.3579638982897211E-2</v>
      </c>
      <c r="Y2076" s="3">
        <f t="shared" si="802"/>
        <v>0.7</v>
      </c>
    </row>
    <row r="2077" spans="2:25" x14ac:dyDescent="0.25">
      <c r="B2077" s="3">
        <f t="shared" si="791"/>
        <v>10295</v>
      </c>
      <c r="C2077" s="14">
        <f t="shared" si="792"/>
        <v>171.58333333333334</v>
      </c>
      <c r="D2077" s="11">
        <f t="shared" si="793"/>
        <v>1102.5690691326993</v>
      </c>
      <c r="E2077" s="11">
        <f t="shared" si="794"/>
        <v>1100.0757423997045</v>
      </c>
      <c r="F2077" s="11">
        <f t="shared" si="795"/>
        <v>1101.606362361752</v>
      </c>
      <c r="G2077" s="11">
        <f t="shared" si="796"/>
        <v>1101.2549159313048</v>
      </c>
      <c r="H2077" s="24">
        <f t="shared" si="779"/>
        <v>1100.0757423997045</v>
      </c>
      <c r="I2077" s="24">
        <f t="shared" si="781"/>
        <v>62.333168324869348</v>
      </c>
      <c r="J2077" s="14">
        <f t="shared" si="782"/>
        <v>1027.5110991769322</v>
      </c>
      <c r="K2077" s="24">
        <f t="shared" si="780"/>
        <v>650</v>
      </c>
      <c r="L2077" s="12">
        <f t="shared" si="783"/>
        <v>7.4321605394231161E-2</v>
      </c>
      <c r="M2077" s="3">
        <f t="shared" si="784"/>
        <v>0.7</v>
      </c>
      <c r="N2077" s="24">
        <f t="shared" si="799"/>
        <v>1101.606362361752</v>
      </c>
      <c r="O2077" s="24">
        <f t="shared" si="785"/>
        <v>24.067669273682668</v>
      </c>
      <c r="P2077" s="24">
        <f t="shared" si="786"/>
        <v>397.3986402838467</v>
      </c>
      <c r="Q2077" s="24">
        <f t="shared" si="797"/>
        <v>650</v>
      </c>
      <c r="R2077" s="12">
        <f t="shared" si="787"/>
        <v>7.3315190326591076E-2</v>
      </c>
      <c r="S2077" s="3">
        <f t="shared" si="798"/>
        <v>0.7</v>
      </c>
      <c r="T2077" s="24">
        <f t="shared" si="800"/>
        <v>1101.2549159313048</v>
      </c>
      <c r="U2077" s="24">
        <f t="shared" si="788"/>
        <v>32.853830034861176</v>
      </c>
      <c r="V2077" s="14">
        <f t="shared" si="789"/>
        <v>542.26539057893706</v>
      </c>
      <c r="W2077" s="24">
        <f t="shared" si="801"/>
        <v>650</v>
      </c>
      <c r="X2077" s="12">
        <f t="shared" si="790"/>
        <v>7.3543378136339405E-2</v>
      </c>
      <c r="Y2077" s="3">
        <f t="shared" si="802"/>
        <v>0.7</v>
      </c>
    </row>
    <row r="2078" spans="2:25" x14ac:dyDescent="0.25">
      <c r="B2078" s="3">
        <f t="shared" si="791"/>
        <v>10300</v>
      </c>
      <c r="C2078" s="14">
        <f t="shared" si="792"/>
        <v>171.66666666666666</v>
      </c>
      <c r="D2078" s="11">
        <f t="shared" si="793"/>
        <v>1102.6417676281849</v>
      </c>
      <c r="E2078" s="11">
        <f t="shared" si="794"/>
        <v>1100.1500640050988</v>
      </c>
      <c r="F2078" s="11">
        <f t="shared" si="795"/>
        <v>1101.6796775520786</v>
      </c>
      <c r="G2078" s="11">
        <f t="shared" si="796"/>
        <v>1101.3284593094411</v>
      </c>
      <c r="H2078" s="24">
        <f t="shared" si="779"/>
        <v>1100.1500640050988</v>
      </c>
      <c r="I2078" s="24">
        <f t="shared" si="781"/>
        <v>62.292590577152396</v>
      </c>
      <c r="J2078" s="14">
        <f t="shared" si="782"/>
        <v>1027.0069878130005</v>
      </c>
      <c r="K2078" s="24">
        <f t="shared" si="780"/>
        <v>650</v>
      </c>
      <c r="L2078" s="12">
        <f t="shared" si="783"/>
        <v>7.428446048240693E-2</v>
      </c>
      <c r="M2078" s="3">
        <f t="shared" si="784"/>
        <v>0.7</v>
      </c>
      <c r="N2078" s="24">
        <f t="shared" si="799"/>
        <v>1101.6796775520786</v>
      </c>
      <c r="O2078" s="24">
        <f t="shared" si="785"/>
        <v>24.052251902656963</v>
      </c>
      <c r="P2078" s="24">
        <f t="shared" si="786"/>
        <v>397.20733235946273</v>
      </c>
      <c r="Q2078" s="24">
        <f t="shared" si="797"/>
        <v>650</v>
      </c>
      <c r="R2078" s="12">
        <f t="shared" si="787"/>
        <v>7.3279229909270424E-2</v>
      </c>
      <c r="S2078" s="3">
        <f t="shared" si="798"/>
        <v>0.7</v>
      </c>
      <c r="T2078" s="24">
        <f t="shared" si="800"/>
        <v>1101.3284593094411</v>
      </c>
      <c r="U2078" s="24">
        <f t="shared" si="788"/>
        <v>32.832707968594832</v>
      </c>
      <c r="V2078" s="14">
        <f t="shared" si="789"/>
        <v>542.00322807703753</v>
      </c>
      <c r="W2078" s="24">
        <f t="shared" si="801"/>
        <v>650</v>
      </c>
      <c r="X2078" s="12">
        <f t="shared" si="790"/>
        <v>7.3507153118343008E-2</v>
      </c>
      <c r="Y2078" s="3">
        <f t="shared" si="802"/>
        <v>0.7</v>
      </c>
    </row>
    <row r="2079" spans="2:25" x14ac:dyDescent="0.25">
      <c r="B2079" s="3">
        <f t="shared" si="791"/>
        <v>10305</v>
      </c>
      <c r="C2079" s="14">
        <f t="shared" si="792"/>
        <v>171.75</v>
      </c>
      <c r="D2079" s="11">
        <f t="shared" si="793"/>
        <v>1102.7144308673669</v>
      </c>
      <c r="E2079" s="11">
        <f t="shared" si="794"/>
        <v>1100.2243484655812</v>
      </c>
      <c r="F2079" s="11">
        <f t="shared" si="795"/>
        <v>1101.7529567819879</v>
      </c>
      <c r="G2079" s="11">
        <f t="shared" si="796"/>
        <v>1101.4019664625594</v>
      </c>
      <c r="H2079" s="24">
        <f t="shared" si="779"/>
        <v>1100.2243484655812</v>
      </c>
      <c r="I2079" s="24">
        <f t="shared" si="781"/>
        <v>62.252060044642121</v>
      </c>
      <c r="J2079" s="14">
        <f t="shared" si="782"/>
        <v>1026.5033768365579</v>
      </c>
      <c r="K2079" s="24">
        <f t="shared" si="780"/>
        <v>650</v>
      </c>
      <c r="L2079" s="12">
        <f t="shared" si="783"/>
        <v>7.4247352914185535E-2</v>
      </c>
      <c r="M2079" s="3">
        <f t="shared" si="784"/>
        <v>0.7</v>
      </c>
      <c r="N2079" s="24">
        <f t="shared" si="799"/>
        <v>1101.7529567819879</v>
      </c>
      <c r="O2079" s="24">
        <f t="shared" si="785"/>
        <v>24.036852134474884</v>
      </c>
      <c r="P2079" s="24">
        <f t="shared" si="786"/>
        <v>397.01620995668134</v>
      </c>
      <c r="Q2079" s="24">
        <f t="shared" si="797"/>
        <v>650</v>
      </c>
      <c r="R2079" s="12">
        <f t="shared" si="787"/>
        <v>7.3243304825989772E-2</v>
      </c>
      <c r="S2079" s="3">
        <f t="shared" si="798"/>
        <v>0.7</v>
      </c>
      <c r="T2079" s="24">
        <f t="shared" si="800"/>
        <v>1101.4019664625594</v>
      </c>
      <c r="U2079" s="24">
        <f t="shared" si="788"/>
        <v>32.811610120188561</v>
      </c>
      <c r="V2079" s="14">
        <f t="shared" si="789"/>
        <v>541.74132112561779</v>
      </c>
      <c r="W2079" s="24">
        <f t="shared" si="801"/>
        <v>650</v>
      </c>
      <c r="X2079" s="12">
        <f t="shared" si="790"/>
        <v>7.3470963875726852E-2</v>
      </c>
      <c r="Y2079" s="3">
        <f t="shared" si="802"/>
        <v>0.7</v>
      </c>
    </row>
    <row r="2080" spans="2:25" x14ac:dyDescent="0.25">
      <c r="B2080" s="3">
        <f t="shared" si="791"/>
        <v>10310</v>
      </c>
      <c r="C2080" s="14">
        <f t="shared" si="792"/>
        <v>171.83333333333334</v>
      </c>
      <c r="D2080" s="11">
        <f t="shared" si="793"/>
        <v>1102.7870588844248</v>
      </c>
      <c r="E2080" s="11">
        <f t="shared" si="794"/>
        <v>1100.2985958184954</v>
      </c>
      <c r="F2080" s="11">
        <f t="shared" si="795"/>
        <v>1101.826200086814</v>
      </c>
      <c r="G2080" s="11">
        <f t="shared" si="796"/>
        <v>1101.4754374264351</v>
      </c>
      <c r="H2080" s="24">
        <f t="shared" si="779"/>
        <v>1100.2985958184954</v>
      </c>
      <c r="I2080" s="24">
        <f t="shared" si="781"/>
        <v>62.211576648235223</v>
      </c>
      <c r="J2080" s="14">
        <f t="shared" si="782"/>
        <v>1026.0002654965174</v>
      </c>
      <c r="K2080" s="24">
        <f t="shared" si="780"/>
        <v>650</v>
      </c>
      <c r="L2080" s="12">
        <f t="shared" si="783"/>
        <v>7.4210282632952387E-2</v>
      </c>
      <c r="M2080" s="3">
        <f t="shared" si="784"/>
        <v>0.7</v>
      </c>
      <c r="N2080" s="24">
        <f t="shared" si="799"/>
        <v>1101.826200086814</v>
      </c>
      <c r="O2080" s="24">
        <f t="shared" si="785"/>
        <v>24.021469940271345</v>
      </c>
      <c r="P2080" s="24">
        <f t="shared" si="786"/>
        <v>396.82527280455253</v>
      </c>
      <c r="Q2080" s="24">
        <f t="shared" si="797"/>
        <v>650</v>
      </c>
      <c r="R2080" s="12">
        <f t="shared" si="787"/>
        <v>7.3207415024595449E-2</v>
      </c>
      <c r="S2080" s="3">
        <f t="shared" si="798"/>
        <v>0.7</v>
      </c>
      <c r="T2080" s="24">
        <f t="shared" si="800"/>
        <v>1101.4754374264351</v>
      </c>
      <c r="U2080" s="24">
        <f t="shared" si="788"/>
        <v>32.790536449743968</v>
      </c>
      <c r="V2080" s="14">
        <f t="shared" si="789"/>
        <v>541.47966934917326</v>
      </c>
      <c r="W2080" s="24">
        <f t="shared" si="801"/>
        <v>650</v>
      </c>
      <c r="X2080" s="12">
        <f t="shared" si="790"/>
        <v>7.3434810355371305E-2</v>
      </c>
      <c r="Y2080" s="3">
        <f t="shared" si="802"/>
        <v>0.7</v>
      </c>
    </row>
    <row r="2081" spans="2:25" x14ac:dyDescent="0.25">
      <c r="B2081" s="3">
        <f t="shared" si="791"/>
        <v>10315</v>
      </c>
      <c r="C2081" s="14">
        <f t="shared" si="792"/>
        <v>171.91666666666666</v>
      </c>
      <c r="D2081" s="11">
        <f t="shared" si="793"/>
        <v>1102.8596517134886</v>
      </c>
      <c r="E2081" s="11">
        <f t="shared" si="794"/>
        <v>1100.3728061011284</v>
      </c>
      <c r="F2081" s="11">
        <f t="shared" si="795"/>
        <v>1101.8994075018386</v>
      </c>
      <c r="G2081" s="11">
        <f t="shared" si="796"/>
        <v>1101.5488722367904</v>
      </c>
      <c r="H2081" s="24">
        <f t="shared" si="779"/>
        <v>1100.3728061011284</v>
      </c>
      <c r="I2081" s="24">
        <f t="shared" si="781"/>
        <v>62.171140309004613</v>
      </c>
      <c r="J2081" s="14">
        <f t="shared" si="782"/>
        <v>1025.4976530434976</v>
      </c>
      <c r="K2081" s="24">
        <f t="shared" si="780"/>
        <v>650</v>
      </c>
      <c r="L2081" s="12">
        <f t="shared" si="783"/>
        <v>7.417324958222124E-2</v>
      </c>
      <c r="M2081" s="3">
        <f t="shared" si="784"/>
        <v>0.7</v>
      </c>
      <c r="N2081" s="24">
        <f t="shared" si="799"/>
        <v>1101.8994075018386</v>
      </c>
      <c r="O2081" s="24">
        <f t="shared" si="785"/>
        <v>24.006105291249469</v>
      </c>
      <c r="P2081" s="24">
        <f t="shared" si="786"/>
        <v>396.63452063262997</v>
      </c>
      <c r="Q2081" s="24">
        <f t="shared" si="797"/>
        <v>650</v>
      </c>
      <c r="R2081" s="12">
        <f t="shared" si="787"/>
        <v>7.317156045303333E-2</v>
      </c>
      <c r="S2081" s="3">
        <f t="shared" si="798"/>
        <v>0.7</v>
      </c>
      <c r="T2081" s="24">
        <f t="shared" si="800"/>
        <v>1101.5488722367904</v>
      </c>
      <c r="U2081" s="24">
        <f t="shared" si="788"/>
        <v>32.769486917453605</v>
      </c>
      <c r="V2081" s="14">
        <f t="shared" si="789"/>
        <v>541.21827237301306</v>
      </c>
      <c r="W2081" s="24">
        <f t="shared" si="801"/>
        <v>650</v>
      </c>
      <c r="X2081" s="12">
        <f t="shared" si="790"/>
        <v>7.3398692504272361E-2</v>
      </c>
      <c r="Y2081" s="3">
        <f t="shared" si="802"/>
        <v>0.7</v>
      </c>
    </row>
    <row r="2082" spans="2:25" x14ac:dyDescent="0.25">
      <c r="B2082" s="3">
        <f t="shared" si="791"/>
        <v>10320</v>
      </c>
      <c r="C2082" s="14">
        <f t="shared" si="792"/>
        <v>172</v>
      </c>
      <c r="D2082" s="11">
        <f t="shared" si="793"/>
        <v>1102.9322093886385</v>
      </c>
      <c r="E2082" s="11">
        <f t="shared" si="794"/>
        <v>1100.4469793507105</v>
      </c>
      <c r="F2082" s="11">
        <f t="shared" si="795"/>
        <v>1101.9725790622915</v>
      </c>
      <c r="G2082" s="11">
        <f t="shared" si="796"/>
        <v>1101.6222709292947</v>
      </c>
      <c r="H2082" s="24">
        <f t="shared" si="779"/>
        <v>1100.4469793507105</v>
      </c>
      <c r="I2082" s="24">
        <f t="shared" si="781"/>
        <v>62.13075094819942</v>
      </c>
      <c r="J2082" s="14">
        <f t="shared" si="782"/>
        <v>1024.9955387295324</v>
      </c>
      <c r="K2082" s="24">
        <f t="shared" si="780"/>
        <v>650</v>
      </c>
      <c r="L2082" s="12">
        <f t="shared" si="783"/>
        <v>7.4136253705614372E-2</v>
      </c>
      <c r="M2082" s="3">
        <f t="shared" si="784"/>
        <v>0.7</v>
      </c>
      <c r="N2082" s="24">
        <f t="shared" si="799"/>
        <v>1101.9725790622915</v>
      </c>
      <c r="O2082" s="24">
        <f t="shared" si="785"/>
        <v>23.990758158674907</v>
      </c>
      <c r="P2082" s="24">
        <f t="shared" si="786"/>
        <v>396.44395317112628</v>
      </c>
      <c r="Q2082" s="24">
        <f t="shared" si="797"/>
        <v>650</v>
      </c>
      <c r="R2082" s="12">
        <f t="shared" si="787"/>
        <v>7.3135741059374759E-2</v>
      </c>
      <c r="S2082" s="3">
        <f t="shared" si="798"/>
        <v>0.7</v>
      </c>
      <c r="T2082" s="24">
        <f t="shared" si="800"/>
        <v>1101.6222709292947</v>
      </c>
      <c r="U2082" s="24">
        <f t="shared" si="788"/>
        <v>32.748461483595293</v>
      </c>
      <c r="V2082" s="14">
        <f t="shared" si="789"/>
        <v>540.95712982320265</v>
      </c>
      <c r="W2082" s="24">
        <f t="shared" si="801"/>
        <v>650</v>
      </c>
      <c r="X2082" s="12">
        <f t="shared" si="790"/>
        <v>7.3362610269533668E-2</v>
      </c>
      <c r="Y2082" s="3">
        <f t="shared" si="802"/>
        <v>0.7</v>
      </c>
    </row>
    <row r="2083" spans="2:25" x14ac:dyDescent="0.25">
      <c r="B2083" s="3">
        <f t="shared" si="791"/>
        <v>10325</v>
      </c>
      <c r="C2083" s="14">
        <f t="shared" si="792"/>
        <v>172.08333333333334</v>
      </c>
      <c r="D2083" s="11">
        <f t="shared" si="793"/>
        <v>1103.0047319439057</v>
      </c>
      <c r="E2083" s="11">
        <f t="shared" si="794"/>
        <v>1100.5211156044161</v>
      </c>
      <c r="F2083" s="11">
        <f t="shared" si="795"/>
        <v>1102.0457148033508</v>
      </c>
      <c r="G2083" s="11">
        <f t="shared" si="796"/>
        <v>1101.6956335395641</v>
      </c>
      <c r="H2083" s="24">
        <f t="shared" si="779"/>
        <v>1100.5211156044161</v>
      </c>
      <c r="I2083" s="24">
        <f t="shared" si="781"/>
        <v>62.090408487239301</v>
      </c>
      <c r="J2083" s="14">
        <f t="shared" si="782"/>
        <v>1024.493921808302</v>
      </c>
      <c r="K2083" s="24">
        <f t="shared" si="780"/>
        <v>650</v>
      </c>
      <c r="L2083" s="12">
        <f t="shared" si="783"/>
        <v>7.4099294946877961E-2</v>
      </c>
      <c r="M2083" s="3">
        <f t="shared" si="784"/>
        <v>0.7</v>
      </c>
      <c r="N2083" s="24">
        <f t="shared" si="799"/>
        <v>1102.0457148033508</v>
      </c>
      <c r="O2083" s="24">
        <f t="shared" si="785"/>
        <v>23.975428513870156</v>
      </c>
      <c r="P2083" s="24">
        <f t="shared" si="786"/>
        <v>396.25357015068056</v>
      </c>
      <c r="Q2083" s="24">
        <f t="shared" si="797"/>
        <v>650</v>
      </c>
      <c r="R2083" s="12">
        <f t="shared" si="787"/>
        <v>7.3099956791775139E-2</v>
      </c>
      <c r="S2083" s="3">
        <f t="shared" si="798"/>
        <v>0.7</v>
      </c>
      <c r="T2083" s="24">
        <f t="shared" si="800"/>
        <v>1101.6956335395641</v>
      </c>
      <c r="U2083" s="24">
        <f t="shared" si="788"/>
        <v>32.727460108537798</v>
      </c>
      <c r="V2083" s="14">
        <f t="shared" si="789"/>
        <v>540.69624132665967</v>
      </c>
      <c r="W2083" s="24">
        <f t="shared" si="801"/>
        <v>650</v>
      </c>
      <c r="X2083" s="12">
        <f t="shared" si="790"/>
        <v>7.3326563598379482E-2</v>
      </c>
      <c r="Y2083" s="3">
        <f t="shared" si="802"/>
        <v>0.7</v>
      </c>
    </row>
    <row r="2084" spans="2:25" x14ac:dyDescent="0.25">
      <c r="B2084" s="3">
        <f t="shared" si="791"/>
        <v>10330</v>
      </c>
      <c r="C2084" s="14">
        <f t="shared" si="792"/>
        <v>172.16666666666666</v>
      </c>
      <c r="D2084" s="11">
        <f t="shared" si="793"/>
        <v>1103.0772194132715</v>
      </c>
      <c r="E2084" s="11">
        <f t="shared" si="794"/>
        <v>1100.5952148993629</v>
      </c>
      <c r="F2084" s="11">
        <f t="shared" si="795"/>
        <v>1102.1188147601426</v>
      </c>
      <c r="G2084" s="11">
        <f t="shared" si="796"/>
        <v>1101.7689601031625</v>
      </c>
      <c r="H2084" s="24">
        <f t="shared" si="779"/>
        <v>1100.5952148993629</v>
      </c>
      <c r="I2084" s="24">
        <f t="shared" si="781"/>
        <v>62.050112847714445</v>
      </c>
      <c r="J2084" s="14">
        <f t="shared" si="782"/>
        <v>1023.9928015348636</v>
      </c>
      <c r="K2084" s="24">
        <f t="shared" si="780"/>
        <v>650</v>
      </c>
      <c r="L2084" s="12">
        <f t="shared" si="783"/>
        <v>7.4062373249863714E-2</v>
      </c>
      <c r="M2084" s="3">
        <f t="shared" si="784"/>
        <v>0.7</v>
      </c>
      <c r="N2084" s="24">
        <f t="shared" si="799"/>
        <v>1102.1188147601426</v>
      </c>
      <c r="O2084" s="24">
        <f t="shared" si="785"/>
        <v>23.960116328220238</v>
      </c>
      <c r="P2084" s="24">
        <f t="shared" si="786"/>
        <v>396.06337130249369</v>
      </c>
      <c r="Q2084" s="24">
        <f t="shared" si="797"/>
        <v>650</v>
      </c>
      <c r="R2084" s="12">
        <f t="shared" si="787"/>
        <v>7.3064207598498521E-2</v>
      </c>
      <c r="S2084" s="3">
        <f t="shared" si="798"/>
        <v>0.7</v>
      </c>
      <c r="T2084" s="24">
        <f t="shared" si="800"/>
        <v>1101.7689601031625</v>
      </c>
      <c r="U2084" s="24">
        <f t="shared" si="788"/>
        <v>32.706482752723787</v>
      </c>
      <c r="V2084" s="14">
        <f t="shared" si="789"/>
        <v>540.43560651078656</v>
      </c>
      <c r="W2084" s="24">
        <f t="shared" si="801"/>
        <v>650</v>
      </c>
      <c r="X2084" s="12">
        <f t="shared" si="790"/>
        <v>7.3290552438105491E-2</v>
      </c>
      <c r="Y2084" s="3">
        <f t="shared" si="802"/>
        <v>0.7</v>
      </c>
    </row>
    <row r="2085" spans="2:25" x14ac:dyDescent="0.25">
      <c r="B2085" s="3">
        <f t="shared" si="791"/>
        <v>10335</v>
      </c>
      <c r="C2085" s="14">
        <f t="shared" si="792"/>
        <v>172.25</v>
      </c>
      <c r="D2085" s="11">
        <f t="shared" si="793"/>
        <v>1103.149671830668</v>
      </c>
      <c r="E2085" s="11">
        <f t="shared" si="794"/>
        <v>1100.6692772726128</v>
      </c>
      <c r="F2085" s="11">
        <f t="shared" si="795"/>
        <v>1102.1918789677411</v>
      </c>
      <c r="G2085" s="11">
        <f t="shared" si="796"/>
        <v>1101.8422506556005</v>
      </c>
      <c r="H2085" s="24">
        <f t="shared" si="779"/>
        <v>1100.6692772726128</v>
      </c>
      <c r="I2085" s="24">
        <f t="shared" si="781"/>
        <v>62.009863951379884</v>
      </c>
      <c r="J2085" s="14">
        <f t="shared" si="782"/>
        <v>1023.4921771656494</v>
      </c>
      <c r="K2085" s="24">
        <f t="shared" si="780"/>
        <v>650</v>
      </c>
      <c r="L2085" s="12">
        <f t="shared" si="783"/>
        <v>7.4025488558528363E-2</v>
      </c>
      <c r="M2085" s="3">
        <f t="shared" si="784"/>
        <v>0.7</v>
      </c>
      <c r="N2085" s="24">
        <f t="shared" si="799"/>
        <v>1102.1918789677411</v>
      </c>
      <c r="O2085" s="24">
        <f t="shared" si="785"/>
        <v>23.944821573172703</v>
      </c>
      <c r="P2085" s="24">
        <f t="shared" si="786"/>
        <v>395.87335635821256</v>
      </c>
      <c r="Q2085" s="24">
        <f t="shared" si="797"/>
        <v>650</v>
      </c>
      <c r="R2085" s="12">
        <f t="shared" si="787"/>
        <v>7.3028493427897356E-2</v>
      </c>
      <c r="S2085" s="3">
        <f t="shared" si="798"/>
        <v>0.7</v>
      </c>
      <c r="T2085" s="24">
        <f t="shared" si="800"/>
        <v>1101.8422506556005</v>
      </c>
      <c r="U2085" s="24">
        <f t="shared" si="788"/>
        <v>32.685529376686873</v>
      </c>
      <c r="V2085" s="14">
        <f t="shared" si="789"/>
        <v>540.17522500387724</v>
      </c>
      <c r="W2085" s="24">
        <f t="shared" si="801"/>
        <v>650</v>
      </c>
      <c r="X2085" s="12">
        <f t="shared" si="790"/>
        <v>7.325457673613299E-2</v>
      </c>
      <c r="Y2085" s="3">
        <f t="shared" si="802"/>
        <v>0.7</v>
      </c>
    </row>
    <row r="2086" spans="2:25" x14ac:dyDescent="0.25">
      <c r="B2086" s="3">
        <f t="shared" si="791"/>
        <v>10340</v>
      </c>
      <c r="C2086" s="14">
        <f t="shared" si="792"/>
        <v>172.33333333333334</v>
      </c>
      <c r="D2086" s="11">
        <f t="shared" si="793"/>
        <v>1103.2220892299783</v>
      </c>
      <c r="E2086" s="11">
        <f t="shared" si="794"/>
        <v>1100.7433027611714</v>
      </c>
      <c r="F2086" s="11">
        <f t="shared" si="795"/>
        <v>1102.2649074611691</v>
      </c>
      <c r="G2086" s="11">
        <f t="shared" si="796"/>
        <v>1101.9155052323367</v>
      </c>
      <c r="H2086" s="24">
        <f t="shared" si="779"/>
        <v>1100.7433027611714</v>
      </c>
      <c r="I2086" s="24">
        <f t="shared" si="781"/>
        <v>61.969661720172553</v>
      </c>
      <c r="J2086" s="14">
        <f t="shared" si="782"/>
        <v>1022.9920479588752</v>
      </c>
      <c r="K2086" s="24">
        <f t="shared" si="780"/>
        <v>650</v>
      </c>
      <c r="L2086" s="12">
        <f t="shared" si="783"/>
        <v>7.3988640816962659E-2</v>
      </c>
      <c r="M2086" s="3">
        <f t="shared" si="784"/>
        <v>0.7</v>
      </c>
      <c r="N2086" s="24">
        <f t="shared" si="799"/>
        <v>1102.2649074611691</v>
      </c>
      <c r="O2086" s="24">
        <f t="shared" si="785"/>
        <v>23.929544220231946</v>
      </c>
      <c r="P2086" s="24">
        <f t="shared" si="786"/>
        <v>395.68352505012348</v>
      </c>
      <c r="Q2086" s="24">
        <f t="shared" si="797"/>
        <v>650</v>
      </c>
      <c r="R2086" s="12">
        <f t="shared" si="787"/>
        <v>7.299281422844528E-2</v>
      </c>
      <c r="S2086" s="3">
        <f t="shared" si="798"/>
        <v>0.7</v>
      </c>
      <c r="T2086" s="24">
        <f t="shared" si="800"/>
        <v>1101.9155052323367</v>
      </c>
      <c r="U2086" s="24">
        <f t="shared" si="788"/>
        <v>32.664599941040251</v>
      </c>
      <c r="V2086" s="14">
        <f t="shared" si="789"/>
        <v>539.91509643490372</v>
      </c>
      <c r="W2086" s="24">
        <f t="shared" si="801"/>
        <v>650</v>
      </c>
      <c r="X2086" s="12">
        <f t="shared" si="790"/>
        <v>7.3218636439980195E-2</v>
      </c>
      <c r="Y2086" s="3">
        <f t="shared" si="802"/>
        <v>0.7</v>
      </c>
    </row>
    <row r="2087" spans="2:25" x14ac:dyDescent="0.25">
      <c r="B2087" s="3">
        <f t="shared" si="791"/>
        <v>10345</v>
      </c>
      <c r="C2087" s="14">
        <f t="shared" si="792"/>
        <v>172.41666666666666</v>
      </c>
      <c r="D2087" s="11">
        <f t="shared" si="793"/>
        <v>1103.2944716450368</v>
      </c>
      <c r="E2087" s="11">
        <f t="shared" si="794"/>
        <v>1100.8172914019883</v>
      </c>
      <c r="F2087" s="11">
        <f t="shared" si="795"/>
        <v>1102.3379002753975</v>
      </c>
      <c r="G2087" s="11">
        <f t="shared" si="796"/>
        <v>1101.9887238687768</v>
      </c>
      <c r="H2087" s="24">
        <f t="shared" si="779"/>
        <v>1100.8172914019883</v>
      </c>
      <c r="I2087" s="24">
        <f t="shared" si="781"/>
        <v>61.929506076211283</v>
      </c>
      <c r="J2087" s="14">
        <f t="shared" si="782"/>
        <v>1022.4924131743845</v>
      </c>
      <c r="K2087" s="24">
        <f t="shared" si="780"/>
        <v>650</v>
      </c>
      <c r="L2087" s="12">
        <f t="shared" si="783"/>
        <v>7.3951829969380781E-2</v>
      </c>
      <c r="M2087" s="3">
        <f t="shared" si="784"/>
        <v>0.7</v>
      </c>
      <c r="N2087" s="24">
        <f t="shared" si="799"/>
        <v>1102.3379002753975</v>
      </c>
      <c r="O2087" s="24">
        <f t="shared" si="785"/>
        <v>23.914284240981942</v>
      </c>
      <c r="P2087" s="24">
        <f t="shared" si="786"/>
        <v>395.49387711117151</v>
      </c>
      <c r="Q2087" s="24">
        <f t="shared" si="797"/>
        <v>650</v>
      </c>
      <c r="R2087" s="12">
        <f t="shared" si="787"/>
        <v>7.2957169948744308E-2</v>
      </c>
      <c r="S2087" s="3">
        <f t="shared" si="798"/>
        <v>0.7</v>
      </c>
      <c r="T2087" s="24">
        <f t="shared" si="800"/>
        <v>1101.9887238687768</v>
      </c>
      <c r="U2087" s="24">
        <f t="shared" si="788"/>
        <v>32.643694406499435</v>
      </c>
      <c r="V2087" s="14">
        <f t="shared" si="789"/>
        <v>539.65522043372971</v>
      </c>
      <c r="W2087" s="24">
        <f t="shared" si="801"/>
        <v>650</v>
      </c>
      <c r="X2087" s="12">
        <f t="shared" si="790"/>
        <v>7.3182731497292416E-2</v>
      </c>
      <c r="Y2087" s="3">
        <f t="shared" si="802"/>
        <v>0.7</v>
      </c>
    </row>
    <row r="2088" spans="2:25" x14ac:dyDescent="0.25">
      <c r="B2088" s="3">
        <f t="shared" si="791"/>
        <v>10350</v>
      </c>
      <c r="C2088" s="14">
        <f t="shared" si="792"/>
        <v>172.5</v>
      </c>
      <c r="D2088" s="11">
        <f t="shared" si="793"/>
        <v>1103.3668191096276</v>
      </c>
      <c r="E2088" s="11">
        <f t="shared" si="794"/>
        <v>1100.8912432319578</v>
      </c>
      <c r="F2088" s="11">
        <f t="shared" si="795"/>
        <v>1102.4108574453462</v>
      </c>
      <c r="G2088" s="11">
        <f t="shared" si="796"/>
        <v>1102.0619066002741</v>
      </c>
      <c r="H2088" s="24">
        <f t="shared" si="779"/>
        <v>1100.8912432319578</v>
      </c>
      <c r="I2088" s="24">
        <f t="shared" si="781"/>
        <v>61.889396941745645</v>
      </c>
      <c r="J2088" s="14">
        <f t="shared" si="782"/>
        <v>1021.9932720727572</v>
      </c>
      <c r="K2088" s="24">
        <f t="shared" si="780"/>
        <v>650</v>
      </c>
      <c r="L2088" s="12">
        <f t="shared" si="783"/>
        <v>7.3915055960056028E-2</v>
      </c>
      <c r="M2088" s="3">
        <f t="shared" si="784"/>
        <v>0.7</v>
      </c>
      <c r="N2088" s="24">
        <f t="shared" si="799"/>
        <v>1102.4108574453462</v>
      </c>
      <c r="O2088" s="24">
        <f t="shared" si="785"/>
        <v>23.899041607035088</v>
      </c>
      <c r="P2088" s="24">
        <f t="shared" si="786"/>
        <v>395.30441227441833</v>
      </c>
      <c r="Q2088" s="24">
        <f t="shared" si="797"/>
        <v>650</v>
      </c>
      <c r="R2088" s="12">
        <f t="shared" si="787"/>
        <v>7.2921560537421728E-2</v>
      </c>
      <c r="S2088" s="3">
        <f t="shared" si="798"/>
        <v>0.7</v>
      </c>
      <c r="T2088" s="24">
        <f t="shared" si="800"/>
        <v>1102.0619066002741</v>
      </c>
      <c r="U2088" s="24">
        <f t="shared" si="788"/>
        <v>32.622812733836781</v>
      </c>
      <c r="V2088" s="14">
        <f t="shared" si="789"/>
        <v>539.39559663064529</v>
      </c>
      <c r="W2088" s="24">
        <f t="shared" si="801"/>
        <v>650</v>
      </c>
      <c r="X2088" s="12">
        <f t="shared" si="790"/>
        <v>7.3146861855776762E-2</v>
      </c>
      <c r="Y2088" s="3">
        <f t="shared" si="802"/>
        <v>0.7</v>
      </c>
    </row>
    <row r="2089" spans="2:25" x14ac:dyDescent="0.25">
      <c r="B2089" s="3">
        <f t="shared" si="791"/>
        <v>10355</v>
      </c>
      <c r="C2089" s="14">
        <f t="shared" si="792"/>
        <v>172.58333333333334</v>
      </c>
      <c r="D2089" s="11">
        <f t="shared" si="793"/>
        <v>1103.4391316574872</v>
      </c>
      <c r="E2089" s="11">
        <f t="shared" si="794"/>
        <v>1100.9651582879178</v>
      </c>
      <c r="F2089" s="11">
        <f t="shared" si="795"/>
        <v>1102.4837790058837</v>
      </c>
      <c r="G2089" s="11">
        <f t="shared" si="796"/>
        <v>1102.1350534621299</v>
      </c>
      <c r="H2089" s="24">
        <f t="shared" si="779"/>
        <v>1100.9651582879178</v>
      </c>
      <c r="I2089" s="24">
        <f t="shared" si="781"/>
        <v>61.849334239235532</v>
      </c>
      <c r="J2089" s="14">
        <f t="shared" si="782"/>
        <v>1021.4946239169378</v>
      </c>
      <c r="K2089" s="24">
        <f t="shared" si="780"/>
        <v>650</v>
      </c>
      <c r="L2089" s="12">
        <f t="shared" si="783"/>
        <v>7.3878318733437282E-2</v>
      </c>
      <c r="M2089" s="3">
        <f t="shared" si="784"/>
        <v>0.7</v>
      </c>
      <c r="N2089" s="24">
        <f t="shared" si="799"/>
        <v>1102.4837790058837</v>
      </c>
      <c r="O2089" s="24">
        <f t="shared" si="785"/>
        <v>23.883816290089044</v>
      </c>
      <c r="P2089" s="24">
        <f t="shared" si="786"/>
        <v>395.11513027377799</v>
      </c>
      <c r="Q2089" s="24">
        <f t="shared" si="797"/>
        <v>650</v>
      </c>
      <c r="R2089" s="12">
        <f t="shared" si="787"/>
        <v>7.2885985943267881E-2</v>
      </c>
      <c r="S2089" s="3">
        <f t="shared" si="798"/>
        <v>0.7</v>
      </c>
      <c r="T2089" s="24">
        <f t="shared" si="800"/>
        <v>1102.1350534621299</v>
      </c>
      <c r="U2089" s="24">
        <f t="shared" si="788"/>
        <v>32.601954883932649</v>
      </c>
      <c r="V2089" s="14">
        <f t="shared" si="789"/>
        <v>539.13622465698666</v>
      </c>
      <c r="W2089" s="24">
        <f t="shared" si="801"/>
        <v>650</v>
      </c>
      <c r="X2089" s="12">
        <f t="shared" si="790"/>
        <v>7.3111027463287917E-2</v>
      </c>
      <c r="Y2089" s="3">
        <f t="shared" si="802"/>
        <v>0.7</v>
      </c>
    </row>
    <row r="2090" spans="2:25" x14ac:dyDescent="0.25">
      <c r="B2090" s="3">
        <f t="shared" si="791"/>
        <v>10360</v>
      </c>
      <c r="C2090" s="14">
        <f t="shared" si="792"/>
        <v>172.66666666666666</v>
      </c>
      <c r="D2090" s="11">
        <f t="shared" si="793"/>
        <v>1103.5114093223026</v>
      </c>
      <c r="E2090" s="11">
        <f t="shared" si="794"/>
        <v>1101.0390366066513</v>
      </c>
      <c r="F2090" s="11">
        <f t="shared" si="795"/>
        <v>1102.5566649918269</v>
      </c>
      <c r="G2090" s="11">
        <f t="shared" si="796"/>
        <v>1102.2081644895932</v>
      </c>
      <c r="H2090" s="24">
        <f t="shared" si="779"/>
        <v>1101.0390366066513</v>
      </c>
      <c r="I2090" s="24">
        <f t="shared" si="781"/>
        <v>61.809317891282944</v>
      </c>
      <c r="J2090" s="14">
        <f t="shared" si="782"/>
        <v>1020.9964679707231</v>
      </c>
      <c r="K2090" s="24">
        <f t="shared" si="780"/>
        <v>650</v>
      </c>
      <c r="L2090" s="12">
        <f t="shared" si="783"/>
        <v>7.3841618234041256E-2</v>
      </c>
      <c r="M2090" s="3">
        <f t="shared" si="784"/>
        <v>0.7</v>
      </c>
      <c r="N2090" s="24">
        <f t="shared" si="799"/>
        <v>1102.5566649918269</v>
      </c>
      <c r="O2090" s="24">
        <f t="shared" si="785"/>
        <v>23.868608261892632</v>
      </c>
      <c r="P2090" s="24">
        <f t="shared" si="786"/>
        <v>394.92603084357182</v>
      </c>
      <c r="Q2090" s="24">
        <f t="shared" si="797"/>
        <v>650</v>
      </c>
      <c r="R2090" s="12">
        <f t="shared" si="787"/>
        <v>7.2850446115152914E-2</v>
      </c>
      <c r="S2090" s="3">
        <f t="shared" si="798"/>
        <v>0.7</v>
      </c>
      <c r="T2090" s="24">
        <f t="shared" si="800"/>
        <v>1102.2081644895932</v>
      </c>
      <c r="U2090" s="24">
        <f t="shared" si="788"/>
        <v>32.581120817735609</v>
      </c>
      <c r="V2090" s="14">
        <f t="shared" si="789"/>
        <v>538.87710414453636</v>
      </c>
      <c r="W2090" s="24">
        <f t="shared" si="801"/>
        <v>650</v>
      </c>
      <c r="X2090" s="12">
        <f t="shared" si="790"/>
        <v>7.3075228267746359E-2</v>
      </c>
      <c r="Y2090" s="3">
        <f t="shared" si="802"/>
        <v>0.7</v>
      </c>
    </row>
    <row r="2091" spans="2:25" x14ac:dyDescent="0.25">
      <c r="B2091" s="3">
        <f t="shared" si="791"/>
        <v>10365</v>
      </c>
      <c r="C2091" s="14">
        <f t="shared" si="792"/>
        <v>172.75</v>
      </c>
      <c r="D2091" s="11">
        <f t="shared" si="793"/>
        <v>1103.5836521377121</v>
      </c>
      <c r="E2091" s="11">
        <f t="shared" si="794"/>
        <v>1101.1128782248852</v>
      </c>
      <c r="F2091" s="11">
        <f t="shared" si="795"/>
        <v>1102.629515437942</v>
      </c>
      <c r="G2091" s="11">
        <f t="shared" si="796"/>
        <v>1102.2812397178609</v>
      </c>
      <c r="H2091" s="24">
        <f t="shared" si="779"/>
        <v>1101.1128782248852</v>
      </c>
      <c r="I2091" s="24">
        <f t="shared" si="781"/>
        <v>61.769347820671783</v>
      </c>
      <c r="J2091" s="14">
        <f t="shared" si="782"/>
        <v>1020.4988034997317</v>
      </c>
      <c r="K2091" s="24">
        <f t="shared" si="780"/>
        <v>650</v>
      </c>
      <c r="L2091" s="12">
        <f t="shared" si="783"/>
        <v>7.3804954406521295E-2</v>
      </c>
      <c r="M2091" s="3">
        <f t="shared" si="784"/>
        <v>0.7</v>
      </c>
      <c r="N2091" s="24">
        <f t="shared" si="799"/>
        <v>1102.629515437942</v>
      </c>
      <c r="O2091" s="24">
        <f t="shared" si="785"/>
        <v>23.853417494251516</v>
      </c>
      <c r="P2091" s="24">
        <f t="shared" si="786"/>
        <v>394.73711371854728</v>
      </c>
      <c r="Q2091" s="24">
        <f t="shared" si="797"/>
        <v>650</v>
      </c>
      <c r="R2091" s="12">
        <f t="shared" si="787"/>
        <v>7.2814941002030925E-2</v>
      </c>
      <c r="S2091" s="3">
        <f t="shared" si="798"/>
        <v>0.7</v>
      </c>
      <c r="T2091" s="24">
        <f t="shared" si="800"/>
        <v>1102.2812397178609</v>
      </c>
      <c r="U2091" s="24">
        <f t="shared" si="788"/>
        <v>32.560310496279499</v>
      </c>
      <c r="V2091" s="14">
        <f t="shared" si="789"/>
        <v>538.61823472592914</v>
      </c>
      <c r="W2091" s="24">
        <f t="shared" si="801"/>
        <v>650</v>
      </c>
      <c r="X2091" s="12">
        <f t="shared" si="790"/>
        <v>7.3039464217192457E-2</v>
      </c>
      <c r="Y2091" s="3">
        <f t="shared" si="802"/>
        <v>0.7</v>
      </c>
    </row>
    <row r="2092" spans="2:25" x14ac:dyDescent="0.25">
      <c r="B2092" s="3">
        <f t="shared" si="791"/>
        <v>10370</v>
      </c>
      <c r="C2092" s="14">
        <f t="shared" si="792"/>
        <v>172.83333333333334</v>
      </c>
      <c r="D2092" s="11">
        <f t="shared" si="793"/>
        <v>1103.6558601373056</v>
      </c>
      <c r="E2092" s="11">
        <f t="shared" si="794"/>
        <v>1101.1866831792918</v>
      </c>
      <c r="F2092" s="11">
        <f t="shared" si="795"/>
        <v>1102.702330378944</v>
      </c>
      <c r="G2092" s="11">
        <f t="shared" si="796"/>
        <v>1102.354279182078</v>
      </c>
      <c r="H2092" s="24">
        <f t="shared" si="779"/>
        <v>1101.1866831792918</v>
      </c>
      <c r="I2092" s="24">
        <f t="shared" si="781"/>
        <v>61.729423950345108</v>
      </c>
      <c r="J2092" s="14">
        <f t="shared" si="782"/>
        <v>1020.0016297707649</v>
      </c>
      <c r="K2092" s="24">
        <f t="shared" si="780"/>
        <v>650</v>
      </c>
      <c r="L2092" s="12">
        <f t="shared" si="783"/>
        <v>7.3768327195622291E-2</v>
      </c>
      <c r="M2092" s="3">
        <f t="shared" si="784"/>
        <v>0.7</v>
      </c>
      <c r="N2092" s="24">
        <f t="shared" si="799"/>
        <v>1102.702330378944</v>
      </c>
      <c r="O2092" s="24">
        <f t="shared" si="785"/>
        <v>23.838243959039573</v>
      </c>
      <c r="P2092" s="24">
        <f t="shared" si="786"/>
        <v>394.54837863414957</v>
      </c>
      <c r="Q2092" s="24">
        <f t="shared" si="797"/>
        <v>650</v>
      </c>
      <c r="R2092" s="12">
        <f t="shared" si="787"/>
        <v>7.277947055298932E-2</v>
      </c>
      <c r="S2092" s="3">
        <f t="shared" si="798"/>
        <v>0.7</v>
      </c>
      <c r="T2092" s="24">
        <f t="shared" si="800"/>
        <v>1102.354279182078</v>
      </c>
      <c r="U2092" s="24">
        <f t="shared" si="788"/>
        <v>32.539523880689103</v>
      </c>
      <c r="V2092" s="14">
        <f t="shared" si="789"/>
        <v>538.35961603449766</v>
      </c>
      <c r="W2092" s="24">
        <f t="shared" si="801"/>
        <v>650</v>
      </c>
      <c r="X2092" s="12">
        <f t="shared" si="790"/>
        <v>7.3003735259767458E-2</v>
      </c>
      <c r="Y2092" s="3">
        <f t="shared" si="802"/>
        <v>0.7</v>
      </c>
    </row>
    <row r="2093" spans="2:25" x14ac:dyDescent="0.25">
      <c r="B2093" s="3">
        <f t="shared" si="791"/>
        <v>10375</v>
      </c>
      <c r="C2093" s="14">
        <f t="shared" si="792"/>
        <v>172.91666666666666</v>
      </c>
      <c r="D2093" s="11">
        <f t="shared" si="793"/>
        <v>1103.7280333546244</v>
      </c>
      <c r="E2093" s="11">
        <f t="shared" si="794"/>
        <v>1101.2604515064875</v>
      </c>
      <c r="F2093" s="11">
        <f t="shared" si="795"/>
        <v>1102.7751098494971</v>
      </c>
      <c r="G2093" s="11">
        <f t="shared" si="796"/>
        <v>1102.4272829173378</v>
      </c>
      <c r="H2093" s="24">
        <f t="shared" si="779"/>
        <v>1101.2604515064875</v>
      </c>
      <c r="I2093" s="24">
        <f t="shared" si="781"/>
        <v>61.689546203422196</v>
      </c>
      <c r="J2093" s="14">
        <f t="shared" si="782"/>
        <v>1019.5049460524061</v>
      </c>
      <c r="K2093" s="24">
        <f t="shared" si="780"/>
        <v>650</v>
      </c>
      <c r="L2093" s="12">
        <f t="shared" si="783"/>
        <v>7.3731736546222587E-2</v>
      </c>
      <c r="M2093" s="3">
        <f t="shared" si="784"/>
        <v>0.7</v>
      </c>
      <c r="N2093" s="24">
        <f t="shared" si="799"/>
        <v>1102.7751098494971</v>
      </c>
      <c r="O2093" s="24">
        <f t="shared" si="785"/>
        <v>23.823087628181838</v>
      </c>
      <c r="P2093" s="24">
        <f t="shared" si="786"/>
        <v>394.35982532617282</v>
      </c>
      <c r="Q2093" s="24">
        <f t="shared" si="797"/>
        <v>650</v>
      </c>
      <c r="R2093" s="12">
        <f t="shared" si="787"/>
        <v>7.274403471718506E-2</v>
      </c>
      <c r="S2093" s="3">
        <f t="shared" si="798"/>
        <v>0.7</v>
      </c>
      <c r="T2093" s="24">
        <f t="shared" si="800"/>
        <v>1102.4272829173378</v>
      </c>
      <c r="U2093" s="24">
        <f t="shared" si="788"/>
        <v>32.518760932163104</v>
      </c>
      <c r="V2093" s="14">
        <f t="shared" si="789"/>
        <v>538.10124770423351</v>
      </c>
      <c r="W2093" s="24">
        <f t="shared" si="801"/>
        <v>650</v>
      </c>
      <c r="X2093" s="12">
        <f t="shared" si="790"/>
        <v>7.2968041343706311E-2</v>
      </c>
      <c r="Y2093" s="3">
        <f t="shared" si="802"/>
        <v>0.7</v>
      </c>
    </row>
    <row r="2094" spans="2:25" x14ac:dyDescent="0.25">
      <c r="B2094" s="3">
        <f t="shared" si="791"/>
        <v>10380</v>
      </c>
      <c r="C2094" s="14">
        <f t="shared" si="792"/>
        <v>173</v>
      </c>
      <c r="D2094" s="11">
        <f t="shared" si="793"/>
        <v>1103.800171823161</v>
      </c>
      <c r="E2094" s="11">
        <f t="shared" si="794"/>
        <v>1101.3341832430337</v>
      </c>
      <c r="F2094" s="11">
        <f t="shared" si="795"/>
        <v>1102.8478538842144</v>
      </c>
      <c r="G2094" s="11">
        <f t="shared" si="796"/>
        <v>1102.5002509586816</v>
      </c>
      <c r="H2094" s="24">
        <f t="shared" si="779"/>
        <v>1101.3341832430337</v>
      </c>
      <c r="I2094" s="24">
        <f t="shared" si="781"/>
        <v>61.649714503181485</v>
      </c>
      <c r="J2094" s="14">
        <f t="shared" si="782"/>
        <v>1019.0087516144217</v>
      </c>
      <c r="K2094" s="24">
        <f t="shared" si="780"/>
        <v>650</v>
      </c>
      <c r="L2094" s="12">
        <f t="shared" si="783"/>
        <v>7.3695182403292175E-2</v>
      </c>
      <c r="M2094" s="3">
        <f t="shared" si="784"/>
        <v>0.7</v>
      </c>
      <c r="N2094" s="24">
        <f t="shared" si="799"/>
        <v>1102.8478538842144</v>
      </c>
      <c r="O2094" s="24">
        <f t="shared" si="785"/>
        <v>23.807948473665874</v>
      </c>
      <c r="P2094" s="24">
        <f t="shared" si="786"/>
        <v>394.17145353095367</v>
      </c>
      <c r="Q2094" s="24">
        <f t="shared" si="797"/>
        <v>650</v>
      </c>
      <c r="R2094" s="12">
        <f t="shared" si="787"/>
        <v>7.2708633443880344E-2</v>
      </c>
      <c r="S2094" s="3">
        <f t="shared" si="798"/>
        <v>0.7</v>
      </c>
      <c r="T2094" s="24">
        <f t="shared" si="800"/>
        <v>1102.5002509586816</v>
      </c>
      <c r="U2094" s="24">
        <f t="shared" si="788"/>
        <v>32.49802161198545</v>
      </c>
      <c r="V2094" s="14">
        <f t="shared" si="789"/>
        <v>537.84312936986453</v>
      </c>
      <c r="W2094" s="24">
        <f t="shared" si="801"/>
        <v>650</v>
      </c>
      <c r="X2094" s="12">
        <f t="shared" si="790"/>
        <v>7.2932382417349007E-2</v>
      </c>
      <c r="Y2094" s="3">
        <f t="shared" si="802"/>
        <v>0.7</v>
      </c>
    </row>
    <row r="2095" spans="2:25" x14ac:dyDescent="0.25">
      <c r="B2095" s="3">
        <f t="shared" si="791"/>
        <v>10385</v>
      </c>
      <c r="C2095" s="14">
        <f t="shared" si="792"/>
        <v>173.08333333333334</v>
      </c>
      <c r="D2095" s="11">
        <f t="shared" si="793"/>
        <v>1103.8722755763604</v>
      </c>
      <c r="E2095" s="11">
        <f t="shared" si="794"/>
        <v>1101.407878425437</v>
      </c>
      <c r="F2095" s="11">
        <f t="shared" si="795"/>
        <v>1102.9205625176583</v>
      </c>
      <c r="G2095" s="11">
        <f t="shared" si="796"/>
        <v>1102.5731833410989</v>
      </c>
      <c r="H2095" s="24">
        <f t="shared" si="779"/>
        <v>1101.407878425437</v>
      </c>
      <c r="I2095" s="24">
        <f t="shared" si="781"/>
        <v>61.609928773083311</v>
      </c>
      <c r="J2095" s="14">
        <f t="shared" si="782"/>
        <v>1018.5130457283992</v>
      </c>
      <c r="K2095" s="24">
        <f t="shared" si="780"/>
        <v>650</v>
      </c>
      <c r="L2095" s="12">
        <f t="shared" si="783"/>
        <v>7.3658664711937549E-2</v>
      </c>
      <c r="M2095" s="3">
        <f t="shared" si="784"/>
        <v>0.7</v>
      </c>
      <c r="N2095" s="24">
        <f t="shared" si="799"/>
        <v>1102.9205625176583</v>
      </c>
      <c r="O2095" s="24">
        <f t="shared" si="785"/>
        <v>23.792826467553141</v>
      </c>
      <c r="P2095" s="24">
        <f t="shared" si="786"/>
        <v>393.98326298560403</v>
      </c>
      <c r="Q2095" s="24">
        <f t="shared" si="797"/>
        <v>650</v>
      </c>
      <c r="R2095" s="12">
        <f t="shared" si="787"/>
        <v>7.267326668248511E-2</v>
      </c>
      <c r="S2095" s="3">
        <f t="shared" si="798"/>
        <v>0.7</v>
      </c>
      <c r="T2095" s="24">
        <f t="shared" si="800"/>
        <v>1102.5731833410989</v>
      </c>
      <c r="U2095" s="24">
        <f t="shared" si="788"/>
        <v>32.477305881536722</v>
      </c>
      <c r="V2095" s="14">
        <f t="shared" si="789"/>
        <v>537.58526066712659</v>
      </c>
      <c r="W2095" s="24">
        <f t="shared" si="801"/>
        <v>650</v>
      </c>
      <c r="X2095" s="12">
        <f t="shared" si="790"/>
        <v>7.2896758429176811E-2</v>
      </c>
      <c r="Y2095" s="3">
        <f t="shared" si="802"/>
        <v>0.7</v>
      </c>
    </row>
    <row r="2096" spans="2:25" x14ac:dyDescent="0.25">
      <c r="B2096" s="3">
        <f t="shared" si="791"/>
        <v>10390</v>
      </c>
      <c r="C2096" s="14">
        <f t="shared" si="792"/>
        <v>173.16666666666666</v>
      </c>
      <c r="D2096" s="11">
        <f t="shared" si="793"/>
        <v>1103.9443446476184</v>
      </c>
      <c r="E2096" s="11">
        <f t="shared" si="794"/>
        <v>1101.481537090149</v>
      </c>
      <c r="F2096" s="11">
        <f t="shared" si="795"/>
        <v>1102.9932357843406</v>
      </c>
      <c r="G2096" s="11">
        <f t="shared" si="796"/>
        <v>1102.646080099528</v>
      </c>
      <c r="H2096" s="24">
        <f t="shared" si="779"/>
        <v>1101.481537090149</v>
      </c>
      <c r="I2096" s="24">
        <f t="shared" si="781"/>
        <v>61.570188936735804</v>
      </c>
      <c r="J2096" s="14">
        <f t="shared" si="782"/>
        <v>1018.0178276669923</v>
      </c>
      <c r="K2096" s="24">
        <f t="shared" si="780"/>
        <v>650</v>
      </c>
      <c r="L2096" s="12">
        <f t="shared" si="783"/>
        <v>7.3622183417348039E-2</v>
      </c>
      <c r="M2096" s="3">
        <f t="shared" si="784"/>
        <v>0.7</v>
      </c>
      <c r="N2096" s="24">
        <f t="shared" si="799"/>
        <v>1102.9932357843406</v>
      </c>
      <c r="O2096" s="24">
        <f t="shared" si="785"/>
        <v>23.777721581944888</v>
      </c>
      <c r="P2096" s="24">
        <f t="shared" si="786"/>
        <v>393.79525342744898</v>
      </c>
      <c r="Q2096" s="24">
        <f t="shared" si="797"/>
        <v>650</v>
      </c>
      <c r="R2096" s="12">
        <f t="shared" si="787"/>
        <v>7.2637934382453306E-2</v>
      </c>
      <c r="S2096" s="3">
        <f t="shared" si="798"/>
        <v>0.7</v>
      </c>
      <c r="T2096" s="24">
        <f t="shared" si="800"/>
        <v>1102.646080099528</v>
      </c>
      <c r="U2096" s="24">
        <f t="shared" si="788"/>
        <v>32.456613702260029</v>
      </c>
      <c r="V2096" s="14">
        <f t="shared" si="789"/>
        <v>537.32764123202662</v>
      </c>
      <c r="W2096" s="24">
        <f t="shared" si="801"/>
        <v>650</v>
      </c>
      <c r="X2096" s="12">
        <f t="shared" si="790"/>
        <v>7.2861169327713651E-2</v>
      </c>
      <c r="Y2096" s="3">
        <f t="shared" si="802"/>
        <v>0.7</v>
      </c>
    </row>
    <row r="2097" spans="2:25" x14ac:dyDescent="0.25">
      <c r="B2097" s="3">
        <f t="shared" si="791"/>
        <v>10395</v>
      </c>
      <c r="C2097" s="14">
        <f t="shared" si="792"/>
        <v>173.25</v>
      </c>
      <c r="D2097" s="11">
        <f t="shared" si="793"/>
        <v>1104.0163790702832</v>
      </c>
      <c r="E2097" s="11">
        <f t="shared" si="794"/>
        <v>1101.5551592735665</v>
      </c>
      <c r="F2097" s="11">
        <f t="shared" si="795"/>
        <v>1103.0658737187232</v>
      </c>
      <c r="G2097" s="11">
        <f t="shared" si="796"/>
        <v>1102.7189412688558</v>
      </c>
      <c r="H2097" s="24">
        <f t="shared" si="779"/>
        <v>1101.5551592735665</v>
      </c>
      <c r="I2097" s="24">
        <f t="shared" si="781"/>
        <v>61.530494917917622</v>
      </c>
      <c r="J2097" s="14">
        <f t="shared" si="782"/>
        <v>1017.5230967044824</v>
      </c>
      <c r="K2097" s="24">
        <f t="shared" si="780"/>
        <v>650</v>
      </c>
      <c r="L2097" s="12">
        <f t="shared" si="783"/>
        <v>7.3585738464835571E-2</v>
      </c>
      <c r="M2097" s="3">
        <f t="shared" si="784"/>
        <v>0.7</v>
      </c>
      <c r="N2097" s="24">
        <f t="shared" si="799"/>
        <v>1103.0658737187232</v>
      </c>
      <c r="O2097" s="24">
        <f t="shared" si="785"/>
        <v>23.76263378899921</v>
      </c>
      <c r="P2097" s="24">
        <f t="shared" si="786"/>
        <v>393.60742459423989</v>
      </c>
      <c r="Q2097" s="24">
        <f t="shared" si="797"/>
        <v>650</v>
      </c>
      <c r="R2097" s="12">
        <f t="shared" si="787"/>
        <v>7.2602636493322895E-2</v>
      </c>
      <c r="S2097" s="3">
        <f t="shared" si="798"/>
        <v>0.7</v>
      </c>
      <c r="T2097" s="24">
        <f t="shared" si="800"/>
        <v>1102.7189412688558</v>
      </c>
      <c r="U2097" s="24">
        <f t="shared" si="788"/>
        <v>32.435945035683744</v>
      </c>
      <c r="V2097" s="14">
        <f t="shared" si="789"/>
        <v>537.07027070140498</v>
      </c>
      <c r="W2097" s="24">
        <f t="shared" si="801"/>
        <v>650</v>
      </c>
      <c r="X2097" s="12">
        <f t="shared" si="790"/>
        <v>7.2825615061600915E-2</v>
      </c>
      <c r="Y2097" s="3">
        <f t="shared" si="802"/>
        <v>0.7</v>
      </c>
    </row>
    <row r="2098" spans="2:25" x14ac:dyDescent="0.25">
      <c r="B2098" s="3">
        <f t="shared" si="791"/>
        <v>10400</v>
      </c>
      <c r="C2098" s="14">
        <f t="shared" si="792"/>
        <v>173.33333333333334</v>
      </c>
      <c r="D2098" s="11">
        <f t="shared" si="793"/>
        <v>1104.0883788776546</v>
      </c>
      <c r="E2098" s="11">
        <f t="shared" si="794"/>
        <v>1101.6287450120312</v>
      </c>
      <c r="F2098" s="11">
        <f t="shared" si="795"/>
        <v>1103.1384763552164</v>
      </c>
      <c r="G2098" s="11">
        <f t="shared" si="796"/>
        <v>1102.7917668839175</v>
      </c>
      <c r="H2098" s="24">
        <f t="shared" si="779"/>
        <v>1101.6287450120312</v>
      </c>
      <c r="I2098" s="24">
        <f t="shared" si="781"/>
        <v>61.490846640583641</v>
      </c>
      <c r="J2098" s="14">
        <f t="shared" si="782"/>
        <v>1017.0288521166823</v>
      </c>
      <c r="K2098" s="24">
        <f t="shared" si="780"/>
        <v>650</v>
      </c>
      <c r="L2098" s="12">
        <f t="shared" si="783"/>
        <v>7.3549329799828547E-2</v>
      </c>
      <c r="M2098" s="3">
        <f t="shared" si="784"/>
        <v>0.7</v>
      </c>
      <c r="N2098" s="24">
        <f t="shared" si="799"/>
        <v>1103.1384763552164</v>
      </c>
      <c r="O2098" s="24">
        <f t="shared" si="785"/>
        <v>23.74756306095378</v>
      </c>
      <c r="P2098" s="24">
        <f t="shared" si="786"/>
        <v>393.41977622454226</v>
      </c>
      <c r="Q2098" s="24">
        <f t="shared" si="797"/>
        <v>650</v>
      </c>
      <c r="R2098" s="12">
        <f t="shared" si="787"/>
        <v>7.2567372964787311E-2</v>
      </c>
      <c r="S2098" s="3">
        <f t="shared" si="798"/>
        <v>0.7</v>
      </c>
      <c r="T2098" s="24">
        <f t="shared" si="800"/>
        <v>1102.7917668839175</v>
      </c>
      <c r="U2098" s="24">
        <f t="shared" si="788"/>
        <v>32.415299843427192</v>
      </c>
      <c r="V2098" s="14">
        <f t="shared" si="789"/>
        <v>536.81314871291613</v>
      </c>
      <c r="W2098" s="24">
        <f t="shared" si="801"/>
        <v>650</v>
      </c>
      <c r="X2098" s="12">
        <f t="shared" si="790"/>
        <v>7.2790095579595746E-2</v>
      </c>
      <c r="Y2098" s="3">
        <f t="shared" si="802"/>
        <v>0.7</v>
      </c>
    </row>
    <row r="2099" spans="2:25" x14ac:dyDescent="0.25">
      <c r="B2099" s="3">
        <f t="shared" si="791"/>
        <v>10405</v>
      </c>
      <c r="C2099" s="14">
        <f t="shared" si="792"/>
        <v>173.41666666666666</v>
      </c>
      <c r="D2099" s="11">
        <f t="shared" si="793"/>
        <v>1104.1603441029845</v>
      </c>
      <c r="E2099" s="11">
        <f t="shared" si="794"/>
        <v>1101.702294341831</v>
      </c>
      <c r="F2099" s="11">
        <f t="shared" si="795"/>
        <v>1103.2110437281813</v>
      </c>
      <c r="G2099" s="11">
        <f t="shared" si="796"/>
        <v>1102.8645569794971</v>
      </c>
      <c r="H2099" s="24">
        <f t="shared" si="779"/>
        <v>1101.702294341831</v>
      </c>
      <c r="I2099" s="24">
        <f t="shared" si="781"/>
        <v>61.451244028836527</v>
      </c>
      <c r="J2099" s="14">
        <f t="shared" si="782"/>
        <v>1016.5350931806252</v>
      </c>
      <c r="K2099" s="24">
        <f t="shared" si="780"/>
        <v>650</v>
      </c>
      <c r="L2099" s="12">
        <f t="shared" si="783"/>
        <v>7.3512957367848686E-2</v>
      </c>
      <c r="M2099" s="3">
        <f t="shared" si="784"/>
        <v>0.7</v>
      </c>
      <c r="N2099" s="24">
        <f t="shared" si="799"/>
        <v>1103.2110437281813</v>
      </c>
      <c r="O2099" s="24">
        <f t="shared" si="785"/>
        <v>23.732509370080379</v>
      </c>
      <c r="P2099" s="24">
        <f t="shared" si="786"/>
        <v>393.23230805715389</v>
      </c>
      <c r="Q2099" s="24">
        <f t="shared" si="797"/>
        <v>650</v>
      </c>
      <c r="R2099" s="12">
        <f t="shared" si="787"/>
        <v>7.2532143746586342E-2</v>
      </c>
      <c r="S2099" s="3">
        <f t="shared" si="798"/>
        <v>0.7</v>
      </c>
      <c r="T2099" s="24">
        <f t="shared" si="800"/>
        <v>1102.8645569794971</v>
      </c>
      <c r="U2099" s="24">
        <f t="shared" si="788"/>
        <v>32.394678087183593</v>
      </c>
      <c r="V2099" s="14">
        <f t="shared" si="789"/>
        <v>536.55627490483448</v>
      </c>
      <c r="W2099" s="24">
        <f t="shared" si="801"/>
        <v>650</v>
      </c>
      <c r="X2099" s="12">
        <f t="shared" si="790"/>
        <v>7.2754610830543978E-2</v>
      </c>
      <c r="Y2099" s="3">
        <f t="shared" si="802"/>
        <v>0.7</v>
      </c>
    </row>
    <row r="2100" spans="2:25" x14ac:dyDescent="0.25">
      <c r="B2100" s="3">
        <f t="shared" si="791"/>
        <v>10410</v>
      </c>
      <c r="C2100" s="14">
        <f t="shared" si="792"/>
        <v>173.5</v>
      </c>
      <c r="D2100" s="11">
        <f t="shared" si="793"/>
        <v>1104.2322747794774</v>
      </c>
      <c r="E2100" s="11">
        <f t="shared" si="794"/>
        <v>1101.775807299199</v>
      </c>
      <c r="F2100" s="11">
        <f t="shared" si="795"/>
        <v>1103.283575871928</v>
      </c>
      <c r="G2100" s="11">
        <f t="shared" si="796"/>
        <v>1102.9373115903277</v>
      </c>
      <c r="H2100" s="24">
        <f t="shared" si="779"/>
        <v>1101.775807299199</v>
      </c>
      <c r="I2100" s="24">
        <f t="shared" si="781"/>
        <v>61.411687006960847</v>
      </c>
      <c r="J2100" s="14">
        <f t="shared" si="782"/>
        <v>1016.0418191749919</v>
      </c>
      <c r="K2100" s="24">
        <f t="shared" si="780"/>
        <v>650</v>
      </c>
      <c r="L2100" s="12">
        <f t="shared" si="783"/>
        <v>7.3476621114542423E-2</v>
      </c>
      <c r="M2100" s="3">
        <f t="shared" si="784"/>
        <v>0.7</v>
      </c>
      <c r="N2100" s="24">
        <f t="shared" si="799"/>
        <v>1103.283575871928</v>
      </c>
      <c r="O2100" s="24">
        <f t="shared" si="785"/>
        <v>23.717472688736052</v>
      </c>
      <c r="P2100" s="24">
        <f t="shared" si="786"/>
        <v>393.04501983164795</v>
      </c>
      <c r="Q2100" s="24">
        <f t="shared" si="797"/>
        <v>650</v>
      </c>
      <c r="R2100" s="12">
        <f t="shared" si="787"/>
        <v>7.2496948788609489E-2</v>
      </c>
      <c r="S2100" s="3">
        <f t="shared" si="798"/>
        <v>0.7</v>
      </c>
      <c r="T2100" s="24">
        <f t="shared" si="800"/>
        <v>1102.9373115903277</v>
      </c>
      <c r="U2100" s="24">
        <f t="shared" si="788"/>
        <v>32.374079728742799</v>
      </c>
      <c r="V2100" s="14">
        <f t="shared" si="789"/>
        <v>536.29964891636484</v>
      </c>
      <c r="W2100" s="24">
        <f t="shared" si="801"/>
        <v>650</v>
      </c>
      <c r="X2100" s="12">
        <f t="shared" si="790"/>
        <v>7.2719160763422802E-2</v>
      </c>
      <c r="Y2100" s="3">
        <f t="shared" si="802"/>
        <v>0.7</v>
      </c>
    </row>
    <row r="2101" spans="2:25" x14ac:dyDescent="0.25">
      <c r="B2101" s="3">
        <f t="shared" si="791"/>
        <v>10415</v>
      </c>
      <c r="C2101" s="14">
        <f t="shared" si="792"/>
        <v>173.58333333333334</v>
      </c>
      <c r="D2101" s="11">
        <f t="shared" si="793"/>
        <v>1104.3041709402889</v>
      </c>
      <c r="E2101" s="11">
        <f t="shared" si="794"/>
        <v>1101.8492839203136</v>
      </c>
      <c r="F2101" s="11">
        <f t="shared" si="795"/>
        <v>1103.3560728207165</v>
      </c>
      <c r="G2101" s="11">
        <f t="shared" si="796"/>
        <v>1103.0100307510911</v>
      </c>
      <c r="H2101" s="24">
        <f t="shared" ref="H2101:H2164" si="803">H2100+L2100</f>
        <v>1101.8492839203136</v>
      </c>
      <c r="I2101" s="24">
        <f t="shared" si="781"/>
        <v>61.372175499383275</v>
      </c>
      <c r="J2101" s="14">
        <f t="shared" si="782"/>
        <v>1015.5490293796649</v>
      </c>
      <c r="K2101" s="24">
        <f t="shared" ref="K2101:K2164" si="804">IF(H2101&lt;600,425+0.773*H2101-1.69/1000*H2101^2+2.22/1000^2*H2101^3,IF(H2101&lt;735,666+13002/(738-H2101),IF(H2101&lt;900,545+17820/(H2101-731),650)))</f>
        <v>650</v>
      </c>
      <c r="L2101" s="12">
        <f t="shared" si="783"/>
        <v>7.3440320985647858E-2</v>
      </c>
      <c r="M2101" s="3">
        <f t="shared" si="784"/>
        <v>0.7</v>
      </c>
      <c r="N2101" s="24">
        <f t="shared" si="799"/>
        <v>1103.3560728207165</v>
      </c>
      <c r="O2101" s="24">
        <f t="shared" si="785"/>
        <v>23.702452989311951</v>
      </c>
      <c r="P2101" s="24">
        <f t="shared" si="786"/>
        <v>392.85791128784962</v>
      </c>
      <c r="Q2101" s="24">
        <f t="shared" si="797"/>
        <v>650</v>
      </c>
      <c r="R2101" s="12">
        <f t="shared" si="787"/>
        <v>7.2461788040796005E-2</v>
      </c>
      <c r="S2101" s="3">
        <f t="shared" si="798"/>
        <v>0.7</v>
      </c>
      <c r="T2101" s="24">
        <f t="shared" si="800"/>
        <v>1103.0100307510911</v>
      </c>
      <c r="U2101" s="24">
        <f t="shared" si="788"/>
        <v>32.353504729945826</v>
      </c>
      <c r="V2101" s="14">
        <f t="shared" si="789"/>
        <v>536.04327038696363</v>
      </c>
      <c r="W2101" s="24">
        <f t="shared" si="801"/>
        <v>650</v>
      </c>
      <c r="X2101" s="12">
        <f t="shared" si="790"/>
        <v>7.2683745327248139E-2</v>
      </c>
      <c r="Y2101" s="3">
        <f t="shared" si="802"/>
        <v>0.7</v>
      </c>
    </row>
    <row r="2102" spans="2:25" x14ac:dyDescent="0.25">
      <c r="B2102" s="3">
        <f t="shared" si="791"/>
        <v>10420</v>
      </c>
      <c r="C2102" s="14">
        <f t="shared" si="792"/>
        <v>173.66666666666666</v>
      </c>
      <c r="D2102" s="11">
        <f t="shared" si="793"/>
        <v>1104.3760326185281</v>
      </c>
      <c r="E2102" s="11">
        <f t="shared" si="794"/>
        <v>1101.9227242412992</v>
      </c>
      <c r="F2102" s="11">
        <f t="shared" si="795"/>
        <v>1103.4285346087572</v>
      </c>
      <c r="G2102" s="11">
        <f t="shared" si="796"/>
        <v>1103.0827144964182</v>
      </c>
      <c r="H2102" s="24">
        <f t="shared" si="803"/>
        <v>1101.9227242412992</v>
      </c>
      <c r="I2102" s="24">
        <f t="shared" si="781"/>
        <v>61.332709430723753</v>
      </c>
      <c r="J2102" s="14">
        <f t="shared" si="782"/>
        <v>1015.0567230764257</v>
      </c>
      <c r="K2102" s="24">
        <f t="shared" si="804"/>
        <v>650</v>
      </c>
      <c r="L2102" s="12">
        <f t="shared" si="783"/>
        <v>7.3404056927045797E-2</v>
      </c>
      <c r="M2102" s="3">
        <f t="shared" si="784"/>
        <v>0.7</v>
      </c>
      <c r="N2102" s="24">
        <f t="shared" si="799"/>
        <v>1103.4285346087572</v>
      </c>
      <c r="O2102" s="24">
        <f t="shared" si="785"/>
        <v>23.687450244273123</v>
      </c>
      <c r="P2102" s="24">
        <f t="shared" si="786"/>
        <v>392.67098216624277</v>
      </c>
      <c r="Q2102" s="24">
        <f t="shared" si="797"/>
        <v>650</v>
      </c>
      <c r="R2102" s="12">
        <f t="shared" si="787"/>
        <v>7.2426661453212596E-2</v>
      </c>
      <c r="S2102" s="3">
        <f t="shared" si="798"/>
        <v>0.7</v>
      </c>
      <c r="T2102" s="24">
        <f t="shared" si="800"/>
        <v>1103.0827144964182</v>
      </c>
      <c r="U2102" s="24">
        <f t="shared" si="788"/>
        <v>32.332953052747371</v>
      </c>
      <c r="V2102" s="14">
        <f t="shared" si="789"/>
        <v>535.78713895725059</v>
      </c>
      <c r="W2102" s="24">
        <f t="shared" si="801"/>
        <v>650</v>
      </c>
      <c r="X2102" s="12">
        <f t="shared" si="790"/>
        <v>7.264836447119917E-2</v>
      </c>
      <c r="Y2102" s="3">
        <f t="shared" si="802"/>
        <v>0.7</v>
      </c>
    </row>
    <row r="2103" spans="2:25" x14ac:dyDescent="0.25">
      <c r="B2103" s="3">
        <f t="shared" si="791"/>
        <v>10425</v>
      </c>
      <c r="C2103" s="14">
        <f t="shared" si="792"/>
        <v>173.75</v>
      </c>
      <c r="D2103" s="11">
        <f t="shared" si="793"/>
        <v>1104.447859847256</v>
      </c>
      <c r="E2103" s="11">
        <f t="shared" si="794"/>
        <v>1101.9961282982263</v>
      </c>
      <c r="F2103" s="11">
        <f t="shared" si="795"/>
        <v>1103.5009612702104</v>
      </c>
      <c r="G2103" s="11">
        <f t="shared" si="796"/>
        <v>1103.1553628608895</v>
      </c>
      <c r="H2103" s="24">
        <f t="shared" si="803"/>
        <v>1101.9961282982263</v>
      </c>
      <c r="I2103" s="24">
        <f t="shared" si="781"/>
        <v>61.293288725744333</v>
      </c>
      <c r="J2103" s="14">
        <f t="shared" si="782"/>
        <v>1014.564899548044</v>
      </c>
      <c r="K2103" s="24">
        <f t="shared" si="804"/>
        <v>650</v>
      </c>
      <c r="L2103" s="12">
        <f t="shared" si="783"/>
        <v>7.3367828884694078E-2</v>
      </c>
      <c r="M2103" s="3">
        <f t="shared" si="784"/>
        <v>0.7</v>
      </c>
      <c r="N2103" s="24">
        <f t="shared" si="799"/>
        <v>1103.5009612702104</v>
      </c>
      <c r="O2103" s="24">
        <f t="shared" si="785"/>
        <v>23.67246442614146</v>
      </c>
      <c r="P2103" s="24">
        <f t="shared" si="786"/>
        <v>392.4842322078153</v>
      </c>
      <c r="Q2103" s="24">
        <f t="shared" si="797"/>
        <v>650</v>
      </c>
      <c r="R2103" s="12">
        <f t="shared" si="787"/>
        <v>7.2391568976023501E-2</v>
      </c>
      <c r="S2103" s="3">
        <f t="shared" si="798"/>
        <v>0.7</v>
      </c>
      <c r="T2103" s="24">
        <f t="shared" si="800"/>
        <v>1103.1553628608895</v>
      </c>
      <c r="U2103" s="24">
        <f t="shared" si="788"/>
        <v>32.312424659164662</v>
      </c>
      <c r="V2103" s="14">
        <f t="shared" si="789"/>
        <v>535.5312542682907</v>
      </c>
      <c r="W2103" s="24">
        <f t="shared" si="801"/>
        <v>650</v>
      </c>
      <c r="X2103" s="12">
        <f t="shared" si="790"/>
        <v>7.2613018144520036E-2</v>
      </c>
      <c r="Y2103" s="3">
        <f t="shared" si="802"/>
        <v>0.7</v>
      </c>
    </row>
    <row r="2104" spans="2:25" x14ac:dyDescent="0.25">
      <c r="B2104" s="3">
        <f t="shared" si="791"/>
        <v>10430</v>
      </c>
      <c r="C2104" s="14">
        <f t="shared" si="792"/>
        <v>173.83333333333334</v>
      </c>
      <c r="D2104" s="11">
        <f t="shared" si="793"/>
        <v>1104.5196526594855</v>
      </c>
      <c r="E2104" s="11">
        <f t="shared" si="794"/>
        <v>1102.0694961271111</v>
      </c>
      <c r="F2104" s="11">
        <f t="shared" si="795"/>
        <v>1103.5733528391863</v>
      </c>
      <c r="G2104" s="11">
        <f t="shared" si="796"/>
        <v>1103.2279758790339</v>
      </c>
      <c r="H2104" s="24">
        <f t="shared" si="803"/>
        <v>1102.0694961271111</v>
      </c>
      <c r="I2104" s="24">
        <f t="shared" si="781"/>
        <v>61.253913309360541</v>
      </c>
      <c r="J2104" s="14">
        <f t="shared" si="782"/>
        <v>1014.0735580786271</v>
      </c>
      <c r="K2104" s="24">
        <f t="shared" si="804"/>
        <v>650</v>
      </c>
      <c r="L2104" s="12">
        <f t="shared" si="783"/>
        <v>7.3331636804652281E-2</v>
      </c>
      <c r="M2104" s="3">
        <f t="shared" si="784"/>
        <v>0.7</v>
      </c>
      <c r="N2104" s="24">
        <f t="shared" si="799"/>
        <v>1103.5733528391863</v>
      </c>
      <c r="O2104" s="24">
        <f t="shared" si="785"/>
        <v>23.657495507478643</v>
      </c>
      <c r="P2104" s="24">
        <f t="shared" si="786"/>
        <v>392.29766115382637</v>
      </c>
      <c r="Q2104" s="24">
        <f t="shared" si="797"/>
        <v>650</v>
      </c>
      <c r="R2104" s="12">
        <f t="shared" si="787"/>
        <v>7.2356510559447126E-2</v>
      </c>
      <c r="S2104" s="3">
        <f t="shared" si="798"/>
        <v>0.7</v>
      </c>
      <c r="T2104" s="24">
        <f t="shared" si="800"/>
        <v>1103.2279758790339</v>
      </c>
      <c r="U2104" s="24">
        <f t="shared" si="788"/>
        <v>32.291919511288825</v>
      </c>
      <c r="V2104" s="14">
        <f t="shared" si="789"/>
        <v>535.27561596169198</v>
      </c>
      <c r="W2104" s="24">
        <f t="shared" si="801"/>
        <v>650</v>
      </c>
      <c r="X2104" s="12">
        <f t="shared" si="790"/>
        <v>7.2577706296533775E-2</v>
      </c>
      <c r="Y2104" s="3">
        <f t="shared" si="802"/>
        <v>0.7</v>
      </c>
    </row>
    <row r="2105" spans="2:25" x14ac:dyDescent="0.25">
      <c r="B2105" s="3">
        <f t="shared" si="791"/>
        <v>10435</v>
      </c>
      <c r="C2105" s="14">
        <f t="shared" si="792"/>
        <v>173.91666666666666</v>
      </c>
      <c r="D2105" s="11">
        <f t="shared" si="793"/>
        <v>1104.5914110881831</v>
      </c>
      <c r="E2105" s="11">
        <f t="shared" si="794"/>
        <v>1102.1428277639156</v>
      </c>
      <c r="F2105" s="11">
        <f t="shared" si="795"/>
        <v>1103.6457093497459</v>
      </c>
      <c r="G2105" s="11">
        <f t="shared" si="796"/>
        <v>1103.3005535853304</v>
      </c>
      <c r="H2105" s="24">
        <f t="shared" si="803"/>
        <v>1102.1428277639156</v>
      </c>
      <c r="I2105" s="24">
        <f t="shared" si="781"/>
        <v>61.21458310668686</v>
      </c>
      <c r="J2105" s="14">
        <f t="shared" si="782"/>
        <v>1013.582697954317</v>
      </c>
      <c r="K2105" s="24">
        <f t="shared" si="804"/>
        <v>650</v>
      </c>
      <c r="L2105" s="12">
        <f t="shared" si="783"/>
        <v>7.3295480633132237E-2</v>
      </c>
      <c r="M2105" s="3">
        <f t="shared" si="784"/>
        <v>0.7</v>
      </c>
      <c r="N2105" s="24">
        <f t="shared" si="799"/>
        <v>1103.6457093497459</v>
      </c>
      <c r="O2105" s="24">
        <f t="shared" si="785"/>
        <v>23.64254346093162</v>
      </c>
      <c r="P2105" s="24">
        <f t="shared" si="786"/>
        <v>392.11126874632981</v>
      </c>
      <c r="Q2105" s="24">
        <f t="shared" si="797"/>
        <v>650</v>
      </c>
      <c r="R2105" s="12">
        <f t="shared" si="787"/>
        <v>7.2321486153854878E-2</v>
      </c>
      <c r="S2105" s="3">
        <f t="shared" si="798"/>
        <v>0.7</v>
      </c>
      <c r="T2105" s="24">
        <f t="shared" si="800"/>
        <v>1103.3005535853304</v>
      </c>
      <c r="U2105" s="24">
        <f t="shared" si="788"/>
        <v>32.271437571318984</v>
      </c>
      <c r="V2105" s="14">
        <f t="shared" si="789"/>
        <v>535.02022368034113</v>
      </c>
      <c r="W2105" s="24">
        <f t="shared" si="801"/>
        <v>650</v>
      </c>
      <c r="X2105" s="12">
        <f t="shared" si="790"/>
        <v>7.25424288767407E-2</v>
      </c>
      <c r="Y2105" s="3">
        <f t="shared" si="802"/>
        <v>0.7</v>
      </c>
    </row>
    <row r="2106" spans="2:25" x14ac:dyDescent="0.25">
      <c r="B2106" s="3">
        <f t="shared" si="791"/>
        <v>10440</v>
      </c>
      <c r="C2106" s="14">
        <f t="shared" si="792"/>
        <v>174</v>
      </c>
      <c r="D2106" s="11">
        <f t="shared" si="793"/>
        <v>1104.6631351662672</v>
      </c>
      <c r="E2106" s="11">
        <f t="shared" si="794"/>
        <v>1102.2161232445487</v>
      </c>
      <c r="F2106" s="11">
        <f t="shared" si="795"/>
        <v>1103.7180308358998</v>
      </c>
      <c r="G2106" s="11">
        <f t="shared" si="796"/>
        <v>1103.373096014207</v>
      </c>
      <c r="H2106" s="24">
        <f t="shared" si="803"/>
        <v>1102.2161232445487</v>
      </c>
      <c r="I2106" s="24">
        <f t="shared" si="781"/>
        <v>61.175298042962822</v>
      </c>
      <c r="J2106" s="14">
        <f t="shared" si="782"/>
        <v>1013.0923184620697</v>
      </c>
      <c r="K2106" s="24">
        <f t="shared" si="804"/>
        <v>650</v>
      </c>
      <c r="L2106" s="12">
        <f t="shared" si="783"/>
        <v>7.3259360316409866E-2</v>
      </c>
      <c r="M2106" s="3">
        <f t="shared" si="784"/>
        <v>0.7</v>
      </c>
      <c r="N2106" s="24">
        <f t="shared" si="799"/>
        <v>1103.7180308358998</v>
      </c>
      <c r="O2106" s="24">
        <f t="shared" si="785"/>
        <v>23.627608259187127</v>
      </c>
      <c r="P2106" s="24">
        <f t="shared" si="786"/>
        <v>391.92505472774752</v>
      </c>
      <c r="Q2106" s="24">
        <f t="shared" si="797"/>
        <v>650</v>
      </c>
      <c r="R2106" s="12">
        <f t="shared" si="787"/>
        <v>7.2286495709689161E-2</v>
      </c>
      <c r="S2106" s="3">
        <f t="shared" si="798"/>
        <v>0.7</v>
      </c>
      <c r="T2106" s="24">
        <f t="shared" si="800"/>
        <v>1103.373096014207</v>
      </c>
      <c r="U2106" s="24">
        <f t="shared" si="788"/>
        <v>32.250978801505426</v>
      </c>
      <c r="V2106" s="14">
        <f t="shared" si="789"/>
        <v>534.76507706710572</v>
      </c>
      <c r="W2106" s="24">
        <f t="shared" si="801"/>
        <v>650</v>
      </c>
      <c r="X2106" s="12">
        <f t="shared" si="790"/>
        <v>7.2507185834645271E-2</v>
      </c>
      <c r="Y2106" s="3">
        <f t="shared" si="802"/>
        <v>0.7</v>
      </c>
    </row>
    <row r="2107" spans="2:25" x14ac:dyDescent="0.25">
      <c r="B2107" s="3">
        <f t="shared" si="791"/>
        <v>10445</v>
      </c>
      <c r="C2107" s="14">
        <f t="shared" si="792"/>
        <v>174.08333333333334</v>
      </c>
      <c r="D2107" s="11">
        <f t="shared" si="793"/>
        <v>1104.7348249266095</v>
      </c>
      <c r="E2107" s="11">
        <f t="shared" si="794"/>
        <v>1102.2893826048651</v>
      </c>
      <c r="F2107" s="11">
        <f t="shared" si="795"/>
        <v>1103.7903173316095</v>
      </c>
      <c r="G2107" s="11">
        <f t="shared" si="796"/>
        <v>1103.4456032000417</v>
      </c>
      <c r="H2107" s="24">
        <f t="shared" si="803"/>
        <v>1102.2893826048651</v>
      </c>
      <c r="I2107" s="24">
        <f t="shared" si="781"/>
        <v>61.136058043609864</v>
      </c>
      <c r="J2107" s="14">
        <f t="shared" si="782"/>
        <v>1012.6024188906241</v>
      </c>
      <c r="K2107" s="24">
        <f t="shared" si="804"/>
        <v>650</v>
      </c>
      <c r="L2107" s="12">
        <f t="shared" si="783"/>
        <v>7.3223275800895091E-2</v>
      </c>
      <c r="M2107" s="3">
        <f t="shared" si="784"/>
        <v>0.7</v>
      </c>
      <c r="N2107" s="24">
        <f t="shared" si="799"/>
        <v>1103.7903173316095</v>
      </c>
      <c r="O2107" s="24">
        <f t="shared" si="785"/>
        <v>23.612689875000115</v>
      </c>
      <c r="P2107" s="24">
        <f t="shared" si="786"/>
        <v>391.73901884104419</v>
      </c>
      <c r="Q2107" s="24">
        <f t="shared" si="797"/>
        <v>650</v>
      </c>
      <c r="R2107" s="12">
        <f t="shared" si="787"/>
        <v>7.2251539177498644E-2</v>
      </c>
      <c r="S2107" s="3">
        <f t="shared" si="798"/>
        <v>0.7</v>
      </c>
      <c r="T2107" s="24">
        <f t="shared" si="800"/>
        <v>1103.4456032000417</v>
      </c>
      <c r="U2107" s="24">
        <f t="shared" si="788"/>
        <v>32.230543164195069</v>
      </c>
      <c r="V2107" s="14">
        <f t="shared" si="789"/>
        <v>534.51017576611309</v>
      </c>
      <c r="W2107" s="24">
        <f t="shared" si="801"/>
        <v>650</v>
      </c>
      <c r="X2107" s="12">
        <f t="shared" si="790"/>
        <v>7.2471977119925382E-2</v>
      </c>
      <c r="Y2107" s="3">
        <f t="shared" si="802"/>
        <v>0.7</v>
      </c>
    </row>
    <row r="2108" spans="2:25" x14ac:dyDescent="0.25">
      <c r="B2108" s="3">
        <f t="shared" si="791"/>
        <v>10450</v>
      </c>
      <c r="C2108" s="14">
        <f t="shared" si="792"/>
        <v>174.16666666666666</v>
      </c>
      <c r="D2108" s="11">
        <f t="shared" si="793"/>
        <v>1104.8064804020339</v>
      </c>
      <c r="E2108" s="11">
        <f t="shared" si="794"/>
        <v>1102.362605880666</v>
      </c>
      <c r="F2108" s="11">
        <f t="shared" si="795"/>
        <v>1103.8625688707868</v>
      </c>
      <c r="G2108" s="11">
        <f t="shared" si="796"/>
        <v>1103.5180751771616</v>
      </c>
      <c r="H2108" s="24">
        <f t="shared" si="803"/>
        <v>1102.362605880666</v>
      </c>
      <c r="I2108" s="24">
        <f t="shared" si="781"/>
        <v>61.096863034197213</v>
      </c>
      <c r="J2108" s="14">
        <f t="shared" si="782"/>
        <v>1012.1129985297849</v>
      </c>
      <c r="K2108" s="24">
        <f t="shared" si="804"/>
        <v>650</v>
      </c>
      <c r="L2108" s="12">
        <f t="shared" si="783"/>
        <v>7.3187227033080546E-2</v>
      </c>
      <c r="M2108" s="3">
        <f t="shared" si="784"/>
        <v>0.7</v>
      </c>
      <c r="N2108" s="24">
        <f t="shared" si="799"/>
        <v>1103.8625688707868</v>
      </c>
      <c r="O2108" s="24">
        <f t="shared" si="785"/>
        <v>23.59778828117669</v>
      </c>
      <c r="P2108" s="24">
        <f t="shared" si="786"/>
        <v>391.55316082966885</v>
      </c>
      <c r="Q2108" s="24">
        <f t="shared" si="797"/>
        <v>650</v>
      </c>
      <c r="R2108" s="12">
        <f t="shared" si="787"/>
        <v>7.2216616507925158E-2</v>
      </c>
      <c r="S2108" s="3">
        <f t="shared" si="798"/>
        <v>0.7</v>
      </c>
      <c r="T2108" s="24">
        <f t="shared" si="800"/>
        <v>1103.5180751771616</v>
      </c>
      <c r="U2108" s="24">
        <f t="shared" si="788"/>
        <v>32.21013062180873</v>
      </c>
      <c r="V2108" s="14">
        <f t="shared" si="789"/>
        <v>534.25551942180039</v>
      </c>
      <c r="W2108" s="24">
        <f t="shared" si="801"/>
        <v>650</v>
      </c>
      <c r="X2108" s="12">
        <f t="shared" si="790"/>
        <v>7.2436802682307982E-2</v>
      </c>
      <c r="Y2108" s="3">
        <f t="shared" si="802"/>
        <v>0.7</v>
      </c>
    </row>
    <row r="2109" spans="2:25" x14ac:dyDescent="0.25">
      <c r="B2109" s="3">
        <f t="shared" si="791"/>
        <v>10455</v>
      </c>
      <c r="C2109" s="14">
        <f t="shared" si="792"/>
        <v>174.25</v>
      </c>
      <c r="D2109" s="11">
        <f t="shared" si="793"/>
        <v>1104.8781016253176</v>
      </c>
      <c r="E2109" s="11">
        <f t="shared" si="794"/>
        <v>1102.4357931076991</v>
      </c>
      <c r="F2109" s="11">
        <f t="shared" si="795"/>
        <v>1103.9347854872947</v>
      </c>
      <c r="G2109" s="11">
        <f t="shared" si="796"/>
        <v>1103.5905119798438</v>
      </c>
      <c r="H2109" s="24">
        <f t="shared" si="803"/>
        <v>1102.4357931076991</v>
      </c>
      <c r="I2109" s="24">
        <f t="shared" si="781"/>
        <v>61.057712940464626</v>
      </c>
      <c r="J2109" s="14">
        <f t="shared" si="782"/>
        <v>1011.6240566711012</v>
      </c>
      <c r="K2109" s="24">
        <f t="shared" si="804"/>
        <v>650</v>
      </c>
      <c r="L2109" s="12">
        <f t="shared" si="783"/>
        <v>7.3151213959589498E-2</v>
      </c>
      <c r="M2109" s="3">
        <f t="shared" si="784"/>
        <v>0.7</v>
      </c>
      <c r="N2109" s="24">
        <f t="shared" si="799"/>
        <v>1103.9347854872947</v>
      </c>
      <c r="O2109" s="24">
        <f t="shared" si="785"/>
        <v>23.582903450574122</v>
      </c>
      <c r="P2109" s="24">
        <f t="shared" si="786"/>
        <v>391.36748043741954</v>
      </c>
      <c r="Q2109" s="24">
        <f t="shared" si="797"/>
        <v>650</v>
      </c>
      <c r="R2109" s="12">
        <f t="shared" si="787"/>
        <v>7.2181727651680114E-2</v>
      </c>
      <c r="S2109" s="3">
        <f t="shared" si="798"/>
        <v>0.7</v>
      </c>
      <c r="T2109" s="24">
        <f t="shared" si="800"/>
        <v>1103.5905119798438</v>
      </c>
      <c r="U2109" s="24">
        <f t="shared" si="788"/>
        <v>32.189741136846806</v>
      </c>
      <c r="V2109" s="14">
        <f t="shared" si="789"/>
        <v>534.00110767945773</v>
      </c>
      <c r="W2109" s="24">
        <f t="shared" si="801"/>
        <v>650</v>
      </c>
      <c r="X2109" s="12">
        <f t="shared" si="790"/>
        <v>7.2401662471639275E-2</v>
      </c>
      <c r="Y2109" s="3">
        <f t="shared" si="802"/>
        <v>0.7</v>
      </c>
    </row>
    <row r="2110" spans="2:25" x14ac:dyDescent="0.25">
      <c r="B2110" s="3">
        <f t="shared" si="791"/>
        <v>10460</v>
      </c>
      <c r="C2110" s="14">
        <f t="shared" si="792"/>
        <v>174.33333333333334</v>
      </c>
      <c r="D2110" s="11">
        <f t="shared" si="793"/>
        <v>1104.9496886291909</v>
      </c>
      <c r="E2110" s="11">
        <f t="shared" si="794"/>
        <v>1102.5089443216586</v>
      </c>
      <c r="F2110" s="11">
        <f t="shared" si="795"/>
        <v>1104.0069672149464</v>
      </c>
      <c r="G2110" s="11">
        <f t="shared" si="796"/>
        <v>1103.6629136423155</v>
      </c>
      <c r="H2110" s="24">
        <f t="shared" si="803"/>
        <v>1102.5089443216586</v>
      </c>
      <c r="I2110" s="24">
        <f t="shared" si="781"/>
        <v>61.018607688305337</v>
      </c>
      <c r="J2110" s="14">
        <f t="shared" si="782"/>
        <v>1011.1355926073237</v>
      </c>
      <c r="K2110" s="24">
        <f t="shared" si="804"/>
        <v>650</v>
      </c>
      <c r="L2110" s="12">
        <f t="shared" si="783"/>
        <v>7.3115236527137556E-2</v>
      </c>
      <c r="M2110" s="3">
        <f t="shared" si="784"/>
        <v>0.7</v>
      </c>
      <c r="N2110" s="24">
        <f t="shared" si="799"/>
        <v>1104.0069672149464</v>
      </c>
      <c r="O2110" s="24">
        <f t="shared" si="785"/>
        <v>23.568035356112205</v>
      </c>
      <c r="P2110" s="24">
        <f t="shared" si="786"/>
        <v>391.18197740867555</v>
      </c>
      <c r="Q2110" s="24">
        <f t="shared" si="797"/>
        <v>650</v>
      </c>
      <c r="R2110" s="12">
        <f t="shared" si="787"/>
        <v>7.2146872559586947E-2</v>
      </c>
      <c r="S2110" s="3">
        <f t="shared" si="798"/>
        <v>0.7</v>
      </c>
      <c r="T2110" s="24">
        <f t="shared" si="800"/>
        <v>1103.6629136423155</v>
      </c>
      <c r="U2110" s="24">
        <f t="shared" si="788"/>
        <v>32.169374671883588</v>
      </c>
      <c r="V2110" s="14">
        <f t="shared" si="789"/>
        <v>533.74694018497576</v>
      </c>
      <c r="W2110" s="24">
        <f t="shared" si="801"/>
        <v>650</v>
      </c>
      <c r="X2110" s="12">
        <f t="shared" si="790"/>
        <v>7.2366556437851712E-2</v>
      </c>
      <c r="Y2110" s="3">
        <f t="shared" si="802"/>
        <v>0.7</v>
      </c>
    </row>
    <row r="2111" spans="2:25" x14ac:dyDescent="0.25">
      <c r="B2111" s="3">
        <f t="shared" si="791"/>
        <v>10465</v>
      </c>
      <c r="C2111" s="14">
        <f t="shared" si="792"/>
        <v>174.41666666666666</v>
      </c>
      <c r="D2111" s="11">
        <f t="shared" si="793"/>
        <v>1105.0212414463369</v>
      </c>
      <c r="E2111" s="11">
        <f t="shared" si="794"/>
        <v>1102.5820595581858</v>
      </c>
      <c r="F2111" s="11">
        <f t="shared" si="795"/>
        <v>1104.079114087506</v>
      </c>
      <c r="G2111" s="11">
        <f t="shared" si="796"/>
        <v>1103.7352801987533</v>
      </c>
      <c r="H2111" s="24">
        <f t="shared" si="803"/>
        <v>1102.5820595581858</v>
      </c>
      <c r="I2111" s="24">
        <f t="shared" si="781"/>
        <v>60.979547203777429</v>
      </c>
      <c r="J2111" s="14">
        <f t="shared" si="782"/>
        <v>1010.6476056326562</v>
      </c>
      <c r="K2111" s="24">
        <f t="shared" si="804"/>
        <v>650</v>
      </c>
      <c r="L2111" s="12">
        <f t="shared" si="783"/>
        <v>7.3079294682550783E-2</v>
      </c>
      <c r="M2111" s="3">
        <f t="shared" si="784"/>
        <v>0.7</v>
      </c>
      <c r="N2111" s="24">
        <f t="shared" si="799"/>
        <v>1104.079114087506</v>
      </c>
      <c r="O2111" s="24">
        <f t="shared" si="785"/>
        <v>23.553183970773262</v>
      </c>
      <c r="P2111" s="24">
        <f t="shared" si="786"/>
        <v>390.99665148839762</v>
      </c>
      <c r="Q2111" s="24">
        <f t="shared" si="797"/>
        <v>650</v>
      </c>
      <c r="R2111" s="12">
        <f t="shared" si="787"/>
        <v>7.2112051182581099E-2</v>
      </c>
      <c r="S2111" s="3">
        <f t="shared" si="798"/>
        <v>0.7</v>
      </c>
      <c r="T2111" s="24">
        <f t="shared" si="800"/>
        <v>1103.7352801987533</v>
      </c>
      <c r="U2111" s="24">
        <f t="shared" si="788"/>
        <v>32.149031189590005</v>
      </c>
      <c r="V2111" s="14">
        <f t="shared" si="789"/>
        <v>533.49301658515628</v>
      </c>
      <c r="W2111" s="24">
        <f t="shared" si="801"/>
        <v>650</v>
      </c>
      <c r="X2111" s="12">
        <f t="shared" si="790"/>
        <v>7.2331484531006615E-2</v>
      </c>
      <c r="Y2111" s="3">
        <f t="shared" si="802"/>
        <v>0.7</v>
      </c>
    </row>
    <row r="2112" spans="2:25" x14ac:dyDescent="0.25">
      <c r="B2112" s="3">
        <f t="shared" si="791"/>
        <v>10470</v>
      </c>
      <c r="C2112" s="14">
        <f t="shared" si="792"/>
        <v>174.5</v>
      </c>
      <c r="D2112" s="11">
        <f t="shared" si="793"/>
        <v>1105.0927601093927</v>
      </c>
      <c r="E2112" s="11">
        <f t="shared" si="794"/>
        <v>1102.6551388528685</v>
      </c>
      <c r="F2112" s="11">
        <f t="shared" si="795"/>
        <v>1104.1512261386886</v>
      </c>
      <c r="G2112" s="11">
        <f t="shared" si="796"/>
        <v>1103.8076116832844</v>
      </c>
      <c r="H2112" s="24">
        <f t="shared" si="803"/>
        <v>1102.6551388528685</v>
      </c>
      <c r="I2112" s="24">
        <f t="shared" si="781"/>
        <v>60.940531413103827</v>
      </c>
      <c r="J2112" s="14">
        <f t="shared" si="782"/>
        <v>1010.1600950429115</v>
      </c>
      <c r="K2112" s="24">
        <f t="shared" si="804"/>
        <v>650</v>
      </c>
      <c r="L2112" s="12">
        <f t="shared" si="783"/>
        <v>7.3043388372776075E-2</v>
      </c>
      <c r="M2112" s="3">
        <f t="shared" si="784"/>
        <v>0.7</v>
      </c>
      <c r="N2112" s="24">
        <f t="shared" si="799"/>
        <v>1104.1512261386886</v>
      </c>
      <c r="O2112" s="24">
        <f t="shared" si="785"/>
        <v>23.538349267602143</v>
      </c>
      <c r="P2112" s="24">
        <f t="shared" si="786"/>
        <v>390.81150242214727</v>
      </c>
      <c r="Q2112" s="24">
        <f t="shared" si="797"/>
        <v>650</v>
      </c>
      <c r="R2112" s="12">
        <f t="shared" si="787"/>
        <v>7.2077263471713393E-2</v>
      </c>
      <c r="S2112" s="3">
        <f t="shared" si="798"/>
        <v>0.7</v>
      </c>
      <c r="T2112" s="24">
        <f t="shared" si="800"/>
        <v>1103.8076116832844</v>
      </c>
      <c r="U2112" s="24">
        <f t="shared" si="788"/>
        <v>32.128710652705195</v>
      </c>
      <c r="V2112" s="14">
        <f t="shared" si="789"/>
        <v>533.23933652730466</v>
      </c>
      <c r="W2112" s="24">
        <f t="shared" si="801"/>
        <v>650</v>
      </c>
      <c r="X2112" s="12">
        <f t="shared" si="790"/>
        <v>7.2296446701238415E-2</v>
      </c>
      <c r="Y2112" s="3">
        <f t="shared" si="802"/>
        <v>0.7</v>
      </c>
    </row>
    <row r="2113" spans="2:25" x14ac:dyDescent="0.25">
      <c r="B2113" s="3">
        <f t="shared" si="791"/>
        <v>10475</v>
      </c>
      <c r="C2113" s="14">
        <f t="shared" si="792"/>
        <v>174.58333333333334</v>
      </c>
      <c r="D2113" s="11">
        <f t="shared" si="793"/>
        <v>1105.1642446509472</v>
      </c>
      <c r="E2113" s="11">
        <f t="shared" si="794"/>
        <v>1102.7281822412413</v>
      </c>
      <c r="F2113" s="11">
        <f t="shared" si="795"/>
        <v>1104.2233034021604</v>
      </c>
      <c r="G2113" s="11">
        <f t="shared" si="796"/>
        <v>1103.8799081299858</v>
      </c>
      <c r="H2113" s="24">
        <f t="shared" si="803"/>
        <v>1102.7281822412413</v>
      </c>
      <c r="I2113" s="24">
        <f t="shared" si="781"/>
        <v>60.901560242649566</v>
      </c>
      <c r="J2113" s="14">
        <f t="shared" si="782"/>
        <v>1009.6730601349678</v>
      </c>
      <c r="K2113" s="24">
        <f t="shared" si="804"/>
        <v>650</v>
      </c>
      <c r="L2113" s="12">
        <f t="shared" si="783"/>
        <v>7.3007517544842776E-2</v>
      </c>
      <c r="M2113" s="3">
        <f t="shared" si="784"/>
        <v>0.7</v>
      </c>
      <c r="N2113" s="24">
        <f t="shared" si="799"/>
        <v>1104.2233034021604</v>
      </c>
      <c r="O2113" s="24">
        <f t="shared" si="785"/>
        <v>23.523531219672122</v>
      </c>
      <c r="P2113" s="24">
        <f t="shared" si="786"/>
        <v>390.62652995548603</v>
      </c>
      <c r="Q2113" s="24">
        <f t="shared" si="797"/>
        <v>650</v>
      </c>
      <c r="R2113" s="12">
        <f t="shared" si="787"/>
        <v>7.2042509378039618E-2</v>
      </c>
      <c r="S2113" s="3">
        <f t="shared" si="798"/>
        <v>0.7</v>
      </c>
      <c r="T2113" s="24">
        <f t="shared" si="800"/>
        <v>1103.8799081299858</v>
      </c>
      <c r="U2113" s="24">
        <f t="shared" si="788"/>
        <v>32.108413024036508</v>
      </c>
      <c r="V2113" s="14">
        <f t="shared" si="789"/>
        <v>532.98589965934661</v>
      </c>
      <c r="W2113" s="24">
        <f t="shared" si="801"/>
        <v>650</v>
      </c>
      <c r="X2113" s="12">
        <f t="shared" si="790"/>
        <v>7.2261442898769609E-2</v>
      </c>
      <c r="Y2113" s="3">
        <f t="shared" si="802"/>
        <v>0.7</v>
      </c>
    </row>
    <row r="2114" spans="2:25" x14ac:dyDescent="0.25">
      <c r="B2114" s="3">
        <f t="shared" si="791"/>
        <v>10480</v>
      </c>
      <c r="C2114" s="14">
        <f t="shared" si="792"/>
        <v>174.66666666666666</v>
      </c>
      <c r="D2114" s="11">
        <f t="shared" si="793"/>
        <v>1105.2356951035445</v>
      </c>
      <c r="E2114" s="11">
        <f t="shared" si="794"/>
        <v>1102.801189758786</v>
      </c>
      <c r="F2114" s="11">
        <f t="shared" si="795"/>
        <v>1104.2953459115383</v>
      </c>
      <c r="G2114" s="11">
        <f t="shared" si="796"/>
        <v>1103.9521695728845</v>
      </c>
      <c r="H2114" s="24">
        <f t="shared" si="803"/>
        <v>1102.801189758786</v>
      </c>
      <c r="I2114" s="24">
        <f t="shared" si="781"/>
        <v>60.862633618961581</v>
      </c>
      <c r="J2114" s="14">
        <f t="shared" si="782"/>
        <v>1009.1865002073899</v>
      </c>
      <c r="K2114" s="24">
        <f t="shared" si="804"/>
        <v>650</v>
      </c>
      <c r="L2114" s="12">
        <f t="shared" si="783"/>
        <v>7.2971682145907574E-2</v>
      </c>
      <c r="M2114" s="3">
        <f t="shared" si="784"/>
        <v>0.7</v>
      </c>
      <c r="N2114" s="24">
        <f t="shared" si="799"/>
        <v>1104.2953459115383</v>
      </c>
      <c r="O2114" s="24">
        <f t="shared" si="785"/>
        <v>23.508729800153105</v>
      </c>
      <c r="P2114" s="24">
        <f t="shared" si="786"/>
        <v>390.44173383517693</v>
      </c>
      <c r="Q2114" s="24">
        <f t="shared" si="797"/>
        <v>650</v>
      </c>
      <c r="R2114" s="12">
        <f t="shared" si="787"/>
        <v>7.2007788852841342E-2</v>
      </c>
      <c r="S2114" s="3">
        <f t="shared" si="798"/>
        <v>0.7</v>
      </c>
      <c r="T2114" s="24">
        <f t="shared" si="800"/>
        <v>1103.9521695728845</v>
      </c>
      <c r="U2114" s="24">
        <f t="shared" si="788"/>
        <v>32.0881382664993</v>
      </c>
      <c r="V2114" s="14">
        <f t="shared" si="789"/>
        <v>532.73270563017684</v>
      </c>
      <c r="W2114" s="24">
        <f t="shared" si="801"/>
        <v>650</v>
      </c>
      <c r="X2114" s="12">
        <f t="shared" si="790"/>
        <v>7.2226473073960393E-2</v>
      </c>
      <c r="Y2114" s="3">
        <f t="shared" si="802"/>
        <v>0.7</v>
      </c>
    </row>
    <row r="2115" spans="2:25" x14ac:dyDescent="0.25">
      <c r="B2115" s="3">
        <f t="shared" si="791"/>
        <v>10485</v>
      </c>
      <c r="C2115" s="14">
        <f t="shared" si="792"/>
        <v>174.75</v>
      </c>
      <c r="D2115" s="11">
        <f t="shared" si="793"/>
        <v>1105.3071114996806</v>
      </c>
      <c r="E2115" s="11">
        <f t="shared" si="794"/>
        <v>1102.8741614409319</v>
      </c>
      <c r="F2115" s="11">
        <f t="shared" si="795"/>
        <v>1104.3673537003913</v>
      </c>
      <c r="G2115" s="11">
        <f t="shared" si="796"/>
        <v>1104.0243960459584</v>
      </c>
      <c r="H2115" s="24">
        <f t="shared" si="803"/>
        <v>1102.8741614409319</v>
      </c>
      <c r="I2115" s="24">
        <f t="shared" si="781"/>
        <v>60.823751468717546</v>
      </c>
      <c r="J2115" s="14">
        <f t="shared" si="782"/>
        <v>1008.7004145598274</v>
      </c>
      <c r="K2115" s="24">
        <f t="shared" si="804"/>
        <v>650</v>
      </c>
      <c r="L2115" s="12">
        <f t="shared" si="783"/>
        <v>7.293588212321013E-2</v>
      </c>
      <c r="M2115" s="3">
        <f t="shared" si="784"/>
        <v>0.7</v>
      </c>
      <c r="N2115" s="24">
        <f t="shared" si="799"/>
        <v>1104.3673537003913</v>
      </c>
      <c r="O2115" s="24">
        <f t="shared" si="785"/>
        <v>23.493944982232051</v>
      </c>
      <c r="P2115" s="24">
        <f t="shared" si="786"/>
        <v>390.25711380778932</v>
      </c>
      <c r="Q2115" s="24">
        <f t="shared" si="797"/>
        <v>650</v>
      </c>
      <c r="R2115" s="12">
        <f t="shared" si="787"/>
        <v>7.1973101847369422E-2</v>
      </c>
      <c r="S2115" s="3">
        <f t="shared" si="798"/>
        <v>0.7</v>
      </c>
      <c r="T2115" s="24">
        <f t="shared" si="800"/>
        <v>1104.0243960459584</v>
      </c>
      <c r="U2115" s="24">
        <f t="shared" si="788"/>
        <v>32.067886343054397</v>
      </c>
      <c r="V2115" s="14">
        <f t="shared" si="789"/>
        <v>532.47975408907757</v>
      </c>
      <c r="W2115" s="24">
        <f t="shared" si="801"/>
        <v>650</v>
      </c>
      <c r="X2115" s="12">
        <f t="shared" si="790"/>
        <v>7.2191537177226345E-2</v>
      </c>
      <c r="Y2115" s="3">
        <f t="shared" si="802"/>
        <v>0.7</v>
      </c>
    </row>
    <row r="2116" spans="2:25" x14ac:dyDescent="0.25">
      <c r="B2116" s="3">
        <f t="shared" si="791"/>
        <v>10490</v>
      </c>
      <c r="C2116" s="14">
        <f t="shared" si="792"/>
        <v>174.83333333333334</v>
      </c>
      <c r="D2116" s="11">
        <f t="shared" si="793"/>
        <v>1105.3784938718056</v>
      </c>
      <c r="E2116" s="11">
        <f t="shared" si="794"/>
        <v>1102.947097323055</v>
      </c>
      <c r="F2116" s="11">
        <f t="shared" si="795"/>
        <v>1104.4393268022386</v>
      </c>
      <c r="G2116" s="11">
        <f t="shared" si="796"/>
        <v>1104.0965875831357</v>
      </c>
      <c r="H2116" s="24">
        <f t="shared" si="803"/>
        <v>1102.947097323055</v>
      </c>
      <c r="I2116" s="24">
        <f t="shared" si="781"/>
        <v>60.784913718765665</v>
      </c>
      <c r="J2116" s="14">
        <f t="shared" si="782"/>
        <v>1008.2148024934419</v>
      </c>
      <c r="K2116" s="24">
        <f t="shared" si="804"/>
        <v>650</v>
      </c>
      <c r="L2116" s="12">
        <f t="shared" si="783"/>
        <v>7.2900117424104766E-2</v>
      </c>
      <c r="M2116" s="3">
        <f t="shared" si="784"/>
        <v>0.7</v>
      </c>
      <c r="N2116" s="24">
        <f t="shared" si="799"/>
        <v>1104.4393268022386</v>
      </c>
      <c r="O2116" s="24">
        <f t="shared" si="785"/>
        <v>23.4791767391755</v>
      </c>
      <c r="P2116" s="24">
        <f t="shared" si="786"/>
        <v>390.07266962068701</v>
      </c>
      <c r="Q2116" s="24">
        <f t="shared" si="797"/>
        <v>650</v>
      </c>
      <c r="R2116" s="12">
        <f t="shared" si="787"/>
        <v>7.1938448313026773E-2</v>
      </c>
      <c r="S2116" s="3">
        <f t="shared" si="798"/>
        <v>0.7</v>
      </c>
      <c r="T2116" s="24">
        <f t="shared" si="800"/>
        <v>1104.0965875831357</v>
      </c>
      <c r="U2116" s="24">
        <f t="shared" si="788"/>
        <v>32.047657216747893</v>
      </c>
      <c r="V2116" s="14">
        <f t="shared" si="789"/>
        <v>532.22704468585425</v>
      </c>
      <c r="W2116" s="24">
        <f t="shared" si="801"/>
        <v>650</v>
      </c>
      <c r="X2116" s="12">
        <f t="shared" si="790"/>
        <v>7.2156635159060858E-2</v>
      </c>
      <c r="Y2116" s="3">
        <f t="shared" si="802"/>
        <v>0.7</v>
      </c>
    </row>
    <row r="2117" spans="2:25" x14ac:dyDescent="0.25">
      <c r="B2117" s="3">
        <f t="shared" si="791"/>
        <v>10495</v>
      </c>
      <c r="C2117" s="14">
        <f t="shared" si="792"/>
        <v>174.91666666666666</v>
      </c>
      <c r="D2117" s="11">
        <f t="shared" si="793"/>
        <v>1105.4498422523234</v>
      </c>
      <c r="E2117" s="11">
        <f t="shared" si="794"/>
        <v>1103.0199974404791</v>
      </c>
      <c r="F2117" s="11">
        <f t="shared" si="795"/>
        <v>1104.5112652505516</v>
      </c>
      <c r="G2117" s="11">
        <f t="shared" si="796"/>
        <v>1104.1687442182947</v>
      </c>
      <c r="H2117" s="24">
        <f t="shared" si="803"/>
        <v>1103.0199974404791</v>
      </c>
      <c r="I2117" s="24">
        <f t="shared" si="781"/>
        <v>60.74612029610762</v>
      </c>
      <c r="J2117" s="14">
        <f t="shared" si="782"/>
        <v>1007.7296633107705</v>
      </c>
      <c r="K2117" s="24">
        <f t="shared" si="804"/>
        <v>650</v>
      </c>
      <c r="L2117" s="12">
        <f t="shared" si="783"/>
        <v>7.2864387996050134E-2</v>
      </c>
      <c r="M2117" s="3">
        <f t="shared" si="784"/>
        <v>0.7</v>
      </c>
      <c r="N2117" s="24">
        <f t="shared" si="799"/>
        <v>1104.5112652505516</v>
      </c>
      <c r="O2117" s="24">
        <f t="shared" si="785"/>
        <v>23.464425044295467</v>
      </c>
      <c r="P2117" s="24">
        <f t="shared" si="786"/>
        <v>389.88840102166023</v>
      </c>
      <c r="Q2117" s="24">
        <f t="shared" si="797"/>
        <v>650</v>
      </c>
      <c r="R2117" s="12">
        <f t="shared" si="787"/>
        <v>7.1903828201298398E-2</v>
      </c>
      <c r="S2117" s="3">
        <f t="shared" si="798"/>
        <v>0.7</v>
      </c>
      <c r="T2117" s="24">
        <f t="shared" si="800"/>
        <v>1104.1687442182947</v>
      </c>
      <c r="U2117" s="24">
        <f t="shared" si="788"/>
        <v>32.027450850716832</v>
      </c>
      <c r="V2117" s="14">
        <f t="shared" si="789"/>
        <v>531.97457707141723</v>
      </c>
      <c r="W2117" s="24">
        <f t="shared" si="801"/>
        <v>650</v>
      </c>
      <c r="X2117" s="12">
        <f t="shared" si="790"/>
        <v>7.2121766970110218E-2</v>
      </c>
      <c r="Y2117" s="3">
        <f t="shared" si="802"/>
        <v>0.7</v>
      </c>
    </row>
    <row r="2118" spans="2:25" x14ac:dyDescent="0.25">
      <c r="B2118" s="3">
        <f t="shared" si="791"/>
        <v>10500</v>
      </c>
      <c r="C2118" s="14">
        <f t="shared" si="792"/>
        <v>175</v>
      </c>
      <c r="D2118" s="11">
        <f t="shared" si="793"/>
        <v>1105.521156673592</v>
      </c>
      <c r="E2118" s="11">
        <f t="shared" si="794"/>
        <v>1103.0928618284752</v>
      </c>
      <c r="F2118" s="11">
        <f t="shared" si="795"/>
        <v>1104.5831690787529</v>
      </c>
      <c r="G2118" s="11">
        <f t="shared" si="796"/>
        <v>1104.2408659852649</v>
      </c>
      <c r="H2118" s="24">
        <f t="shared" si="803"/>
        <v>1103.0928618284752</v>
      </c>
      <c r="I2118" s="24">
        <f t="shared" si="781"/>
        <v>60.707371127921306</v>
      </c>
      <c r="J2118" s="14">
        <f t="shared" si="782"/>
        <v>1007.2449963159789</v>
      </c>
      <c r="K2118" s="24">
        <f t="shared" si="804"/>
        <v>650</v>
      </c>
      <c r="L2118" s="12">
        <f t="shared" si="783"/>
        <v>7.2828693786627902E-2</v>
      </c>
      <c r="M2118" s="3">
        <f t="shared" si="784"/>
        <v>0.7</v>
      </c>
      <c r="N2118" s="24">
        <f t="shared" si="799"/>
        <v>1104.5831690787529</v>
      </c>
      <c r="O2118" s="24">
        <f t="shared" si="785"/>
        <v>23.449689870977863</v>
      </c>
      <c r="P2118" s="24">
        <f t="shared" si="786"/>
        <v>389.7043077592549</v>
      </c>
      <c r="Q2118" s="24">
        <f t="shared" si="797"/>
        <v>650</v>
      </c>
      <c r="R2118" s="12">
        <f t="shared" si="787"/>
        <v>7.1869241463813571E-2</v>
      </c>
      <c r="S2118" s="3">
        <f t="shared" si="798"/>
        <v>0.7</v>
      </c>
      <c r="T2118" s="24">
        <f t="shared" si="800"/>
        <v>1104.2408659852649</v>
      </c>
      <c r="U2118" s="24">
        <f t="shared" si="788"/>
        <v>32.007267208177836</v>
      </c>
      <c r="V2118" s="14">
        <f t="shared" si="789"/>
        <v>531.72235089723858</v>
      </c>
      <c r="W2118" s="24">
        <f t="shared" si="801"/>
        <v>650</v>
      </c>
      <c r="X2118" s="12">
        <f t="shared" si="790"/>
        <v>7.2086932561102754E-2</v>
      </c>
      <c r="Y2118" s="3">
        <f t="shared" si="802"/>
        <v>0.7</v>
      </c>
    </row>
    <row r="2119" spans="2:25" x14ac:dyDescent="0.25">
      <c r="B2119" s="3">
        <f t="shared" si="791"/>
        <v>10505</v>
      </c>
      <c r="C2119" s="14">
        <f t="shared" si="792"/>
        <v>175.08333333333334</v>
      </c>
      <c r="D2119" s="11">
        <f t="shared" si="793"/>
        <v>1105.5924371679225</v>
      </c>
      <c r="E2119" s="11">
        <f t="shared" si="794"/>
        <v>1103.1656905222619</v>
      </c>
      <c r="F2119" s="11">
        <f t="shared" si="795"/>
        <v>1104.6550383202168</v>
      </c>
      <c r="G2119" s="11">
        <f t="shared" si="796"/>
        <v>1104.3129529178261</v>
      </c>
      <c r="H2119" s="24">
        <f t="shared" si="803"/>
        <v>1103.1656905222619</v>
      </c>
      <c r="I2119" s="24">
        <f t="shared" si="781"/>
        <v>60.668666141515359</v>
      </c>
      <c r="J2119" s="14">
        <f t="shared" si="782"/>
        <v>1006.7608008142012</v>
      </c>
      <c r="K2119" s="24">
        <f t="shared" si="804"/>
        <v>650</v>
      </c>
      <c r="L2119" s="12">
        <f t="shared" si="783"/>
        <v>7.2793034743494786E-2</v>
      </c>
      <c r="M2119" s="3">
        <f t="shared" si="784"/>
        <v>0.7</v>
      </c>
      <c r="N2119" s="24">
        <f t="shared" si="799"/>
        <v>1104.6550383202168</v>
      </c>
      <c r="O2119" s="24">
        <f t="shared" si="785"/>
        <v>23.434971192642706</v>
      </c>
      <c r="P2119" s="24">
        <f t="shared" si="786"/>
        <v>389.52038958205594</v>
      </c>
      <c r="Q2119" s="24">
        <f t="shared" si="797"/>
        <v>650</v>
      </c>
      <c r="R2119" s="12">
        <f t="shared" si="787"/>
        <v>7.183468805221431E-2</v>
      </c>
      <c r="S2119" s="3">
        <f t="shared" si="798"/>
        <v>0.7</v>
      </c>
      <c r="T2119" s="24">
        <f t="shared" si="800"/>
        <v>1104.3129529178261</v>
      </c>
      <c r="U2119" s="24">
        <f t="shared" si="788"/>
        <v>31.987106252410058</v>
      </c>
      <c r="V2119" s="14">
        <f t="shared" si="789"/>
        <v>531.47036581537179</v>
      </c>
      <c r="W2119" s="24">
        <f t="shared" si="801"/>
        <v>650</v>
      </c>
      <c r="X2119" s="12">
        <f t="shared" si="790"/>
        <v>7.2052131882849105E-2</v>
      </c>
      <c r="Y2119" s="3">
        <f t="shared" si="802"/>
        <v>0.7</v>
      </c>
    </row>
    <row r="2120" spans="2:25" x14ac:dyDescent="0.25">
      <c r="B2120" s="3">
        <f t="shared" si="791"/>
        <v>10510</v>
      </c>
      <c r="C2120" s="14">
        <f t="shared" si="792"/>
        <v>175.16666666666666</v>
      </c>
      <c r="D2120" s="11">
        <f t="shared" si="793"/>
        <v>1105.6636837675801</v>
      </c>
      <c r="E2120" s="11">
        <f t="shared" si="794"/>
        <v>1103.2384835570053</v>
      </c>
      <c r="F2120" s="11">
        <f t="shared" si="795"/>
        <v>1104.726873008269</v>
      </c>
      <c r="G2120" s="11">
        <f t="shared" si="796"/>
        <v>1104.385005049709</v>
      </c>
      <c r="H2120" s="24">
        <f t="shared" si="803"/>
        <v>1103.2384835570053</v>
      </c>
      <c r="I2120" s="24">
        <f t="shared" si="781"/>
        <v>60.630005264368947</v>
      </c>
      <c r="J2120" s="14">
        <f t="shared" si="782"/>
        <v>1006.2770761122771</v>
      </c>
      <c r="K2120" s="24">
        <f t="shared" si="804"/>
        <v>650</v>
      </c>
      <c r="L2120" s="12">
        <f t="shared" si="783"/>
        <v>7.2757410814435361E-2</v>
      </c>
      <c r="M2120" s="3">
        <f t="shared" si="784"/>
        <v>0.7</v>
      </c>
      <c r="N2120" s="24">
        <f t="shared" si="799"/>
        <v>1104.726873008269</v>
      </c>
      <c r="O2120" s="24">
        <f t="shared" si="785"/>
        <v>23.420268982778225</v>
      </c>
      <c r="P2120" s="24">
        <f t="shared" si="786"/>
        <v>389.33664623944264</v>
      </c>
      <c r="Q2120" s="24">
        <f t="shared" si="797"/>
        <v>650</v>
      </c>
      <c r="R2120" s="12">
        <f t="shared" si="787"/>
        <v>7.1800167918292704E-2</v>
      </c>
      <c r="S2120" s="3">
        <f t="shared" si="798"/>
        <v>0.7</v>
      </c>
      <c r="T2120" s="24">
        <f t="shared" si="800"/>
        <v>1104.385005049709</v>
      </c>
      <c r="U2120" s="24">
        <f t="shared" si="788"/>
        <v>31.966967946777913</v>
      </c>
      <c r="V2120" s="14">
        <f t="shared" si="789"/>
        <v>531.21862147849083</v>
      </c>
      <c r="W2120" s="24">
        <f t="shared" si="801"/>
        <v>650</v>
      </c>
      <c r="X2120" s="12">
        <f t="shared" si="790"/>
        <v>7.2017364886250199E-2</v>
      </c>
      <c r="Y2120" s="3">
        <f t="shared" si="802"/>
        <v>0.7</v>
      </c>
    </row>
    <row r="2121" spans="2:25" x14ac:dyDescent="0.25">
      <c r="B2121" s="3">
        <f t="shared" si="791"/>
        <v>10515</v>
      </c>
      <c r="C2121" s="14">
        <f t="shared" si="792"/>
        <v>175.25</v>
      </c>
      <c r="D2121" s="11">
        <f t="shared" si="793"/>
        <v>1105.734896504784</v>
      </c>
      <c r="E2121" s="11">
        <f t="shared" si="794"/>
        <v>1103.3112409678197</v>
      </c>
      <c r="F2121" s="11">
        <f t="shared" si="795"/>
        <v>1104.7986731761873</v>
      </c>
      <c r="G2121" s="11">
        <f t="shared" si="796"/>
        <v>1104.4570224145953</v>
      </c>
      <c r="H2121" s="24">
        <f t="shared" si="803"/>
        <v>1103.3112409678197</v>
      </c>
      <c r="I2121" s="24">
        <f t="shared" si="781"/>
        <v>60.591388424109027</v>
      </c>
      <c r="J2121" s="14">
        <f t="shared" si="782"/>
        <v>1005.7938215181703</v>
      </c>
      <c r="K2121" s="24">
        <f t="shared" si="804"/>
        <v>650</v>
      </c>
      <c r="L2121" s="12">
        <f t="shared" si="783"/>
        <v>7.2721821947320936E-2</v>
      </c>
      <c r="M2121" s="3">
        <f t="shared" si="784"/>
        <v>0.7</v>
      </c>
      <c r="N2121" s="24">
        <f t="shared" si="799"/>
        <v>1104.7986731761873</v>
      </c>
      <c r="O2121" s="24">
        <f t="shared" si="785"/>
        <v>23.405583214918124</v>
      </c>
      <c r="P2121" s="24">
        <f t="shared" si="786"/>
        <v>389.15307748106562</v>
      </c>
      <c r="Q2121" s="24">
        <f t="shared" si="797"/>
        <v>650</v>
      </c>
      <c r="R2121" s="12">
        <f t="shared" si="787"/>
        <v>7.1765681013895896E-2</v>
      </c>
      <c r="S2121" s="3">
        <f t="shared" si="798"/>
        <v>0.7</v>
      </c>
      <c r="T2121" s="24">
        <f t="shared" si="800"/>
        <v>1104.4570224145953</v>
      </c>
      <c r="U2121" s="24">
        <f t="shared" si="788"/>
        <v>31.946852254719715</v>
      </c>
      <c r="V2121" s="14">
        <f t="shared" si="789"/>
        <v>530.96711754004446</v>
      </c>
      <c r="W2121" s="24">
        <f t="shared" si="801"/>
        <v>650</v>
      </c>
      <c r="X2121" s="12">
        <f t="shared" si="790"/>
        <v>7.1982631522315446E-2</v>
      </c>
      <c r="Y2121" s="3">
        <f t="shared" si="802"/>
        <v>0.7</v>
      </c>
    </row>
    <row r="2122" spans="2:25" x14ac:dyDescent="0.25">
      <c r="B2122" s="3">
        <f t="shared" si="791"/>
        <v>10520</v>
      </c>
      <c r="C2122" s="14">
        <f t="shared" si="792"/>
        <v>175.33333333333334</v>
      </c>
      <c r="D2122" s="11">
        <f t="shared" si="793"/>
        <v>1105.806075411708</v>
      </c>
      <c r="E2122" s="11">
        <f t="shared" si="794"/>
        <v>1103.3839627897671</v>
      </c>
      <c r="F2122" s="11">
        <f t="shared" si="795"/>
        <v>1104.8704388572012</v>
      </c>
      <c r="G2122" s="11">
        <f t="shared" si="796"/>
        <v>1104.5290050461176</v>
      </c>
      <c r="H2122" s="24">
        <f t="shared" si="803"/>
        <v>1103.3839627897671</v>
      </c>
      <c r="I2122" s="24">
        <f t="shared" si="781"/>
        <v>60.552815548521721</v>
      </c>
      <c r="J2122" s="14">
        <f t="shared" si="782"/>
        <v>1005.3110363413757</v>
      </c>
      <c r="K2122" s="24">
        <f t="shared" si="804"/>
        <v>650</v>
      </c>
      <c r="L2122" s="12">
        <f t="shared" si="783"/>
        <v>7.2686268090138159E-2</v>
      </c>
      <c r="M2122" s="3">
        <f t="shared" si="784"/>
        <v>0.7</v>
      </c>
      <c r="N2122" s="24">
        <f t="shared" si="799"/>
        <v>1104.8704388572012</v>
      </c>
      <c r="O2122" s="24">
        <f t="shared" si="785"/>
        <v>23.390913862670004</v>
      </c>
      <c r="P2122" s="24">
        <f t="shared" si="786"/>
        <v>388.96968305735084</v>
      </c>
      <c r="Q2122" s="24">
        <f t="shared" si="797"/>
        <v>650</v>
      </c>
      <c r="R2122" s="12">
        <f t="shared" si="787"/>
        <v>7.1731227291018815E-2</v>
      </c>
      <c r="S2122" s="3">
        <f t="shared" si="798"/>
        <v>0.7</v>
      </c>
      <c r="T2122" s="24">
        <f t="shared" si="800"/>
        <v>1104.5290050461176</v>
      </c>
      <c r="U2122" s="24">
        <f t="shared" si="788"/>
        <v>31.926759139759042</v>
      </c>
      <c r="V2122" s="14">
        <f t="shared" si="789"/>
        <v>530.71585365417934</v>
      </c>
      <c r="W2122" s="24">
        <f t="shared" si="801"/>
        <v>650</v>
      </c>
      <c r="X2122" s="12">
        <f t="shared" si="790"/>
        <v>7.1947931742154428E-2</v>
      </c>
      <c r="Y2122" s="3">
        <f t="shared" si="802"/>
        <v>0.7</v>
      </c>
    </row>
    <row r="2123" spans="2:25" x14ac:dyDescent="0.25">
      <c r="B2123" s="3">
        <f t="shared" si="791"/>
        <v>10525</v>
      </c>
      <c r="C2123" s="14">
        <f t="shared" si="792"/>
        <v>175.41666666666666</v>
      </c>
      <c r="D2123" s="11">
        <f t="shared" si="793"/>
        <v>1105.8772205204789</v>
      </c>
      <c r="E2123" s="11">
        <f t="shared" si="794"/>
        <v>1103.4566490578572</v>
      </c>
      <c r="F2123" s="11">
        <f t="shared" si="795"/>
        <v>1104.9421700844921</v>
      </c>
      <c r="G2123" s="11">
        <f t="shared" si="796"/>
        <v>1104.6009529778598</v>
      </c>
      <c r="H2123" s="24">
        <f t="shared" si="803"/>
        <v>1103.4566490578572</v>
      </c>
      <c r="I2123" s="24">
        <f t="shared" si="781"/>
        <v>60.514286565540942</v>
      </c>
      <c r="J2123" s="14">
        <f t="shared" si="782"/>
        <v>1004.828719892454</v>
      </c>
      <c r="K2123" s="24">
        <f t="shared" si="804"/>
        <v>650</v>
      </c>
      <c r="L2123" s="12">
        <f t="shared" si="783"/>
        <v>7.2650749190956376E-2</v>
      </c>
      <c r="M2123" s="3">
        <f t="shared" si="784"/>
        <v>0.7</v>
      </c>
      <c r="N2123" s="24">
        <f t="shared" si="799"/>
        <v>1104.9421700844921</v>
      </c>
      <c r="O2123" s="24">
        <f t="shared" si="785"/>
        <v>23.376260899669887</v>
      </c>
      <c r="P2123" s="24">
        <f t="shared" si="786"/>
        <v>388.78646271876289</v>
      </c>
      <c r="Q2123" s="24">
        <f t="shared" si="797"/>
        <v>650</v>
      </c>
      <c r="R2123" s="12">
        <f t="shared" si="787"/>
        <v>7.1696806701668003E-2</v>
      </c>
      <c r="S2123" s="3">
        <f t="shared" si="798"/>
        <v>0.7</v>
      </c>
      <c r="T2123" s="24">
        <f t="shared" si="800"/>
        <v>1104.6009529778598</v>
      </c>
      <c r="U2123" s="24">
        <f t="shared" si="788"/>
        <v>31.906688565476315</v>
      </c>
      <c r="V2123" s="14">
        <f t="shared" si="789"/>
        <v>530.46482947542972</v>
      </c>
      <c r="W2123" s="24">
        <f t="shared" si="801"/>
        <v>650</v>
      </c>
      <c r="X2123" s="12">
        <f t="shared" si="790"/>
        <v>7.1913265496933554E-2</v>
      </c>
      <c r="Y2123" s="3">
        <f t="shared" si="802"/>
        <v>0.7</v>
      </c>
    </row>
    <row r="2124" spans="2:25" x14ac:dyDescent="0.25">
      <c r="B2124" s="3">
        <f t="shared" si="791"/>
        <v>10530</v>
      </c>
      <c r="C2124" s="14">
        <f t="shared" si="792"/>
        <v>175.5</v>
      </c>
      <c r="D2124" s="11">
        <f t="shared" si="793"/>
        <v>1105.9483318631787</v>
      </c>
      <c r="E2124" s="11">
        <f t="shared" si="794"/>
        <v>1103.5292998070481</v>
      </c>
      <c r="F2124" s="11">
        <f t="shared" si="795"/>
        <v>1105.0138668911939</v>
      </c>
      <c r="G2124" s="11">
        <f t="shared" si="796"/>
        <v>1104.6728662433568</v>
      </c>
      <c r="H2124" s="24">
        <f t="shared" si="803"/>
        <v>1103.5292998070481</v>
      </c>
      <c r="I2124" s="24">
        <f t="shared" si="781"/>
        <v>60.47580140326545</v>
      </c>
      <c r="J2124" s="14">
        <f t="shared" si="782"/>
        <v>1004.3468714837295</v>
      </c>
      <c r="K2124" s="24">
        <f t="shared" si="804"/>
        <v>650</v>
      </c>
      <c r="L2124" s="12">
        <f t="shared" si="783"/>
        <v>7.2615265197976467E-2</v>
      </c>
      <c r="M2124" s="3">
        <f t="shared" si="784"/>
        <v>0.7</v>
      </c>
      <c r="N2124" s="24">
        <f t="shared" si="799"/>
        <v>1105.0138668911939</v>
      </c>
      <c r="O2124" s="24">
        <f t="shared" si="785"/>
        <v>23.361624299622008</v>
      </c>
      <c r="P2124" s="24">
        <f t="shared" si="786"/>
        <v>388.60341621640589</v>
      </c>
      <c r="Q2124" s="24">
        <f t="shared" si="797"/>
        <v>650</v>
      </c>
      <c r="R2124" s="12">
        <f t="shared" si="787"/>
        <v>7.1662419197973157E-2</v>
      </c>
      <c r="S2124" s="3">
        <f t="shared" si="798"/>
        <v>0.7</v>
      </c>
      <c r="T2124" s="24">
        <f t="shared" si="800"/>
        <v>1104.6728662433568</v>
      </c>
      <c r="U2124" s="24">
        <f t="shared" si="788"/>
        <v>31.88664049554859</v>
      </c>
      <c r="V2124" s="14">
        <f t="shared" si="789"/>
        <v>530.21404465926003</v>
      </c>
      <c r="W2124" s="24">
        <f t="shared" si="801"/>
        <v>650</v>
      </c>
      <c r="X2124" s="12">
        <f t="shared" si="790"/>
        <v>7.1878632737950532E-2</v>
      </c>
      <c r="Y2124" s="3">
        <f t="shared" si="802"/>
        <v>0.7</v>
      </c>
    </row>
    <row r="2125" spans="2:25" x14ac:dyDescent="0.25">
      <c r="B2125" s="3">
        <f t="shared" si="791"/>
        <v>10535</v>
      </c>
      <c r="C2125" s="14">
        <f t="shared" si="792"/>
        <v>175.58333333333334</v>
      </c>
      <c r="D2125" s="11">
        <f t="shared" si="793"/>
        <v>1106.0194094718443</v>
      </c>
      <c r="E2125" s="11">
        <f t="shared" si="794"/>
        <v>1103.6019150722461</v>
      </c>
      <c r="F2125" s="11">
        <f t="shared" si="795"/>
        <v>1105.0855293103918</v>
      </c>
      <c r="G2125" s="11">
        <f t="shared" si="796"/>
        <v>1104.7447448760947</v>
      </c>
      <c r="H2125" s="24">
        <f t="shared" si="803"/>
        <v>1103.6019150722461</v>
      </c>
      <c r="I2125" s="24">
        <f t="shared" si="781"/>
        <v>60.437359989953165</v>
      </c>
      <c r="J2125" s="14">
        <f t="shared" si="782"/>
        <v>1003.8654904289021</v>
      </c>
      <c r="K2125" s="24">
        <f t="shared" si="804"/>
        <v>650</v>
      </c>
      <c r="L2125" s="12">
        <f t="shared" si="783"/>
        <v>7.2579816059503963E-2</v>
      </c>
      <c r="M2125" s="3">
        <f t="shared" si="784"/>
        <v>0.7</v>
      </c>
      <c r="N2125" s="24">
        <f t="shared" si="799"/>
        <v>1105.0855293103918</v>
      </c>
      <c r="O2125" s="24">
        <f t="shared" si="785"/>
        <v>23.347004036310182</v>
      </c>
      <c r="P2125" s="24">
        <f t="shared" si="786"/>
        <v>388.42054330243064</v>
      </c>
      <c r="Q2125" s="24">
        <f t="shared" si="797"/>
        <v>650</v>
      </c>
      <c r="R2125" s="12">
        <f t="shared" si="787"/>
        <v>7.1628064732259855E-2</v>
      </c>
      <c r="S2125" s="3">
        <f t="shared" si="798"/>
        <v>0.7</v>
      </c>
      <c r="T2125" s="24">
        <f t="shared" si="800"/>
        <v>1104.7447448760947</v>
      </c>
      <c r="U2125" s="24">
        <f t="shared" si="788"/>
        <v>31.866614893738188</v>
      </c>
      <c r="V2125" s="14">
        <f t="shared" si="789"/>
        <v>529.96349886206485</v>
      </c>
      <c r="W2125" s="24">
        <f t="shared" si="801"/>
        <v>650</v>
      </c>
      <c r="X2125" s="12">
        <f t="shared" si="790"/>
        <v>7.1844033416632938E-2</v>
      </c>
      <c r="Y2125" s="3">
        <f t="shared" si="802"/>
        <v>0.7</v>
      </c>
    </row>
    <row r="2126" spans="2:25" x14ac:dyDescent="0.25">
      <c r="B2126" s="3">
        <f t="shared" si="791"/>
        <v>10540</v>
      </c>
      <c r="C2126" s="14">
        <f t="shared" si="792"/>
        <v>175.66666666666666</v>
      </c>
      <c r="D2126" s="11">
        <f t="shared" si="793"/>
        <v>1106.0904533784653</v>
      </c>
      <c r="E2126" s="11">
        <f t="shared" si="794"/>
        <v>1103.6744948883056</v>
      </c>
      <c r="F2126" s="11">
        <f t="shared" si="795"/>
        <v>1105.1571573751241</v>
      </c>
      <c r="G2126" s="11">
        <f t="shared" si="796"/>
        <v>1104.8165889095114</v>
      </c>
      <c r="H2126" s="24">
        <f t="shared" si="803"/>
        <v>1103.6744948883056</v>
      </c>
      <c r="I2126" s="24">
        <f t="shared" si="781"/>
        <v>60.39896225399275</v>
      </c>
      <c r="J2126" s="14">
        <f t="shared" si="782"/>
        <v>1003.3845760425251</v>
      </c>
      <c r="K2126" s="24">
        <f t="shared" si="804"/>
        <v>650</v>
      </c>
      <c r="L2126" s="12">
        <f t="shared" si="783"/>
        <v>7.2544401723911509E-2</v>
      </c>
      <c r="M2126" s="3">
        <f t="shared" si="784"/>
        <v>0.7</v>
      </c>
      <c r="N2126" s="24">
        <f t="shared" si="799"/>
        <v>1105.1571573751241</v>
      </c>
      <c r="O2126" s="24">
        <f t="shared" si="785"/>
        <v>23.332400083529592</v>
      </c>
      <c r="P2126" s="24">
        <f t="shared" si="786"/>
        <v>388.23784372858074</v>
      </c>
      <c r="Q2126" s="24">
        <f t="shared" si="797"/>
        <v>650</v>
      </c>
      <c r="R2126" s="12">
        <f t="shared" si="787"/>
        <v>7.1593743256784845E-2</v>
      </c>
      <c r="S2126" s="3">
        <f t="shared" si="798"/>
        <v>0.7</v>
      </c>
      <c r="T2126" s="24">
        <f t="shared" si="800"/>
        <v>1104.8165889095114</v>
      </c>
      <c r="U2126" s="24">
        <f t="shared" si="788"/>
        <v>31.846611723847218</v>
      </c>
      <c r="V2126" s="14">
        <f t="shared" si="789"/>
        <v>529.71319174023904</v>
      </c>
      <c r="W2126" s="24">
        <f t="shared" si="801"/>
        <v>650</v>
      </c>
      <c r="X2126" s="12">
        <f t="shared" si="790"/>
        <v>7.1809467484413428E-2</v>
      </c>
      <c r="Y2126" s="3">
        <f t="shared" si="802"/>
        <v>0.7</v>
      </c>
    </row>
    <row r="2127" spans="2:25" x14ac:dyDescent="0.25">
      <c r="B2127" s="3">
        <f t="shared" si="791"/>
        <v>10545</v>
      </c>
      <c r="C2127" s="14">
        <f t="shared" si="792"/>
        <v>175.75</v>
      </c>
      <c r="D2127" s="11">
        <f t="shared" si="793"/>
        <v>1106.1614636149873</v>
      </c>
      <c r="E2127" s="11">
        <f t="shared" si="794"/>
        <v>1103.7470392900295</v>
      </c>
      <c r="F2127" s="11">
        <f t="shared" si="795"/>
        <v>1105.2287511183808</v>
      </c>
      <c r="G2127" s="11">
        <f t="shared" si="796"/>
        <v>1104.8883983769958</v>
      </c>
      <c r="H2127" s="24">
        <f t="shared" si="803"/>
        <v>1103.7470392900295</v>
      </c>
      <c r="I2127" s="24">
        <f t="shared" si="781"/>
        <v>60.360608123943393</v>
      </c>
      <c r="J2127" s="14">
        <f t="shared" si="782"/>
        <v>1002.9041276408952</v>
      </c>
      <c r="K2127" s="24">
        <f t="shared" si="804"/>
        <v>650</v>
      </c>
      <c r="L2127" s="12">
        <f t="shared" si="783"/>
        <v>7.2509022139702325E-2</v>
      </c>
      <c r="M2127" s="3">
        <f t="shared" si="784"/>
        <v>0.7</v>
      </c>
      <c r="N2127" s="24">
        <f t="shared" si="799"/>
        <v>1105.2287511183808</v>
      </c>
      <c r="O2127" s="24">
        <f t="shared" si="785"/>
        <v>23.317812415160688</v>
      </c>
      <c r="P2127" s="24">
        <f t="shared" si="786"/>
        <v>388.05531724760766</v>
      </c>
      <c r="Q2127" s="24">
        <f t="shared" si="797"/>
        <v>650</v>
      </c>
      <c r="R2127" s="12">
        <f t="shared" si="787"/>
        <v>7.1559454723995011E-2</v>
      </c>
      <c r="S2127" s="3">
        <f t="shared" si="798"/>
        <v>0.7</v>
      </c>
      <c r="T2127" s="24">
        <f t="shared" si="800"/>
        <v>1104.8883983769958</v>
      </c>
      <c r="U2127" s="24">
        <f t="shared" si="788"/>
        <v>31.826630949785795</v>
      </c>
      <c r="V2127" s="14">
        <f t="shared" si="789"/>
        <v>529.4631229513011</v>
      </c>
      <c r="W2127" s="24">
        <f t="shared" si="801"/>
        <v>650</v>
      </c>
      <c r="X2127" s="12">
        <f t="shared" si="790"/>
        <v>7.1774934892882197E-2</v>
      </c>
      <c r="Y2127" s="3">
        <f t="shared" si="802"/>
        <v>0.7</v>
      </c>
    </row>
    <row r="2128" spans="2:25" x14ac:dyDescent="0.25">
      <c r="B2128" s="3">
        <f t="shared" si="791"/>
        <v>10550</v>
      </c>
      <c r="C2128" s="14">
        <f t="shared" si="792"/>
        <v>175.83333333333334</v>
      </c>
      <c r="D2128" s="11">
        <f t="shared" si="793"/>
        <v>1106.2324402133095</v>
      </c>
      <c r="E2128" s="11">
        <f t="shared" si="794"/>
        <v>1103.8195483121692</v>
      </c>
      <c r="F2128" s="11">
        <f t="shared" si="795"/>
        <v>1105.3003105731048</v>
      </c>
      <c r="G2128" s="11">
        <f t="shared" si="796"/>
        <v>1104.9601733118886</v>
      </c>
      <c r="H2128" s="24">
        <f t="shared" si="803"/>
        <v>1103.8195483121692</v>
      </c>
      <c r="I2128" s="24">
        <f t="shared" si="781"/>
        <v>60.322297528506397</v>
      </c>
      <c r="J2128" s="14">
        <f t="shared" si="782"/>
        <v>1002.4241445415115</v>
      </c>
      <c r="K2128" s="24">
        <f t="shared" si="804"/>
        <v>650</v>
      </c>
      <c r="L2128" s="12">
        <f t="shared" si="783"/>
        <v>7.2473677255471228E-2</v>
      </c>
      <c r="M2128" s="3">
        <f t="shared" si="784"/>
        <v>0.7</v>
      </c>
      <c r="N2128" s="24">
        <f t="shared" si="799"/>
        <v>1105.3003105731048</v>
      </c>
      <c r="O2128" s="24">
        <f t="shared" si="785"/>
        <v>23.303241005118025</v>
      </c>
      <c r="P2128" s="24">
        <f t="shared" si="786"/>
        <v>387.87296361253414</v>
      </c>
      <c r="Q2128" s="24">
        <f t="shared" si="797"/>
        <v>650</v>
      </c>
      <c r="R2128" s="12">
        <f t="shared" si="787"/>
        <v>7.1525199086390379E-2</v>
      </c>
      <c r="S2128" s="3">
        <f t="shared" si="798"/>
        <v>0.7</v>
      </c>
      <c r="T2128" s="24">
        <f t="shared" si="800"/>
        <v>1104.9601733118886</v>
      </c>
      <c r="U2128" s="24">
        <f t="shared" si="788"/>
        <v>31.806672535520875</v>
      </c>
      <c r="V2128" s="14">
        <f t="shared" si="789"/>
        <v>529.21329215327376</v>
      </c>
      <c r="W2128" s="24">
        <f t="shared" si="801"/>
        <v>650</v>
      </c>
      <c r="X2128" s="12">
        <f t="shared" si="790"/>
        <v>7.1740435593701177E-2</v>
      </c>
      <c r="Y2128" s="3">
        <f t="shared" si="802"/>
        <v>0.7</v>
      </c>
    </row>
    <row r="2129" spans="2:25" x14ac:dyDescent="0.25">
      <c r="B2129" s="3">
        <f t="shared" si="791"/>
        <v>10555</v>
      </c>
      <c r="C2129" s="14">
        <f t="shared" si="792"/>
        <v>175.91666666666666</v>
      </c>
      <c r="D2129" s="11">
        <f t="shared" si="793"/>
        <v>1106.3033832052868</v>
      </c>
      <c r="E2129" s="11">
        <f t="shared" si="794"/>
        <v>1103.8920219894246</v>
      </c>
      <c r="F2129" s="11">
        <f t="shared" si="795"/>
        <v>1105.3718357721912</v>
      </c>
      <c r="G2129" s="11">
        <f t="shared" si="796"/>
        <v>1105.0319137474823</v>
      </c>
      <c r="H2129" s="24">
        <f t="shared" si="803"/>
        <v>1103.8920219894246</v>
      </c>
      <c r="I2129" s="24">
        <f t="shared" si="781"/>
        <v>60.28403039655359</v>
      </c>
      <c r="J2129" s="14">
        <f t="shared" si="782"/>
        <v>1001.9446260634228</v>
      </c>
      <c r="K2129" s="24">
        <f t="shared" si="804"/>
        <v>650</v>
      </c>
      <c r="L2129" s="12">
        <f t="shared" si="783"/>
        <v>7.243836701993038E-2</v>
      </c>
      <c r="M2129" s="3">
        <f t="shared" si="784"/>
        <v>0.7</v>
      </c>
      <c r="N2129" s="24">
        <f t="shared" si="799"/>
        <v>1105.3718357721912</v>
      </c>
      <c r="O2129" s="24">
        <f t="shared" si="785"/>
        <v>23.288685827390054</v>
      </c>
      <c r="P2129" s="24">
        <f t="shared" si="786"/>
        <v>387.69078257688693</v>
      </c>
      <c r="Q2129" s="24">
        <f t="shared" si="797"/>
        <v>650</v>
      </c>
      <c r="R2129" s="12">
        <f t="shared" si="787"/>
        <v>7.1490976296571487E-2</v>
      </c>
      <c r="S2129" s="3">
        <f t="shared" si="798"/>
        <v>0.7</v>
      </c>
      <c r="T2129" s="24">
        <f t="shared" si="800"/>
        <v>1105.0319137474823</v>
      </c>
      <c r="U2129" s="24">
        <f t="shared" si="788"/>
        <v>31.786736445110364</v>
      </c>
      <c r="V2129" s="14">
        <f t="shared" si="789"/>
        <v>528.96369900485786</v>
      </c>
      <c r="W2129" s="24">
        <f t="shared" si="801"/>
        <v>650</v>
      </c>
      <c r="X2129" s="12">
        <f t="shared" si="790"/>
        <v>7.1705969538630621E-2</v>
      </c>
      <c r="Y2129" s="3">
        <f t="shared" si="802"/>
        <v>0.7</v>
      </c>
    </row>
    <row r="2130" spans="2:25" x14ac:dyDescent="0.25">
      <c r="B2130" s="3">
        <f t="shared" si="791"/>
        <v>10560</v>
      </c>
      <c r="C2130" s="14">
        <f t="shared" si="792"/>
        <v>176</v>
      </c>
      <c r="D2130" s="11">
        <f t="shared" si="793"/>
        <v>1106.3742926227278</v>
      </c>
      <c r="E2130" s="11">
        <f t="shared" si="794"/>
        <v>1103.9644603564445</v>
      </c>
      <c r="F2130" s="11">
        <f t="shared" si="795"/>
        <v>1105.4433267484878</v>
      </c>
      <c r="G2130" s="11">
        <f t="shared" si="796"/>
        <v>1105.103619717021</v>
      </c>
      <c r="H2130" s="24">
        <f t="shared" si="803"/>
        <v>1103.9644603564445</v>
      </c>
      <c r="I2130" s="24">
        <f t="shared" ref="I2130:I2193" si="805">AlphaC*(D2130-H2130)</f>
        <v>60.245806657081857</v>
      </c>
      <c r="J2130" s="14">
        <f t="shared" ref="J2130:J2193" si="806">Phi*EpsilonF*Botzman/10^8*M2130*((D2130+273)^4-(H2130+273)^4)</f>
        <v>1001.4655715265891</v>
      </c>
      <c r="K2130" s="24">
        <f t="shared" si="804"/>
        <v>650</v>
      </c>
      <c r="L2130" s="12">
        <f t="shared" ref="L2130:L2193" si="807">ksh*MassivSS/(K2130*RhoA)*DeltaT*(I2130+J2130)</f>
        <v>7.2403091381862669E-2</v>
      </c>
      <c r="M2130" s="3">
        <f t="shared" ref="M2130:M2193" si="808">IF(H2130&lt;=500,IF(Galva=Oui,0.35,0.7),0.7)</f>
        <v>0.7</v>
      </c>
      <c r="N2130" s="24">
        <f t="shared" si="799"/>
        <v>1105.4433267484878</v>
      </c>
      <c r="O2130" s="24">
        <f t="shared" ref="O2130:O2193" si="809">AlphaC*(D2130-N2130)</f>
        <v>23.274146855999334</v>
      </c>
      <c r="P2130" s="24">
        <f t="shared" ref="P2130:P2193" si="810">Phi*EpsilonF*Botzman/10^8*S2130*((D2130+273)^4-(N2130+273)^4)</f>
        <v>387.50877389463835</v>
      </c>
      <c r="Q2130" s="24">
        <f t="shared" si="797"/>
        <v>650</v>
      </c>
      <c r="R2130" s="12">
        <f t="shared" ref="R2130:R2193" si="811">ksh*MassivW/(Q2130*RhoA)*DeltaT*(O2130+P2130)</f>
        <v>7.1456786307222298E-2</v>
      </c>
      <c r="S2130" s="3">
        <f t="shared" si="798"/>
        <v>0.7</v>
      </c>
      <c r="T2130" s="24">
        <f t="shared" si="800"/>
        <v>1105.103619717021</v>
      </c>
      <c r="U2130" s="24">
        <f t="shared" ref="U2130:U2193" si="812">AlphaC*(D2130-T2130)</f>
        <v>31.766822642669013</v>
      </c>
      <c r="V2130" s="14">
        <f t="shared" ref="V2130:V2193" si="813">Phi*EpsilonF*Botzman/10^8*Y2130*((D2130+273)^4-(T2130+273)^4)</f>
        <v>528.71434316531634</v>
      </c>
      <c r="W2130" s="24">
        <f t="shared" si="801"/>
        <v>650</v>
      </c>
      <c r="X2130" s="12">
        <f t="shared" ref="X2130:X2193" si="814">ksh*MassivSI/(W2130*RhoA)*DeltaT*(U2130+V2130)</f>
        <v>7.1671536679509942E-2</v>
      </c>
      <c r="Y2130" s="3">
        <f t="shared" si="802"/>
        <v>0.7</v>
      </c>
    </row>
    <row r="2131" spans="2:25" x14ac:dyDescent="0.25">
      <c r="B2131" s="3">
        <f t="shared" ref="B2131:B2194" si="815">B2130+DeltaT</f>
        <v>10565</v>
      </c>
      <c r="C2131" s="14">
        <f t="shared" ref="C2131:C2194" si="816">B2131/60</f>
        <v>176.08333333333334</v>
      </c>
      <c r="D2131" s="11">
        <f t="shared" ref="D2131:D2194" si="817">20+345*LOG(8*C2131+1,10)</f>
        <v>1106.4451684973969</v>
      </c>
      <c r="E2131" s="11">
        <f t="shared" ref="E2131:E2194" si="818">H2131</f>
        <v>1104.0368634478264</v>
      </c>
      <c r="F2131" s="11">
        <f t="shared" ref="F2131:F2194" si="819">N2131</f>
        <v>1105.514783534795</v>
      </c>
      <c r="G2131" s="11">
        <f t="shared" ref="G2131:G2194" si="820">T2131</f>
        <v>1105.1752912537006</v>
      </c>
      <c r="H2131" s="24">
        <f t="shared" si="803"/>
        <v>1104.0368634478264</v>
      </c>
      <c r="I2131" s="24">
        <f t="shared" si="805"/>
        <v>60.2076262392643</v>
      </c>
      <c r="J2131" s="14">
        <f t="shared" si="806"/>
        <v>1000.9869802527531</v>
      </c>
      <c r="K2131" s="24">
        <f t="shared" si="804"/>
        <v>650</v>
      </c>
      <c r="L2131" s="12">
        <f t="shared" si="807"/>
        <v>7.2367850290184471E-2</v>
      </c>
      <c r="M2131" s="3">
        <f t="shared" si="808"/>
        <v>0.7</v>
      </c>
      <c r="N2131" s="24">
        <f t="shared" si="799"/>
        <v>1105.514783534795</v>
      </c>
      <c r="O2131" s="24">
        <f t="shared" si="809"/>
        <v>23.259624065048001</v>
      </c>
      <c r="P2131" s="24">
        <f t="shared" si="810"/>
        <v>387.32693732049722</v>
      </c>
      <c r="Q2131" s="24">
        <f t="shared" ref="Q2131:Q2194" si="821">IF(N2131&lt;600,425+0.773*N2131-1.69/1000*N2131^2+2.22/1000^2*N2131^3,IF(N2131&lt;735,666+13002/(738-N2131),IF(N2131&lt;900,545+17820/(N2131-731),650)))</f>
        <v>650</v>
      </c>
      <c r="R2131" s="12">
        <f t="shared" si="811"/>
        <v>7.1422629071168781E-2</v>
      </c>
      <c r="S2131" s="3">
        <f t="shared" ref="S2131:S2194" si="822">IF(N2131&lt;=500,IF(Galva=Oui,0.35,0.7),0.7)</f>
        <v>0.7</v>
      </c>
      <c r="T2131" s="24">
        <f t="shared" si="800"/>
        <v>1105.1752912537006</v>
      </c>
      <c r="U2131" s="24">
        <f t="shared" si="812"/>
        <v>31.746931092408204</v>
      </c>
      <c r="V2131" s="14">
        <f t="shared" si="813"/>
        <v>528.46522429482286</v>
      </c>
      <c r="W2131" s="24">
        <f t="shared" si="801"/>
        <v>650</v>
      </c>
      <c r="X2131" s="12">
        <f t="shared" si="814"/>
        <v>7.1637136968307397E-2</v>
      </c>
      <c r="Y2131" s="3">
        <f t="shared" si="802"/>
        <v>0.7</v>
      </c>
    </row>
    <row r="2132" spans="2:25" x14ac:dyDescent="0.25">
      <c r="B2132" s="3">
        <f t="shared" si="815"/>
        <v>10570</v>
      </c>
      <c r="C2132" s="14">
        <f t="shared" si="816"/>
        <v>176.16666666666666</v>
      </c>
      <c r="D2132" s="11">
        <f t="shared" si="817"/>
        <v>1106.516010861013</v>
      </c>
      <c r="E2132" s="11">
        <f t="shared" si="818"/>
        <v>1104.1092312981166</v>
      </c>
      <c r="F2132" s="11">
        <f t="shared" si="819"/>
        <v>1105.5862061638661</v>
      </c>
      <c r="G2132" s="11">
        <f t="shared" si="820"/>
        <v>1105.2469283906689</v>
      </c>
      <c r="H2132" s="24">
        <f t="shared" si="803"/>
        <v>1104.1092312981166</v>
      </c>
      <c r="I2132" s="24">
        <f t="shared" si="805"/>
        <v>60.169489072410443</v>
      </c>
      <c r="J2132" s="14">
        <f t="shared" si="806"/>
        <v>1000.5088515648401</v>
      </c>
      <c r="K2132" s="24">
        <f t="shared" si="804"/>
        <v>650</v>
      </c>
      <c r="L2132" s="12">
        <f t="shared" si="807"/>
        <v>7.2332643693902188E-2</v>
      </c>
      <c r="M2132" s="3">
        <f t="shared" si="808"/>
        <v>0.7</v>
      </c>
      <c r="N2132" s="24">
        <f t="shared" ref="N2132:N2195" si="823">N2131+R2131</f>
        <v>1105.5862061638661</v>
      </c>
      <c r="O2132" s="24">
        <f t="shared" si="809"/>
        <v>23.245117428672302</v>
      </c>
      <c r="P2132" s="24">
        <f t="shared" si="810"/>
        <v>387.14527260930811</v>
      </c>
      <c r="Q2132" s="24">
        <f t="shared" si="821"/>
        <v>650</v>
      </c>
      <c r="R2132" s="12">
        <f t="shared" si="811"/>
        <v>7.1388504541266412E-2</v>
      </c>
      <c r="S2132" s="3">
        <f t="shared" si="822"/>
        <v>0.7</v>
      </c>
      <c r="T2132" s="24">
        <f t="shared" ref="T2132:T2195" si="824">T2131+X2131</f>
        <v>1105.2469283906689</v>
      </c>
      <c r="U2132" s="24">
        <f t="shared" si="812"/>
        <v>31.727061758601849</v>
      </c>
      <c r="V2132" s="14">
        <f t="shared" si="813"/>
        <v>528.21634205407452</v>
      </c>
      <c r="W2132" s="24">
        <f t="shared" ref="W2132:W2195" si="825">IF(T2132&lt;600,425+0.773*T2132-1.69/1000*T2132^2+2.22/1000^2*T2132^3,IF(T2132&lt;735,666+13002/(738-T2132),IF(T2132&lt;900,545+17820/(T2132-731),650)))</f>
        <v>650</v>
      </c>
      <c r="X2132" s="12">
        <f t="shared" si="814"/>
        <v>7.1602770357066137E-2</v>
      </c>
      <c r="Y2132" s="3">
        <f t="shared" ref="Y2132:Y2195" si="826">IF(T2132&lt;=500,IF(Galva=Oui,0.35,0.7),0.7)</f>
        <v>0.7</v>
      </c>
    </row>
    <row r="2133" spans="2:25" x14ac:dyDescent="0.25">
      <c r="B2133" s="3">
        <f t="shared" si="815"/>
        <v>10575</v>
      </c>
      <c r="C2133" s="14">
        <f t="shared" si="816"/>
        <v>176.25</v>
      </c>
      <c r="D2133" s="11">
        <f t="shared" si="817"/>
        <v>1106.5868197452501</v>
      </c>
      <c r="E2133" s="11">
        <f t="shared" si="818"/>
        <v>1104.1815639418105</v>
      </c>
      <c r="F2133" s="11">
        <f t="shared" si="819"/>
        <v>1105.6575946684075</v>
      </c>
      <c r="G2133" s="11">
        <f t="shared" si="820"/>
        <v>1105.3185311610259</v>
      </c>
      <c r="H2133" s="24">
        <f t="shared" si="803"/>
        <v>1104.1815639418105</v>
      </c>
      <c r="I2133" s="24">
        <f t="shared" si="805"/>
        <v>60.13139508598897</v>
      </c>
      <c r="J2133" s="14">
        <f t="shared" si="806"/>
        <v>1000.0311847869959</v>
      </c>
      <c r="K2133" s="24">
        <f t="shared" si="804"/>
        <v>650</v>
      </c>
      <c r="L2133" s="12">
        <f t="shared" si="807"/>
        <v>7.2297471542116271E-2</v>
      </c>
      <c r="M2133" s="3">
        <f t="shared" si="808"/>
        <v>0.7</v>
      </c>
      <c r="N2133" s="24">
        <f t="shared" si="823"/>
        <v>1105.6575946684075</v>
      </c>
      <c r="O2133" s="24">
        <f t="shared" si="809"/>
        <v>23.230626921065323</v>
      </c>
      <c r="P2133" s="24">
        <f t="shared" si="810"/>
        <v>386.96377951649674</v>
      </c>
      <c r="Q2133" s="24">
        <f t="shared" si="821"/>
        <v>650</v>
      </c>
      <c r="R2133" s="12">
        <f t="shared" si="811"/>
        <v>7.1354412670481662E-2</v>
      </c>
      <c r="S2133" s="3">
        <f t="shared" si="822"/>
        <v>0.7</v>
      </c>
      <c r="T2133" s="24">
        <f t="shared" si="824"/>
        <v>1105.3185311610259</v>
      </c>
      <c r="U2133" s="24">
        <f t="shared" si="812"/>
        <v>31.70721460560344</v>
      </c>
      <c r="V2133" s="14">
        <f t="shared" si="813"/>
        <v>527.96769610434967</v>
      </c>
      <c r="W2133" s="24">
        <f t="shared" si="825"/>
        <v>650</v>
      </c>
      <c r="X2133" s="12">
        <f t="shared" si="814"/>
        <v>7.1568436797913831E-2</v>
      </c>
      <c r="Y2133" s="3">
        <f t="shared" si="826"/>
        <v>0.7</v>
      </c>
    </row>
    <row r="2134" spans="2:25" x14ac:dyDescent="0.25">
      <c r="B2134" s="3">
        <f t="shared" si="815"/>
        <v>10580</v>
      </c>
      <c r="C2134" s="14">
        <f t="shared" si="816"/>
        <v>176.33333333333334</v>
      </c>
      <c r="D2134" s="11">
        <f t="shared" si="817"/>
        <v>1106.6575951817367</v>
      </c>
      <c r="E2134" s="11">
        <f t="shared" si="818"/>
        <v>1104.2538614133525</v>
      </c>
      <c r="F2134" s="11">
        <f t="shared" si="819"/>
        <v>1105.7289490810779</v>
      </c>
      <c r="G2134" s="11">
        <f t="shared" si="820"/>
        <v>1105.3900995978238</v>
      </c>
      <c r="H2134" s="24">
        <f t="shared" si="803"/>
        <v>1104.2538614133525</v>
      </c>
      <c r="I2134" s="24">
        <f t="shared" si="805"/>
        <v>60.093344209604993</v>
      </c>
      <c r="J2134" s="14">
        <f t="shared" si="806"/>
        <v>999.55397924466502</v>
      </c>
      <c r="K2134" s="24">
        <f t="shared" si="804"/>
        <v>650</v>
      </c>
      <c r="L2134" s="12">
        <f t="shared" si="807"/>
        <v>7.2262333784025051E-2</v>
      </c>
      <c r="M2134" s="3">
        <f t="shared" si="808"/>
        <v>0.7</v>
      </c>
      <c r="N2134" s="24">
        <f t="shared" si="823"/>
        <v>1105.7289490810779</v>
      </c>
      <c r="O2134" s="24">
        <f t="shared" si="809"/>
        <v>23.216152516471311</v>
      </c>
      <c r="P2134" s="24">
        <f t="shared" si="810"/>
        <v>386.78245779783794</v>
      </c>
      <c r="Q2134" s="24">
        <f t="shared" si="821"/>
        <v>650</v>
      </c>
      <c r="R2134" s="12">
        <f t="shared" si="811"/>
        <v>7.1320353411850626E-2</v>
      </c>
      <c r="S2134" s="3">
        <f t="shared" si="822"/>
        <v>0.7</v>
      </c>
      <c r="T2134" s="24">
        <f t="shared" si="824"/>
        <v>1105.3900995978238</v>
      </c>
      <c r="U2134" s="24">
        <f t="shared" si="812"/>
        <v>31.687389597823312</v>
      </c>
      <c r="V2134" s="14">
        <f t="shared" si="813"/>
        <v>527.7192861074501</v>
      </c>
      <c r="W2134" s="24">
        <f t="shared" si="825"/>
        <v>650</v>
      </c>
      <c r="X2134" s="12">
        <f t="shared" si="814"/>
        <v>7.153413624305234E-2</v>
      </c>
      <c r="Y2134" s="3">
        <f t="shared" si="826"/>
        <v>0.7</v>
      </c>
    </row>
    <row r="2135" spans="2:25" x14ac:dyDescent="0.25">
      <c r="B2135" s="3">
        <f t="shared" si="815"/>
        <v>10585</v>
      </c>
      <c r="C2135" s="14">
        <f t="shared" si="816"/>
        <v>176.41666666666666</v>
      </c>
      <c r="D2135" s="11">
        <f t="shared" si="817"/>
        <v>1106.7283372020579</v>
      </c>
      <c r="E2135" s="11">
        <f t="shared" si="818"/>
        <v>1104.3261237471365</v>
      </c>
      <c r="F2135" s="11">
        <f t="shared" si="819"/>
        <v>1105.8002694344898</v>
      </c>
      <c r="G2135" s="11">
        <f t="shared" si="820"/>
        <v>1105.4616337340669</v>
      </c>
      <c r="H2135" s="24">
        <f t="shared" si="803"/>
        <v>1104.3261237471365</v>
      </c>
      <c r="I2135" s="24">
        <f t="shared" si="805"/>
        <v>60.055336373034152</v>
      </c>
      <c r="J2135" s="14">
        <f t="shared" si="806"/>
        <v>999.07723426488087</v>
      </c>
      <c r="K2135" s="24">
        <f t="shared" si="804"/>
        <v>650</v>
      </c>
      <c r="L2135" s="12">
        <f t="shared" si="807"/>
        <v>7.2227230368946863E-2</v>
      </c>
      <c r="M2135" s="3">
        <f t="shared" si="808"/>
        <v>0.7</v>
      </c>
      <c r="N2135" s="24">
        <f t="shared" si="823"/>
        <v>1105.8002694344898</v>
      </c>
      <c r="O2135" s="24">
        <f t="shared" si="809"/>
        <v>23.201694189202726</v>
      </c>
      <c r="P2135" s="24">
        <f t="shared" si="810"/>
        <v>386.60130720988161</v>
      </c>
      <c r="Q2135" s="24">
        <f t="shared" si="821"/>
        <v>650</v>
      </c>
      <c r="R2135" s="12">
        <f t="shared" si="811"/>
        <v>7.1286326718556087E-2</v>
      </c>
      <c r="S2135" s="3">
        <f t="shared" si="822"/>
        <v>0.7</v>
      </c>
      <c r="T2135" s="24">
        <f t="shared" si="824"/>
        <v>1105.4616337340669</v>
      </c>
      <c r="U2135" s="24">
        <f t="shared" si="812"/>
        <v>31.66758669977412</v>
      </c>
      <c r="V2135" s="14">
        <f t="shared" si="813"/>
        <v>527.47111172614632</v>
      </c>
      <c r="W2135" s="24">
        <f t="shared" si="825"/>
        <v>650</v>
      </c>
      <c r="X2135" s="12">
        <f t="shared" si="814"/>
        <v>7.1499868644820497E-2</v>
      </c>
      <c r="Y2135" s="3">
        <f t="shared" si="826"/>
        <v>0.7</v>
      </c>
    </row>
    <row r="2136" spans="2:25" x14ac:dyDescent="0.25">
      <c r="B2136" s="3">
        <f t="shared" si="815"/>
        <v>10590</v>
      </c>
      <c r="C2136" s="14">
        <f t="shared" si="816"/>
        <v>176.5</v>
      </c>
      <c r="D2136" s="11">
        <f t="shared" si="817"/>
        <v>1106.7990458377526</v>
      </c>
      <c r="E2136" s="11">
        <f t="shared" si="818"/>
        <v>1104.3983509775055</v>
      </c>
      <c r="F2136" s="11">
        <f t="shared" si="819"/>
        <v>1105.8715557612084</v>
      </c>
      <c r="G2136" s="11">
        <f t="shared" si="820"/>
        <v>1105.5331336027118</v>
      </c>
      <c r="H2136" s="24">
        <f t="shared" si="803"/>
        <v>1104.3983509775055</v>
      </c>
      <c r="I2136" s="24">
        <f t="shared" si="805"/>
        <v>60.017371506177142</v>
      </c>
      <c r="J2136" s="14">
        <f t="shared" si="806"/>
        <v>998.6009491756073</v>
      </c>
      <c r="K2136" s="24">
        <f t="shared" si="804"/>
        <v>650</v>
      </c>
      <c r="L2136" s="12">
        <f t="shared" si="807"/>
        <v>7.2192161246271994E-2</v>
      </c>
      <c r="M2136" s="3">
        <f t="shared" si="808"/>
        <v>0.7</v>
      </c>
      <c r="N2136" s="24">
        <f t="shared" si="823"/>
        <v>1105.8715557612084</v>
      </c>
      <c r="O2136" s="24">
        <f t="shared" si="809"/>
        <v>23.187251913606133</v>
      </c>
      <c r="P2136" s="24">
        <f t="shared" si="810"/>
        <v>386.42032750923579</v>
      </c>
      <c r="Q2136" s="24">
        <f t="shared" si="821"/>
        <v>650</v>
      </c>
      <c r="R2136" s="12">
        <f t="shared" si="811"/>
        <v>7.1252332543796898E-2</v>
      </c>
      <c r="S2136" s="3">
        <f t="shared" si="822"/>
        <v>0.7</v>
      </c>
      <c r="T2136" s="24">
        <f t="shared" si="824"/>
        <v>1105.5331336027118</v>
      </c>
      <c r="U2136" s="24">
        <f t="shared" si="812"/>
        <v>31.647805876019675</v>
      </c>
      <c r="V2136" s="14">
        <f t="shared" si="813"/>
        <v>527.22317262357717</v>
      </c>
      <c r="W2136" s="24">
        <f t="shared" si="825"/>
        <v>650</v>
      </c>
      <c r="X2136" s="12">
        <f t="shared" si="814"/>
        <v>7.1465633955610772E-2</v>
      </c>
      <c r="Y2136" s="3">
        <f t="shared" si="826"/>
        <v>0.7</v>
      </c>
    </row>
    <row r="2137" spans="2:25" x14ac:dyDescent="0.25">
      <c r="B2137" s="3">
        <f t="shared" si="815"/>
        <v>10595</v>
      </c>
      <c r="C2137" s="14">
        <f t="shared" si="816"/>
        <v>176.58333333333334</v>
      </c>
      <c r="D2137" s="11">
        <f t="shared" si="817"/>
        <v>1106.8697211203162</v>
      </c>
      <c r="E2137" s="11">
        <f t="shared" si="818"/>
        <v>1104.4705431387517</v>
      </c>
      <c r="F2137" s="11">
        <f t="shared" si="819"/>
        <v>1105.9428080937521</v>
      </c>
      <c r="G2137" s="11">
        <f t="shared" si="820"/>
        <v>1105.6045992366674</v>
      </c>
      <c r="H2137" s="24">
        <f t="shared" si="803"/>
        <v>1104.4705431387517</v>
      </c>
      <c r="I2137" s="24">
        <f t="shared" si="805"/>
        <v>59.979449539110874</v>
      </c>
      <c r="J2137" s="14">
        <f t="shared" si="806"/>
        <v>998.12512330661059</v>
      </c>
      <c r="K2137" s="24">
        <f t="shared" si="804"/>
        <v>650</v>
      </c>
      <c r="L2137" s="12">
        <f t="shared" si="807"/>
        <v>7.215712636552564E-2</v>
      </c>
      <c r="M2137" s="3">
        <f t="shared" si="808"/>
        <v>0.7</v>
      </c>
      <c r="N2137" s="24">
        <f t="shared" si="823"/>
        <v>1105.9428080937521</v>
      </c>
      <c r="O2137" s="24">
        <f t="shared" si="809"/>
        <v>23.172825664101993</v>
      </c>
      <c r="P2137" s="24">
        <f t="shared" si="810"/>
        <v>386.23951845341935</v>
      </c>
      <c r="Q2137" s="24">
        <f t="shared" si="821"/>
        <v>650</v>
      </c>
      <c r="R2137" s="12">
        <f t="shared" si="811"/>
        <v>7.1218370840943165E-2</v>
      </c>
      <c r="S2137" s="3">
        <f t="shared" si="822"/>
        <v>0.7</v>
      </c>
      <c r="T2137" s="24">
        <f t="shared" si="824"/>
        <v>1105.6045992366674</v>
      </c>
      <c r="U2137" s="24">
        <f t="shared" si="812"/>
        <v>31.628047091220424</v>
      </c>
      <c r="V2137" s="14">
        <f t="shared" si="813"/>
        <v>526.97546846385069</v>
      </c>
      <c r="W2137" s="24">
        <f t="shared" si="825"/>
        <v>650</v>
      </c>
      <c r="X2137" s="12">
        <f t="shared" si="814"/>
        <v>7.1431432127951944E-2</v>
      </c>
      <c r="Y2137" s="3">
        <f t="shared" si="826"/>
        <v>0.7</v>
      </c>
    </row>
    <row r="2138" spans="2:25" x14ac:dyDescent="0.25">
      <c r="B2138" s="3">
        <f t="shared" si="815"/>
        <v>10600</v>
      </c>
      <c r="C2138" s="14">
        <f t="shared" si="816"/>
        <v>176.66666666666666</v>
      </c>
      <c r="D2138" s="11">
        <f t="shared" si="817"/>
        <v>1106.9403630811987</v>
      </c>
      <c r="E2138" s="11">
        <f t="shared" si="818"/>
        <v>1104.5427002651172</v>
      </c>
      <c r="F2138" s="11">
        <f t="shared" si="819"/>
        <v>1106.0140264645931</v>
      </c>
      <c r="G2138" s="11">
        <f t="shared" si="820"/>
        <v>1105.6760306687954</v>
      </c>
      <c r="H2138" s="24">
        <f t="shared" si="803"/>
        <v>1104.5427002651172</v>
      </c>
      <c r="I2138" s="24">
        <f t="shared" si="805"/>
        <v>59.941570402037314</v>
      </c>
      <c r="J2138" s="14">
        <f t="shared" si="806"/>
        <v>997.64975598845126</v>
      </c>
      <c r="K2138" s="24">
        <f t="shared" si="804"/>
        <v>650</v>
      </c>
      <c r="L2138" s="12">
        <f t="shared" si="807"/>
        <v>7.2122125676295751E-2</v>
      </c>
      <c r="M2138" s="3">
        <f t="shared" si="808"/>
        <v>0.7</v>
      </c>
      <c r="N2138" s="24">
        <f t="shared" si="823"/>
        <v>1106.0140264645931</v>
      </c>
      <c r="O2138" s="24">
        <f t="shared" si="809"/>
        <v>23.158415415139189</v>
      </c>
      <c r="P2138" s="24">
        <f t="shared" si="810"/>
        <v>386.05887979983498</v>
      </c>
      <c r="Q2138" s="24">
        <f t="shared" si="821"/>
        <v>650</v>
      </c>
      <c r="R2138" s="12">
        <f t="shared" si="811"/>
        <v>7.1184441563349785E-2</v>
      </c>
      <c r="S2138" s="3">
        <f t="shared" si="822"/>
        <v>0.7</v>
      </c>
      <c r="T2138" s="24">
        <f t="shared" si="824"/>
        <v>1105.6760306687954</v>
      </c>
      <c r="U2138" s="24">
        <f t="shared" si="812"/>
        <v>31.608310310082288</v>
      </c>
      <c r="V2138" s="14">
        <f t="shared" si="813"/>
        <v>526.72799891121042</v>
      </c>
      <c r="W2138" s="24">
        <f t="shared" si="825"/>
        <v>650</v>
      </c>
      <c r="X2138" s="12">
        <f t="shared" si="814"/>
        <v>7.1397263114395912E-2</v>
      </c>
      <c r="Y2138" s="3">
        <f t="shared" si="826"/>
        <v>0.7</v>
      </c>
    </row>
    <row r="2139" spans="2:25" x14ac:dyDescent="0.25">
      <c r="B2139" s="3">
        <f t="shared" si="815"/>
        <v>10605</v>
      </c>
      <c r="C2139" s="14">
        <f t="shared" si="816"/>
        <v>176.75</v>
      </c>
      <c r="D2139" s="11">
        <f t="shared" si="817"/>
        <v>1107.0109717518067</v>
      </c>
      <c r="E2139" s="11">
        <f t="shared" si="818"/>
        <v>1104.6148223907935</v>
      </c>
      <c r="F2139" s="11">
        <f t="shared" si="819"/>
        <v>1106.0852109061566</v>
      </c>
      <c r="G2139" s="11">
        <f t="shared" si="820"/>
        <v>1105.7474279319099</v>
      </c>
      <c r="H2139" s="24">
        <f t="shared" si="803"/>
        <v>1104.6148223907935</v>
      </c>
      <c r="I2139" s="24">
        <f t="shared" si="805"/>
        <v>59.903734025328959</v>
      </c>
      <c r="J2139" s="14">
        <f t="shared" si="806"/>
        <v>997.17484655353132</v>
      </c>
      <c r="K2139" s="24">
        <f t="shared" si="804"/>
        <v>650</v>
      </c>
      <c r="L2139" s="12">
        <f t="shared" si="807"/>
        <v>7.2087159128307446E-2</v>
      </c>
      <c r="M2139" s="3">
        <f t="shared" si="808"/>
        <v>0.7</v>
      </c>
      <c r="N2139" s="24">
        <f t="shared" si="823"/>
        <v>1106.0852109061566</v>
      </c>
      <c r="O2139" s="24">
        <f t="shared" si="809"/>
        <v>23.144021141251869</v>
      </c>
      <c r="P2139" s="24">
        <f t="shared" si="810"/>
        <v>385.87841130716436</v>
      </c>
      <c r="Q2139" s="24">
        <f t="shared" si="821"/>
        <v>650</v>
      </c>
      <c r="R2139" s="12">
        <f t="shared" si="811"/>
        <v>7.1150544664608906E-2</v>
      </c>
      <c r="S2139" s="3">
        <f t="shared" si="822"/>
        <v>0.7</v>
      </c>
      <c r="T2139" s="24">
        <f t="shared" si="824"/>
        <v>1105.7474279319099</v>
      </c>
      <c r="U2139" s="24">
        <f t="shared" si="812"/>
        <v>31.588595497419192</v>
      </c>
      <c r="V2139" s="14">
        <f t="shared" si="813"/>
        <v>526.48076363125631</v>
      </c>
      <c r="W2139" s="24">
        <f t="shared" si="825"/>
        <v>650</v>
      </c>
      <c r="X2139" s="12">
        <f t="shared" si="814"/>
        <v>7.1363126867681828E-2</v>
      </c>
      <c r="Y2139" s="3">
        <f t="shared" si="826"/>
        <v>0.7</v>
      </c>
    </row>
    <row r="2140" spans="2:25" x14ac:dyDescent="0.25">
      <c r="B2140" s="3">
        <f t="shared" si="815"/>
        <v>10610</v>
      </c>
      <c r="C2140" s="14">
        <f t="shared" si="816"/>
        <v>176.83333333333334</v>
      </c>
      <c r="D2140" s="11">
        <f t="shared" si="817"/>
        <v>1107.0815471635008</v>
      </c>
      <c r="E2140" s="11">
        <f t="shared" si="818"/>
        <v>1104.6869095499219</v>
      </c>
      <c r="F2140" s="11">
        <f t="shared" si="819"/>
        <v>1106.1563614508211</v>
      </c>
      <c r="G2140" s="11">
        <f t="shared" si="820"/>
        <v>1105.8187910587776</v>
      </c>
      <c r="H2140" s="24">
        <f t="shared" si="803"/>
        <v>1104.6869095499219</v>
      </c>
      <c r="I2140" s="24">
        <f t="shared" si="805"/>
        <v>59.86594033947199</v>
      </c>
      <c r="J2140" s="14">
        <f t="shared" si="806"/>
        <v>996.70039433489183</v>
      </c>
      <c r="K2140" s="24">
        <f t="shared" si="804"/>
        <v>650</v>
      </c>
      <c r="L2140" s="12">
        <f t="shared" si="807"/>
        <v>7.2052226671337177E-2</v>
      </c>
      <c r="M2140" s="3">
        <f t="shared" si="808"/>
        <v>0.7</v>
      </c>
      <c r="N2140" s="24">
        <f t="shared" si="823"/>
        <v>1106.1563614508211</v>
      </c>
      <c r="O2140" s="24">
        <f t="shared" si="809"/>
        <v>23.129642816991236</v>
      </c>
      <c r="P2140" s="24">
        <f t="shared" si="810"/>
        <v>385.69811273364343</v>
      </c>
      <c r="Q2140" s="24">
        <f t="shared" si="821"/>
        <v>650</v>
      </c>
      <c r="R2140" s="12">
        <f t="shared" si="811"/>
        <v>7.1116680098238155E-2</v>
      </c>
      <c r="S2140" s="3">
        <f t="shared" si="822"/>
        <v>0.7</v>
      </c>
      <c r="T2140" s="24">
        <f t="shared" si="824"/>
        <v>1105.8187910587776</v>
      </c>
      <c r="U2140" s="24">
        <f t="shared" si="812"/>
        <v>31.568902618079164</v>
      </c>
      <c r="V2140" s="14">
        <f t="shared" si="813"/>
        <v>526.23376228939469</v>
      </c>
      <c r="W2140" s="24">
        <f t="shared" si="825"/>
        <v>650</v>
      </c>
      <c r="X2140" s="12">
        <f t="shared" si="814"/>
        <v>7.13290233405285E-2</v>
      </c>
      <c r="Y2140" s="3">
        <f t="shared" si="826"/>
        <v>0.7</v>
      </c>
    </row>
    <row r="2141" spans="2:25" x14ac:dyDescent="0.25">
      <c r="B2141" s="3">
        <f t="shared" si="815"/>
        <v>10615</v>
      </c>
      <c r="C2141" s="14">
        <f t="shared" si="816"/>
        <v>176.91666666666666</v>
      </c>
      <c r="D2141" s="11">
        <f t="shared" si="817"/>
        <v>1107.1520893475988</v>
      </c>
      <c r="E2141" s="11">
        <f t="shared" si="818"/>
        <v>1104.7589617765932</v>
      </c>
      <c r="F2141" s="11">
        <f t="shared" si="819"/>
        <v>1106.2274781309193</v>
      </c>
      <c r="G2141" s="11">
        <f t="shared" si="820"/>
        <v>1105.8901200821181</v>
      </c>
      <c r="H2141" s="24">
        <f t="shared" si="803"/>
        <v>1104.7589617765932</v>
      </c>
      <c r="I2141" s="24">
        <f t="shared" si="805"/>
        <v>59.828189275140176</v>
      </c>
      <c r="J2141" s="14">
        <f t="shared" si="806"/>
        <v>996.22639866758982</v>
      </c>
      <c r="K2141" s="24">
        <f t="shared" si="804"/>
        <v>650</v>
      </c>
      <c r="L2141" s="12">
        <f t="shared" si="807"/>
        <v>7.201732825531168E-2</v>
      </c>
      <c r="M2141" s="3">
        <f t="shared" si="808"/>
        <v>0.7</v>
      </c>
      <c r="N2141" s="24">
        <f t="shared" si="823"/>
        <v>1106.2274781309193</v>
      </c>
      <c r="O2141" s="24">
        <f t="shared" si="809"/>
        <v>23.115280416988071</v>
      </c>
      <c r="P2141" s="24">
        <f t="shared" si="810"/>
        <v>385.51798383865156</v>
      </c>
      <c r="Q2141" s="24">
        <f t="shared" si="821"/>
        <v>650</v>
      </c>
      <c r="R2141" s="12">
        <f t="shared" si="811"/>
        <v>7.1082847817967892E-2</v>
      </c>
      <c r="S2141" s="3">
        <f t="shared" si="822"/>
        <v>0.7</v>
      </c>
      <c r="T2141" s="24">
        <f t="shared" si="824"/>
        <v>1105.8901200821181</v>
      </c>
      <c r="U2141" s="24">
        <f t="shared" si="812"/>
        <v>31.549231637018238</v>
      </c>
      <c r="V2141" s="14">
        <f t="shared" si="813"/>
        <v>525.98699455233054</v>
      </c>
      <c r="W2141" s="24">
        <f t="shared" si="825"/>
        <v>650</v>
      </c>
      <c r="X2141" s="12">
        <f t="shared" si="814"/>
        <v>7.1294952485834534E-2</v>
      </c>
      <c r="Y2141" s="3">
        <f t="shared" si="826"/>
        <v>0.7</v>
      </c>
    </row>
    <row r="2142" spans="2:25" x14ac:dyDescent="0.25">
      <c r="B2142" s="3">
        <f t="shared" si="815"/>
        <v>10620</v>
      </c>
      <c r="C2142" s="14">
        <f t="shared" si="816"/>
        <v>177</v>
      </c>
      <c r="D2142" s="11">
        <f t="shared" si="817"/>
        <v>1107.2225983353737</v>
      </c>
      <c r="E2142" s="11">
        <f t="shared" si="818"/>
        <v>1104.8309791048484</v>
      </c>
      <c r="F2142" s="11">
        <f t="shared" si="819"/>
        <v>1106.2985609787372</v>
      </c>
      <c r="G2142" s="11">
        <f t="shared" si="820"/>
        <v>1105.961415034604</v>
      </c>
      <c r="H2142" s="24">
        <f t="shared" si="803"/>
        <v>1104.8309791048484</v>
      </c>
      <c r="I2142" s="24">
        <f t="shared" si="805"/>
        <v>59.790480763132337</v>
      </c>
      <c r="J2142" s="14">
        <f t="shared" si="806"/>
        <v>995.7528588875349</v>
      </c>
      <c r="K2142" s="24">
        <f t="shared" si="804"/>
        <v>650</v>
      </c>
      <c r="L2142" s="12">
        <f t="shared" si="807"/>
        <v>7.1982463830224372E-2</v>
      </c>
      <c r="M2142" s="3">
        <f t="shared" si="808"/>
        <v>0.7</v>
      </c>
      <c r="N2142" s="24">
        <f t="shared" si="823"/>
        <v>1106.2985609787372</v>
      </c>
      <c r="O2142" s="24">
        <f t="shared" si="809"/>
        <v>23.100933915912947</v>
      </c>
      <c r="P2142" s="24">
        <f t="shared" si="810"/>
        <v>385.33802438160694</v>
      </c>
      <c r="Q2142" s="24">
        <f t="shared" si="821"/>
        <v>650</v>
      </c>
      <c r="R2142" s="12">
        <f t="shared" si="811"/>
        <v>7.1049047777542132E-2</v>
      </c>
      <c r="S2142" s="3">
        <f t="shared" si="822"/>
        <v>0.7</v>
      </c>
      <c r="T2142" s="24">
        <f t="shared" si="824"/>
        <v>1105.961415034604</v>
      </c>
      <c r="U2142" s="24">
        <f t="shared" si="812"/>
        <v>31.529582519243604</v>
      </c>
      <c r="V2142" s="14">
        <f t="shared" si="813"/>
        <v>525.7404600871173</v>
      </c>
      <c r="W2142" s="24">
        <f t="shared" si="825"/>
        <v>650</v>
      </c>
      <c r="X2142" s="12">
        <f t="shared" si="814"/>
        <v>7.1260914256549707E-2</v>
      </c>
      <c r="Y2142" s="3">
        <f t="shared" si="826"/>
        <v>0.7</v>
      </c>
    </row>
    <row r="2143" spans="2:25" x14ac:dyDescent="0.25">
      <c r="B2143" s="3">
        <f t="shared" si="815"/>
        <v>10625</v>
      </c>
      <c r="C2143" s="14">
        <f t="shared" si="816"/>
        <v>177.08333333333334</v>
      </c>
      <c r="D2143" s="11">
        <f t="shared" si="817"/>
        <v>1107.2930741580544</v>
      </c>
      <c r="E2143" s="11">
        <f t="shared" si="818"/>
        <v>1104.9029615686786</v>
      </c>
      <c r="F2143" s="11">
        <f t="shared" si="819"/>
        <v>1106.3696100265147</v>
      </c>
      <c r="G2143" s="11">
        <f t="shared" si="820"/>
        <v>1106.0326759488605</v>
      </c>
      <c r="H2143" s="24">
        <f t="shared" si="803"/>
        <v>1104.9029615686786</v>
      </c>
      <c r="I2143" s="24">
        <f t="shared" si="805"/>
        <v>59.752814734395088</v>
      </c>
      <c r="J2143" s="14">
        <f t="shared" si="806"/>
        <v>995.27977433205115</v>
      </c>
      <c r="K2143" s="24">
        <f t="shared" si="804"/>
        <v>650</v>
      </c>
      <c r="L2143" s="12">
        <f t="shared" si="807"/>
        <v>7.1947633346175155E-2</v>
      </c>
      <c r="M2143" s="3">
        <f t="shared" si="808"/>
        <v>0.7</v>
      </c>
      <c r="N2143" s="24">
        <f t="shared" si="823"/>
        <v>1106.3696100265147</v>
      </c>
      <c r="O2143" s="24">
        <f t="shared" si="809"/>
        <v>23.086603288493279</v>
      </c>
      <c r="P2143" s="24">
        <f t="shared" si="810"/>
        <v>385.15823412262529</v>
      </c>
      <c r="Q2143" s="24">
        <f t="shared" si="821"/>
        <v>650</v>
      </c>
      <c r="R2143" s="12">
        <f t="shared" si="811"/>
        <v>7.1015279930836145E-2</v>
      </c>
      <c r="S2143" s="3">
        <f t="shared" si="822"/>
        <v>0.7</v>
      </c>
      <c r="T2143" s="24">
        <f t="shared" si="824"/>
        <v>1106.0326759488605</v>
      </c>
      <c r="U2143" s="24">
        <f t="shared" si="812"/>
        <v>31.509955229847719</v>
      </c>
      <c r="V2143" s="14">
        <f t="shared" si="813"/>
        <v>525.49415856144822</v>
      </c>
      <c r="W2143" s="24">
        <f t="shared" si="825"/>
        <v>650</v>
      </c>
      <c r="X2143" s="12">
        <f t="shared" si="814"/>
        <v>7.1226908605716482E-2</v>
      </c>
      <c r="Y2143" s="3">
        <f t="shared" si="826"/>
        <v>0.7</v>
      </c>
    </row>
    <row r="2144" spans="2:25" x14ac:dyDescent="0.25">
      <c r="B2144" s="3">
        <f t="shared" si="815"/>
        <v>10630</v>
      </c>
      <c r="C2144" s="14">
        <f t="shared" si="816"/>
        <v>177.16666666666666</v>
      </c>
      <c r="D2144" s="11">
        <f t="shared" si="817"/>
        <v>1107.3635168468259</v>
      </c>
      <c r="E2144" s="11">
        <f t="shared" si="818"/>
        <v>1104.9749092020247</v>
      </c>
      <c r="F2144" s="11">
        <f t="shared" si="819"/>
        <v>1106.4406253064456</v>
      </c>
      <c r="G2144" s="11">
        <f t="shared" si="820"/>
        <v>1106.1039028574662</v>
      </c>
      <c r="H2144" s="24">
        <f t="shared" si="803"/>
        <v>1104.9749092020247</v>
      </c>
      <c r="I2144" s="24">
        <f t="shared" si="805"/>
        <v>59.715191120028521</v>
      </c>
      <c r="J2144" s="14">
        <f t="shared" si="806"/>
        <v>994.80714433974208</v>
      </c>
      <c r="K2144" s="24">
        <f t="shared" si="804"/>
        <v>650</v>
      </c>
      <c r="L2144" s="12">
        <f t="shared" si="807"/>
        <v>7.19128367533617E-2</v>
      </c>
      <c r="M2144" s="3">
        <f t="shared" si="808"/>
        <v>0.7</v>
      </c>
      <c r="N2144" s="24">
        <f t="shared" si="823"/>
        <v>1106.4406253064456</v>
      </c>
      <c r="O2144" s="24">
        <f t="shared" si="809"/>
        <v>23.072288509507644</v>
      </c>
      <c r="P2144" s="24">
        <f t="shared" si="810"/>
        <v>384.97861282213262</v>
      </c>
      <c r="Q2144" s="24">
        <f t="shared" si="821"/>
        <v>650</v>
      </c>
      <c r="R2144" s="12">
        <f t="shared" si="811"/>
        <v>7.0981544231788041E-2</v>
      </c>
      <c r="S2144" s="3">
        <f t="shared" si="822"/>
        <v>0.7</v>
      </c>
      <c r="T2144" s="24">
        <f t="shared" si="824"/>
        <v>1106.1039028574662</v>
      </c>
      <c r="U2144" s="24">
        <f t="shared" si="812"/>
        <v>31.490349733991252</v>
      </c>
      <c r="V2144" s="14">
        <f t="shared" si="813"/>
        <v>525.24808964377212</v>
      </c>
      <c r="W2144" s="24">
        <f t="shared" si="825"/>
        <v>650</v>
      </c>
      <c r="X2144" s="12">
        <f t="shared" si="814"/>
        <v>7.1192935486482659E-2</v>
      </c>
      <c r="Y2144" s="3">
        <f t="shared" si="826"/>
        <v>0.7</v>
      </c>
    </row>
    <row r="2145" spans="2:25" x14ac:dyDescent="0.25">
      <c r="B2145" s="3">
        <f t="shared" si="815"/>
        <v>10635</v>
      </c>
      <c r="C2145" s="14">
        <f t="shared" si="816"/>
        <v>177.25</v>
      </c>
      <c r="D2145" s="11">
        <f t="shared" si="817"/>
        <v>1107.4339264328285</v>
      </c>
      <c r="E2145" s="11">
        <f t="shared" si="818"/>
        <v>1105.0468220387781</v>
      </c>
      <c r="F2145" s="11">
        <f t="shared" si="819"/>
        <v>1106.5116068506773</v>
      </c>
      <c r="G2145" s="11">
        <f t="shared" si="820"/>
        <v>1106.1750957929528</v>
      </c>
      <c r="H2145" s="24">
        <f t="shared" si="803"/>
        <v>1105.0468220387781</v>
      </c>
      <c r="I2145" s="24">
        <f t="shared" si="805"/>
        <v>59.677609851257785</v>
      </c>
      <c r="J2145" s="14">
        <f t="shared" si="806"/>
        <v>994.33496825037378</v>
      </c>
      <c r="K2145" s="24">
        <f t="shared" si="804"/>
        <v>650</v>
      </c>
      <c r="L2145" s="12">
        <f t="shared" si="807"/>
        <v>7.1878074002069484E-2</v>
      </c>
      <c r="M2145" s="3">
        <f t="shared" si="808"/>
        <v>0.7</v>
      </c>
      <c r="N2145" s="24">
        <f t="shared" si="823"/>
        <v>1106.5116068506773</v>
      </c>
      <c r="O2145" s="24">
        <f t="shared" si="809"/>
        <v>23.057989553780089</v>
      </c>
      <c r="P2145" s="24">
        <f t="shared" si="810"/>
        <v>384.79916024101982</v>
      </c>
      <c r="Q2145" s="24">
        <f t="shared" si="821"/>
        <v>650</v>
      </c>
      <c r="R2145" s="12">
        <f t="shared" si="811"/>
        <v>7.0947840634424747E-2</v>
      </c>
      <c r="S2145" s="3">
        <f t="shared" si="822"/>
        <v>0.7</v>
      </c>
      <c r="T2145" s="24">
        <f t="shared" si="824"/>
        <v>1106.1750957929528</v>
      </c>
      <c r="U2145" s="24">
        <f t="shared" si="812"/>
        <v>31.470765996891714</v>
      </c>
      <c r="V2145" s="14">
        <f t="shared" si="813"/>
        <v>525.00225300288696</v>
      </c>
      <c r="W2145" s="24">
        <f t="shared" si="825"/>
        <v>650</v>
      </c>
      <c r="X2145" s="12">
        <f t="shared" si="814"/>
        <v>7.1158994852047963E-2</v>
      </c>
      <c r="Y2145" s="3">
        <f t="shared" si="826"/>
        <v>0.7</v>
      </c>
    </row>
    <row r="2146" spans="2:25" x14ac:dyDescent="0.25">
      <c r="B2146" s="3">
        <f t="shared" si="815"/>
        <v>10640</v>
      </c>
      <c r="C2146" s="14">
        <f t="shared" si="816"/>
        <v>177.33333333333334</v>
      </c>
      <c r="D2146" s="11">
        <f t="shared" si="817"/>
        <v>1107.5043029471597</v>
      </c>
      <c r="E2146" s="11">
        <f t="shared" si="818"/>
        <v>1105.1187001127803</v>
      </c>
      <c r="F2146" s="11">
        <f t="shared" si="819"/>
        <v>1106.5825546913118</v>
      </c>
      <c r="G2146" s="11">
        <f t="shared" si="820"/>
        <v>1106.2462547878049</v>
      </c>
      <c r="H2146" s="24">
        <f t="shared" si="803"/>
        <v>1105.1187001127803</v>
      </c>
      <c r="I2146" s="24">
        <f t="shared" si="805"/>
        <v>59.64007085948424</v>
      </c>
      <c r="J2146" s="14">
        <f t="shared" si="806"/>
        <v>993.86324540522412</v>
      </c>
      <c r="K2146" s="24">
        <f t="shared" si="804"/>
        <v>650</v>
      </c>
      <c r="L2146" s="12">
        <f t="shared" si="807"/>
        <v>7.1843345042699069E-2</v>
      </c>
      <c r="M2146" s="3">
        <f t="shared" si="808"/>
        <v>0.7</v>
      </c>
      <c r="N2146" s="24">
        <f t="shared" si="823"/>
        <v>1106.5825546913118</v>
      </c>
      <c r="O2146" s="24">
        <f t="shared" si="809"/>
        <v>23.043706396197194</v>
      </c>
      <c r="P2146" s="24">
        <f t="shared" si="810"/>
        <v>384.61987614066243</v>
      </c>
      <c r="Q2146" s="24">
        <f t="shared" si="821"/>
        <v>650</v>
      </c>
      <c r="R2146" s="12">
        <f t="shared" si="811"/>
        <v>7.0914169092868351E-2</v>
      </c>
      <c r="S2146" s="3">
        <f t="shared" si="822"/>
        <v>0.7</v>
      </c>
      <c r="T2146" s="24">
        <f t="shared" si="824"/>
        <v>1106.2462547878049</v>
      </c>
      <c r="U2146" s="24">
        <f t="shared" si="812"/>
        <v>31.451203983868936</v>
      </c>
      <c r="V2146" s="14">
        <f t="shared" si="813"/>
        <v>524.75664830853998</v>
      </c>
      <c r="W2146" s="24">
        <f t="shared" si="825"/>
        <v>650</v>
      </c>
      <c r="X2146" s="12">
        <f t="shared" si="814"/>
        <v>7.11250866557466E-2</v>
      </c>
      <c r="Y2146" s="3">
        <f t="shared" si="826"/>
        <v>0.7</v>
      </c>
    </row>
    <row r="2147" spans="2:25" x14ac:dyDescent="0.25">
      <c r="B2147" s="3">
        <f t="shared" si="815"/>
        <v>10645</v>
      </c>
      <c r="C2147" s="14">
        <f t="shared" si="816"/>
        <v>177.41666666666666</v>
      </c>
      <c r="D2147" s="11">
        <f t="shared" si="817"/>
        <v>1107.5746464208728</v>
      </c>
      <c r="E2147" s="11">
        <f t="shared" si="818"/>
        <v>1105.190543457823</v>
      </c>
      <c r="F2147" s="11">
        <f t="shared" si="819"/>
        <v>1106.6534688604047</v>
      </c>
      <c r="G2147" s="11">
        <f t="shared" si="820"/>
        <v>1106.3173798744606</v>
      </c>
      <c r="H2147" s="24">
        <f t="shared" si="803"/>
        <v>1105.190543457823</v>
      </c>
      <c r="I2147" s="24">
        <f t="shared" si="805"/>
        <v>59.602574076245673</v>
      </c>
      <c r="J2147" s="14">
        <f t="shared" si="806"/>
        <v>993.39197514690795</v>
      </c>
      <c r="K2147" s="24">
        <f t="shared" si="804"/>
        <v>650</v>
      </c>
      <c r="L2147" s="12">
        <f t="shared" si="807"/>
        <v>7.1808649825751525E-2</v>
      </c>
      <c r="M2147" s="3">
        <f t="shared" si="808"/>
        <v>0.7</v>
      </c>
      <c r="N2147" s="24">
        <f t="shared" si="823"/>
        <v>1106.6534688604047</v>
      </c>
      <c r="O2147" s="24">
        <f t="shared" si="809"/>
        <v>23.02943901170238</v>
      </c>
      <c r="P2147" s="24">
        <f t="shared" si="810"/>
        <v>384.44076028307552</v>
      </c>
      <c r="Q2147" s="24">
        <f t="shared" si="821"/>
        <v>650</v>
      </c>
      <c r="R2147" s="12">
        <f t="shared" si="811"/>
        <v>7.0880529561362066E-2</v>
      </c>
      <c r="S2147" s="3">
        <f t="shared" si="822"/>
        <v>0.7</v>
      </c>
      <c r="T2147" s="24">
        <f t="shared" si="824"/>
        <v>1106.3173798744606</v>
      </c>
      <c r="U2147" s="24">
        <f t="shared" si="812"/>
        <v>31.431663660305276</v>
      </c>
      <c r="V2147" s="14">
        <f t="shared" si="813"/>
        <v>524.51127523115713</v>
      </c>
      <c r="W2147" s="24">
        <f t="shared" si="825"/>
        <v>650</v>
      </c>
      <c r="X2147" s="12">
        <f t="shared" si="814"/>
        <v>7.1091210851007544E-2</v>
      </c>
      <c r="Y2147" s="3">
        <f t="shared" si="826"/>
        <v>0.7</v>
      </c>
    </row>
    <row r="2148" spans="2:25" x14ac:dyDescent="0.25">
      <c r="B2148" s="3">
        <f t="shared" si="815"/>
        <v>10650</v>
      </c>
      <c r="C2148" s="14">
        <f t="shared" si="816"/>
        <v>177.5</v>
      </c>
      <c r="D2148" s="11">
        <f t="shared" si="817"/>
        <v>1107.6449568849769</v>
      </c>
      <c r="E2148" s="11">
        <f t="shared" si="818"/>
        <v>1105.2623521076487</v>
      </c>
      <c r="F2148" s="11">
        <f t="shared" si="819"/>
        <v>1106.7243493899662</v>
      </c>
      <c r="G2148" s="11">
        <f t="shared" si="820"/>
        <v>1106.3884710853115</v>
      </c>
      <c r="H2148" s="24">
        <f t="shared" si="803"/>
        <v>1105.2623521076487</v>
      </c>
      <c r="I2148" s="24">
        <f t="shared" si="805"/>
        <v>59.565119433204927</v>
      </c>
      <c r="J2148" s="14">
        <f t="shared" si="806"/>
        <v>992.92115681902874</v>
      </c>
      <c r="K2148" s="24">
        <f t="shared" si="804"/>
        <v>650</v>
      </c>
      <c r="L2148" s="12">
        <f t="shared" si="807"/>
        <v>7.1773988301803829E-2</v>
      </c>
      <c r="M2148" s="3">
        <f t="shared" si="808"/>
        <v>0.7</v>
      </c>
      <c r="N2148" s="24">
        <f t="shared" si="823"/>
        <v>1106.7243493899662</v>
      </c>
      <c r="O2148" s="24">
        <f t="shared" si="809"/>
        <v>23.015187375267487</v>
      </c>
      <c r="P2148" s="24">
        <f t="shared" si="810"/>
        <v>384.26181243031283</v>
      </c>
      <c r="Q2148" s="24">
        <f t="shared" si="821"/>
        <v>650</v>
      </c>
      <c r="R2148" s="12">
        <f t="shared" si="811"/>
        <v>7.0846921994160816E-2</v>
      </c>
      <c r="S2148" s="3">
        <f t="shared" si="822"/>
        <v>0.7</v>
      </c>
      <c r="T2148" s="24">
        <f t="shared" si="824"/>
        <v>1106.3884710853115</v>
      </c>
      <c r="U2148" s="24">
        <f t="shared" si="812"/>
        <v>31.41214499163425</v>
      </c>
      <c r="V2148" s="14">
        <f t="shared" si="813"/>
        <v>524.26613344139651</v>
      </c>
      <c r="W2148" s="24">
        <f t="shared" si="825"/>
        <v>650</v>
      </c>
      <c r="X2148" s="12">
        <f t="shared" si="814"/>
        <v>7.1057367391296006E-2</v>
      </c>
      <c r="Y2148" s="3">
        <f t="shared" si="826"/>
        <v>0.7</v>
      </c>
    </row>
    <row r="2149" spans="2:25" x14ac:dyDescent="0.25">
      <c r="B2149" s="3">
        <f t="shared" si="815"/>
        <v>10655</v>
      </c>
      <c r="C2149" s="14">
        <f t="shared" si="816"/>
        <v>177.58333333333334</v>
      </c>
      <c r="D2149" s="11">
        <f t="shared" si="817"/>
        <v>1107.7152343704383</v>
      </c>
      <c r="E2149" s="11">
        <f t="shared" si="818"/>
        <v>1105.3341260959505</v>
      </c>
      <c r="F2149" s="11">
        <f t="shared" si="819"/>
        <v>1106.7951963119604</v>
      </c>
      <c r="G2149" s="11">
        <f t="shared" si="820"/>
        <v>1106.4595284527029</v>
      </c>
      <c r="H2149" s="24">
        <f t="shared" si="803"/>
        <v>1105.3341260959505</v>
      </c>
      <c r="I2149" s="24">
        <f t="shared" si="805"/>
        <v>59.527706862195373</v>
      </c>
      <c r="J2149" s="14">
        <f t="shared" si="806"/>
        <v>992.45078976664331</v>
      </c>
      <c r="K2149" s="24">
        <f t="shared" si="804"/>
        <v>650</v>
      </c>
      <c r="L2149" s="12">
        <f t="shared" si="807"/>
        <v>7.1739360421543746E-2</v>
      </c>
      <c r="M2149" s="3">
        <f t="shared" si="808"/>
        <v>0.7</v>
      </c>
      <c r="N2149" s="24">
        <f t="shared" si="823"/>
        <v>1106.7951963119604</v>
      </c>
      <c r="O2149" s="24">
        <f t="shared" si="809"/>
        <v>23.000951461949626</v>
      </c>
      <c r="P2149" s="24">
        <f t="shared" si="810"/>
        <v>384.08303234541665</v>
      </c>
      <c r="Q2149" s="24">
        <f t="shared" si="821"/>
        <v>650</v>
      </c>
      <c r="R2149" s="12">
        <f t="shared" si="811"/>
        <v>7.0813346345706268E-2</v>
      </c>
      <c r="S2149" s="3">
        <f t="shared" si="822"/>
        <v>0.7</v>
      </c>
      <c r="T2149" s="24">
        <f t="shared" si="824"/>
        <v>1106.4595284527029</v>
      </c>
      <c r="U2149" s="24">
        <f t="shared" si="812"/>
        <v>31.39264794338601</v>
      </c>
      <c r="V2149" s="14">
        <f t="shared" si="813"/>
        <v>524.02122261080797</v>
      </c>
      <c r="W2149" s="24">
        <f t="shared" si="825"/>
        <v>650</v>
      </c>
      <c r="X2149" s="12">
        <f t="shared" si="814"/>
        <v>7.102355623020358E-2</v>
      </c>
      <c r="Y2149" s="3">
        <f t="shared" si="826"/>
        <v>0.7</v>
      </c>
    </row>
    <row r="2150" spans="2:25" x14ac:dyDescent="0.25">
      <c r="B2150" s="3">
        <f t="shared" si="815"/>
        <v>10660</v>
      </c>
      <c r="C2150" s="14">
        <f t="shared" si="816"/>
        <v>177.66666666666666</v>
      </c>
      <c r="D2150" s="11">
        <f t="shared" si="817"/>
        <v>1107.7854789081791</v>
      </c>
      <c r="E2150" s="11">
        <f t="shared" si="818"/>
        <v>1105.4058654563721</v>
      </c>
      <c r="F2150" s="11">
        <f t="shared" si="819"/>
        <v>1106.866009658306</v>
      </c>
      <c r="G2150" s="11">
        <f t="shared" si="820"/>
        <v>1106.530552008933</v>
      </c>
      <c r="H2150" s="24">
        <f t="shared" si="803"/>
        <v>1105.4058654563721</v>
      </c>
      <c r="I2150" s="24">
        <f t="shared" si="805"/>
        <v>59.490336295175439</v>
      </c>
      <c r="J2150" s="14">
        <f t="shared" si="806"/>
        <v>991.9808733360295</v>
      </c>
      <c r="K2150" s="24">
        <f t="shared" si="804"/>
        <v>650</v>
      </c>
      <c r="L2150" s="12">
        <f t="shared" si="807"/>
        <v>7.1704766135750803E-2</v>
      </c>
      <c r="M2150" s="3">
        <f t="shared" si="808"/>
        <v>0.7</v>
      </c>
      <c r="N2150" s="24">
        <f t="shared" si="823"/>
        <v>1106.866009658306</v>
      </c>
      <c r="O2150" s="24">
        <f t="shared" si="809"/>
        <v>22.98673124682864</v>
      </c>
      <c r="P2150" s="24">
        <f t="shared" si="810"/>
        <v>383.90441979140962</v>
      </c>
      <c r="Q2150" s="24">
        <f t="shared" si="821"/>
        <v>650</v>
      </c>
      <c r="R2150" s="12">
        <f t="shared" si="811"/>
        <v>7.0779802570440656E-2</v>
      </c>
      <c r="S2150" s="3">
        <f t="shared" si="822"/>
        <v>0.7</v>
      </c>
      <c r="T2150" s="24">
        <f t="shared" si="824"/>
        <v>1106.530552008933</v>
      </c>
      <c r="U2150" s="24">
        <f t="shared" si="812"/>
        <v>31.373172481153233</v>
      </c>
      <c r="V2150" s="14">
        <f t="shared" si="813"/>
        <v>523.77654241165817</v>
      </c>
      <c r="W2150" s="24">
        <f t="shared" si="825"/>
        <v>650</v>
      </c>
      <c r="X2150" s="12">
        <f t="shared" si="814"/>
        <v>7.0989777321421532E-2</v>
      </c>
      <c r="Y2150" s="3">
        <f t="shared" si="826"/>
        <v>0.7</v>
      </c>
    </row>
    <row r="2151" spans="2:25" x14ac:dyDescent="0.25">
      <c r="B2151" s="3">
        <f t="shared" si="815"/>
        <v>10665</v>
      </c>
      <c r="C2151" s="14">
        <f t="shared" si="816"/>
        <v>177.75</v>
      </c>
      <c r="D2151" s="11">
        <f t="shared" si="817"/>
        <v>1107.8556905290779</v>
      </c>
      <c r="E2151" s="11">
        <f t="shared" si="818"/>
        <v>1105.4775702225079</v>
      </c>
      <c r="F2151" s="11">
        <f t="shared" si="819"/>
        <v>1106.9367894608765</v>
      </c>
      <c r="G2151" s="11">
        <f t="shared" si="820"/>
        <v>1106.6015417862545</v>
      </c>
      <c r="H2151" s="24">
        <f t="shared" si="803"/>
        <v>1105.4775702225079</v>
      </c>
      <c r="I2151" s="24">
        <f t="shared" si="805"/>
        <v>59.453007664251345</v>
      </c>
      <c r="J2151" s="14">
        <f t="shared" si="806"/>
        <v>991.5114068747248</v>
      </c>
      <c r="K2151" s="24">
        <f t="shared" si="804"/>
        <v>650</v>
      </c>
      <c r="L2151" s="12">
        <f t="shared" si="807"/>
        <v>7.1670205395300515E-2</v>
      </c>
      <c r="M2151" s="3">
        <f t="shared" si="808"/>
        <v>0.7</v>
      </c>
      <c r="N2151" s="24">
        <f t="shared" si="823"/>
        <v>1106.9367894608765</v>
      </c>
      <c r="O2151" s="24">
        <f t="shared" si="809"/>
        <v>22.972526705035534</v>
      </c>
      <c r="P2151" s="24">
        <f t="shared" si="810"/>
        <v>383.72597453176036</v>
      </c>
      <c r="Q2151" s="24">
        <f t="shared" si="821"/>
        <v>650</v>
      </c>
      <c r="R2151" s="12">
        <f t="shared" si="811"/>
        <v>7.0746290622892685E-2</v>
      </c>
      <c r="S2151" s="3">
        <f t="shared" si="822"/>
        <v>0.7</v>
      </c>
      <c r="T2151" s="24">
        <f t="shared" si="824"/>
        <v>1106.6015417862545</v>
      </c>
      <c r="U2151" s="24">
        <f t="shared" si="812"/>
        <v>31.353718570585443</v>
      </c>
      <c r="V2151" s="14">
        <f t="shared" si="813"/>
        <v>523.53209251640783</v>
      </c>
      <c r="W2151" s="24">
        <f t="shared" si="825"/>
        <v>650</v>
      </c>
      <c r="X2151" s="12">
        <f t="shared" si="814"/>
        <v>7.0956030618673213E-2</v>
      </c>
      <c r="Y2151" s="3">
        <f t="shared" si="826"/>
        <v>0.7</v>
      </c>
    </row>
    <row r="2152" spans="2:25" x14ac:dyDescent="0.25">
      <c r="B2152" s="3">
        <f t="shared" si="815"/>
        <v>10670</v>
      </c>
      <c r="C2152" s="14">
        <f t="shared" si="816"/>
        <v>177.83333333333334</v>
      </c>
      <c r="D2152" s="11">
        <f t="shared" si="817"/>
        <v>1107.9258692639705</v>
      </c>
      <c r="E2152" s="11">
        <f t="shared" si="818"/>
        <v>1105.5492404279032</v>
      </c>
      <c r="F2152" s="11">
        <f t="shared" si="819"/>
        <v>1107.0075357514995</v>
      </c>
      <c r="G2152" s="11">
        <f t="shared" si="820"/>
        <v>1106.6724978168731</v>
      </c>
      <c r="H2152" s="24">
        <f t="shared" si="803"/>
        <v>1105.5492404279032</v>
      </c>
      <c r="I2152" s="24">
        <f t="shared" si="805"/>
        <v>59.415720901682789</v>
      </c>
      <c r="J2152" s="14">
        <f t="shared" si="806"/>
        <v>991.04238973164263</v>
      </c>
      <c r="K2152" s="24">
        <f t="shared" si="804"/>
        <v>650</v>
      </c>
      <c r="L2152" s="12">
        <f t="shared" si="807"/>
        <v>7.1635678151172694E-2</v>
      </c>
      <c r="M2152" s="3">
        <f t="shared" si="808"/>
        <v>0.7</v>
      </c>
      <c r="N2152" s="24">
        <f t="shared" si="823"/>
        <v>1107.0075357514995</v>
      </c>
      <c r="O2152" s="24">
        <f t="shared" si="809"/>
        <v>22.958337811775209</v>
      </c>
      <c r="P2152" s="24">
        <f t="shared" si="810"/>
        <v>383.54769633075136</v>
      </c>
      <c r="Q2152" s="24">
        <f t="shared" si="821"/>
        <v>650</v>
      </c>
      <c r="R2152" s="12">
        <f t="shared" si="811"/>
        <v>7.0712810457745509E-2</v>
      </c>
      <c r="S2152" s="3">
        <f t="shared" si="822"/>
        <v>0.7</v>
      </c>
      <c r="T2152" s="24">
        <f t="shared" si="824"/>
        <v>1106.6724978168731</v>
      </c>
      <c r="U2152" s="24">
        <f t="shared" si="812"/>
        <v>31.334286177434478</v>
      </c>
      <c r="V2152" s="14">
        <f t="shared" si="813"/>
        <v>523.2878725987191</v>
      </c>
      <c r="W2152" s="24">
        <f t="shared" si="825"/>
        <v>650</v>
      </c>
      <c r="X2152" s="12">
        <f t="shared" si="814"/>
        <v>7.0922316075848674E-2</v>
      </c>
      <c r="Y2152" s="3">
        <f t="shared" si="826"/>
        <v>0.7</v>
      </c>
    </row>
    <row r="2153" spans="2:25" x14ac:dyDescent="0.25">
      <c r="B2153" s="3">
        <f t="shared" si="815"/>
        <v>10675</v>
      </c>
      <c r="C2153" s="14">
        <f t="shared" si="816"/>
        <v>177.91666666666666</v>
      </c>
      <c r="D2153" s="11">
        <f t="shared" si="817"/>
        <v>1107.9960151436492</v>
      </c>
      <c r="E2153" s="11">
        <f t="shared" si="818"/>
        <v>1105.6208761060543</v>
      </c>
      <c r="F2153" s="11">
        <f t="shared" si="819"/>
        <v>1107.0782485619573</v>
      </c>
      <c r="G2153" s="11">
        <f t="shared" si="820"/>
        <v>1106.743420132949</v>
      </c>
      <c r="H2153" s="24">
        <f t="shared" si="803"/>
        <v>1105.6208761060543</v>
      </c>
      <c r="I2153" s="24">
        <f t="shared" si="805"/>
        <v>59.378475939871578</v>
      </c>
      <c r="J2153" s="14">
        <f t="shared" si="806"/>
        <v>990.57382125699485</v>
      </c>
      <c r="K2153" s="24">
        <f t="shared" si="804"/>
        <v>650</v>
      </c>
      <c r="L2153" s="12">
        <f t="shared" si="807"/>
        <v>7.1601184354445402E-2</v>
      </c>
      <c r="M2153" s="3">
        <f t="shared" si="808"/>
        <v>0.7</v>
      </c>
      <c r="N2153" s="24">
        <f t="shared" si="823"/>
        <v>1107.0782485619573</v>
      </c>
      <c r="O2153" s="24">
        <f t="shared" si="809"/>
        <v>22.94416454229804</v>
      </c>
      <c r="P2153" s="24">
        <f t="shared" si="810"/>
        <v>383.36958495295579</v>
      </c>
      <c r="Q2153" s="24">
        <f t="shared" si="821"/>
        <v>650</v>
      </c>
      <c r="R2153" s="12">
        <f t="shared" si="811"/>
        <v>7.0679362029740705E-2</v>
      </c>
      <c r="S2153" s="3">
        <f t="shared" si="822"/>
        <v>0.7</v>
      </c>
      <c r="T2153" s="24">
        <f t="shared" si="824"/>
        <v>1106.743420132949</v>
      </c>
      <c r="U2153" s="24">
        <f t="shared" si="812"/>
        <v>31.314875267503339</v>
      </c>
      <c r="V2153" s="14">
        <f t="shared" si="813"/>
        <v>523.04388233254474</v>
      </c>
      <c r="W2153" s="24">
        <f t="shared" si="825"/>
        <v>650</v>
      </c>
      <c r="X2153" s="12">
        <f t="shared" si="814"/>
        <v>7.0888633646881666E-2</v>
      </c>
      <c r="Y2153" s="3">
        <f t="shared" si="826"/>
        <v>0.7</v>
      </c>
    </row>
    <row r="2154" spans="2:25" x14ac:dyDescent="0.25">
      <c r="B2154" s="3">
        <f t="shared" si="815"/>
        <v>10680</v>
      </c>
      <c r="C2154" s="14">
        <f t="shared" si="816"/>
        <v>178</v>
      </c>
      <c r="D2154" s="11">
        <f t="shared" si="817"/>
        <v>1108.0661281988625</v>
      </c>
      <c r="E2154" s="11">
        <f t="shared" si="818"/>
        <v>1105.6924772904088</v>
      </c>
      <c r="F2154" s="11">
        <f t="shared" si="819"/>
        <v>1107.148927923987</v>
      </c>
      <c r="G2154" s="11">
        <f t="shared" si="820"/>
        <v>1106.814308766596</v>
      </c>
      <c r="H2154" s="24">
        <f t="shared" si="803"/>
        <v>1105.6924772904088</v>
      </c>
      <c r="I2154" s="24">
        <f t="shared" si="805"/>
        <v>59.341272711344573</v>
      </c>
      <c r="J2154" s="14">
        <f t="shared" si="806"/>
        <v>990.10570080196237</v>
      </c>
      <c r="K2154" s="24">
        <f t="shared" si="804"/>
        <v>650</v>
      </c>
      <c r="L2154" s="12">
        <f t="shared" si="807"/>
        <v>7.1566723956271325E-2</v>
      </c>
      <c r="M2154" s="3">
        <f t="shared" si="808"/>
        <v>0.7</v>
      </c>
      <c r="N2154" s="24">
        <f t="shared" si="823"/>
        <v>1107.148927923987</v>
      </c>
      <c r="O2154" s="24">
        <f t="shared" si="809"/>
        <v>22.930006871888509</v>
      </c>
      <c r="P2154" s="24">
        <f t="shared" si="810"/>
        <v>383.19164016321815</v>
      </c>
      <c r="Q2154" s="24">
        <f t="shared" si="821"/>
        <v>650</v>
      </c>
      <c r="R2154" s="12">
        <f t="shared" si="811"/>
        <v>7.0645945293673046E-2</v>
      </c>
      <c r="S2154" s="3">
        <f t="shared" si="822"/>
        <v>0.7</v>
      </c>
      <c r="T2154" s="24">
        <f t="shared" si="824"/>
        <v>1106.814308766596</v>
      </c>
      <c r="U2154" s="24">
        <f t="shared" si="812"/>
        <v>31.295485806663237</v>
      </c>
      <c r="V2154" s="14">
        <f t="shared" si="813"/>
        <v>522.80012139239966</v>
      </c>
      <c r="W2154" s="24">
        <f t="shared" si="825"/>
        <v>650</v>
      </c>
      <c r="X2154" s="12">
        <f t="shared" si="814"/>
        <v>7.0854983285786571E-2</v>
      </c>
      <c r="Y2154" s="3">
        <f t="shared" si="826"/>
        <v>0.7</v>
      </c>
    </row>
    <row r="2155" spans="2:25" x14ac:dyDescent="0.25">
      <c r="B2155" s="3">
        <f t="shared" si="815"/>
        <v>10685</v>
      </c>
      <c r="C2155" s="14">
        <f t="shared" si="816"/>
        <v>178.08333333333334</v>
      </c>
      <c r="D2155" s="11">
        <f t="shared" si="817"/>
        <v>1108.1362084603161</v>
      </c>
      <c r="E2155" s="11">
        <f t="shared" si="818"/>
        <v>1105.764044014365</v>
      </c>
      <c r="F2155" s="11">
        <f t="shared" si="819"/>
        <v>1107.2195738692806</v>
      </c>
      <c r="G2155" s="11">
        <f t="shared" si="820"/>
        <v>1106.8851637498817</v>
      </c>
      <c r="H2155" s="24">
        <f t="shared" si="803"/>
        <v>1105.764044014365</v>
      </c>
      <c r="I2155" s="24">
        <f t="shared" si="805"/>
        <v>59.304111148776428</v>
      </c>
      <c r="J2155" s="14">
        <f t="shared" si="806"/>
        <v>989.63802771904409</v>
      </c>
      <c r="K2155" s="24">
        <f t="shared" si="804"/>
        <v>650</v>
      </c>
      <c r="L2155" s="12">
        <f t="shared" si="807"/>
        <v>7.1532296907903054E-2</v>
      </c>
      <c r="M2155" s="3">
        <f t="shared" si="808"/>
        <v>0.7</v>
      </c>
      <c r="N2155" s="24">
        <f t="shared" si="823"/>
        <v>1107.2195738692806</v>
      </c>
      <c r="O2155" s="24">
        <f t="shared" si="809"/>
        <v>22.91586477588794</v>
      </c>
      <c r="P2155" s="24">
        <f t="shared" si="810"/>
        <v>383.01386172690616</v>
      </c>
      <c r="Q2155" s="24">
        <f t="shared" si="821"/>
        <v>650</v>
      </c>
      <c r="R2155" s="12">
        <f t="shared" si="811"/>
        <v>7.0612560204438152E-2</v>
      </c>
      <c r="S2155" s="3">
        <f t="shared" si="822"/>
        <v>0.7</v>
      </c>
      <c r="T2155" s="24">
        <f t="shared" si="824"/>
        <v>1106.8851637498817</v>
      </c>
      <c r="U2155" s="24">
        <f t="shared" si="812"/>
        <v>31.276117760859279</v>
      </c>
      <c r="V2155" s="14">
        <f t="shared" si="813"/>
        <v>522.55658945351581</v>
      </c>
      <c r="W2155" s="24">
        <f t="shared" si="825"/>
        <v>650</v>
      </c>
      <c r="X2155" s="12">
        <f t="shared" si="814"/>
        <v>7.08213649466789E-2</v>
      </c>
      <c r="Y2155" s="3">
        <f t="shared" si="826"/>
        <v>0.7</v>
      </c>
    </row>
    <row r="2156" spans="2:25" x14ac:dyDescent="0.25">
      <c r="B2156" s="3">
        <f t="shared" si="815"/>
        <v>10690</v>
      </c>
      <c r="C2156" s="14">
        <f t="shared" si="816"/>
        <v>178.16666666666666</v>
      </c>
      <c r="D2156" s="11">
        <f t="shared" si="817"/>
        <v>1108.2062559586732</v>
      </c>
      <c r="E2156" s="11">
        <f t="shared" si="818"/>
        <v>1105.8355763112729</v>
      </c>
      <c r="F2156" s="11">
        <f t="shared" si="819"/>
        <v>1107.2901864294849</v>
      </c>
      <c r="G2156" s="11">
        <f t="shared" si="820"/>
        <v>1106.9559851148283</v>
      </c>
      <c r="H2156" s="24">
        <f t="shared" si="803"/>
        <v>1105.8355763112729</v>
      </c>
      <c r="I2156" s="24">
        <f t="shared" si="805"/>
        <v>59.266991185006646</v>
      </c>
      <c r="J2156" s="14">
        <f t="shared" si="806"/>
        <v>989.17080136242464</v>
      </c>
      <c r="K2156" s="24">
        <f t="shared" si="804"/>
        <v>650</v>
      </c>
      <c r="L2156" s="12">
        <f t="shared" si="807"/>
        <v>7.1497903160719398E-2</v>
      </c>
      <c r="M2156" s="3">
        <f t="shared" si="808"/>
        <v>0.7</v>
      </c>
      <c r="N2156" s="24">
        <f t="shared" si="823"/>
        <v>1107.2901864294849</v>
      </c>
      <c r="O2156" s="24">
        <f t="shared" si="809"/>
        <v>22.90173822970587</v>
      </c>
      <c r="P2156" s="24">
        <f t="shared" si="810"/>
        <v>382.83624941002716</v>
      </c>
      <c r="Q2156" s="24">
        <f t="shared" si="821"/>
        <v>650</v>
      </c>
      <c r="R2156" s="12">
        <f t="shared" si="811"/>
        <v>7.0579206717054824E-2</v>
      </c>
      <c r="S2156" s="3">
        <f t="shared" si="822"/>
        <v>0.7</v>
      </c>
      <c r="T2156" s="24">
        <f t="shared" si="824"/>
        <v>1106.9559851148283</v>
      </c>
      <c r="U2156" s="24">
        <f t="shared" si="812"/>
        <v>31.256771096121838</v>
      </c>
      <c r="V2156" s="14">
        <f t="shared" si="813"/>
        <v>522.31328619184217</v>
      </c>
      <c r="W2156" s="24">
        <f t="shared" si="825"/>
        <v>650</v>
      </c>
      <c r="X2156" s="12">
        <f t="shared" si="814"/>
        <v>7.0787778583776759E-2</v>
      </c>
      <c r="Y2156" s="3">
        <f t="shared" si="826"/>
        <v>0.7</v>
      </c>
    </row>
    <row r="2157" spans="2:25" x14ac:dyDescent="0.25">
      <c r="B2157" s="3">
        <f t="shared" si="815"/>
        <v>10695</v>
      </c>
      <c r="C2157" s="14">
        <f t="shared" si="816"/>
        <v>178.25</v>
      </c>
      <c r="D2157" s="11">
        <f t="shared" si="817"/>
        <v>1108.2762707245531</v>
      </c>
      <c r="E2157" s="11">
        <f t="shared" si="818"/>
        <v>1105.9070742144336</v>
      </c>
      <c r="F2157" s="11">
        <f t="shared" si="819"/>
        <v>1107.3607656362019</v>
      </c>
      <c r="G2157" s="11">
        <f t="shared" si="820"/>
        <v>1107.026772893412</v>
      </c>
      <c r="H2157" s="24">
        <f t="shared" si="803"/>
        <v>1105.9070742144336</v>
      </c>
      <c r="I2157" s="24">
        <f t="shared" si="805"/>
        <v>59.229912752988412</v>
      </c>
      <c r="J2157" s="14">
        <f t="shared" si="806"/>
        <v>988.70402108710277</v>
      </c>
      <c r="K2157" s="24">
        <f t="shared" si="804"/>
        <v>650</v>
      </c>
      <c r="L2157" s="12">
        <f t="shared" si="807"/>
        <v>7.1463542666162477E-2</v>
      </c>
      <c r="M2157" s="3">
        <f t="shared" si="808"/>
        <v>0.7</v>
      </c>
      <c r="N2157" s="24">
        <f t="shared" si="823"/>
        <v>1107.3607656362019</v>
      </c>
      <c r="O2157" s="24">
        <f t="shared" si="809"/>
        <v>22.887627208780259</v>
      </c>
      <c r="P2157" s="24">
        <f t="shared" si="810"/>
        <v>382.65880297878221</v>
      </c>
      <c r="Q2157" s="24">
        <f t="shared" si="821"/>
        <v>650</v>
      </c>
      <c r="R2157" s="12">
        <f t="shared" si="811"/>
        <v>7.0545884786580457E-2</v>
      </c>
      <c r="S2157" s="3">
        <f t="shared" si="822"/>
        <v>0.7</v>
      </c>
      <c r="T2157" s="24">
        <f t="shared" si="824"/>
        <v>1107.026772893412</v>
      </c>
      <c r="U2157" s="24">
        <f t="shared" si="812"/>
        <v>31.237445778526762</v>
      </c>
      <c r="V2157" s="14">
        <f t="shared" si="813"/>
        <v>522.0702112837929</v>
      </c>
      <c r="W2157" s="24">
        <f t="shared" si="825"/>
        <v>650</v>
      </c>
      <c r="X2157" s="12">
        <f t="shared" si="814"/>
        <v>7.0754224151363551E-2</v>
      </c>
      <c r="Y2157" s="3">
        <f t="shared" si="826"/>
        <v>0.7</v>
      </c>
    </row>
    <row r="2158" spans="2:25" x14ac:dyDescent="0.25">
      <c r="B2158" s="3">
        <f t="shared" si="815"/>
        <v>10700</v>
      </c>
      <c r="C2158" s="14">
        <f t="shared" si="816"/>
        <v>178.33333333333334</v>
      </c>
      <c r="D2158" s="11">
        <f t="shared" si="817"/>
        <v>1108.3462527885329</v>
      </c>
      <c r="E2158" s="11">
        <f t="shared" si="818"/>
        <v>1105.9785377570997</v>
      </c>
      <c r="F2158" s="11">
        <f t="shared" si="819"/>
        <v>1107.4313115209884</v>
      </c>
      <c r="G2158" s="11">
        <f t="shared" si="820"/>
        <v>1107.0975271175635</v>
      </c>
      <c r="H2158" s="24">
        <f t="shared" si="803"/>
        <v>1105.9785377570997</v>
      </c>
      <c r="I2158" s="24">
        <f t="shared" si="805"/>
        <v>59.192875785828392</v>
      </c>
      <c r="J2158" s="14">
        <f t="shared" si="806"/>
        <v>988.23768624943386</v>
      </c>
      <c r="K2158" s="24">
        <f t="shared" si="804"/>
        <v>650</v>
      </c>
      <c r="L2158" s="12">
        <f t="shared" si="807"/>
        <v>7.1429215375777372E-2</v>
      </c>
      <c r="M2158" s="3">
        <f t="shared" si="808"/>
        <v>0.7</v>
      </c>
      <c r="N2158" s="24">
        <f t="shared" si="823"/>
        <v>1107.4313115209884</v>
      </c>
      <c r="O2158" s="24">
        <f t="shared" si="809"/>
        <v>22.873531688611592</v>
      </c>
      <c r="P2158" s="24">
        <f t="shared" si="810"/>
        <v>382.48152219987634</v>
      </c>
      <c r="Q2158" s="24">
        <f t="shared" si="821"/>
        <v>650</v>
      </c>
      <c r="R2158" s="12">
        <f t="shared" si="811"/>
        <v>7.0512594368171033E-2</v>
      </c>
      <c r="S2158" s="3">
        <f t="shared" si="822"/>
        <v>0.7</v>
      </c>
      <c r="T2158" s="24">
        <f t="shared" si="824"/>
        <v>1107.0975271175635</v>
      </c>
      <c r="U2158" s="24">
        <f t="shared" si="812"/>
        <v>31.218141774235164</v>
      </c>
      <c r="V2158" s="14">
        <f t="shared" si="813"/>
        <v>521.82736440640213</v>
      </c>
      <c r="W2158" s="24">
        <f t="shared" si="825"/>
        <v>650</v>
      </c>
      <c r="X2158" s="12">
        <f t="shared" si="814"/>
        <v>7.0720701603812858E-2</v>
      </c>
      <c r="Y2158" s="3">
        <f t="shared" si="826"/>
        <v>0.7</v>
      </c>
    </row>
    <row r="2159" spans="2:25" x14ac:dyDescent="0.25">
      <c r="B2159" s="3">
        <f t="shared" si="815"/>
        <v>10705</v>
      </c>
      <c r="C2159" s="14">
        <f t="shared" si="816"/>
        <v>178.41666666666666</v>
      </c>
      <c r="D2159" s="11">
        <f t="shared" si="817"/>
        <v>1108.4162021811462</v>
      </c>
      <c r="E2159" s="11">
        <f t="shared" si="818"/>
        <v>1106.0499669724754</v>
      </c>
      <c r="F2159" s="11">
        <f t="shared" si="819"/>
        <v>1107.5018241153566</v>
      </c>
      <c r="G2159" s="11">
        <f t="shared" si="820"/>
        <v>1107.1682478191672</v>
      </c>
      <c r="H2159" s="24">
        <f t="shared" si="803"/>
        <v>1106.0499669724754</v>
      </c>
      <c r="I2159" s="24">
        <f t="shared" si="805"/>
        <v>59.155880216769674</v>
      </c>
      <c r="J2159" s="14">
        <f t="shared" si="806"/>
        <v>987.77179620697473</v>
      </c>
      <c r="K2159" s="24">
        <f t="shared" si="804"/>
        <v>650</v>
      </c>
      <c r="L2159" s="12">
        <f t="shared" si="807"/>
        <v>7.1394921241200379E-2</v>
      </c>
      <c r="M2159" s="3">
        <f t="shared" si="808"/>
        <v>0.7</v>
      </c>
      <c r="N2159" s="24">
        <f t="shared" si="823"/>
        <v>1107.5018241153566</v>
      </c>
      <c r="O2159" s="24">
        <f t="shared" si="809"/>
        <v>22.859451644740147</v>
      </c>
      <c r="P2159" s="24">
        <f t="shared" si="810"/>
        <v>382.30440684044083</v>
      </c>
      <c r="Q2159" s="24">
        <f t="shared" si="821"/>
        <v>650</v>
      </c>
      <c r="R2159" s="12">
        <f t="shared" si="811"/>
        <v>7.0479335417063568E-2</v>
      </c>
      <c r="S2159" s="3">
        <f t="shared" si="822"/>
        <v>0.7</v>
      </c>
      <c r="T2159" s="24">
        <f t="shared" si="824"/>
        <v>1107.1682478191672</v>
      </c>
      <c r="U2159" s="24">
        <f t="shared" si="812"/>
        <v>31.198859049476368</v>
      </c>
      <c r="V2159" s="14">
        <f t="shared" si="813"/>
        <v>521.58474523734367</v>
      </c>
      <c r="W2159" s="24">
        <f t="shared" si="825"/>
        <v>650</v>
      </c>
      <c r="X2159" s="12">
        <f t="shared" si="814"/>
        <v>7.0687210895588798E-2</v>
      </c>
      <c r="Y2159" s="3">
        <f t="shared" si="826"/>
        <v>0.7</v>
      </c>
    </row>
    <row r="2160" spans="2:25" x14ac:dyDescent="0.25">
      <c r="B2160" s="3">
        <f t="shared" si="815"/>
        <v>10710</v>
      </c>
      <c r="C2160" s="14">
        <f t="shared" si="816"/>
        <v>178.5</v>
      </c>
      <c r="D2160" s="11">
        <f t="shared" si="817"/>
        <v>1108.4861189328847</v>
      </c>
      <c r="E2160" s="11">
        <f t="shared" si="818"/>
        <v>1106.1213618937165</v>
      </c>
      <c r="F2160" s="11">
        <f t="shared" si="819"/>
        <v>1107.5723034507737</v>
      </c>
      <c r="G2160" s="11">
        <f t="shared" si="820"/>
        <v>1107.2389350300627</v>
      </c>
      <c r="H2160" s="24">
        <f t="shared" si="803"/>
        <v>1106.1213618937165</v>
      </c>
      <c r="I2160" s="24">
        <f t="shared" si="805"/>
        <v>59.118925979203141</v>
      </c>
      <c r="J2160" s="14">
        <f t="shared" si="806"/>
        <v>987.30635031871645</v>
      </c>
      <c r="K2160" s="24">
        <f t="shared" si="804"/>
        <v>650</v>
      </c>
      <c r="L2160" s="12">
        <f t="shared" si="807"/>
        <v>7.1360660214175711E-2</v>
      </c>
      <c r="M2160" s="3">
        <f t="shared" si="808"/>
        <v>0.7</v>
      </c>
      <c r="N2160" s="24">
        <f t="shared" si="823"/>
        <v>1107.5723034507737</v>
      </c>
      <c r="O2160" s="24">
        <f t="shared" si="809"/>
        <v>22.845387052774413</v>
      </c>
      <c r="P2160" s="24">
        <f t="shared" si="810"/>
        <v>382.12745666818842</v>
      </c>
      <c r="Q2160" s="24">
        <f t="shared" si="821"/>
        <v>650</v>
      </c>
      <c r="R2160" s="12">
        <f t="shared" si="811"/>
        <v>7.0446107888608098E-2</v>
      </c>
      <c r="S2160" s="3">
        <f t="shared" si="822"/>
        <v>0.7</v>
      </c>
      <c r="T2160" s="24">
        <f t="shared" si="824"/>
        <v>1107.2389350300627</v>
      </c>
      <c r="U2160" s="24">
        <f t="shared" si="812"/>
        <v>31.179597570547912</v>
      </c>
      <c r="V2160" s="14">
        <f t="shared" si="813"/>
        <v>521.34235345498905</v>
      </c>
      <c r="W2160" s="24">
        <f t="shared" si="825"/>
        <v>650</v>
      </c>
      <c r="X2160" s="12">
        <f t="shared" si="814"/>
        <v>7.0653751981253426E-2</v>
      </c>
      <c r="Y2160" s="3">
        <f t="shared" si="826"/>
        <v>0.7</v>
      </c>
    </row>
    <row r="2161" spans="2:25" x14ac:dyDescent="0.25">
      <c r="B2161" s="3">
        <f t="shared" si="815"/>
        <v>10715</v>
      </c>
      <c r="C2161" s="14">
        <f t="shared" si="816"/>
        <v>178.58333333333334</v>
      </c>
      <c r="D2161" s="11">
        <f t="shared" si="817"/>
        <v>1108.5560030741967</v>
      </c>
      <c r="E2161" s="11">
        <f t="shared" si="818"/>
        <v>1106.1927225539307</v>
      </c>
      <c r="F2161" s="11">
        <f t="shared" si="819"/>
        <v>1107.6427495586622</v>
      </c>
      <c r="G2161" s="11">
        <f t="shared" si="820"/>
        <v>1107.3095887820441</v>
      </c>
      <c r="H2161" s="24">
        <f t="shared" si="803"/>
        <v>1106.1927225539307</v>
      </c>
      <c r="I2161" s="24">
        <f t="shared" si="805"/>
        <v>59.082013006650413</v>
      </c>
      <c r="J2161" s="14">
        <f t="shared" si="806"/>
        <v>986.84134794473528</v>
      </c>
      <c r="K2161" s="24">
        <f t="shared" si="804"/>
        <v>650</v>
      </c>
      <c r="L2161" s="12">
        <f t="shared" si="807"/>
        <v>7.1326432246530486E-2</v>
      </c>
      <c r="M2161" s="3">
        <f t="shared" si="808"/>
        <v>0.7</v>
      </c>
      <c r="N2161" s="24">
        <f t="shared" si="823"/>
        <v>1107.6427495586622</v>
      </c>
      <c r="O2161" s="24">
        <f t="shared" si="809"/>
        <v>22.831337888362668</v>
      </c>
      <c r="P2161" s="24">
        <f t="shared" si="810"/>
        <v>381.95067145118065</v>
      </c>
      <c r="Q2161" s="24">
        <f t="shared" si="821"/>
        <v>650</v>
      </c>
      <c r="R2161" s="12">
        <f t="shared" si="811"/>
        <v>7.0412911738222284E-2</v>
      </c>
      <c r="S2161" s="3">
        <f t="shared" si="822"/>
        <v>0.7</v>
      </c>
      <c r="T2161" s="24">
        <f t="shared" si="824"/>
        <v>1107.3095887820441</v>
      </c>
      <c r="U2161" s="24">
        <f t="shared" si="812"/>
        <v>31.160357303815545</v>
      </c>
      <c r="V2161" s="14">
        <f t="shared" si="813"/>
        <v>521.10018873817478</v>
      </c>
      <c r="W2161" s="24">
        <f t="shared" si="825"/>
        <v>650</v>
      </c>
      <c r="X2161" s="12">
        <f t="shared" si="814"/>
        <v>7.0620324815436952E-2</v>
      </c>
      <c r="Y2161" s="3">
        <f t="shared" si="826"/>
        <v>0.7</v>
      </c>
    </row>
    <row r="2162" spans="2:25" x14ac:dyDescent="0.25">
      <c r="B2162" s="3">
        <f t="shared" si="815"/>
        <v>10720</v>
      </c>
      <c r="C2162" s="14">
        <f t="shared" si="816"/>
        <v>178.66666666666666</v>
      </c>
      <c r="D2162" s="11">
        <f t="shared" si="817"/>
        <v>1108.6258546354882</v>
      </c>
      <c r="E2162" s="11">
        <f t="shared" si="818"/>
        <v>1106.2640489861772</v>
      </c>
      <c r="F2162" s="11">
        <f t="shared" si="819"/>
        <v>1107.7131624704004</v>
      </c>
      <c r="G2162" s="11">
        <f t="shared" si="820"/>
        <v>1107.3802091068596</v>
      </c>
      <c r="H2162" s="24">
        <f t="shared" si="803"/>
        <v>1106.2640489861772</v>
      </c>
      <c r="I2162" s="24">
        <f t="shared" si="805"/>
        <v>59.045141232775222</v>
      </c>
      <c r="J2162" s="14">
        <f t="shared" si="806"/>
        <v>986.37678844628965</v>
      </c>
      <c r="K2162" s="24">
        <f t="shared" si="804"/>
        <v>650</v>
      </c>
      <c r="L2162" s="12">
        <f t="shared" si="807"/>
        <v>7.1292237290182095E-2</v>
      </c>
      <c r="M2162" s="3">
        <f t="shared" si="808"/>
        <v>0.7</v>
      </c>
      <c r="N2162" s="24">
        <f t="shared" si="823"/>
        <v>1107.7131624704004</v>
      </c>
      <c r="O2162" s="24">
        <f t="shared" si="809"/>
        <v>22.817304127192983</v>
      </c>
      <c r="P2162" s="24">
        <f t="shared" si="810"/>
        <v>381.77405095771167</v>
      </c>
      <c r="Q2162" s="24">
        <f t="shared" si="821"/>
        <v>650</v>
      </c>
      <c r="R2162" s="12">
        <f t="shared" si="811"/>
        <v>7.0379746921371125E-2</v>
      </c>
      <c r="S2162" s="3">
        <f t="shared" si="822"/>
        <v>0.7</v>
      </c>
      <c r="T2162" s="24">
        <f t="shared" si="824"/>
        <v>1107.3802091068596</v>
      </c>
      <c r="U2162" s="24">
        <f t="shared" si="812"/>
        <v>31.141138215713227</v>
      </c>
      <c r="V2162" s="14">
        <f t="shared" si="813"/>
        <v>520.8582507663383</v>
      </c>
      <c r="W2162" s="24">
        <f t="shared" si="825"/>
        <v>650</v>
      </c>
      <c r="X2162" s="12">
        <f t="shared" si="814"/>
        <v>7.058692935285521E-2</v>
      </c>
      <c r="Y2162" s="3">
        <f t="shared" si="826"/>
        <v>0.7</v>
      </c>
    </row>
    <row r="2163" spans="2:25" x14ac:dyDescent="0.25">
      <c r="B2163" s="3">
        <f t="shared" si="815"/>
        <v>10725</v>
      </c>
      <c r="C2163" s="14">
        <f t="shared" si="816"/>
        <v>178.75</v>
      </c>
      <c r="D2163" s="11">
        <f t="shared" si="817"/>
        <v>1108.6956736471227</v>
      </c>
      <c r="E2163" s="11">
        <f t="shared" si="818"/>
        <v>1106.3353412234674</v>
      </c>
      <c r="F2163" s="11">
        <f t="shared" si="819"/>
        <v>1107.7835422173218</v>
      </c>
      <c r="G2163" s="11">
        <f t="shared" si="820"/>
        <v>1107.4507960362125</v>
      </c>
      <c r="H2163" s="24">
        <f t="shared" si="803"/>
        <v>1106.3353412234674</v>
      </c>
      <c r="I2163" s="24">
        <f t="shared" si="805"/>
        <v>59.008310591383406</v>
      </c>
      <c r="J2163" s="14">
        <f t="shared" si="806"/>
        <v>985.91267118599455</v>
      </c>
      <c r="K2163" s="24">
        <f t="shared" si="804"/>
        <v>650</v>
      </c>
      <c r="L2163" s="12">
        <f t="shared" si="807"/>
        <v>7.1258075297150211E-2</v>
      </c>
      <c r="M2163" s="3">
        <f t="shared" si="808"/>
        <v>0.7</v>
      </c>
      <c r="N2163" s="24">
        <f t="shared" si="823"/>
        <v>1107.7835422173218</v>
      </c>
      <c r="O2163" s="24">
        <f t="shared" si="809"/>
        <v>22.80328574502164</v>
      </c>
      <c r="P2163" s="24">
        <f t="shared" si="810"/>
        <v>381.59759495683141</v>
      </c>
      <c r="Q2163" s="24">
        <f t="shared" si="821"/>
        <v>650</v>
      </c>
      <c r="R2163" s="12">
        <f t="shared" si="811"/>
        <v>7.0346613393662993E-2</v>
      </c>
      <c r="S2163" s="3">
        <f t="shared" si="822"/>
        <v>0.7</v>
      </c>
      <c r="T2163" s="24">
        <f t="shared" si="824"/>
        <v>1107.4507960362125</v>
      </c>
      <c r="U2163" s="24">
        <f t="shared" si="812"/>
        <v>31.1219402727545</v>
      </c>
      <c r="V2163" s="14">
        <f t="shared" si="813"/>
        <v>520.61653921971151</v>
      </c>
      <c r="W2163" s="24">
        <f t="shared" si="825"/>
        <v>650</v>
      </c>
      <c r="X2163" s="12">
        <f t="shared" si="814"/>
        <v>7.0553565548335737E-2</v>
      </c>
      <c r="Y2163" s="3">
        <f t="shared" si="826"/>
        <v>0.7</v>
      </c>
    </row>
    <row r="2164" spans="2:25" x14ac:dyDescent="0.25">
      <c r="B2164" s="3">
        <f t="shared" si="815"/>
        <v>10730</v>
      </c>
      <c r="C2164" s="14">
        <f t="shared" si="816"/>
        <v>178.83333333333334</v>
      </c>
      <c r="D2164" s="11">
        <f t="shared" si="817"/>
        <v>1108.7654601394215</v>
      </c>
      <c r="E2164" s="11">
        <f t="shared" si="818"/>
        <v>1106.4065992987646</v>
      </c>
      <c r="F2164" s="11">
        <f t="shared" si="819"/>
        <v>1107.8538888307155</v>
      </c>
      <c r="G2164" s="11">
        <f t="shared" si="820"/>
        <v>1107.5213496017609</v>
      </c>
      <c r="H2164" s="24">
        <f t="shared" si="803"/>
        <v>1106.4065992987646</v>
      </c>
      <c r="I2164" s="24">
        <f t="shared" si="805"/>
        <v>58.971521016422912</v>
      </c>
      <c r="J2164" s="14">
        <f t="shared" si="806"/>
        <v>985.44899552772472</v>
      </c>
      <c r="K2164" s="24">
        <f t="shared" si="804"/>
        <v>650</v>
      </c>
      <c r="L2164" s="12">
        <f t="shared" si="807"/>
        <v>7.1223946219550027E-2</v>
      </c>
      <c r="M2164" s="3">
        <f t="shared" si="808"/>
        <v>0.7</v>
      </c>
      <c r="N2164" s="24">
        <f t="shared" si="823"/>
        <v>1107.8538888307155</v>
      </c>
      <c r="O2164" s="24">
        <f t="shared" si="809"/>
        <v>22.789282717650394</v>
      </c>
      <c r="P2164" s="24">
        <f t="shared" si="810"/>
        <v>381.42130321803552</v>
      </c>
      <c r="Q2164" s="24">
        <f t="shared" si="821"/>
        <v>650</v>
      </c>
      <c r="R2164" s="12">
        <f t="shared" si="811"/>
        <v>7.031351111079169E-2</v>
      </c>
      <c r="S2164" s="3">
        <f t="shared" si="822"/>
        <v>0.7</v>
      </c>
      <c r="T2164" s="24">
        <f t="shared" si="824"/>
        <v>1107.5213496017609</v>
      </c>
      <c r="U2164" s="24">
        <f t="shared" si="812"/>
        <v>31.102763441515435</v>
      </c>
      <c r="V2164" s="14">
        <f t="shared" si="813"/>
        <v>520.37505377908826</v>
      </c>
      <c r="W2164" s="24">
        <f t="shared" si="825"/>
        <v>650</v>
      </c>
      <c r="X2164" s="12">
        <f t="shared" si="814"/>
        <v>7.0520233356785977E-2</v>
      </c>
      <c r="Y2164" s="3">
        <f t="shared" si="826"/>
        <v>0.7</v>
      </c>
    </row>
    <row r="2165" spans="2:25" x14ac:dyDescent="0.25">
      <c r="B2165" s="3">
        <f t="shared" si="815"/>
        <v>10735</v>
      </c>
      <c r="C2165" s="14">
        <f t="shared" si="816"/>
        <v>178.91666666666666</v>
      </c>
      <c r="D2165" s="11">
        <f t="shared" si="817"/>
        <v>1108.8352141426628</v>
      </c>
      <c r="E2165" s="11">
        <f t="shared" si="818"/>
        <v>1106.4778232449842</v>
      </c>
      <c r="F2165" s="11">
        <f t="shared" si="819"/>
        <v>1107.9242023418262</v>
      </c>
      <c r="G2165" s="11">
        <f t="shared" si="820"/>
        <v>1107.5918698351177</v>
      </c>
      <c r="H2165" s="24">
        <f t="shared" ref="H2165:H2228" si="827">H2164+L2164</f>
        <v>1106.4778232449842</v>
      </c>
      <c r="I2165" s="24">
        <f t="shared" si="805"/>
        <v>58.934772441966743</v>
      </c>
      <c r="J2165" s="14">
        <f t="shared" si="806"/>
        <v>984.98576083636272</v>
      </c>
      <c r="K2165" s="24">
        <f t="shared" ref="K2165:K2228" si="828">IF(H2165&lt;600,425+0.773*H2165-1.69/1000*H2165^2+2.22/1000^2*H2165^3,IF(H2165&lt;735,666+13002/(738-H2165),IF(H2165&lt;900,545+17820/(H2165-731),650)))</f>
        <v>650</v>
      </c>
      <c r="L2165" s="12">
        <f t="shared" si="807"/>
        <v>7.1189850009574049E-2</v>
      </c>
      <c r="M2165" s="3">
        <f t="shared" si="808"/>
        <v>0.7</v>
      </c>
      <c r="N2165" s="24">
        <f t="shared" si="823"/>
        <v>1107.9242023418262</v>
      </c>
      <c r="O2165" s="24">
        <f t="shared" si="809"/>
        <v>22.775295020915109</v>
      </c>
      <c r="P2165" s="24">
        <f t="shared" si="810"/>
        <v>381.24517551074223</v>
      </c>
      <c r="Q2165" s="24">
        <f t="shared" si="821"/>
        <v>650</v>
      </c>
      <c r="R2165" s="12">
        <f t="shared" si="811"/>
        <v>7.0280440028443483E-2</v>
      </c>
      <c r="S2165" s="3">
        <f t="shared" si="822"/>
        <v>0.7</v>
      </c>
      <c r="T2165" s="24">
        <f t="shared" si="824"/>
        <v>1107.5918698351177</v>
      </c>
      <c r="U2165" s="24">
        <f t="shared" si="812"/>
        <v>31.083607688628945</v>
      </c>
      <c r="V2165" s="14">
        <f t="shared" si="813"/>
        <v>520.133794125534</v>
      </c>
      <c r="W2165" s="24">
        <f t="shared" si="825"/>
        <v>650</v>
      </c>
      <c r="X2165" s="12">
        <f t="shared" si="814"/>
        <v>7.0486932733155344E-2</v>
      </c>
      <c r="Y2165" s="3">
        <f t="shared" si="826"/>
        <v>0.7</v>
      </c>
    </row>
    <row r="2166" spans="2:25" x14ac:dyDescent="0.25">
      <c r="B2166" s="3">
        <f t="shared" si="815"/>
        <v>10740</v>
      </c>
      <c r="C2166" s="14">
        <f t="shared" si="816"/>
        <v>179</v>
      </c>
      <c r="D2166" s="11">
        <f t="shared" si="817"/>
        <v>1108.9049356870839</v>
      </c>
      <c r="E2166" s="11">
        <f t="shared" si="818"/>
        <v>1106.5490130949938</v>
      </c>
      <c r="F2166" s="11">
        <f t="shared" si="819"/>
        <v>1107.9944827818547</v>
      </c>
      <c r="G2166" s="11">
        <f t="shared" si="820"/>
        <v>1107.6623567678507</v>
      </c>
      <c r="H2166" s="24">
        <f t="shared" si="827"/>
        <v>1106.5490130949938</v>
      </c>
      <c r="I2166" s="24">
        <f t="shared" si="805"/>
        <v>58.898064802252748</v>
      </c>
      <c r="J2166" s="14">
        <f t="shared" si="806"/>
        <v>984.52296647841888</v>
      </c>
      <c r="K2166" s="24">
        <f t="shared" si="828"/>
        <v>650</v>
      </c>
      <c r="L2166" s="12">
        <f t="shared" si="807"/>
        <v>7.1155786619537004E-2</v>
      </c>
      <c r="M2166" s="3">
        <f t="shared" si="808"/>
        <v>0.7</v>
      </c>
      <c r="N2166" s="24">
        <f t="shared" si="823"/>
        <v>1107.9944827818547</v>
      </c>
      <c r="O2166" s="24">
        <f t="shared" si="809"/>
        <v>22.761322630731229</v>
      </c>
      <c r="P2166" s="24">
        <f t="shared" si="810"/>
        <v>381.06921160560989</v>
      </c>
      <c r="Q2166" s="24">
        <f t="shared" si="821"/>
        <v>650</v>
      </c>
      <c r="R2166" s="12">
        <f t="shared" si="811"/>
        <v>7.0247400102534205E-2</v>
      </c>
      <c r="S2166" s="3">
        <f t="shared" si="822"/>
        <v>0.7</v>
      </c>
      <c r="T2166" s="24">
        <f t="shared" si="824"/>
        <v>1107.6623567678507</v>
      </c>
      <c r="U2166" s="24">
        <f t="shared" si="812"/>
        <v>31.06447298083026</v>
      </c>
      <c r="V2166" s="14">
        <f t="shared" si="813"/>
        <v>519.89275994139291</v>
      </c>
      <c r="W2166" s="24">
        <f t="shared" si="825"/>
        <v>650</v>
      </c>
      <c r="X2166" s="12">
        <f t="shared" si="814"/>
        <v>7.0453663632569871E-2</v>
      </c>
      <c r="Y2166" s="3">
        <f t="shared" si="826"/>
        <v>0.7</v>
      </c>
    </row>
    <row r="2167" spans="2:25" x14ac:dyDescent="0.25">
      <c r="B2167" s="3">
        <f t="shared" si="815"/>
        <v>10745</v>
      </c>
      <c r="C2167" s="14">
        <f t="shared" si="816"/>
        <v>179.08333333333334</v>
      </c>
      <c r="D2167" s="11">
        <f t="shared" si="817"/>
        <v>1108.974624802878</v>
      </c>
      <c r="E2167" s="11">
        <f t="shared" si="818"/>
        <v>1106.6201688816134</v>
      </c>
      <c r="F2167" s="11">
        <f t="shared" si="819"/>
        <v>1108.0647301819572</v>
      </c>
      <c r="G2167" s="11">
        <f t="shared" si="820"/>
        <v>1107.7328104314834</v>
      </c>
      <c r="H2167" s="24">
        <f t="shared" si="827"/>
        <v>1106.6201688816134</v>
      </c>
      <c r="I2167" s="24">
        <f t="shared" si="805"/>
        <v>58.861398031615408</v>
      </c>
      <c r="J2167" s="14">
        <f t="shared" si="806"/>
        <v>984.06061182104315</v>
      </c>
      <c r="K2167" s="24">
        <f t="shared" si="828"/>
        <v>650</v>
      </c>
      <c r="L2167" s="12">
        <f t="shared" si="807"/>
        <v>7.1121756001803815E-2</v>
      </c>
      <c r="M2167" s="3">
        <f t="shared" si="808"/>
        <v>0.7</v>
      </c>
      <c r="N2167" s="24">
        <f t="shared" si="823"/>
        <v>1108.0647301819572</v>
      </c>
      <c r="O2167" s="24">
        <f t="shared" si="809"/>
        <v>22.74736552301988</v>
      </c>
      <c r="P2167" s="24">
        <f t="shared" si="810"/>
        <v>380.89341127275441</v>
      </c>
      <c r="Q2167" s="24">
        <f t="shared" si="821"/>
        <v>650</v>
      </c>
      <c r="R2167" s="12">
        <f t="shared" si="811"/>
        <v>7.0214391288886333E-2</v>
      </c>
      <c r="S2167" s="3">
        <f t="shared" si="822"/>
        <v>0.7</v>
      </c>
      <c r="T2167" s="24">
        <f t="shared" si="824"/>
        <v>1107.7328104314834</v>
      </c>
      <c r="U2167" s="24">
        <f t="shared" si="812"/>
        <v>31.045359284865981</v>
      </c>
      <c r="V2167" s="14">
        <f t="shared" si="813"/>
        <v>519.65195090856366</v>
      </c>
      <c r="W2167" s="24">
        <f t="shared" si="825"/>
        <v>650</v>
      </c>
      <c r="X2167" s="12">
        <f t="shared" si="814"/>
        <v>7.0420426010100068E-2</v>
      </c>
      <c r="Y2167" s="3">
        <f t="shared" si="826"/>
        <v>0.7</v>
      </c>
    </row>
    <row r="2168" spans="2:25" x14ac:dyDescent="0.25">
      <c r="B2168" s="3">
        <f t="shared" si="815"/>
        <v>10750</v>
      </c>
      <c r="C2168" s="14">
        <f t="shared" si="816"/>
        <v>179.16666666666666</v>
      </c>
      <c r="D2168" s="11">
        <f t="shared" si="817"/>
        <v>1109.044281520198</v>
      </c>
      <c r="E2168" s="11">
        <f t="shared" si="818"/>
        <v>1106.6912906376151</v>
      </c>
      <c r="F2168" s="11">
        <f t="shared" si="819"/>
        <v>1108.134944573246</v>
      </c>
      <c r="G2168" s="11">
        <f t="shared" si="820"/>
        <v>1107.8032308574934</v>
      </c>
      <c r="H2168" s="24">
        <f t="shared" si="827"/>
        <v>1106.6912906376151</v>
      </c>
      <c r="I2168" s="24">
        <f t="shared" si="805"/>
        <v>58.824772064571107</v>
      </c>
      <c r="J2168" s="14">
        <f t="shared" si="806"/>
        <v>983.59869623330405</v>
      </c>
      <c r="K2168" s="24">
        <f t="shared" si="828"/>
        <v>650</v>
      </c>
      <c r="L2168" s="12">
        <f t="shared" si="807"/>
        <v>7.1087758108882682E-2</v>
      </c>
      <c r="M2168" s="3">
        <f t="shared" si="808"/>
        <v>0.7</v>
      </c>
      <c r="N2168" s="24">
        <f t="shared" si="823"/>
        <v>1108.134944573246</v>
      </c>
      <c r="O2168" s="24">
        <f t="shared" si="809"/>
        <v>22.733423673798825</v>
      </c>
      <c r="P2168" s="24">
        <f t="shared" si="810"/>
        <v>380.7177742837257</v>
      </c>
      <c r="Q2168" s="24">
        <f t="shared" si="821"/>
        <v>650</v>
      </c>
      <c r="R2168" s="12">
        <f t="shared" si="811"/>
        <v>7.0181413543588561E-2</v>
      </c>
      <c r="S2168" s="3">
        <f t="shared" si="822"/>
        <v>0.7</v>
      </c>
      <c r="T2168" s="24">
        <f t="shared" si="824"/>
        <v>1107.8032308574934</v>
      </c>
      <c r="U2168" s="24">
        <f t="shared" si="812"/>
        <v>31.026266567613447</v>
      </c>
      <c r="V2168" s="14">
        <f t="shared" si="813"/>
        <v>519.41136671068909</v>
      </c>
      <c r="W2168" s="24">
        <f t="shared" si="825"/>
        <v>650</v>
      </c>
      <c r="X2168" s="12">
        <f t="shared" si="814"/>
        <v>7.0387219821056182E-2</v>
      </c>
      <c r="Y2168" s="3">
        <f t="shared" si="826"/>
        <v>0.7</v>
      </c>
    </row>
    <row r="2169" spans="2:25" x14ac:dyDescent="0.25">
      <c r="B2169" s="3">
        <f t="shared" si="815"/>
        <v>10755</v>
      </c>
      <c r="C2169" s="14">
        <f t="shared" si="816"/>
        <v>179.25</v>
      </c>
      <c r="D2169" s="11">
        <f t="shared" si="817"/>
        <v>1109.1139058691538</v>
      </c>
      <c r="E2169" s="11">
        <f t="shared" si="818"/>
        <v>1106.762378395724</v>
      </c>
      <c r="F2169" s="11">
        <f t="shared" si="819"/>
        <v>1108.2051259867897</v>
      </c>
      <c r="G2169" s="11">
        <f t="shared" si="820"/>
        <v>1107.8736180773144</v>
      </c>
      <c r="H2169" s="24">
        <f t="shared" si="827"/>
        <v>1106.762378395724</v>
      </c>
      <c r="I2169" s="24">
        <f t="shared" si="805"/>
        <v>58.788186835744227</v>
      </c>
      <c r="J2169" s="14">
        <f t="shared" si="806"/>
        <v>983.13721908487082</v>
      </c>
      <c r="K2169" s="24">
        <f t="shared" si="828"/>
        <v>650</v>
      </c>
      <c r="L2169" s="12">
        <f t="shared" si="807"/>
        <v>7.1053792893330109E-2</v>
      </c>
      <c r="M2169" s="3">
        <f t="shared" si="808"/>
        <v>0.7</v>
      </c>
      <c r="N2169" s="24">
        <f t="shared" si="823"/>
        <v>1108.2051259867897</v>
      </c>
      <c r="O2169" s="24">
        <f t="shared" si="809"/>
        <v>22.719497059102878</v>
      </c>
      <c r="P2169" s="24">
        <f t="shared" si="810"/>
        <v>380.54230040972487</v>
      </c>
      <c r="Q2169" s="24">
        <f t="shared" si="821"/>
        <v>650</v>
      </c>
      <c r="R2169" s="12">
        <f t="shared" si="811"/>
        <v>7.0148466822671937E-2</v>
      </c>
      <c r="S2169" s="3">
        <f t="shared" si="822"/>
        <v>0.7</v>
      </c>
      <c r="T2169" s="24">
        <f t="shared" si="824"/>
        <v>1107.8736180773144</v>
      </c>
      <c r="U2169" s="24">
        <f t="shared" si="812"/>
        <v>31.007194795984105</v>
      </c>
      <c r="V2169" s="14">
        <f t="shared" si="813"/>
        <v>519.1710070312763</v>
      </c>
      <c r="W2169" s="24">
        <f t="shared" si="825"/>
        <v>650</v>
      </c>
      <c r="X2169" s="12">
        <f t="shared" si="814"/>
        <v>7.0354045020735501E-2</v>
      </c>
      <c r="Y2169" s="3">
        <f t="shared" si="826"/>
        <v>0.7</v>
      </c>
    </row>
    <row r="2170" spans="2:25" x14ac:dyDescent="0.25">
      <c r="B2170" s="3">
        <f t="shared" si="815"/>
        <v>10760</v>
      </c>
      <c r="C2170" s="14">
        <f t="shared" si="816"/>
        <v>179.33333333333334</v>
      </c>
      <c r="D2170" s="11">
        <f t="shared" si="817"/>
        <v>1109.1834978798133</v>
      </c>
      <c r="E2170" s="11">
        <f t="shared" si="818"/>
        <v>1106.8334321886173</v>
      </c>
      <c r="F2170" s="11">
        <f t="shared" si="819"/>
        <v>1108.2752744536124</v>
      </c>
      <c r="G2170" s="11">
        <f t="shared" si="820"/>
        <v>1107.943972122335</v>
      </c>
      <c r="H2170" s="24">
        <f t="shared" si="827"/>
        <v>1106.8334321886173</v>
      </c>
      <c r="I2170" s="24">
        <f t="shared" si="805"/>
        <v>58.751642279901262</v>
      </c>
      <c r="J2170" s="14">
        <f t="shared" si="806"/>
        <v>982.67617974690506</v>
      </c>
      <c r="K2170" s="24">
        <f t="shared" si="828"/>
        <v>650</v>
      </c>
      <c r="L2170" s="12">
        <f t="shared" si="807"/>
        <v>7.101986030781407E-2</v>
      </c>
      <c r="M2170" s="3">
        <f t="shared" si="808"/>
        <v>0.7</v>
      </c>
      <c r="N2170" s="24">
        <f t="shared" si="823"/>
        <v>1108.2752744536124</v>
      </c>
      <c r="O2170" s="24">
        <f t="shared" si="809"/>
        <v>22.705585655023697</v>
      </c>
      <c r="P2170" s="24">
        <f t="shared" si="810"/>
        <v>380.36698942274768</v>
      </c>
      <c r="Q2170" s="24">
        <f t="shared" si="821"/>
        <v>650</v>
      </c>
      <c r="R2170" s="12">
        <f t="shared" si="811"/>
        <v>7.0115551082315569E-2</v>
      </c>
      <c r="S2170" s="3">
        <f t="shared" si="822"/>
        <v>0.7</v>
      </c>
      <c r="T2170" s="24">
        <f t="shared" si="824"/>
        <v>1107.943972122335</v>
      </c>
      <c r="U2170" s="24">
        <f t="shared" si="812"/>
        <v>30.988143936957613</v>
      </c>
      <c r="V2170" s="14">
        <f t="shared" si="813"/>
        <v>518.93087155466571</v>
      </c>
      <c r="W2170" s="24">
        <f t="shared" si="825"/>
        <v>650</v>
      </c>
      <c r="X2170" s="12">
        <f t="shared" si="814"/>
        <v>7.0320901564550564E-2</v>
      </c>
      <c r="Y2170" s="3">
        <f t="shared" si="826"/>
        <v>0.7</v>
      </c>
    </row>
    <row r="2171" spans="2:25" x14ac:dyDescent="0.25">
      <c r="B2171" s="3">
        <f t="shared" si="815"/>
        <v>10765</v>
      </c>
      <c r="C2171" s="14">
        <f t="shared" si="816"/>
        <v>179.41666666666666</v>
      </c>
      <c r="D2171" s="11">
        <f t="shared" si="817"/>
        <v>1109.2530575822032</v>
      </c>
      <c r="E2171" s="11">
        <f t="shared" si="818"/>
        <v>1106.9044520489251</v>
      </c>
      <c r="F2171" s="11">
        <f t="shared" si="819"/>
        <v>1108.3453900046948</v>
      </c>
      <c r="G2171" s="11">
        <f t="shared" si="820"/>
        <v>1108.0142930238997</v>
      </c>
      <c r="H2171" s="24">
        <f t="shared" si="827"/>
        <v>1106.9044520489251</v>
      </c>
      <c r="I2171" s="24">
        <f t="shared" si="805"/>
        <v>58.715138331950811</v>
      </c>
      <c r="J2171" s="14">
        <f t="shared" si="806"/>
        <v>982.21557759177006</v>
      </c>
      <c r="K2171" s="24">
        <f t="shared" si="828"/>
        <v>650</v>
      </c>
      <c r="L2171" s="12">
        <f t="shared" si="807"/>
        <v>7.0985960305094173E-2</v>
      </c>
      <c r="M2171" s="3">
        <f t="shared" si="808"/>
        <v>0.7</v>
      </c>
      <c r="N2171" s="24">
        <f t="shared" si="823"/>
        <v>1108.3453900046948</v>
      </c>
      <c r="O2171" s="24">
        <f t="shared" si="809"/>
        <v>22.691689437709783</v>
      </c>
      <c r="P2171" s="24">
        <f t="shared" si="810"/>
        <v>380.19184109519665</v>
      </c>
      <c r="Q2171" s="24">
        <f t="shared" si="821"/>
        <v>650</v>
      </c>
      <c r="R2171" s="12">
        <f t="shared" si="811"/>
        <v>7.0082666278779251E-2</v>
      </c>
      <c r="S2171" s="3">
        <f t="shared" si="822"/>
        <v>0.7</v>
      </c>
      <c r="T2171" s="24">
        <f t="shared" si="824"/>
        <v>1108.0142930238997</v>
      </c>
      <c r="U2171" s="24">
        <f t="shared" si="812"/>
        <v>30.969113957587524</v>
      </c>
      <c r="V2171" s="14">
        <f t="shared" si="813"/>
        <v>518.69095996566296</v>
      </c>
      <c r="W2171" s="24">
        <f t="shared" si="825"/>
        <v>650</v>
      </c>
      <c r="X2171" s="12">
        <f t="shared" si="814"/>
        <v>7.0287789407982859E-2</v>
      </c>
      <c r="Y2171" s="3">
        <f t="shared" si="826"/>
        <v>0.7</v>
      </c>
    </row>
    <row r="2172" spans="2:25" x14ac:dyDescent="0.25">
      <c r="B2172" s="3">
        <f t="shared" si="815"/>
        <v>10770</v>
      </c>
      <c r="C2172" s="14">
        <f t="shared" si="816"/>
        <v>179.5</v>
      </c>
      <c r="D2172" s="11">
        <f t="shared" si="817"/>
        <v>1109.3225850063077</v>
      </c>
      <c r="E2172" s="11">
        <f t="shared" si="818"/>
        <v>1106.9754380092302</v>
      </c>
      <c r="F2172" s="11">
        <f t="shared" si="819"/>
        <v>1108.4154726709735</v>
      </c>
      <c r="G2172" s="11">
        <f t="shared" si="820"/>
        <v>1108.0845808133076</v>
      </c>
      <c r="H2172" s="24">
        <f t="shared" si="827"/>
        <v>1106.9754380092302</v>
      </c>
      <c r="I2172" s="24">
        <f t="shared" si="805"/>
        <v>58.678674926937902</v>
      </c>
      <c r="J2172" s="14">
        <f t="shared" si="806"/>
        <v>981.75541199306895</v>
      </c>
      <c r="K2172" s="24">
        <f t="shared" si="828"/>
        <v>650</v>
      </c>
      <c r="L2172" s="12">
        <f t="shared" si="807"/>
        <v>7.0952092838023867E-2</v>
      </c>
      <c r="M2172" s="3">
        <f t="shared" si="808"/>
        <v>0.7</v>
      </c>
      <c r="N2172" s="24">
        <f t="shared" si="823"/>
        <v>1108.4154726709735</v>
      </c>
      <c r="O2172" s="24">
        <f t="shared" si="809"/>
        <v>22.677808383355114</v>
      </c>
      <c r="P2172" s="24">
        <f t="shared" si="810"/>
        <v>380.0168551999202</v>
      </c>
      <c r="Q2172" s="24">
        <f t="shared" si="821"/>
        <v>650</v>
      </c>
      <c r="R2172" s="12">
        <f t="shared" si="811"/>
        <v>7.0049812368408237E-2</v>
      </c>
      <c r="S2172" s="3">
        <f t="shared" si="822"/>
        <v>0.7</v>
      </c>
      <c r="T2172" s="24">
        <f t="shared" si="824"/>
        <v>1108.0845808133076</v>
      </c>
      <c r="U2172" s="24">
        <f t="shared" si="812"/>
        <v>30.95010482500129</v>
      </c>
      <c r="V2172" s="14">
        <f t="shared" si="813"/>
        <v>518.45127194988754</v>
      </c>
      <c r="W2172" s="24">
        <f t="shared" si="825"/>
        <v>650</v>
      </c>
      <c r="X2172" s="12">
        <f t="shared" si="814"/>
        <v>7.0254708506627392E-2</v>
      </c>
      <c r="Y2172" s="3">
        <f t="shared" si="826"/>
        <v>0.7</v>
      </c>
    </row>
    <row r="2173" spans="2:25" x14ac:dyDescent="0.25">
      <c r="B2173" s="3">
        <f t="shared" si="815"/>
        <v>10775</v>
      </c>
      <c r="C2173" s="14">
        <f t="shared" si="816"/>
        <v>179.58333333333334</v>
      </c>
      <c r="D2173" s="11">
        <f t="shared" si="817"/>
        <v>1109.3920801820695</v>
      </c>
      <c r="E2173" s="11">
        <f t="shared" si="818"/>
        <v>1107.0463901020682</v>
      </c>
      <c r="F2173" s="11">
        <f t="shared" si="819"/>
        <v>1108.4855224833418</v>
      </c>
      <c r="G2173" s="11">
        <f t="shared" si="820"/>
        <v>1108.1548355218142</v>
      </c>
      <c r="H2173" s="24">
        <f t="shared" si="827"/>
        <v>1107.0463901020682</v>
      </c>
      <c r="I2173" s="24">
        <f t="shared" si="805"/>
        <v>58.642252000032613</v>
      </c>
      <c r="J2173" s="14">
        <f t="shared" si="806"/>
        <v>981.29568232541317</v>
      </c>
      <c r="K2173" s="24">
        <f t="shared" si="828"/>
        <v>650</v>
      </c>
      <c r="L2173" s="12">
        <f t="shared" si="807"/>
        <v>7.0918257859533956E-2</v>
      </c>
      <c r="M2173" s="3">
        <f t="shared" si="808"/>
        <v>0.7</v>
      </c>
      <c r="N2173" s="24">
        <f t="shared" si="823"/>
        <v>1108.4855224833418</v>
      </c>
      <c r="O2173" s="24">
        <f t="shared" si="809"/>
        <v>22.663942468193454</v>
      </c>
      <c r="P2173" s="24">
        <f t="shared" si="810"/>
        <v>379.84203150994125</v>
      </c>
      <c r="Q2173" s="24">
        <f t="shared" si="821"/>
        <v>650</v>
      </c>
      <c r="R2173" s="12">
        <f t="shared" si="811"/>
        <v>7.0016989307585042E-2</v>
      </c>
      <c r="S2173" s="3">
        <f t="shared" si="822"/>
        <v>0.7</v>
      </c>
      <c r="T2173" s="24">
        <f t="shared" si="824"/>
        <v>1108.1548355218142</v>
      </c>
      <c r="U2173" s="24">
        <f t="shared" si="812"/>
        <v>30.931116506383205</v>
      </c>
      <c r="V2173" s="14">
        <f t="shared" si="813"/>
        <v>518.21180719338543</v>
      </c>
      <c r="W2173" s="24">
        <f t="shared" si="825"/>
        <v>650</v>
      </c>
      <c r="X2173" s="12">
        <f t="shared" si="814"/>
        <v>7.0221658816140994E-2</v>
      </c>
      <c r="Y2173" s="3">
        <f t="shared" si="826"/>
        <v>0.7</v>
      </c>
    </row>
    <row r="2174" spans="2:25" x14ac:dyDescent="0.25">
      <c r="B2174" s="3">
        <f t="shared" si="815"/>
        <v>10780</v>
      </c>
      <c r="C2174" s="14">
        <f t="shared" si="816"/>
        <v>179.66666666666666</v>
      </c>
      <c r="D2174" s="11">
        <f t="shared" si="817"/>
        <v>1109.4615431393902</v>
      </c>
      <c r="E2174" s="11">
        <f t="shared" si="818"/>
        <v>1107.1173083599278</v>
      </c>
      <c r="F2174" s="11">
        <f t="shared" si="819"/>
        <v>1108.5555394726493</v>
      </c>
      <c r="G2174" s="11">
        <f t="shared" si="820"/>
        <v>1108.2250571806303</v>
      </c>
      <c r="H2174" s="24">
        <f t="shared" si="827"/>
        <v>1107.1173083599278</v>
      </c>
      <c r="I2174" s="24">
        <f t="shared" si="805"/>
        <v>58.605869486558504</v>
      </c>
      <c r="J2174" s="14">
        <f t="shared" si="806"/>
        <v>980.83638796494472</v>
      </c>
      <c r="K2174" s="24">
        <f t="shared" si="828"/>
        <v>650</v>
      </c>
      <c r="L2174" s="12">
        <f t="shared" si="807"/>
        <v>7.0884455322669987E-2</v>
      </c>
      <c r="M2174" s="3">
        <f t="shared" si="808"/>
        <v>0.7</v>
      </c>
      <c r="N2174" s="24">
        <f t="shared" si="823"/>
        <v>1108.5555394726493</v>
      </c>
      <c r="O2174" s="24">
        <f t="shared" si="809"/>
        <v>22.6500916685211</v>
      </c>
      <c r="P2174" s="24">
        <f t="shared" si="810"/>
        <v>379.66736979909643</v>
      </c>
      <c r="Q2174" s="24">
        <f t="shared" si="821"/>
        <v>650</v>
      </c>
      <c r="R2174" s="12">
        <f t="shared" si="811"/>
        <v>6.9984197052844629E-2</v>
      </c>
      <c r="S2174" s="3">
        <f t="shared" si="822"/>
        <v>0.7</v>
      </c>
      <c r="T2174" s="24">
        <f t="shared" si="824"/>
        <v>1108.2250571806303</v>
      </c>
      <c r="U2174" s="24">
        <f t="shared" si="812"/>
        <v>30.912148968997144</v>
      </c>
      <c r="V2174" s="14">
        <f t="shared" si="813"/>
        <v>517.97256538291947</v>
      </c>
      <c r="W2174" s="24">
        <f t="shared" si="825"/>
        <v>650</v>
      </c>
      <c r="X2174" s="12">
        <f t="shared" si="814"/>
        <v>7.018864029228232E-2</v>
      </c>
      <c r="Y2174" s="3">
        <f t="shared" si="826"/>
        <v>0.7</v>
      </c>
    </row>
    <row r="2175" spans="2:25" x14ac:dyDescent="0.25">
      <c r="B2175" s="3">
        <f t="shared" si="815"/>
        <v>10785</v>
      </c>
      <c r="C2175" s="14">
        <f t="shared" si="816"/>
        <v>179.75</v>
      </c>
      <c r="D2175" s="11">
        <f t="shared" si="817"/>
        <v>1109.5309739081285</v>
      </c>
      <c r="E2175" s="11">
        <f t="shared" si="818"/>
        <v>1107.1881928152504</v>
      </c>
      <c r="F2175" s="11">
        <f t="shared" si="819"/>
        <v>1108.6255236697023</v>
      </c>
      <c r="G2175" s="11">
        <f t="shared" si="820"/>
        <v>1108.2952458209227</v>
      </c>
      <c r="H2175" s="24">
        <f t="shared" si="827"/>
        <v>1107.1881928152504</v>
      </c>
      <c r="I2175" s="24">
        <f t="shared" si="805"/>
        <v>58.569527321952819</v>
      </c>
      <c r="J2175" s="14">
        <f t="shared" si="806"/>
        <v>980.37752828860062</v>
      </c>
      <c r="K2175" s="24">
        <f t="shared" si="828"/>
        <v>650</v>
      </c>
      <c r="L2175" s="12">
        <f t="shared" si="807"/>
        <v>7.0850685180539552E-2</v>
      </c>
      <c r="M2175" s="3">
        <f t="shared" si="808"/>
        <v>0.7</v>
      </c>
      <c r="N2175" s="24">
        <f t="shared" si="823"/>
        <v>1108.6255236697023</v>
      </c>
      <c r="O2175" s="24">
        <f t="shared" si="809"/>
        <v>22.636255960657081</v>
      </c>
      <c r="P2175" s="24">
        <f t="shared" si="810"/>
        <v>379.4928698410676</v>
      </c>
      <c r="Q2175" s="24">
        <f t="shared" si="821"/>
        <v>650</v>
      </c>
      <c r="R2175" s="12">
        <f t="shared" si="811"/>
        <v>6.9951435560698993E-2</v>
      </c>
      <c r="S2175" s="3">
        <f t="shared" si="822"/>
        <v>0.7</v>
      </c>
      <c r="T2175" s="24">
        <f t="shared" si="824"/>
        <v>1108.2952458209227</v>
      </c>
      <c r="U2175" s="24">
        <f t="shared" si="812"/>
        <v>30.893202180146773</v>
      </c>
      <c r="V2175" s="14">
        <f t="shared" si="813"/>
        <v>517.73354620544649</v>
      </c>
      <c r="W2175" s="24">
        <f t="shared" si="825"/>
        <v>650</v>
      </c>
      <c r="X2175" s="12">
        <f t="shared" si="814"/>
        <v>7.0155652890839929E-2</v>
      </c>
      <c r="Y2175" s="3">
        <f t="shared" si="826"/>
        <v>0.7</v>
      </c>
    </row>
    <row r="2176" spans="2:25" x14ac:dyDescent="0.25">
      <c r="B2176" s="3">
        <f t="shared" si="815"/>
        <v>10790</v>
      </c>
      <c r="C2176" s="14">
        <f t="shared" si="816"/>
        <v>179.83333333333334</v>
      </c>
      <c r="D2176" s="11">
        <f t="shared" si="817"/>
        <v>1109.6003725181033</v>
      </c>
      <c r="E2176" s="11">
        <f t="shared" si="818"/>
        <v>1107.2590435004311</v>
      </c>
      <c r="F2176" s="11">
        <f t="shared" si="819"/>
        <v>1108.6954751052629</v>
      </c>
      <c r="G2176" s="11">
        <f t="shared" si="820"/>
        <v>1108.3654014738136</v>
      </c>
      <c r="H2176" s="24">
        <f t="shared" si="827"/>
        <v>1107.2590435004311</v>
      </c>
      <c r="I2176" s="24">
        <f t="shared" si="805"/>
        <v>58.53322544180628</v>
      </c>
      <c r="J2176" s="14">
        <f t="shared" si="806"/>
        <v>979.91910267492585</v>
      </c>
      <c r="K2176" s="24">
        <f t="shared" si="828"/>
        <v>650</v>
      </c>
      <c r="L2176" s="12">
        <f t="shared" si="807"/>
        <v>7.0816947386370357E-2</v>
      </c>
      <c r="M2176" s="3">
        <f t="shared" si="808"/>
        <v>0.7</v>
      </c>
      <c r="N2176" s="24">
        <f t="shared" si="823"/>
        <v>1108.6954751052629</v>
      </c>
      <c r="O2176" s="24">
        <f t="shared" si="809"/>
        <v>22.62243532101138</v>
      </c>
      <c r="P2176" s="24">
        <f t="shared" si="810"/>
        <v>379.31853141077664</v>
      </c>
      <c r="Q2176" s="24">
        <f t="shared" si="821"/>
        <v>650</v>
      </c>
      <c r="R2176" s="12">
        <f t="shared" si="811"/>
        <v>6.9918704787891639E-2</v>
      </c>
      <c r="S2176" s="3">
        <f t="shared" si="822"/>
        <v>0.7</v>
      </c>
      <c r="T2176" s="24">
        <f t="shared" si="824"/>
        <v>1108.3654014738136</v>
      </c>
      <c r="U2176" s="24">
        <f t="shared" si="812"/>
        <v>30.874276107243759</v>
      </c>
      <c r="V2176" s="14">
        <f t="shared" si="813"/>
        <v>517.49474934922171</v>
      </c>
      <c r="W2176" s="24">
        <f t="shared" si="825"/>
        <v>650</v>
      </c>
      <c r="X2176" s="12">
        <f t="shared" si="814"/>
        <v>7.0122696567782208E-2</v>
      </c>
      <c r="Y2176" s="3">
        <f t="shared" si="826"/>
        <v>0.7</v>
      </c>
    </row>
    <row r="2177" spans="2:25" x14ac:dyDescent="0.25">
      <c r="B2177" s="3">
        <f t="shared" si="815"/>
        <v>10795</v>
      </c>
      <c r="C2177" s="14">
        <f t="shared" si="816"/>
        <v>179.91666666666666</v>
      </c>
      <c r="D2177" s="11">
        <f t="shared" si="817"/>
        <v>1109.6697389990909</v>
      </c>
      <c r="E2177" s="11">
        <f t="shared" si="818"/>
        <v>1107.3298604478175</v>
      </c>
      <c r="F2177" s="11">
        <f t="shared" si="819"/>
        <v>1108.7653938100507</v>
      </c>
      <c r="G2177" s="11">
        <f t="shared" si="820"/>
        <v>1108.4355241703813</v>
      </c>
      <c r="H2177" s="24">
        <f t="shared" si="827"/>
        <v>1107.3298604478175</v>
      </c>
      <c r="I2177" s="24">
        <f t="shared" si="805"/>
        <v>58.496963781834665</v>
      </c>
      <c r="J2177" s="14">
        <f t="shared" si="806"/>
        <v>979.46111050341551</v>
      </c>
      <c r="K2177" s="24">
        <f t="shared" si="828"/>
        <v>650</v>
      </c>
      <c r="L2177" s="12">
        <f t="shared" si="807"/>
        <v>7.0783241893463383E-2</v>
      </c>
      <c r="M2177" s="3">
        <f t="shared" si="808"/>
        <v>0.7</v>
      </c>
      <c r="N2177" s="24">
        <f t="shared" si="823"/>
        <v>1108.7653938100507</v>
      </c>
      <c r="O2177" s="24">
        <f t="shared" si="809"/>
        <v>22.608629726005347</v>
      </c>
      <c r="P2177" s="24">
        <f t="shared" si="810"/>
        <v>379.14435428293257</v>
      </c>
      <c r="Q2177" s="24">
        <f t="shared" si="821"/>
        <v>650</v>
      </c>
      <c r="R2177" s="12">
        <f t="shared" si="811"/>
        <v>6.9886004691131043E-2</v>
      </c>
      <c r="S2177" s="3">
        <f t="shared" si="822"/>
        <v>0.7</v>
      </c>
      <c r="T2177" s="24">
        <f t="shared" si="824"/>
        <v>1108.4355241703813</v>
      </c>
      <c r="U2177" s="24">
        <f t="shared" si="812"/>
        <v>30.855370717739561</v>
      </c>
      <c r="V2177" s="14">
        <f t="shared" si="813"/>
        <v>517.25617450251968</v>
      </c>
      <c r="W2177" s="24">
        <f t="shared" si="825"/>
        <v>650</v>
      </c>
      <c r="X2177" s="12">
        <f t="shared" si="814"/>
        <v>7.0089771279085139E-2</v>
      </c>
      <c r="Y2177" s="3">
        <f t="shared" si="826"/>
        <v>0.7</v>
      </c>
    </row>
    <row r="2178" spans="2:25" x14ac:dyDescent="0.25">
      <c r="B2178" s="3">
        <f t="shared" si="815"/>
        <v>10800</v>
      </c>
      <c r="C2178" s="14">
        <f t="shared" si="816"/>
        <v>180</v>
      </c>
      <c r="D2178" s="11">
        <f t="shared" si="817"/>
        <v>1109.7390733808261</v>
      </c>
      <c r="E2178" s="11">
        <f t="shared" si="818"/>
        <v>1107.4006436897109</v>
      </c>
      <c r="F2178" s="11">
        <f t="shared" si="819"/>
        <v>1108.8352798147419</v>
      </c>
      <c r="G2178" s="11">
        <f t="shared" si="820"/>
        <v>1108.5056139416604</v>
      </c>
      <c r="H2178" s="24">
        <f t="shared" si="827"/>
        <v>1107.4006436897109</v>
      </c>
      <c r="I2178" s="24">
        <f t="shared" si="805"/>
        <v>58.460742277878808</v>
      </c>
      <c r="J2178" s="14">
        <f t="shared" si="806"/>
        <v>979.00355115455284</v>
      </c>
      <c r="K2178" s="24">
        <f t="shared" si="828"/>
        <v>650</v>
      </c>
      <c r="L2178" s="12">
        <f t="shared" si="807"/>
        <v>7.0749568655195549E-2</v>
      </c>
      <c r="M2178" s="3">
        <f t="shared" si="808"/>
        <v>0.7</v>
      </c>
      <c r="N2178" s="24">
        <f t="shared" si="823"/>
        <v>1108.8352798147419</v>
      </c>
      <c r="O2178" s="24">
        <f t="shared" si="809"/>
        <v>22.594839152105806</v>
      </c>
      <c r="P2178" s="24">
        <f t="shared" si="810"/>
        <v>378.97033823253491</v>
      </c>
      <c r="Q2178" s="24">
        <f t="shared" si="821"/>
        <v>650</v>
      </c>
      <c r="R2178" s="12">
        <f t="shared" si="811"/>
        <v>6.9853335227184093E-2</v>
      </c>
      <c r="S2178" s="3">
        <f t="shared" si="822"/>
        <v>0.7</v>
      </c>
      <c r="T2178" s="24">
        <f t="shared" si="824"/>
        <v>1108.5056139416604</v>
      </c>
      <c r="U2178" s="24">
        <f t="shared" si="812"/>
        <v>30.836485979142481</v>
      </c>
      <c r="V2178" s="14">
        <f t="shared" si="813"/>
        <v>517.01782135409951</v>
      </c>
      <c r="W2178" s="24">
        <f t="shared" si="825"/>
        <v>650</v>
      </c>
      <c r="X2178" s="12">
        <f t="shared" si="814"/>
        <v>7.0056876980793881E-2</v>
      </c>
      <c r="Y2178" s="3">
        <f t="shared" si="826"/>
        <v>0.7</v>
      </c>
    </row>
    <row r="2179" spans="2:25" x14ac:dyDescent="0.25">
      <c r="B2179" s="3">
        <f t="shared" si="815"/>
        <v>10805</v>
      </c>
      <c r="C2179" s="14">
        <f t="shared" si="816"/>
        <v>180.08333333333334</v>
      </c>
      <c r="D2179" s="11">
        <f t="shared" si="817"/>
        <v>1109.8083756930039</v>
      </c>
      <c r="E2179" s="11">
        <f t="shared" si="818"/>
        <v>1107.4713932583661</v>
      </c>
      <c r="F2179" s="11">
        <f t="shared" si="819"/>
        <v>1108.9051331499691</v>
      </c>
      <c r="G2179" s="11">
        <f t="shared" si="820"/>
        <v>1108.5756708186411</v>
      </c>
      <c r="H2179" s="24">
        <f t="shared" si="827"/>
        <v>1107.4713932583661</v>
      </c>
      <c r="I2179" s="24">
        <f t="shared" si="805"/>
        <v>58.424560865944386</v>
      </c>
      <c r="J2179" s="14">
        <f t="shared" si="806"/>
        <v>978.546424010701</v>
      </c>
      <c r="K2179" s="24">
        <f t="shared" si="828"/>
        <v>650</v>
      </c>
      <c r="L2179" s="12">
        <f t="shared" si="807"/>
        <v>7.0715927625083261E-2</v>
      </c>
      <c r="M2179" s="3">
        <f t="shared" si="808"/>
        <v>0.7</v>
      </c>
      <c r="N2179" s="24">
        <f t="shared" si="823"/>
        <v>1108.9051331499691</v>
      </c>
      <c r="O2179" s="24">
        <f t="shared" si="809"/>
        <v>22.58106357587053</v>
      </c>
      <c r="P2179" s="24">
        <f t="shared" si="810"/>
        <v>378.7964830358041</v>
      </c>
      <c r="Q2179" s="24">
        <f t="shared" si="821"/>
        <v>650</v>
      </c>
      <c r="R2179" s="12">
        <f t="shared" si="811"/>
        <v>6.98206963530459E-2</v>
      </c>
      <c r="S2179" s="3">
        <f t="shared" si="822"/>
        <v>0.7</v>
      </c>
      <c r="T2179" s="24">
        <f t="shared" si="824"/>
        <v>1108.5756708186411</v>
      </c>
      <c r="U2179" s="24">
        <f t="shared" si="812"/>
        <v>30.817621859068822</v>
      </c>
      <c r="V2179" s="14">
        <f t="shared" si="813"/>
        <v>516.77968959403813</v>
      </c>
      <c r="W2179" s="24">
        <f t="shared" si="825"/>
        <v>650</v>
      </c>
      <c r="X2179" s="12">
        <f t="shared" si="814"/>
        <v>7.0024013629135975E-2</v>
      </c>
      <c r="Y2179" s="3">
        <f t="shared" si="826"/>
        <v>0.7</v>
      </c>
    </row>
    <row r="2180" spans="2:25" x14ac:dyDescent="0.25">
      <c r="B2180" s="3">
        <f t="shared" si="815"/>
        <v>10810</v>
      </c>
      <c r="C2180" s="14">
        <f t="shared" si="816"/>
        <v>180.16666666666666</v>
      </c>
      <c r="D2180" s="11">
        <f t="shared" si="817"/>
        <v>1109.8776459652761</v>
      </c>
      <c r="E2180" s="11">
        <f t="shared" si="818"/>
        <v>1107.5421091859912</v>
      </c>
      <c r="F2180" s="11">
        <f t="shared" si="819"/>
        <v>1108.974953846322</v>
      </c>
      <c r="G2180" s="11">
        <f t="shared" si="820"/>
        <v>1108.6456948322702</v>
      </c>
      <c r="H2180" s="24">
        <f t="shared" si="827"/>
        <v>1107.5421091859912</v>
      </c>
      <c r="I2180" s="24">
        <f t="shared" si="805"/>
        <v>58.388419482122345</v>
      </c>
      <c r="J2180" s="14">
        <f t="shared" si="806"/>
        <v>978.08972845447499</v>
      </c>
      <c r="K2180" s="24">
        <f t="shared" si="828"/>
        <v>650</v>
      </c>
      <c r="L2180" s="12">
        <f t="shared" si="807"/>
        <v>7.0682318756665849E-2</v>
      </c>
      <c r="M2180" s="3">
        <f t="shared" si="808"/>
        <v>0.7</v>
      </c>
      <c r="N2180" s="24">
        <f t="shared" si="823"/>
        <v>1108.974953846322</v>
      </c>
      <c r="O2180" s="24">
        <f t="shared" si="809"/>
        <v>22.567302973851611</v>
      </c>
      <c r="P2180" s="24">
        <f t="shared" si="810"/>
        <v>378.6227884685149</v>
      </c>
      <c r="Q2180" s="24">
        <f t="shared" si="821"/>
        <v>650</v>
      </c>
      <c r="R2180" s="12">
        <f t="shared" si="811"/>
        <v>6.9788088025633077E-2</v>
      </c>
      <c r="S2180" s="3">
        <f t="shared" si="822"/>
        <v>0.7</v>
      </c>
      <c r="T2180" s="24">
        <f t="shared" si="824"/>
        <v>1108.6456948322702</v>
      </c>
      <c r="U2180" s="24">
        <f t="shared" si="812"/>
        <v>30.798778325146259</v>
      </c>
      <c r="V2180" s="14">
        <f t="shared" si="813"/>
        <v>516.54177891210225</v>
      </c>
      <c r="W2180" s="24">
        <f t="shared" si="825"/>
        <v>650</v>
      </c>
      <c r="X2180" s="12">
        <f t="shared" si="814"/>
        <v>6.9991181180300718E-2</v>
      </c>
      <c r="Y2180" s="3">
        <f t="shared" si="826"/>
        <v>0.7</v>
      </c>
    </row>
    <row r="2181" spans="2:25" x14ac:dyDescent="0.25">
      <c r="B2181" s="3">
        <f t="shared" si="815"/>
        <v>10815</v>
      </c>
      <c r="C2181" s="14">
        <f t="shared" si="816"/>
        <v>180.25</v>
      </c>
      <c r="D2181" s="11">
        <f t="shared" si="817"/>
        <v>1109.9468842272554</v>
      </c>
      <c r="E2181" s="11">
        <f t="shared" si="818"/>
        <v>1107.6127915047477</v>
      </c>
      <c r="F2181" s="11">
        <f t="shared" si="819"/>
        <v>1109.0447419343477</v>
      </c>
      <c r="G2181" s="11">
        <f t="shared" si="820"/>
        <v>1108.7156860134505</v>
      </c>
      <c r="H2181" s="24">
        <f t="shared" si="827"/>
        <v>1107.6127915047477</v>
      </c>
      <c r="I2181" s="24">
        <f t="shared" si="805"/>
        <v>58.352318062691211</v>
      </c>
      <c r="J2181" s="14">
        <f t="shared" si="806"/>
        <v>977.63346387064121</v>
      </c>
      <c r="K2181" s="24">
        <f t="shared" si="828"/>
        <v>650</v>
      </c>
      <c r="L2181" s="12">
        <f t="shared" si="807"/>
        <v>7.0648742003642143E-2</v>
      </c>
      <c r="M2181" s="3">
        <f t="shared" si="808"/>
        <v>0.7</v>
      </c>
      <c r="N2181" s="24">
        <f t="shared" si="823"/>
        <v>1109.0447419343477</v>
      </c>
      <c r="O2181" s="24">
        <f t="shared" si="809"/>
        <v>22.553557322692086</v>
      </c>
      <c r="P2181" s="24">
        <f t="shared" si="810"/>
        <v>378.44925430750806</v>
      </c>
      <c r="Q2181" s="24">
        <f t="shared" si="821"/>
        <v>650</v>
      </c>
      <c r="R2181" s="12">
        <f t="shared" si="811"/>
        <v>6.9755510202063456E-2</v>
      </c>
      <c r="S2181" s="3">
        <f t="shared" si="822"/>
        <v>0.7</v>
      </c>
      <c r="T2181" s="24">
        <f t="shared" si="824"/>
        <v>1108.7156860134505</v>
      </c>
      <c r="U2181" s="24">
        <f t="shared" si="812"/>
        <v>30.779955345121834</v>
      </c>
      <c r="V2181" s="14">
        <f t="shared" si="813"/>
        <v>516.30408899933798</v>
      </c>
      <c r="W2181" s="24">
        <f t="shared" si="825"/>
        <v>650</v>
      </c>
      <c r="X2181" s="12">
        <f t="shared" si="814"/>
        <v>6.9958379590656275E-2</v>
      </c>
      <c r="Y2181" s="3">
        <f t="shared" si="826"/>
        <v>0.7</v>
      </c>
    </row>
    <row r="2182" spans="2:25" x14ac:dyDescent="0.25">
      <c r="B2182" s="3">
        <f t="shared" si="815"/>
        <v>10820</v>
      </c>
      <c r="C2182" s="14">
        <f t="shared" si="816"/>
        <v>180.33333333333334</v>
      </c>
      <c r="D2182" s="11">
        <f t="shared" si="817"/>
        <v>1110.016090508512</v>
      </c>
      <c r="E2182" s="11">
        <f t="shared" si="818"/>
        <v>1107.6834402467514</v>
      </c>
      <c r="F2182" s="11">
        <f t="shared" si="819"/>
        <v>1109.1144974445497</v>
      </c>
      <c r="G2182" s="11">
        <f t="shared" si="820"/>
        <v>1108.7856443930411</v>
      </c>
      <c r="H2182" s="24">
        <f t="shared" si="827"/>
        <v>1107.6834402467514</v>
      </c>
      <c r="I2182" s="24">
        <f t="shared" si="805"/>
        <v>58.316256544014777</v>
      </c>
      <c r="J2182" s="14">
        <f t="shared" si="806"/>
        <v>977.17762964427584</v>
      </c>
      <c r="K2182" s="24">
        <f t="shared" si="828"/>
        <v>650</v>
      </c>
      <c r="L2182" s="12">
        <f t="shared" si="807"/>
        <v>7.0615197319738005E-2</v>
      </c>
      <c r="M2182" s="3">
        <f t="shared" si="808"/>
        <v>0.7</v>
      </c>
      <c r="N2182" s="24">
        <f t="shared" si="823"/>
        <v>1109.1144974445497</v>
      </c>
      <c r="O2182" s="24">
        <f t="shared" si="809"/>
        <v>22.539826599057733</v>
      </c>
      <c r="P2182" s="24">
        <f t="shared" si="810"/>
        <v>378.2758803296241</v>
      </c>
      <c r="Q2182" s="24">
        <f t="shared" si="821"/>
        <v>650</v>
      </c>
      <c r="R2182" s="12">
        <f t="shared" si="811"/>
        <v>6.9722962839458794E-2</v>
      </c>
      <c r="S2182" s="3">
        <f t="shared" si="822"/>
        <v>0.7</v>
      </c>
      <c r="T2182" s="24">
        <f t="shared" si="824"/>
        <v>1108.7856443930411</v>
      </c>
      <c r="U2182" s="24">
        <f t="shared" si="812"/>
        <v>30.761152886771015</v>
      </c>
      <c r="V2182" s="14">
        <f t="shared" si="813"/>
        <v>516.0666195469654</v>
      </c>
      <c r="W2182" s="24">
        <f t="shared" si="825"/>
        <v>650</v>
      </c>
      <c r="X2182" s="12">
        <f t="shared" si="814"/>
        <v>6.9925608816596707E-2</v>
      </c>
      <c r="Y2182" s="3">
        <f t="shared" si="826"/>
        <v>0.7</v>
      </c>
    </row>
    <row r="2183" spans="2:25" x14ac:dyDescent="0.25">
      <c r="B2183" s="3">
        <f t="shared" si="815"/>
        <v>10825</v>
      </c>
      <c r="C2183" s="14">
        <f t="shared" si="816"/>
        <v>180.41666666666666</v>
      </c>
      <c r="D2183" s="11">
        <f t="shared" si="817"/>
        <v>1110.0852648385755</v>
      </c>
      <c r="E2183" s="11">
        <f t="shared" si="818"/>
        <v>1107.7540554440711</v>
      </c>
      <c r="F2183" s="11">
        <f t="shared" si="819"/>
        <v>1109.1842204073891</v>
      </c>
      <c r="G2183" s="11">
        <f t="shared" si="820"/>
        <v>1108.8555700018578</v>
      </c>
      <c r="H2183" s="24">
        <f t="shared" si="827"/>
        <v>1107.7540554440711</v>
      </c>
      <c r="I2183" s="24">
        <f t="shared" si="805"/>
        <v>58.280234862610314</v>
      </c>
      <c r="J2183" s="14">
        <f t="shared" si="806"/>
        <v>976.72222516210252</v>
      </c>
      <c r="K2183" s="24">
        <f t="shared" si="828"/>
        <v>650</v>
      </c>
      <c r="L2183" s="12">
        <f t="shared" si="807"/>
        <v>7.0581684658802005E-2</v>
      </c>
      <c r="M2183" s="3">
        <f t="shared" si="808"/>
        <v>0.7</v>
      </c>
      <c r="N2183" s="24">
        <f t="shared" si="823"/>
        <v>1109.1842204073891</v>
      </c>
      <c r="O2183" s="24">
        <f t="shared" si="809"/>
        <v>22.526110779659803</v>
      </c>
      <c r="P2183" s="24">
        <f t="shared" si="810"/>
        <v>378.10266631213005</v>
      </c>
      <c r="Q2183" s="24">
        <f t="shared" si="821"/>
        <v>650</v>
      </c>
      <c r="R2183" s="12">
        <f t="shared" si="811"/>
        <v>6.9690445895022976E-2</v>
      </c>
      <c r="S2183" s="3">
        <f t="shared" si="822"/>
        <v>0.7</v>
      </c>
      <c r="T2183" s="24">
        <f t="shared" si="824"/>
        <v>1108.8555700018578</v>
      </c>
      <c r="U2183" s="24">
        <f t="shared" si="812"/>
        <v>30.742370917943163</v>
      </c>
      <c r="V2183" s="14">
        <f t="shared" si="813"/>
        <v>515.82937024678643</v>
      </c>
      <c r="W2183" s="24">
        <f t="shared" si="825"/>
        <v>650</v>
      </c>
      <c r="X2183" s="12">
        <f t="shared" si="814"/>
        <v>6.9892868814599898E-2</v>
      </c>
      <c r="Y2183" s="3">
        <f t="shared" si="826"/>
        <v>0.7</v>
      </c>
    </row>
    <row r="2184" spans="2:25" x14ac:dyDescent="0.25">
      <c r="B2184" s="3">
        <f t="shared" si="815"/>
        <v>10830</v>
      </c>
      <c r="C2184" s="14">
        <f t="shared" si="816"/>
        <v>180.5</v>
      </c>
      <c r="D2184" s="11">
        <f t="shared" si="817"/>
        <v>1110.1544072469355</v>
      </c>
      <c r="E2184" s="11">
        <f t="shared" si="818"/>
        <v>1107.8246371287298</v>
      </c>
      <c r="F2184" s="11">
        <f t="shared" si="819"/>
        <v>1109.2539108532842</v>
      </c>
      <c r="G2184" s="11">
        <f t="shared" si="820"/>
        <v>1108.9254628706724</v>
      </c>
      <c r="H2184" s="24">
        <f t="shared" si="827"/>
        <v>1107.8246371287298</v>
      </c>
      <c r="I2184" s="24">
        <f t="shared" si="805"/>
        <v>58.244252955142883</v>
      </c>
      <c r="J2184" s="14">
        <f t="shared" si="806"/>
        <v>976.26724981214329</v>
      </c>
      <c r="K2184" s="24">
        <f t="shared" si="828"/>
        <v>650</v>
      </c>
      <c r="L2184" s="12">
        <f t="shared" si="807"/>
        <v>7.0548203974781398E-2</v>
      </c>
      <c r="M2184" s="3">
        <f t="shared" si="808"/>
        <v>0.7</v>
      </c>
      <c r="N2184" s="24">
        <f t="shared" si="823"/>
        <v>1109.2539108532842</v>
      </c>
      <c r="O2184" s="24">
        <f t="shared" si="809"/>
        <v>22.512409841283443</v>
      </c>
      <c r="P2184" s="24">
        <f t="shared" si="810"/>
        <v>377.92961203310693</v>
      </c>
      <c r="Q2184" s="24">
        <f t="shared" si="821"/>
        <v>650</v>
      </c>
      <c r="R2184" s="12">
        <f t="shared" si="811"/>
        <v>6.9657959326114294E-2</v>
      </c>
      <c r="S2184" s="3">
        <f t="shared" si="822"/>
        <v>0.7</v>
      </c>
      <c r="T2184" s="24">
        <f t="shared" si="824"/>
        <v>1108.9254628706724</v>
      </c>
      <c r="U2184" s="24">
        <f t="shared" si="812"/>
        <v>30.723609406578589</v>
      </c>
      <c r="V2184" s="14">
        <f t="shared" si="813"/>
        <v>515.59234079166868</v>
      </c>
      <c r="W2184" s="24">
        <f t="shared" si="825"/>
        <v>650</v>
      </c>
      <c r="X2184" s="12">
        <f t="shared" si="814"/>
        <v>6.9860159541291669E-2</v>
      </c>
      <c r="Y2184" s="3">
        <f t="shared" si="826"/>
        <v>0.7</v>
      </c>
    </row>
    <row r="2185" spans="2:25" x14ac:dyDescent="0.25">
      <c r="B2185" s="3">
        <f t="shared" si="815"/>
        <v>10835</v>
      </c>
      <c r="C2185" s="14">
        <f t="shared" si="816"/>
        <v>180.58333333333334</v>
      </c>
      <c r="D2185" s="11">
        <f t="shared" si="817"/>
        <v>1110.2235177630394</v>
      </c>
      <c r="E2185" s="11">
        <f t="shared" si="818"/>
        <v>1107.8951853327046</v>
      </c>
      <c r="F2185" s="11">
        <f t="shared" si="819"/>
        <v>1109.3235688126103</v>
      </c>
      <c r="G2185" s="11">
        <f t="shared" si="820"/>
        <v>1108.9953230302137</v>
      </c>
      <c r="H2185" s="24">
        <f t="shared" si="827"/>
        <v>1107.8951853327046</v>
      </c>
      <c r="I2185" s="24">
        <f t="shared" si="805"/>
        <v>58.208310758368498</v>
      </c>
      <c r="J2185" s="14">
        <f t="shared" si="806"/>
        <v>975.81270298307925</v>
      </c>
      <c r="K2185" s="24">
        <f t="shared" si="828"/>
        <v>650</v>
      </c>
      <c r="L2185" s="12">
        <f t="shared" si="807"/>
        <v>7.0514755221674566E-2</v>
      </c>
      <c r="M2185" s="3">
        <f t="shared" si="808"/>
        <v>0.7</v>
      </c>
      <c r="N2185" s="24">
        <f t="shared" si="823"/>
        <v>1109.3235688126103</v>
      </c>
      <c r="O2185" s="24">
        <f t="shared" si="809"/>
        <v>22.49872376072517</v>
      </c>
      <c r="P2185" s="24">
        <f t="shared" si="810"/>
        <v>377.7567172705194</v>
      </c>
      <c r="Q2185" s="24">
        <f t="shared" si="821"/>
        <v>650</v>
      </c>
      <c r="R2185" s="12">
        <f t="shared" si="811"/>
        <v>6.9625503090072816E-2</v>
      </c>
      <c r="S2185" s="3">
        <f t="shared" si="822"/>
        <v>0.7</v>
      </c>
      <c r="T2185" s="24">
        <f t="shared" si="824"/>
        <v>1108.9953230302137</v>
      </c>
      <c r="U2185" s="24">
        <f t="shared" si="812"/>
        <v>30.704868320640344</v>
      </c>
      <c r="V2185" s="14">
        <f t="shared" si="813"/>
        <v>515.35553087428582</v>
      </c>
      <c r="W2185" s="24">
        <f t="shared" si="825"/>
        <v>650</v>
      </c>
      <c r="X2185" s="12">
        <f t="shared" si="814"/>
        <v>6.9827480953275942E-2</v>
      </c>
      <c r="Y2185" s="3">
        <f t="shared" si="826"/>
        <v>0.7</v>
      </c>
    </row>
    <row r="2186" spans="2:25" x14ac:dyDescent="0.25">
      <c r="B2186" s="3">
        <f t="shared" si="815"/>
        <v>10840</v>
      </c>
      <c r="C2186" s="14">
        <f t="shared" si="816"/>
        <v>180.66666666666666</v>
      </c>
      <c r="D2186" s="11">
        <f t="shared" si="817"/>
        <v>1110.2925964162944</v>
      </c>
      <c r="E2186" s="11">
        <f t="shared" si="818"/>
        <v>1107.9657000879263</v>
      </c>
      <c r="F2186" s="11">
        <f t="shared" si="819"/>
        <v>1109.3931943157004</v>
      </c>
      <c r="G2186" s="11">
        <f t="shared" si="820"/>
        <v>1109.0651505111671</v>
      </c>
      <c r="H2186" s="24">
        <f t="shared" si="827"/>
        <v>1107.9657000879263</v>
      </c>
      <c r="I2186" s="24">
        <f t="shared" si="805"/>
        <v>58.172408209202331</v>
      </c>
      <c r="J2186" s="14">
        <f t="shared" si="806"/>
        <v>975.35858406510283</v>
      </c>
      <c r="K2186" s="24">
        <f t="shared" si="828"/>
        <v>650</v>
      </c>
      <c r="L2186" s="12">
        <f t="shared" si="807"/>
        <v>7.0481338353593811E-2</v>
      </c>
      <c r="M2186" s="3">
        <f t="shared" si="808"/>
        <v>0.7</v>
      </c>
      <c r="N2186" s="24">
        <f t="shared" si="823"/>
        <v>1109.3931943157004</v>
      </c>
      <c r="O2186" s="24">
        <f t="shared" si="809"/>
        <v>22.485052514849713</v>
      </c>
      <c r="P2186" s="24">
        <f t="shared" si="810"/>
        <v>377.58398180306858</v>
      </c>
      <c r="Q2186" s="24">
        <f t="shared" si="821"/>
        <v>650</v>
      </c>
      <c r="R2186" s="12">
        <f t="shared" si="811"/>
        <v>6.9593077144378568E-2</v>
      </c>
      <c r="S2186" s="3">
        <f t="shared" si="822"/>
        <v>0.7</v>
      </c>
      <c r="T2186" s="24">
        <f t="shared" si="824"/>
        <v>1109.0651505111671</v>
      </c>
      <c r="U2186" s="24">
        <f t="shared" si="812"/>
        <v>30.686147628182425</v>
      </c>
      <c r="V2186" s="14">
        <f t="shared" si="813"/>
        <v>515.11894018830026</v>
      </c>
      <c r="W2186" s="24">
        <f t="shared" si="825"/>
        <v>650</v>
      </c>
      <c r="X2186" s="12">
        <f t="shared" si="814"/>
        <v>6.9794833007294693E-2</v>
      </c>
      <c r="Y2186" s="3">
        <f t="shared" si="826"/>
        <v>0.7</v>
      </c>
    </row>
    <row r="2187" spans="2:25" x14ac:dyDescent="0.25">
      <c r="B2187" s="3">
        <f t="shared" si="815"/>
        <v>10845</v>
      </c>
      <c r="C2187" s="14">
        <f t="shared" si="816"/>
        <v>180.75</v>
      </c>
      <c r="D2187" s="11">
        <f t="shared" si="817"/>
        <v>1110.3616432360677</v>
      </c>
      <c r="E2187" s="11">
        <f t="shared" si="818"/>
        <v>1108.0361814262799</v>
      </c>
      <c r="F2187" s="11">
        <f t="shared" si="819"/>
        <v>1109.4627873928448</v>
      </c>
      <c r="G2187" s="11">
        <f t="shared" si="820"/>
        <v>1109.1349453441744</v>
      </c>
      <c r="H2187" s="24">
        <f t="shared" si="827"/>
        <v>1108.0361814262799</v>
      </c>
      <c r="I2187" s="24">
        <f t="shared" si="805"/>
        <v>58.136545244695981</v>
      </c>
      <c r="J2187" s="14">
        <f t="shared" si="806"/>
        <v>974.9048924496858</v>
      </c>
      <c r="K2187" s="24">
        <f t="shared" si="828"/>
        <v>650</v>
      </c>
      <c r="L2187" s="12">
        <f t="shared" si="807"/>
        <v>7.0447953324747986E-2</v>
      </c>
      <c r="M2187" s="3">
        <f t="shared" si="808"/>
        <v>0.7</v>
      </c>
      <c r="N2187" s="24">
        <f t="shared" si="823"/>
        <v>1109.4627873928448</v>
      </c>
      <c r="O2187" s="24">
        <f t="shared" si="809"/>
        <v>22.471396080572958</v>
      </c>
      <c r="P2187" s="24">
        <f t="shared" si="810"/>
        <v>377.41140540984321</v>
      </c>
      <c r="Q2187" s="24">
        <f t="shared" si="821"/>
        <v>650</v>
      </c>
      <c r="R2187" s="12">
        <f t="shared" si="811"/>
        <v>6.9560681446587891E-2</v>
      </c>
      <c r="S2187" s="3">
        <f t="shared" si="822"/>
        <v>0.7</v>
      </c>
      <c r="T2187" s="24">
        <f t="shared" si="824"/>
        <v>1109.1349453441744</v>
      </c>
      <c r="U2187" s="24">
        <f t="shared" si="812"/>
        <v>30.667447297332728</v>
      </c>
      <c r="V2187" s="14">
        <f t="shared" si="813"/>
        <v>514.88256842818794</v>
      </c>
      <c r="W2187" s="24">
        <f t="shared" si="825"/>
        <v>650</v>
      </c>
      <c r="X2187" s="12">
        <f t="shared" si="814"/>
        <v>6.976221566020338E-2</v>
      </c>
      <c r="Y2187" s="3">
        <f t="shared" si="826"/>
        <v>0.7</v>
      </c>
    </row>
    <row r="2188" spans="2:25" x14ac:dyDescent="0.25">
      <c r="B2188" s="3">
        <f t="shared" si="815"/>
        <v>10850</v>
      </c>
      <c r="C2188" s="14">
        <f t="shared" si="816"/>
        <v>180.83333333333334</v>
      </c>
      <c r="D2188" s="11">
        <f t="shared" si="817"/>
        <v>1110.4306582516856</v>
      </c>
      <c r="E2188" s="11">
        <f t="shared" si="818"/>
        <v>1108.1066293796046</v>
      </c>
      <c r="F2188" s="11">
        <f t="shared" si="819"/>
        <v>1109.5323480742913</v>
      </c>
      <c r="G2188" s="11">
        <f t="shared" si="820"/>
        <v>1109.2047075598346</v>
      </c>
      <c r="H2188" s="24">
        <f t="shared" si="827"/>
        <v>1108.1066293796046</v>
      </c>
      <c r="I2188" s="24">
        <f t="shared" si="805"/>
        <v>58.100721802026101</v>
      </c>
      <c r="J2188" s="14">
        <f t="shared" si="806"/>
        <v>974.4516275293463</v>
      </c>
      <c r="K2188" s="24">
        <f t="shared" si="828"/>
        <v>650</v>
      </c>
      <c r="L2188" s="12">
        <f t="shared" si="807"/>
        <v>7.0414600089425822E-2</v>
      </c>
      <c r="M2188" s="3">
        <f t="shared" si="808"/>
        <v>0.7</v>
      </c>
      <c r="N2188" s="24">
        <f t="shared" si="823"/>
        <v>1109.5323480742913</v>
      </c>
      <c r="O2188" s="24">
        <f t="shared" si="809"/>
        <v>22.45775443485627</v>
      </c>
      <c r="P2188" s="24">
        <f t="shared" si="810"/>
        <v>377.23898787043584</v>
      </c>
      <c r="Q2188" s="24">
        <f t="shared" si="821"/>
        <v>650</v>
      </c>
      <c r="R2188" s="12">
        <f t="shared" si="811"/>
        <v>6.9528315954352687E-2</v>
      </c>
      <c r="S2188" s="3">
        <f t="shared" si="822"/>
        <v>0.7</v>
      </c>
      <c r="T2188" s="24">
        <f t="shared" si="824"/>
        <v>1109.2047075598346</v>
      </c>
      <c r="U2188" s="24">
        <f t="shared" si="812"/>
        <v>30.648767296275992</v>
      </c>
      <c r="V2188" s="14">
        <f t="shared" si="813"/>
        <v>514.64641528883203</v>
      </c>
      <c r="W2188" s="24">
        <f t="shared" si="825"/>
        <v>650</v>
      </c>
      <c r="X2188" s="12">
        <f t="shared" si="814"/>
        <v>6.9729628868916815E-2</v>
      </c>
      <c r="Y2188" s="3">
        <f t="shared" si="826"/>
        <v>0.7</v>
      </c>
    </row>
    <row r="2189" spans="2:25" x14ac:dyDescent="0.25">
      <c r="B2189" s="3">
        <f t="shared" si="815"/>
        <v>10855</v>
      </c>
      <c r="C2189" s="14">
        <f t="shared" si="816"/>
        <v>180.91666666666666</v>
      </c>
      <c r="D2189" s="11">
        <f t="shared" si="817"/>
        <v>1110.4996414924328</v>
      </c>
      <c r="E2189" s="11">
        <f t="shared" si="818"/>
        <v>1108.177043979694</v>
      </c>
      <c r="F2189" s="11">
        <f t="shared" si="819"/>
        <v>1109.6018763902457</v>
      </c>
      <c r="G2189" s="11">
        <f t="shared" si="820"/>
        <v>1109.2744371887036</v>
      </c>
      <c r="H2189" s="24">
        <f t="shared" si="827"/>
        <v>1108.177043979694</v>
      </c>
      <c r="I2189" s="24">
        <f t="shared" si="805"/>
        <v>58.064937818471662</v>
      </c>
      <c r="J2189" s="14">
        <f t="shared" si="806"/>
        <v>973.99878869739723</v>
      </c>
      <c r="K2189" s="24">
        <f t="shared" si="828"/>
        <v>650</v>
      </c>
      <c r="L2189" s="12">
        <f t="shared" si="807"/>
        <v>7.0381278601977237E-2</v>
      </c>
      <c r="M2189" s="3">
        <f t="shared" si="808"/>
        <v>0.7</v>
      </c>
      <c r="N2189" s="24">
        <f t="shared" si="823"/>
        <v>1109.6018763902457</v>
      </c>
      <c r="O2189" s="24">
        <f t="shared" si="809"/>
        <v>22.444127554678062</v>
      </c>
      <c r="P2189" s="24">
        <f t="shared" si="810"/>
        <v>377.06672896434213</v>
      </c>
      <c r="Q2189" s="24">
        <f t="shared" si="821"/>
        <v>650</v>
      </c>
      <c r="R2189" s="12">
        <f t="shared" si="811"/>
        <v>6.9495980625310982E-2</v>
      </c>
      <c r="S2189" s="3">
        <f t="shared" si="822"/>
        <v>0.7</v>
      </c>
      <c r="T2189" s="24">
        <f t="shared" si="824"/>
        <v>1109.2744371887036</v>
      </c>
      <c r="U2189" s="24">
        <f t="shared" si="812"/>
        <v>30.63010759323106</v>
      </c>
      <c r="V2189" s="14">
        <f t="shared" si="813"/>
        <v>514.41048046499952</v>
      </c>
      <c r="W2189" s="24">
        <f t="shared" si="825"/>
        <v>650</v>
      </c>
      <c r="X2189" s="12">
        <f t="shared" si="814"/>
        <v>6.969707259033929E-2</v>
      </c>
      <c r="Y2189" s="3">
        <f t="shared" si="826"/>
        <v>0.7</v>
      </c>
    </row>
    <row r="2190" spans="2:25" x14ac:dyDescent="0.25">
      <c r="B2190" s="3">
        <f t="shared" si="815"/>
        <v>10860</v>
      </c>
      <c r="C2190" s="14">
        <f t="shared" si="816"/>
        <v>181</v>
      </c>
      <c r="D2190" s="11">
        <f t="shared" si="817"/>
        <v>1110.5685929875551</v>
      </c>
      <c r="E2190" s="11">
        <f t="shared" si="818"/>
        <v>1108.2474252582958</v>
      </c>
      <c r="F2190" s="11">
        <f t="shared" si="819"/>
        <v>1109.671372370871</v>
      </c>
      <c r="G2190" s="11">
        <f t="shared" si="820"/>
        <v>1109.3441342612939</v>
      </c>
      <c r="H2190" s="24">
        <f t="shared" si="827"/>
        <v>1108.2474252582958</v>
      </c>
      <c r="I2190" s="24">
        <f t="shared" si="805"/>
        <v>58.029193231482168</v>
      </c>
      <c r="J2190" s="14">
        <f t="shared" si="806"/>
        <v>973.5463753488566</v>
      </c>
      <c r="K2190" s="24">
        <f t="shared" si="828"/>
        <v>650</v>
      </c>
      <c r="L2190" s="12">
        <f t="shared" si="807"/>
        <v>7.0347988816880064E-2</v>
      </c>
      <c r="M2190" s="3">
        <f t="shared" si="808"/>
        <v>0.7</v>
      </c>
      <c r="N2190" s="24">
        <f t="shared" si="823"/>
        <v>1109.671372370871</v>
      </c>
      <c r="O2190" s="24">
        <f t="shared" si="809"/>
        <v>22.430515417102015</v>
      </c>
      <c r="P2190" s="24">
        <f t="shared" si="810"/>
        <v>376.89462847204624</v>
      </c>
      <c r="Q2190" s="24">
        <f t="shared" si="821"/>
        <v>650</v>
      </c>
      <c r="R2190" s="12">
        <f t="shared" si="811"/>
        <v>6.9463675417287582E-2</v>
      </c>
      <c r="S2190" s="3">
        <f t="shared" si="822"/>
        <v>0.7</v>
      </c>
      <c r="T2190" s="24">
        <f t="shared" si="824"/>
        <v>1109.3441342612939</v>
      </c>
      <c r="U2190" s="24">
        <f t="shared" si="812"/>
        <v>30.611468156530464</v>
      </c>
      <c r="V2190" s="14">
        <f t="shared" si="813"/>
        <v>514.17476365316247</v>
      </c>
      <c r="W2190" s="24">
        <f t="shared" si="825"/>
        <v>650</v>
      </c>
      <c r="X2190" s="12">
        <f t="shared" si="814"/>
        <v>6.9664546781607703E-2</v>
      </c>
      <c r="Y2190" s="3">
        <f t="shared" si="826"/>
        <v>0.7</v>
      </c>
    </row>
    <row r="2191" spans="2:25" x14ac:dyDescent="0.25">
      <c r="B2191" s="3">
        <f t="shared" si="815"/>
        <v>10865</v>
      </c>
      <c r="C2191" s="14">
        <f t="shared" si="816"/>
        <v>181.08333333333334</v>
      </c>
      <c r="D2191" s="11">
        <f t="shared" si="817"/>
        <v>1110.6375127662573</v>
      </c>
      <c r="E2191" s="11">
        <f t="shared" si="818"/>
        <v>1108.3177732471127</v>
      </c>
      <c r="F2191" s="11">
        <f t="shared" si="819"/>
        <v>1109.7408360462882</v>
      </c>
      <c r="G2191" s="11">
        <f t="shared" si="820"/>
        <v>1109.4137988080754</v>
      </c>
      <c r="H2191" s="24">
        <f t="shared" si="827"/>
        <v>1108.3177732471127</v>
      </c>
      <c r="I2191" s="24">
        <f t="shared" si="805"/>
        <v>57.993487978615121</v>
      </c>
      <c r="J2191" s="14">
        <f t="shared" si="806"/>
        <v>973.09438687963427</v>
      </c>
      <c r="K2191" s="24">
        <f t="shared" si="828"/>
        <v>650</v>
      </c>
      <c r="L2191" s="12">
        <f t="shared" si="807"/>
        <v>7.0314730688680285E-2</v>
      </c>
      <c r="M2191" s="3">
        <f t="shared" si="808"/>
        <v>0.7</v>
      </c>
      <c r="N2191" s="24">
        <f t="shared" si="823"/>
        <v>1109.7408360462882</v>
      </c>
      <c r="O2191" s="24">
        <f t="shared" si="809"/>
        <v>22.416917999225916</v>
      </c>
      <c r="P2191" s="24">
        <f t="shared" si="810"/>
        <v>376.72268617428409</v>
      </c>
      <c r="Q2191" s="24">
        <f t="shared" si="821"/>
        <v>650</v>
      </c>
      <c r="R2191" s="12">
        <f t="shared" si="811"/>
        <v>6.9431400288157002E-2</v>
      </c>
      <c r="S2191" s="3">
        <f t="shared" si="822"/>
        <v>0.7</v>
      </c>
      <c r="T2191" s="24">
        <f t="shared" si="824"/>
        <v>1109.4137988080754</v>
      </c>
      <c r="U2191" s="24">
        <f t="shared" si="812"/>
        <v>30.592848954546525</v>
      </c>
      <c r="V2191" s="14">
        <f t="shared" si="813"/>
        <v>513.93926454963832</v>
      </c>
      <c r="W2191" s="24">
        <f t="shared" si="825"/>
        <v>650</v>
      </c>
      <c r="X2191" s="12">
        <f t="shared" si="814"/>
        <v>6.9632051399844241E-2</v>
      </c>
      <c r="Y2191" s="3">
        <f t="shared" si="826"/>
        <v>0.7</v>
      </c>
    </row>
    <row r="2192" spans="2:25" x14ac:dyDescent="0.25">
      <c r="B2192" s="3">
        <f t="shared" si="815"/>
        <v>10870</v>
      </c>
      <c r="C2192" s="14">
        <f t="shared" si="816"/>
        <v>181.16666666666666</v>
      </c>
      <c r="D2192" s="11">
        <f t="shared" si="817"/>
        <v>1110.7064008577038</v>
      </c>
      <c r="E2192" s="11">
        <f t="shared" si="818"/>
        <v>1108.3880879778014</v>
      </c>
      <c r="F2192" s="11">
        <f t="shared" si="819"/>
        <v>1109.8102674465763</v>
      </c>
      <c r="G2192" s="11">
        <f t="shared" si="820"/>
        <v>1109.4834308594752</v>
      </c>
      <c r="H2192" s="24">
        <f t="shared" si="827"/>
        <v>1108.3880879778014</v>
      </c>
      <c r="I2192" s="24">
        <f t="shared" si="805"/>
        <v>57.957821997558767</v>
      </c>
      <c r="J2192" s="14">
        <f t="shared" si="806"/>
        <v>972.64282268676379</v>
      </c>
      <c r="K2192" s="24">
        <f t="shared" si="828"/>
        <v>650</v>
      </c>
      <c r="L2192" s="12">
        <f t="shared" si="807"/>
        <v>7.0281504172009457E-2</v>
      </c>
      <c r="M2192" s="3">
        <f t="shared" si="808"/>
        <v>0.7</v>
      </c>
      <c r="N2192" s="24">
        <f t="shared" si="823"/>
        <v>1109.8102674465763</v>
      </c>
      <c r="O2192" s="24">
        <f t="shared" si="809"/>
        <v>22.403335278187342</v>
      </c>
      <c r="P2192" s="24">
        <f t="shared" si="810"/>
        <v>376.55090185208246</v>
      </c>
      <c r="Q2192" s="24">
        <f t="shared" si="821"/>
        <v>650</v>
      </c>
      <c r="R2192" s="12">
        <f t="shared" si="811"/>
        <v>6.9399155195851284E-2</v>
      </c>
      <c r="S2192" s="3">
        <f t="shared" si="822"/>
        <v>0.7</v>
      </c>
      <c r="T2192" s="24">
        <f t="shared" si="824"/>
        <v>1109.4834308594752</v>
      </c>
      <c r="U2192" s="24">
        <f t="shared" si="812"/>
        <v>30.574249955714095</v>
      </c>
      <c r="V2192" s="14">
        <f t="shared" si="813"/>
        <v>513.70398285146121</v>
      </c>
      <c r="W2192" s="24">
        <f t="shared" si="825"/>
        <v>650</v>
      </c>
      <c r="X2192" s="12">
        <f t="shared" si="814"/>
        <v>6.9599586402270763E-2</v>
      </c>
      <c r="Y2192" s="3">
        <f t="shared" si="826"/>
        <v>0.7</v>
      </c>
    </row>
    <row r="2193" spans="2:25" x14ac:dyDescent="0.25">
      <c r="B2193" s="3">
        <f t="shared" si="815"/>
        <v>10875</v>
      </c>
      <c r="C2193" s="14">
        <f t="shared" si="816"/>
        <v>181.25</v>
      </c>
      <c r="D2193" s="11">
        <f t="shared" si="817"/>
        <v>1110.7752572910188</v>
      </c>
      <c r="E2193" s="11">
        <f t="shared" si="818"/>
        <v>1108.4583694819735</v>
      </c>
      <c r="F2193" s="11">
        <f t="shared" si="819"/>
        <v>1109.8796666017722</v>
      </c>
      <c r="G2193" s="11">
        <f t="shared" si="820"/>
        <v>1109.5530304458775</v>
      </c>
      <c r="H2193" s="24">
        <f t="shared" si="827"/>
        <v>1108.4583694819735</v>
      </c>
      <c r="I2193" s="24">
        <f t="shared" si="805"/>
        <v>57.922195226132089</v>
      </c>
      <c r="J2193" s="14">
        <f t="shared" si="806"/>
        <v>972.1916821684224</v>
      </c>
      <c r="K2193" s="24">
        <f t="shared" si="828"/>
        <v>650</v>
      </c>
      <c r="L2193" s="12">
        <f t="shared" si="807"/>
        <v>7.0248309221586036E-2</v>
      </c>
      <c r="M2193" s="3">
        <f t="shared" si="808"/>
        <v>0.7</v>
      </c>
      <c r="N2193" s="24">
        <f t="shared" si="823"/>
        <v>1109.8796666017722</v>
      </c>
      <c r="O2193" s="24">
        <f t="shared" si="809"/>
        <v>22.38976723116366</v>
      </c>
      <c r="P2193" s="24">
        <f t="shared" si="810"/>
        <v>376.37927528670053</v>
      </c>
      <c r="Q2193" s="24">
        <f t="shared" si="821"/>
        <v>650</v>
      </c>
      <c r="R2193" s="12">
        <f t="shared" si="811"/>
        <v>6.9366940098349816E-2</v>
      </c>
      <c r="S2193" s="3">
        <f t="shared" si="822"/>
        <v>0.7</v>
      </c>
      <c r="T2193" s="24">
        <f t="shared" si="824"/>
        <v>1109.5530304458775</v>
      </c>
      <c r="U2193" s="24">
        <f t="shared" si="812"/>
        <v>30.555671128530548</v>
      </c>
      <c r="V2193" s="14">
        <f t="shared" si="813"/>
        <v>513.46891825615012</v>
      </c>
      <c r="W2193" s="24">
        <f t="shared" si="825"/>
        <v>650</v>
      </c>
      <c r="X2193" s="12">
        <f t="shared" si="814"/>
        <v>6.9567151746179084E-2</v>
      </c>
      <c r="Y2193" s="3">
        <f t="shared" si="826"/>
        <v>0.7</v>
      </c>
    </row>
    <row r="2194" spans="2:25" x14ac:dyDescent="0.25">
      <c r="B2194" s="3">
        <f t="shared" si="815"/>
        <v>10880</v>
      </c>
      <c r="C2194" s="14">
        <f t="shared" si="816"/>
        <v>181.33333333333334</v>
      </c>
      <c r="D2194" s="11">
        <f t="shared" si="817"/>
        <v>1110.8440820952867</v>
      </c>
      <c r="E2194" s="11">
        <f t="shared" si="818"/>
        <v>1108.5286177911951</v>
      </c>
      <c r="F2194" s="11">
        <f t="shared" si="819"/>
        <v>1109.9490335418707</v>
      </c>
      <c r="G2194" s="11">
        <f t="shared" si="820"/>
        <v>1109.6225975976238</v>
      </c>
      <c r="H2194" s="24">
        <f t="shared" si="827"/>
        <v>1108.5286177911951</v>
      </c>
      <c r="I2194" s="24">
        <f t="shared" ref="I2194:I2257" si="829">AlphaC*(D2194-H2194)</f>
        <v>57.886607602290496</v>
      </c>
      <c r="J2194" s="14">
        <f t="shared" ref="J2194:J2257" si="830">Phi*EpsilonF*Botzman/10^8*M2194*((D2194+273)^4-(H2194+273)^4)</f>
        <v>971.7409647242406</v>
      </c>
      <c r="K2194" s="24">
        <f t="shared" si="828"/>
        <v>650</v>
      </c>
      <c r="L2194" s="12">
        <f t="shared" ref="L2194:L2257" si="831">ksh*MassivSS/(K2194*RhoA)*DeltaT*(I2194+J2194)</f>
        <v>7.0215145792236922E-2</v>
      </c>
      <c r="M2194" s="3">
        <f t="shared" ref="M2194:M2257" si="832">IF(H2194&lt;=500,IF(Galva=Oui,0.35,0.7),0.7)</f>
        <v>0.7</v>
      </c>
      <c r="N2194" s="24">
        <f t="shared" si="823"/>
        <v>1109.9490335418707</v>
      </c>
      <c r="O2194" s="24">
        <f t="shared" ref="O2194:O2257" si="833">AlphaC*(D2194-N2194)</f>
        <v>22.376213835400449</v>
      </c>
      <c r="P2194" s="24">
        <f t="shared" ref="P2194:P2257" si="834">Phi*EpsilonF*Botzman/10^8*S2194*((D2194+273)^4-(N2194+273)^4)</f>
        <v>376.20780626030853</v>
      </c>
      <c r="Q2194" s="24">
        <f t="shared" si="821"/>
        <v>650</v>
      </c>
      <c r="R2194" s="12">
        <f t="shared" ref="R2194:R2257" si="835">ksh*MassivW/(Q2194*RhoA)*DeltaT*(O2194+P2194)</f>
        <v>6.9334754953802355E-2</v>
      </c>
      <c r="S2194" s="3">
        <f t="shared" si="822"/>
        <v>0.7</v>
      </c>
      <c r="T2194" s="24">
        <f t="shared" si="824"/>
        <v>1109.6225975976238</v>
      </c>
      <c r="U2194" s="24">
        <f t="shared" ref="U2194:U2257" si="836">AlphaC*(D2194-T2194)</f>
        <v>30.537112441572845</v>
      </c>
      <c r="V2194" s="14">
        <f t="shared" ref="V2194:V2257" si="837">Phi*EpsilonF*Botzman/10^8*Y2194*((D2194+273)^4-(T2194+273)^4)</f>
        <v>513.2340704620957</v>
      </c>
      <c r="W2194" s="24">
        <f t="shared" si="825"/>
        <v>650</v>
      </c>
      <c r="X2194" s="12">
        <f t="shared" ref="X2194:X2257" si="838">ksh*MassivSI/(W2194*RhoA)*DeltaT*(U2194+V2194)</f>
        <v>6.9534747388982701E-2</v>
      </c>
      <c r="Y2194" s="3">
        <f t="shared" si="826"/>
        <v>0.7</v>
      </c>
    </row>
    <row r="2195" spans="2:25" x14ac:dyDescent="0.25">
      <c r="B2195" s="3">
        <f t="shared" ref="B2195:B2258" si="839">B2194+DeltaT</f>
        <v>10885</v>
      </c>
      <c r="C2195" s="14">
        <f t="shared" ref="C2195:C2258" si="840">B2195/60</f>
        <v>181.41666666666666</v>
      </c>
      <c r="D2195" s="11">
        <f t="shared" ref="D2195:D2258" si="841">20+345*LOG(8*C2195+1,10)</f>
        <v>1110.9128752995516</v>
      </c>
      <c r="E2195" s="11">
        <f t="shared" ref="E2195:E2258" si="842">H2195</f>
        <v>1108.5988329369873</v>
      </c>
      <c r="F2195" s="11">
        <f t="shared" ref="F2195:F2258" si="843">N2195</f>
        <v>1110.0183682968245</v>
      </c>
      <c r="G2195" s="11">
        <f t="shared" ref="G2195:G2258" si="844">T2195</f>
        <v>1109.6921323450129</v>
      </c>
      <c r="H2195" s="24">
        <f t="shared" si="827"/>
        <v>1108.5988329369873</v>
      </c>
      <c r="I2195" s="24">
        <f t="shared" si="829"/>
        <v>57.851059064108767</v>
      </c>
      <c r="J2195" s="14">
        <f t="shared" si="830"/>
        <v>971.2906697545468</v>
      </c>
      <c r="K2195" s="24">
        <f t="shared" si="828"/>
        <v>650</v>
      </c>
      <c r="L2195" s="12">
        <f t="shared" si="831"/>
        <v>7.0182013838844662E-2</v>
      </c>
      <c r="M2195" s="3">
        <f t="shared" si="832"/>
        <v>0.7</v>
      </c>
      <c r="N2195" s="24">
        <f t="shared" si="823"/>
        <v>1110.0183682968245</v>
      </c>
      <c r="O2195" s="24">
        <f t="shared" si="833"/>
        <v>22.362675068177396</v>
      </c>
      <c r="P2195" s="24">
        <f t="shared" si="834"/>
        <v>376.0364945551346</v>
      </c>
      <c r="Q2195" s="24">
        <f t="shared" ref="Q2195:Q2258" si="845">IF(N2195&lt;600,425+0.773*N2195-1.69/1000*N2195^2+2.22/1000^2*N2195^3,IF(N2195&lt;735,666+13002/(738-N2195),IF(N2195&lt;900,545+17820/(N2195-731),650)))</f>
        <v>650</v>
      </c>
      <c r="R2195" s="12">
        <f t="shared" si="835"/>
        <v>6.9302599720374627E-2</v>
      </c>
      <c r="S2195" s="3">
        <f t="shared" ref="S2195:S2258" si="846">IF(N2195&lt;=500,IF(Galva=Oui,0.35,0.7),0.7)</f>
        <v>0.7</v>
      </c>
      <c r="T2195" s="24">
        <f t="shared" si="824"/>
        <v>1109.6921323450129</v>
      </c>
      <c r="U2195" s="24">
        <f t="shared" si="836"/>
        <v>30.518573863469101</v>
      </c>
      <c r="V2195" s="14">
        <f t="shared" si="837"/>
        <v>512.99943916788266</v>
      </c>
      <c r="W2195" s="24">
        <f t="shared" si="825"/>
        <v>650</v>
      </c>
      <c r="X2195" s="12">
        <f t="shared" si="838"/>
        <v>6.9502373288126446E-2</v>
      </c>
      <c r="Y2195" s="3">
        <f t="shared" si="826"/>
        <v>0.7</v>
      </c>
    </row>
    <row r="2196" spans="2:25" x14ac:dyDescent="0.25">
      <c r="B2196" s="3">
        <f t="shared" si="839"/>
        <v>10890</v>
      </c>
      <c r="C2196" s="14">
        <f t="shared" si="840"/>
        <v>181.5</v>
      </c>
      <c r="D2196" s="11">
        <f t="shared" si="841"/>
        <v>1110.9816369328173</v>
      </c>
      <c r="E2196" s="11">
        <f t="shared" si="842"/>
        <v>1108.6690149508261</v>
      </c>
      <c r="F2196" s="11">
        <f t="shared" si="843"/>
        <v>1110.087670896545</v>
      </c>
      <c r="G2196" s="11">
        <f t="shared" si="844"/>
        <v>1109.7616347183009</v>
      </c>
      <c r="H2196" s="24">
        <f t="shared" si="827"/>
        <v>1108.6690149508261</v>
      </c>
      <c r="I2196" s="24">
        <f t="shared" si="829"/>
        <v>57.815549549781053</v>
      </c>
      <c r="J2196" s="14">
        <f t="shared" si="830"/>
        <v>970.84079666096773</v>
      </c>
      <c r="K2196" s="24">
        <f t="shared" si="828"/>
        <v>650</v>
      </c>
      <c r="L2196" s="12">
        <f t="shared" si="831"/>
        <v>7.0148913316388589E-2</v>
      </c>
      <c r="M2196" s="3">
        <f t="shared" si="832"/>
        <v>0.7</v>
      </c>
      <c r="N2196" s="24">
        <f t="shared" ref="N2196:N2259" si="847">N2195+R2195</f>
        <v>1110.087670896545</v>
      </c>
      <c r="O2196" s="24">
        <f t="shared" si="833"/>
        <v>22.349150906808291</v>
      </c>
      <c r="P2196" s="24">
        <f t="shared" si="834"/>
        <v>375.86533995367836</v>
      </c>
      <c r="Q2196" s="24">
        <f t="shared" si="845"/>
        <v>650</v>
      </c>
      <c r="R2196" s="12">
        <f t="shared" si="835"/>
        <v>6.9270474356285541E-2</v>
      </c>
      <c r="S2196" s="3">
        <f t="shared" si="846"/>
        <v>0.7</v>
      </c>
      <c r="T2196" s="24">
        <f t="shared" ref="T2196:T2259" si="848">T2195+X2195</f>
        <v>1109.7616347183009</v>
      </c>
      <c r="U2196" s="24">
        <f t="shared" si="836"/>
        <v>30.500055362909961</v>
      </c>
      <c r="V2196" s="14">
        <f t="shared" si="837"/>
        <v>512.76502407283226</v>
      </c>
      <c r="W2196" s="24">
        <f t="shared" ref="W2196:W2259" si="849">IF(T2196&lt;600,425+0.773*T2196-1.69/1000*T2196^2+2.22/1000^2*T2196^3,IF(T2196&lt;735,666+13002/(738-T2196),IF(T2196&lt;900,545+17820/(T2196-731),650)))</f>
        <v>650</v>
      </c>
      <c r="X2196" s="12">
        <f t="shared" si="838"/>
        <v>6.9470029401157346E-2</v>
      </c>
      <c r="Y2196" s="3">
        <f t="shared" ref="Y2196:Y2259" si="850">IF(T2196&lt;=500,IF(Galva=Oui,0.35,0.7),0.7)</f>
        <v>0.7</v>
      </c>
    </row>
    <row r="2197" spans="2:25" x14ac:dyDescent="0.25">
      <c r="B2197" s="3">
        <f t="shared" si="839"/>
        <v>10895</v>
      </c>
      <c r="C2197" s="14">
        <f t="shared" si="840"/>
        <v>181.58333333333334</v>
      </c>
      <c r="D2197" s="11">
        <f t="shared" si="841"/>
        <v>1111.0503670240485</v>
      </c>
      <c r="E2197" s="11">
        <f t="shared" si="842"/>
        <v>1108.7391638641425</v>
      </c>
      <c r="F2197" s="11">
        <f t="shared" si="843"/>
        <v>1110.1569413709012</v>
      </c>
      <c r="G2197" s="11">
        <f t="shared" si="844"/>
        <v>1109.8311047477021</v>
      </c>
      <c r="H2197" s="24">
        <f t="shared" si="827"/>
        <v>1108.7391638641425</v>
      </c>
      <c r="I2197" s="24">
        <f t="shared" si="829"/>
        <v>57.780078997649298</v>
      </c>
      <c r="J2197" s="14">
        <f t="shared" si="830"/>
        <v>970.39134484640897</v>
      </c>
      <c r="K2197" s="24">
        <f t="shared" si="828"/>
        <v>650</v>
      </c>
      <c r="L2197" s="12">
        <f t="shared" si="831"/>
        <v>7.0115844179945236E-2</v>
      </c>
      <c r="M2197" s="3">
        <f t="shared" si="832"/>
        <v>0.7</v>
      </c>
      <c r="N2197" s="24">
        <f t="shared" si="847"/>
        <v>1110.1569413709012</v>
      </c>
      <c r="O2197" s="24">
        <f t="shared" si="833"/>
        <v>22.335641328680822</v>
      </c>
      <c r="P2197" s="24">
        <f t="shared" si="834"/>
        <v>375.69434223936969</v>
      </c>
      <c r="Q2197" s="24">
        <f t="shared" si="845"/>
        <v>650</v>
      </c>
      <c r="R2197" s="12">
        <f t="shared" si="835"/>
        <v>6.923837881992867E-2</v>
      </c>
      <c r="S2197" s="3">
        <f t="shared" si="846"/>
        <v>0.7</v>
      </c>
      <c r="T2197" s="24">
        <f t="shared" si="848"/>
        <v>1109.8311047477021</v>
      </c>
      <c r="U2197" s="24">
        <f t="shared" si="836"/>
        <v>30.481556908659968</v>
      </c>
      <c r="V2197" s="14">
        <f t="shared" si="837"/>
        <v>512.53082487690517</v>
      </c>
      <c r="W2197" s="24">
        <f t="shared" si="849"/>
        <v>650</v>
      </c>
      <c r="X2197" s="12">
        <f t="shared" si="838"/>
        <v>6.9437715685713608E-2</v>
      </c>
      <c r="Y2197" s="3">
        <f t="shared" si="850"/>
        <v>0.7</v>
      </c>
    </row>
    <row r="2198" spans="2:25" x14ac:dyDescent="0.25">
      <c r="B2198" s="3">
        <f t="shared" si="839"/>
        <v>10900</v>
      </c>
      <c r="C2198" s="14">
        <f t="shared" si="840"/>
        <v>181.66666666666666</v>
      </c>
      <c r="D2198" s="11">
        <f t="shared" si="841"/>
        <v>1111.1190656021693</v>
      </c>
      <c r="E2198" s="11">
        <f t="shared" si="842"/>
        <v>1108.8092797083225</v>
      </c>
      <c r="F2198" s="11">
        <f t="shared" si="843"/>
        <v>1110.226179749721</v>
      </c>
      <c r="G2198" s="11">
        <f t="shared" si="844"/>
        <v>1109.9005424633879</v>
      </c>
      <c r="H2198" s="24">
        <f t="shared" si="827"/>
        <v>1108.8092797083225</v>
      </c>
      <c r="I2198" s="24">
        <f t="shared" si="829"/>
        <v>57.744647346169131</v>
      </c>
      <c r="J2198" s="14">
        <f t="shared" si="830"/>
        <v>969.94231371470687</v>
      </c>
      <c r="K2198" s="24">
        <f t="shared" si="828"/>
        <v>650</v>
      </c>
      <c r="L2198" s="12">
        <f t="shared" si="831"/>
        <v>7.0082806384662438E-2</v>
      </c>
      <c r="M2198" s="3">
        <f t="shared" si="832"/>
        <v>0.7</v>
      </c>
      <c r="N2198" s="24">
        <f t="shared" si="847"/>
        <v>1110.226179749721</v>
      </c>
      <c r="O2198" s="24">
        <f t="shared" si="833"/>
        <v>22.322146311205415</v>
      </c>
      <c r="P2198" s="24">
        <f t="shared" si="834"/>
        <v>375.5235011955026</v>
      </c>
      <c r="Q2198" s="24">
        <f t="shared" si="845"/>
        <v>650</v>
      </c>
      <c r="R2198" s="12">
        <f t="shared" si="835"/>
        <v>6.9206313069677922E-2</v>
      </c>
      <c r="S2198" s="3">
        <f t="shared" si="846"/>
        <v>0.7</v>
      </c>
      <c r="T2198" s="24">
        <f t="shared" si="848"/>
        <v>1109.9005424633879</v>
      </c>
      <c r="U2198" s="24">
        <f t="shared" si="836"/>
        <v>30.463078469534821</v>
      </c>
      <c r="V2198" s="14">
        <f t="shared" si="837"/>
        <v>512.29684128035251</v>
      </c>
      <c r="W2198" s="24">
        <f t="shared" si="849"/>
        <v>650</v>
      </c>
      <c r="X2198" s="12">
        <f t="shared" si="838"/>
        <v>6.9405432099477152E-2</v>
      </c>
      <c r="Y2198" s="3">
        <f t="shared" si="850"/>
        <v>0.7</v>
      </c>
    </row>
    <row r="2199" spans="2:25" x14ac:dyDescent="0.25">
      <c r="B2199" s="3">
        <f t="shared" si="839"/>
        <v>10905</v>
      </c>
      <c r="C2199" s="14">
        <f t="shared" si="840"/>
        <v>181.75</v>
      </c>
      <c r="D2199" s="11">
        <f t="shared" si="841"/>
        <v>1111.1877326960646</v>
      </c>
      <c r="E2199" s="11">
        <f t="shared" si="842"/>
        <v>1108.8793625147071</v>
      </c>
      <c r="F2199" s="11">
        <f t="shared" si="843"/>
        <v>1110.2953860627906</v>
      </c>
      <c r="G2199" s="11">
        <f t="shared" si="844"/>
        <v>1109.9699478954874</v>
      </c>
      <c r="H2199" s="24">
        <f t="shared" si="827"/>
        <v>1108.8793625147071</v>
      </c>
      <c r="I2199" s="24">
        <f t="shared" si="829"/>
        <v>57.709254533938292</v>
      </c>
      <c r="J2199" s="14">
        <f t="shared" si="830"/>
        <v>969.49370267118957</v>
      </c>
      <c r="K2199" s="24">
        <f t="shared" si="828"/>
        <v>650</v>
      </c>
      <c r="L2199" s="12">
        <f t="shared" si="831"/>
        <v>7.0049799885799388E-2</v>
      </c>
      <c r="M2199" s="3">
        <f t="shared" si="832"/>
        <v>0.7</v>
      </c>
      <c r="N2199" s="24">
        <f t="shared" si="847"/>
        <v>1110.2953860627906</v>
      </c>
      <c r="O2199" s="24">
        <f t="shared" si="833"/>
        <v>22.308665831849339</v>
      </c>
      <c r="P2199" s="24">
        <f t="shared" si="834"/>
        <v>375.35281660612719</v>
      </c>
      <c r="Q2199" s="24">
        <f t="shared" si="845"/>
        <v>650</v>
      </c>
      <c r="R2199" s="12">
        <f t="shared" si="835"/>
        <v>6.9174277064048578E-2</v>
      </c>
      <c r="S2199" s="3">
        <f t="shared" si="846"/>
        <v>0.7</v>
      </c>
      <c r="T2199" s="24">
        <f t="shared" si="848"/>
        <v>1109.9699478954874</v>
      </c>
      <c r="U2199" s="24">
        <f t="shared" si="836"/>
        <v>30.444620014429802</v>
      </c>
      <c r="V2199" s="14">
        <f t="shared" si="837"/>
        <v>512.06307298441425</v>
      </c>
      <c r="W2199" s="24">
        <f t="shared" si="849"/>
        <v>650</v>
      </c>
      <c r="X2199" s="12">
        <f t="shared" si="838"/>
        <v>6.9373178600266538E-2</v>
      </c>
      <c r="Y2199" s="3">
        <f t="shared" si="850"/>
        <v>0.7</v>
      </c>
    </row>
    <row r="2200" spans="2:25" x14ac:dyDescent="0.25">
      <c r="B2200" s="3">
        <f t="shared" si="839"/>
        <v>10910</v>
      </c>
      <c r="C2200" s="14">
        <f t="shared" si="840"/>
        <v>181.83333333333334</v>
      </c>
      <c r="D2200" s="11">
        <f t="shared" si="841"/>
        <v>1111.2563683345788</v>
      </c>
      <c r="E2200" s="11">
        <f t="shared" si="842"/>
        <v>1108.9494123145928</v>
      </c>
      <c r="F2200" s="11">
        <f t="shared" si="843"/>
        <v>1110.3645603398547</v>
      </c>
      <c r="G2200" s="11">
        <f t="shared" si="844"/>
        <v>1110.0393210740876</v>
      </c>
      <c r="H2200" s="24">
        <f t="shared" si="827"/>
        <v>1108.9494123145928</v>
      </c>
      <c r="I2200" s="24">
        <f t="shared" si="829"/>
        <v>57.673900499651154</v>
      </c>
      <c r="J2200" s="14">
        <f t="shared" si="830"/>
        <v>969.04551112170861</v>
      </c>
      <c r="K2200" s="24">
        <f t="shared" si="828"/>
        <v>650</v>
      </c>
      <c r="L2200" s="12">
        <f t="shared" si="831"/>
        <v>7.0016824638657604E-2</v>
      </c>
      <c r="M2200" s="3">
        <f t="shared" si="832"/>
        <v>0.7</v>
      </c>
      <c r="N2200" s="24">
        <f t="shared" si="847"/>
        <v>1110.3645603398547</v>
      </c>
      <c r="O2200" s="24">
        <f t="shared" si="833"/>
        <v>22.2951998681026</v>
      </c>
      <c r="P2200" s="24">
        <f t="shared" si="834"/>
        <v>375.18228825517701</v>
      </c>
      <c r="Q2200" s="24">
        <f t="shared" si="845"/>
        <v>650</v>
      </c>
      <c r="R2200" s="12">
        <f t="shared" si="835"/>
        <v>6.914227076153967E-2</v>
      </c>
      <c r="S2200" s="3">
        <f t="shared" si="846"/>
        <v>0.7</v>
      </c>
      <c r="T2200" s="24">
        <f t="shared" si="848"/>
        <v>1110.0393210740876</v>
      </c>
      <c r="U2200" s="24">
        <f t="shared" si="836"/>
        <v>30.426181512279982</v>
      </c>
      <c r="V2200" s="14">
        <f t="shared" si="837"/>
        <v>511.82951969031063</v>
      </c>
      <c r="W2200" s="24">
        <f t="shared" si="849"/>
        <v>650</v>
      </c>
      <c r="X2200" s="12">
        <f t="shared" si="838"/>
        <v>6.9340955145902869E-2</v>
      </c>
      <c r="Y2200" s="3">
        <f t="shared" si="850"/>
        <v>0.7</v>
      </c>
    </row>
    <row r="2201" spans="2:25" x14ac:dyDescent="0.25">
      <c r="B2201" s="3">
        <f t="shared" si="839"/>
        <v>10915</v>
      </c>
      <c r="C2201" s="14">
        <f t="shared" si="840"/>
        <v>181.91666666666666</v>
      </c>
      <c r="D2201" s="11">
        <f t="shared" si="841"/>
        <v>1111.3249725465175</v>
      </c>
      <c r="E2201" s="11">
        <f t="shared" si="842"/>
        <v>1109.0194291392315</v>
      </c>
      <c r="F2201" s="11">
        <f t="shared" si="843"/>
        <v>1110.4337026106164</v>
      </c>
      <c r="G2201" s="11">
        <f t="shared" si="844"/>
        <v>1110.1086620292335</v>
      </c>
      <c r="H2201" s="24">
        <f t="shared" si="827"/>
        <v>1109.0194291392315</v>
      </c>
      <c r="I2201" s="24">
        <f t="shared" si="829"/>
        <v>57.638585182149882</v>
      </c>
      <c r="J2201" s="14">
        <f t="shared" si="830"/>
        <v>968.59773847360782</v>
      </c>
      <c r="K2201" s="24">
        <f t="shared" si="828"/>
        <v>650</v>
      </c>
      <c r="L2201" s="12">
        <f t="shared" si="831"/>
        <v>6.9983880598650419E-2</v>
      </c>
      <c r="M2201" s="3">
        <f t="shared" si="832"/>
        <v>0.7</v>
      </c>
      <c r="N2201" s="24">
        <f t="shared" si="847"/>
        <v>1110.4337026106164</v>
      </c>
      <c r="O2201" s="24">
        <f t="shared" si="833"/>
        <v>22.2817483975291</v>
      </c>
      <c r="P2201" s="24">
        <f t="shared" si="834"/>
        <v>375.01191592751616</v>
      </c>
      <c r="Q2201" s="24">
        <f t="shared" si="845"/>
        <v>650</v>
      </c>
      <c r="R2201" s="12">
        <f t="shared" si="835"/>
        <v>6.9110294120824881E-2</v>
      </c>
      <c r="S2201" s="3">
        <f t="shared" si="846"/>
        <v>0.7</v>
      </c>
      <c r="T2201" s="24">
        <f t="shared" si="848"/>
        <v>1110.1086620292335</v>
      </c>
      <c r="U2201" s="24">
        <f t="shared" si="836"/>
        <v>30.407762932100013</v>
      </c>
      <c r="V2201" s="14">
        <f t="shared" si="837"/>
        <v>511.5961811002698</v>
      </c>
      <c r="W2201" s="24">
        <f t="shared" si="849"/>
        <v>650</v>
      </c>
      <c r="X2201" s="12">
        <f t="shared" si="838"/>
        <v>6.9308761694346299E-2</v>
      </c>
      <c r="Y2201" s="3">
        <f t="shared" si="850"/>
        <v>0.7</v>
      </c>
    </row>
    <row r="2202" spans="2:25" x14ac:dyDescent="0.25">
      <c r="B2202" s="3">
        <f t="shared" si="839"/>
        <v>10920</v>
      </c>
      <c r="C2202" s="14">
        <f t="shared" si="840"/>
        <v>182</v>
      </c>
      <c r="D2202" s="11">
        <f t="shared" si="841"/>
        <v>1111.3935453606464</v>
      </c>
      <c r="E2202" s="11">
        <f t="shared" si="842"/>
        <v>1109.0894130198301</v>
      </c>
      <c r="F2202" s="11">
        <f t="shared" si="843"/>
        <v>1110.5028129047371</v>
      </c>
      <c r="G2202" s="11">
        <f t="shared" si="844"/>
        <v>1110.1779707909279</v>
      </c>
      <c r="H2202" s="24">
        <f t="shared" si="827"/>
        <v>1109.0894130198301</v>
      </c>
      <c r="I2202" s="24">
        <f t="shared" si="829"/>
        <v>57.603308520407381</v>
      </c>
      <c r="J2202" s="14">
        <f t="shared" si="830"/>
        <v>968.15038413552952</v>
      </c>
      <c r="K2202" s="24">
        <f t="shared" si="828"/>
        <v>650</v>
      </c>
      <c r="L2202" s="12">
        <f t="shared" si="831"/>
        <v>6.9950967721288657E-2</v>
      </c>
      <c r="M2202" s="3">
        <f t="shared" si="832"/>
        <v>0.7</v>
      </c>
      <c r="N2202" s="24">
        <f t="shared" si="847"/>
        <v>1110.5028129047371</v>
      </c>
      <c r="O2202" s="24">
        <f t="shared" si="833"/>
        <v>22.268311397732532</v>
      </c>
      <c r="P2202" s="24">
        <f t="shared" si="834"/>
        <v>374.84169940835721</v>
      </c>
      <c r="Q2202" s="24">
        <f t="shared" si="845"/>
        <v>650</v>
      </c>
      <c r="R2202" s="12">
        <f t="shared" si="835"/>
        <v>6.9078347100645476E-2</v>
      </c>
      <c r="S2202" s="3">
        <f t="shared" si="846"/>
        <v>0.7</v>
      </c>
      <c r="T2202" s="24">
        <f t="shared" si="848"/>
        <v>1110.1779707909279</v>
      </c>
      <c r="U2202" s="24">
        <f t="shared" si="836"/>
        <v>30.389364242961392</v>
      </c>
      <c r="V2202" s="14">
        <f t="shared" si="837"/>
        <v>511.36305691686863</v>
      </c>
      <c r="W2202" s="24">
        <f t="shared" si="849"/>
        <v>650</v>
      </c>
      <c r="X2202" s="12">
        <f t="shared" si="838"/>
        <v>6.9276598203608861E-2</v>
      </c>
      <c r="Y2202" s="3">
        <f t="shared" si="850"/>
        <v>0.7</v>
      </c>
    </row>
    <row r="2203" spans="2:25" x14ac:dyDescent="0.25">
      <c r="B2203" s="3">
        <f t="shared" si="839"/>
        <v>10925</v>
      </c>
      <c r="C2203" s="14">
        <f t="shared" si="840"/>
        <v>182.08333333333334</v>
      </c>
      <c r="D2203" s="11">
        <f t="shared" si="841"/>
        <v>1111.462086805692</v>
      </c>
      <c r="E2203" s="11">
        <f t="shared" si="842"/>
        <v>1109.1593639875514</v>
      </c>
      <c r="F2203" s="11">
        <f t="shared" si="843"/>
        <v>1110.5718912518378</v>
      </c>
      <c r="G2203" s="11">
        <f t="shared" si="844"/>
        <v>1110.2472473891316</v>
      </c>
      <c r="H2203" s="24">
        <f t="shared" si="827"/>
        <v>1109.1593639875514</v>
      </c>
      <c r="I2203" s="24">
        <f t="shared" si="829"/>
        <v>57.568070453515929</v>
      </c>
      <c r="J2203" s="14">
        <f t="shared" si="830"/>
        <v>967.7034475170268</v>
      </c>
      <c r="K2203" s="24">
        <f t="shared" si="828"/>
        <v>650</v>
      </c>
      <c r="L2203" s="12">
        <f t="shared" si="831"/>
        <v>6.991808596215339E-2</v>
      </c>
      <c r="M2203" s="3">
        <f t="shared" si="832"/>
        <v>0.7</v>
      </c>
      <c r="N2203" s="24">
        <f t="shared" si="847"/>
        <v>1110.5718912518378</v>
      </c>
      <c r="O2203" s="24">
        <f t="shared" si="833"/>
        <v>22.25488884635638</v>
      </c>
      <c r="P2203" s="24">
        <f t="shared" si="834"/>
        <v>374.67163848320376</v>
      </c>
      <c r="Q2203" s="24">
        <f t="shared" si="845"/>
        <v>650</v>
      </c>
      <c r="R2203" s="12">
        <f t="shared" si="835"/>
        <v>6.9046429659800262E-2</v>
      </c>
      <c r="S2203" s="3">
        <f t="shared" si="846"/>
        <v>0.7</v>
      </c>
      <c r="T2203" s="24">
        <f t="shared" si="848"/>
        <v>1110.2472473891316</v>
      </c>
      <c r="U2203" s="24">
        <f t="shared" si="836"/>
        <v>30.37098541400951</v>
      </c>
      <c r="V2203" s="14">
        <f t="shared" si="837"/>
        <v>511.13014684345927</v>
      </c>
      <c r="W2203" s="24">
        <f t="shared" si="849"/>
        <v>650</v>
      </c>
      <c r="X2203" s="12">
        <f t="shared" si="838"/>
        <v>6.9244464631811178E-2</v>
      </c>
      <c r="Y2203" s="3">
        <f t="shared" si="850"/>
        <v>0.7</v>
      </c>
    </row>
    <row r="2204" spans="2:25" x14ac:dyDescent="0.25">
      <c r="B2204" s="3">
        <f t="shared" si="839"/>
        <v>10930</v>
      </c>
      <c r="C2204" s="14">
        <f t="shared" si="840"/>
        <v>182.16666666666666</v>
      </c>
      <c r="D2204" s="11">
        <f t="shared" si="841"/>
        <v>1111.5305969103408</v>
      </c>
      <c r="E2204" s="11">
        <f t="shared" si="842"/>
        <v>1109.2292820735136</v>
      </c>
      <c r="F2204" s="11">
        <f t="shared" si="843"/>
        <v>1110.6409376814975</v>
      </c>
      <c r="G2204" s="11">
        <f t="shared" si="844"/>
        <v>1110.3164918537634</v>
      </c>
      <c r="H2204" s="24">
        <f t="shared" si="827"/>
        <v>1109.2292820735136</v>
      </c>
      <c r="I2204" s="24">
        <f t="shared" si="829"/>
        <v>57.532870920681489</v>
      </c>
      <c r="J2204" s="14">
        <f t="shared" si="830"/>
        <v>967.25692802858293</v>
      </c>
      <c r="K2204" s="24">
        <f t="shared" si="828"/>
        <v>650</v>
      </c>
      <c r="L2204" s="12">
        <f t="shared" si="831"/>
        <v>6.9885235276896857E-2</v>
      </c>
      <c r="M2204" s="3">
        <f t="shared" si="832"/>
        <v>0.7</v>
      </c>
      <c r="N2204" s="24">
        <f t="shared" si="847"/>
        <v>1110.6409376814975</v>
      </c>
      <c r="O2204" s="24">
        <f t="shared" si="833"/>
        <v>22.241480721083917</v>
      </c>
      <c r="P2204" s="24">
        <f t="shared" si="834"/>
        <v>374.50173293773361</v>
      </c>
      <c r="Q2204" s="24">
        <f t="shared" si="845"/>
        <v>650</v>
      </c>
      <c r="R2204" s="12">
        <f t="shared" si="835"/>
        <v>6.9014541757125264E-2</v>
      </c>
      <c r="S2204" s="3">
        <f t="shared" si="846"/>
        <v>0.7</v>
      </c>
      <c r="T2204" s="24">
        <f t="shared" si="848"/>
        <v>1110.3164918537634</v>
      </c>
      <c r="U2204" s="24">
        <f t="shared" si="836"/>
        <v>30.352626414435235</v>
      </c>
      <c r="V2204" s="14">
        <f t="shared" si="837"/>
        <v>510.89745058360705</v>
      </c>
      <c r="W2204" s="24">
        <f t="shared" si="849"/>
        <v>650</v>
      </c>
      <c r="X2204" s="12">
        <f t="shared" si="838"/>
        <v>6.9212360937106948E-2</v>
      </c>
      <c r="Y2204" s="3">
        <f t="shared" si="850"/>
        <v>0.7</v>
      </c>
    </row>
    <row r="2205" spans="2:25" x14ac:dyDescent="0.25">
      <c r="B2205" s="3">
        <f t="shared" si="839"/>
        <v>10935</v>
      </c>
      <c r="C2205" s="14">
        <f t="shared" si="840"/>
        <v>182.25</v>
      </c>
      <c r="D2205" s="11">
        <f t="shared" si="841"/>
        <v>1111.5990757032407</v>
      </c>
      <c r="E2205" s="11">
        <f t="shared" si="842"/>
        <v>1109.2991673087904</v>
      </c>
      <c r="F2205" s="11">
        <f t="shared" si="843"/>
        <v>1110.7099522232545</v>
      </c>
      <c r="G2205" s="11">
        <f t="shared" si="844"/>
        <v>1110.3857042147006</v>
      </c>
      <c r="H2205" s="24">
        <f t="shared" si="827"/>
        <v>1109.2991673087904</v>
      </c>
      <c r="I2205" s="24">
        <f t="shared" si="829"/>
        <v>57.497709861257817</v>
      </c>
      <c r="J2205" s="14">
        <f t="shared" si="830"/>
        <v>966.81082508228974</v>
      </c>
      <c r="K2205" s="24">
        <f t="shared" si="828"/>
        <v>650</v>
      </c>
      <c r="L2205" s="12">
        <f t="shared" si="831"/>
        <v>6.9852415621291075E-2</v>
      </c>
      <c r="M2205" s="3">
        <f t="shared" si="832"/>
        <v>0.7</v>
      </c>
      <c r="N2205" s="24">
        <f t="shared" si="847"/>
        <v>1110.7099522232545</v>
      </c>
      <c r="O2205" s="24">
        <f t="shared" si="833"/>
        <v>22.228086999655261</v>
      </c>
      <c r="P2205" s="24">
        <f t="shared" si="834"/>
        <v>374.3319825584386</v>
      </c>
      <c r="Q2205" s="24">
        <f t="shared" si="845"/>
        <v>650</v>
      </c>
      <c r="R2205" s="12">
        <f t="shared" si="835"/>
        <v>6.898268335160801E-2</v>
      </c>
      <c r="S2205" s="3">
        <f t="shared" si="846"/>
        <v>0.7</v>
      </c>
      <c r="T2205" s="24">
        <f t="shared" si="848"/>
        <v>1110.3857042147006</v>
      </c>
      <c r="U2205" s="24">
        <f t="shared" si="836"/>
        <v>30.33428721350333</v>
      </c>
      <c r="V2205" s="14">
        <f t="shared" si="837"/>
        <v>510.66496784173</v>
      </c>
      <c r="W2205" s="24">
        <f t="shared" si="849"/>
        <v>650</v>
      </c>
      <c r="X2205" s="12">
        <f t="shared" si="838"/>
        <v>6.9180287077768354E-2</v>
      </c>
      <c r="Y2205" s="3">
        <f t="shared" si="850"/>
        <v>0.7</v>
      </c>
    </row>
    <row r="2206" spans="2:25" x14ac:dyDescent="0.25">
      <c r="B2206" s="3">
        <f t="shared" si="839"/>
        <v>10940</v>
      </c>
      <c r="C2206" s="14">
        <f t="shared" si="840"/>
        <v>182.33333333333334</v>
      </c>
      <c r="D2206" s="11">
        <f t="shared" si="841"/>
        <v>1111.6675232129996</v>
      </c>
      <c r="E2206" s="11">
        <f t="shared" si="842"/>
        <v>1109.3690197244116</v>
      </c>
      <c r="F2206" s="11">
        <f t="shared" si="843"/>
        <v>1110.7789349066061</v>
      </c>
      <c r="G2206" s="11">
        <f t="shared" si="844"/>
        <v>1110.4548845017785</v>
      </c>
      <c r="H2206" s="24">
        <f t="shared" si="827"/>
        <v>1109.3690197244116</v>
      </c>
      <c r="I2206" s="24">
        <f t="shared" si="829"/>
        <v>57.462587214700989</v>
      </c>
      <c r="J2206" s="14">
        <f t="shared" si="830"/>
        <v>966.36513809076257</v>
      </c>
      <c r="K2206" s="24">
        <f t="shared" si="828"/>
        <v>650</v>
      </c>
      <c r="L2206" s="12">
        <f t="shared" si="831"/>
        <v>6.9819626951150765E-2</v>
      </c>
      <c r="M2206" s="3">
        <f t="shared" si="832"/>
        <v>0.7</v>
      </c>
      <c r="N2206" s="24">
        <f t="shared" si="847"/>
        <v>1110.7789349066061</v>
      </c>
      <c r="O2206" s="24">
        <f t="shared" si="833"/>
        <v>22.21470765983895</v>
      </c>
      <c r="P2206" s="24">
        <f t="shared" si="834"/>
        <v>374.16238713175244</v>
      </c>
      <c r="Q2206" s="24">
        <f t="shared" si="845"/>
        <v>650</v>
      </c>
      <c r="R2206" s="12">
        <f t="shared" si="835"/>
        <v>6.8950854402230824E-2</v>
      </c>
      <c r="S2206" s="3">
        <f t="shared" si="846"/>
        <v>0.7</v>
      </c>
      <c r="T2206" s="24">
        <f t="shared" si="848"/>
        <v>1110.4548845017785</v>
      </c>
      <c r="U2206" s="24">
        <f t="shared" si="836"/>
        <v>30.315967780529718</v>
      </c>
      <c r="V2206" s="14">
        <f t="shared" si="837"/>
        <v>510.43269832242055</v>
      </c>
      <c r="W2206" s="24">
        <f t="shared" si="849"/>
        <v>650</v>
      </c>
      <c r="X2206" s="12">
        <f t="shared" si="838"/>
        <v>6.9148243012096419E-2</v>
      </c>
      <c r="Y2206" s="3">
        <f t="shared" si="850"/>
        <v>0.7</v>
      </c>
    </row>
    <row r="2207" spans="2:25" x14ac:dyDescent="0.25">
      <c r="B2207" s="3">
        <f t="shared" si="839"/>
        <v>10945</v>
      </c>
      <c r="C2207" s="14">
        <f t="shared" si="840"/>
        <v>182.41666666666666</v>
      </c>
      <c r="D2207" s="11">
        <f t="shared" si="841"/>
        <v>1111.7359394681869</v>
      </c>
      <c r="E2207" s="11">
        <f t="shared" si="842"/>
        <v>1109.4388393513627</v>
      </c>
      <c r="F2207" s="11">
        <f t="shared" si="843"/>
        <v>1110.8478857610082</v>
      </c>
      <c r="G2207" s="11">
        <f t="shared" si="844"/>
        <v>1110.5240327447905</v>
      </c>
      <c r="H2207" s="24">
        <f t="shared" si="827"/>
        <v>1109.4388393513627</v>
      </c>
      <c r="I2207" s="24">
        <f t="shared" si="829"/>
        <v>57.427502920603501</v>
      </c>
      <c r="J2207" s="14">
        <f t="shared" si="830"/>
        <v>965.91986646814735</v>
      </c>
      <c r="K2207" s="24">
        <f t="shared" si="828"/>
        <v>650</v>
      </c>
      <c r="L2207" s="12">
        <f t="shared" si="831"/>
        <v>6.9786869222404305E-2</v>
      </c>
      <c r="M2207" s="3">
        <f t="shared" si="832"/>
        <v>0.7</v>
      </c>
      <c r="N2207" s="24">
        <f t="shared" si="847"/>
        <v>1110.8478857610082</v>
      </c>
      <c r="O2207" s="24">
        <f t="shared" si="833"/>
        <v>22.201342679466052</v>
      </c>
      <c r="P2207" s="24">
        <f t="shared" si="834"/>
        <v>373.99294644486463</v>
      </c>
      <c r="Q2207" s="24">
        <f t="shared" si="845"/>
        <v>650</v>
      </c>
      <c r="R2207" s="12">
        <f t="shared" si="835"/>
        <v>6.8919054868118432E-2</v>
      </c>
      <c r="S2207" s="3">
        <f t="shared" si="846"/>
        <v>0.7</v>
      </c>
      <c r="T2207" s="24">
        <f t="shared" si="848"/>
        <v>1110.5240327447905</v>
      </c>
      <c r="U2207" s="24">
        <f t="shared" si="836"/>
        <v>30.297668084909901</v>
      </c>
      <c r="V2207" s="14">
        <f t="shared" si="837"/>
        <v>510.20064173135648</v>
      </c>
      <c r="W2207" s="24">
        <f t="shared" si="849"/>
        <v>650</v>
      </c>
      <c r="X2207" s="12">
        <f t="shared" si="838"/>
        <v>6.9116228698541129E-2</v>
      </c>
      <c r="Y2207" s="3">
        <f t="shared" si="850"/>
        <v>0.7</v>
      </c>
    </row>
    <row r="2208" spans="2:25" x14ac:dyDescent="0.25">
      <c r="B2208" s="3">
        <f t="shared" si="839"/>
        <v>10950</v>
      </c>
      <c r="C2208" s="14">
        <f t="shared" si="840"/>
        <v>182.5</v>
      </c>
      <c r="D2208" s="11">
        <f t="shared" si="841"/>
        <v>1111.8043244973323</v>
      </c>
      <c r="E2208" s="11">
        <f t="shared" si="842"/>
        <v>1109.508626220585</v>
      </c>
      <c r="F2208" s="11">
        <f t="shared" si="843"/>
        <v>1110.9168048158763</v>
      </c>
      <c r="G2208" s="11">
        <f t="shared" si="844"/>
        <v>1110.593148973489</v>
      </c>
      <c r="H2208" s="24">
        <f t="shared" si="827"/>
        <v>1109.508626220585</v>
      </c>
      <c r="I2208" s="24">
        <f t="shared" si="829"/>
        <v>57.39245691868291</v>
      </c>
      <c r="J2208" s="14">
        <f t="shared" si="830"/>
        <v>965.47500962959816</v>
      </c>
      <c r="K2208" s="24">
        <f t="shared" si="828"/>
        <v>650</v>
      </c>
      <c r="L2208" s="12">
        <f t="shared" si="831"/>
        <v>6.9754142391057372E-2</v>
      </c>
      <c r="M2208" s="3">
        <f t="shared" si="832"/>
        <v>0.7</v>
      </c>
      <c r="N2208" s="24">
        <f t="shared" si="847"/>
        <v>1110.9168048158763</v>
      </c>
      <c r="O2208" s="24">
        <f t="shared" si="833"/>
        <v>22.187992036401738</v>
      </c>
      <c r="P2208" s="24">
        <f t="shared" si="834"/>
        <v>373.8236602851585</v>
      </c>
      <c r="Q2208" s="24">
        <f t="shared" si="845"/>
        <v>650</v>
      </c>
      <c r="R2208" s="12">
        <f t="shared" si="835"/>
        <v>6.8887284708435179E-2</v>
      </c>
      <c r="S2208" s="3">
        <f t="shared" si="846"/>
        <v>0.7</v>
      </c>
      <c r="T2208" s="24">
        <f t="shared" si="848"/>
        <v>1110.593148973489</v>
      </c>
      <c r="U2208" s="24">
        <f t="shared" si="836"/>
        <v>30.279388096084858</v>
      </c>
      <c r="V2208" s="14">
        <f t="shared" si="837"/>
        <v>509.96879777427353</v>
      </c>
      <c r="W2208" s="24">
        <f t="shared" si="849"/>
        <v>650</v>
      </c>
      <c r="X2208" s="12">
        <f t="shared" si="838"/>
        <v>6.9084244095565711E-2</v>
      </c>
      <c r="Y2208" s="3">
        <f t="shared" si="850"/>
        <v>0.7</v>
      </c>
    </row>
    <row r="2209" spans="2:25" x14ac:dyDescent="0.25">
      <c r="B2209" s="3">
        <f t="shared" si="839"/>
        <v>10955</v>
      </c>
      <c r="C2209" s="14">
        <f t="shared" si="840"/>
        <v>182.58333333333334</v>
      </c>
      <c r="D2209" s="11">
        <f t="shared" si="841"/>
        <v>1111.8726783289267</v>
      </c>
      <c r="E2209" s="11">
        <f t="shared" si="842"/>
        <v>1109.5783803629761</v>
      </c>
      <c r="F2209" s="11">
        <f t="shared" si="843"/>
        <v>1110.9856921005846</v>
      </c>
      <c r="G2209" s="11">
        <f t="shared" si="844"/>
        <v>1110.6622332175846</v>
      </c>
      <c r="H2209" s="24">
        <f t="shared" si="827"/>
        <v>1109.5783803629761</v>
      </c>
      <c r="I2209" s="24">
        <f t="shared" si="829"/>
        <v>57.357449148764772</v>
      </c>
      <c r="J2209" s="14">
        <f t="shared" si="830"/>
        <v>965.03056699114086</v>
      </c>
      <c r="K2209" s="24">
        <f t="shared" si="828"/>
        <v>650</v>
      </c>
      <c r="L2209" s="12">
        <f t="shared" si="831"/>
        <v>6.9721446413182411E-2</v>
      </c>
      <c r="M2209" s="3">
        <f t="shared" si="832"/>
        <v>0.7</v>
      </c>
      <c r="N2209" s="24">
        <f t="shared" si="847"/>
        <v>1110.9856921005846</v>
      </c>
      <c r="O2209" s="24">
        <f t="shared" si="833"/>
        <v>22.174655708550972</v>
      </c>
      <c r="P2209" s="24">
        <f t="shared" si="834"/>
        <v>373.65452844044364</v>
      </c>
      <c r="Q2209" s="24">
        <f t="shared" si="845"/>
        <v>650</v>
      </c>
      <c r="R2209" s="12">
        <f t="shared" si="835"/>
        <v>6.8855543882426484E-2</v>
      </c>
      <c r="S2209" s="3">
        <f t="shared" si="846"/>
        <v>0.7</v>
      </c>
      <c r="T2209" s="24">
        <f t="shared" si="848"/>
        <v>1110.6622332175846</v>
      </c>
      <c r="U2209" s="24">
        <f t="shared" si="836"/>
        <v>30.261127783552411</v>
      </c>
      <c r="V2209" s="14">
        <f t="shared" si="837"/>
        <v>509.73716615756661</v>
      </c>
      <c r="W2209" s="24">
        <f t="shared" si="849"/>
        <v>650</v>
      </c>
      <c r="X2209" s="12">
        <f t="shared" si="838"/>
        <v>6.9052289161724942E-2</v>
      </c>
      <c r="Y2209" s="3">
        <f t="shared" si="850"/>
        <v>0.7</v>
      </c>
    </row>
    <row r="2210" spans="2:25" x14ac:dyDescent="0.25">
      <c r="B2210" s="3">
        <f t="shared" si="839"/>
        <v>10960</v>
      </c>
      <c r="C2210" s="14">
        <f t="shared" si="840"/>
        <v>182.66666666666666</v>
      </c>
      <c r="D2210" s="11">
        <f t="shared" si="841"/>
        <v>1111.9410009914225</v>
      </c>
      <c r="E2210" s="11">
        <f t="shared" si="842"/>
        <v>1109.6481018093893</v>
      </c>
      <c r="F2210" s="11">
        <f t="shared" si="843"/>
        <v>1111.054547644467</v>
      </c>
      <c r="G2210" s="11">
        <f t="shared" si="844"/>
        <v>1110.7312855067462</v>
      </c>
      <c r="H2210" s="24">
        <f t="shared" si="827"/>
        <v>1109.6481018093893</v>
      </c>
      <c r="I2210" s="24">
        <f t="shared" si="829"/>
        <v>57.32247955082812</v>
      </c>
      <c r="J2210" s="14">
        <f t="shared" si="830"/>
        <v>964.58653797042939</v>
      </c>
      <c r="K2210" s="24">
        <f t="shared" si="828"/>
        <v>650</v>
      </c>
      <c r="L2210" s="12">
        <f t="shared" si="831"/>
        <v>6.9688781244973422E-2</v>
      </c>
      <c r="M2210" s="3">
        <f t="shared" si="832"/>
        <v>0.7</v>
      </c>
      <c r="N2210" s="24">
        <f t="shared" si="847"/>
        <v>1111.054547644467</v>
      </c>
      <c r="O2210" s="24">
        <f t="shared" si="833"/>
        <v>22.161333673886929</v>
      </c>
      <c r="P2210" s="24">
        <f t="shared" si="834"/>
        <v>373.48555069914994</v>
      </c>
      <c r="Q2210" s="24">
        <f t="shared" si="845"/>
        <v>650</v>
      </c>
      <c r="R2210" s="12">
        <f t="shared" si="835"/>
        <v>6.8823832349457534E-2</v>
      </c>
      <c r="S2210" s="3">
        <f t="shared" si="846"/>
        <v>0.7</v>
      </c>
      <c r="T2210" s="24">
        <f t="shared" si="848"/>
        <v>1110.7312855067462</v>
      </c>
      <c r="U2210" s="24">
        <f t="shared" si="836"/>
        <v>30.242887116907013</v>
      </c>
      <c r="V2210" s="14">
        <f t="shared" si="837"/>
        <v>509.50574658854129</v>
      </c>
      <c r="W2210" s="24">
        <f t="shared" si="849"/>
        <v>650</v>
      </c>
      <c r="X2210" s="12">
        <f t="shared" si="838"/>
        <v>6.9020363855702413E-2</v>
      </c>
      <c r="Y2210" s="3">
        <f t="shared" si="850"/>
        <v>0.7</v>
      </c>
    </row>
    <row r="2211" spans="2:25" x14ac:dyDescent="0.25">
      <c r="B2211" s="3">
        <f t="shared" si="839"/>
        <v>10965</v>
      </c>
      <c r="C2211" s="14">
        <f t="shared" si="840"/>
        <v>182.75</v>
      </c>
      <c r="D2211" s="11">
        <f t="shared" si="841"/>
        <v>1112.0092925132321</v>
      </c>
      <c r="E2211" s="11">
        <f t="shared" si="842"/>
        <v>1109.7177905906344</v>
      </c>
      <c r="F2211" s="11">
        <f t="shared" si="843"/>
        <v>1111.1233714768164</v>
      </c>
      <c r="G2211" s="11">
        <f t="shared" si="844"/>
        <v>1110.800305870602</v>
      </c>
      <c r="H2211" s="24">
        <f t="shared" si="827"/>
        <v>1109.7177905906344</v>
      </c>
      <c r="I2211" s="24">
        <f t="shared" si="829"/>
        <v>57.287548064942939</v>
      </c>
      <c r="J2211" s="14">
        <f t="shared" si="830"/>
        <v>964.1429219856409</v>
      </c>
      <c r="K2211" s="24">
        <f t="shared" si="828"/>
        <v>650</v>
      </c>
      <c r="L2211" s="12">
        <f t="shared" si="831"/>
        <v>6.9656146842666258E-2</v>
      </c>
      <c r="M2211" s="3">
        <f t="shared" si="832"/>
        <v>0.7</v>
      </c>
      <c r="N2211" s="24">
        <f t="shared" si="847"/>
        <v>1111.1233714768164</v>
      </c>
      <c r="O2211" s="24">
        <f t="shared" si="833"/>
        <v>22.148025910394153</v>
      </c>
      <c r="P2211" s="24">
        <f t="shared" si="834"/>
        <v>373.31672684966844</v>
      </c>
      <c r="Q2211" s="24">
        <f t="shared" si="845"/>
        <v>650</v>
      </c>
      <c r="R2211" s="12">
        <f t="shared" si="835"/>
        <v>6.8792150068888724E-2</v>
      </c>
      <c r="S2211" s="3">
        <f t="shared" si="846"/>
        <v>0.7</v>
      </c>
      <c r="T2211" s="24">
        <f t="shared" si="848"/>
        <v>1110.800305870602</v>
      </c>
      <c r="U2211" s="24">
        <f t="shared" si="836"/>
        <v>30.224666065754491</v>
      </c>
      <c r="V2211" s="14">
        <f t="shared" si="837"/>
        <v>509.27453877440627</v>
      </c>
      <c r="W2211" s="24">
        <f t="shared" si="849"/>
        <v>650</v>
      </c>
      <c r="X2211" s="12">
        <f t="shared" si="838"/>
        <v>6.8988468136170739E-2</v>
      </c>
      <c r="Y2211" s="3">
        <f t="shared" si="850"/>
        <v>0.7</v>
      </c>
    </row>
    <row r="2212" spans="2:25" x14ac:dyDescent="0.25">
      <c r="B2212" s="3">
        <f t="shared" si="839"/>
        <v>10970</v>
      </c>
      <c r="C2212" s="14">
        <f t="shared" si="840"/>
        <v>182.83333333333334</v>
      </c>
      <c r="D2212" s="11">
        <f t="shared" si="841"/>
        <v>1112.0775529227301</v>
      </c>
      <c r="E2212" s="11">
        <f t="shared" si="842"/>
        <v>1109.787446737477</v>
      </c>
      <c r="F2212" s="11">
        <f t="shared" si="843"/>
        <v>1111.1921636268853</v>
      </c>
      <c r="G2212" s="11">
        <f t="shared" si="844"/>
        <v>1110.8692943387382</v>
      </c>
      <c r="H2212" s="24">
        <f t="shared" si="827"/>
        <v>1109.787446737477</v>
      </c>
      <c r="I2212" s="24">
        <f t="shared" si="829"/>
        <v>57.252654631327005</v>
      </c>
      <c r="J2212" s="14">
        <f t="shared" si="830"/>
        <v>963.69971845644477</v>
      </c>
      <c r="K2212" s="24">
        <f t="shared" si="828"/>
        <v>650</v>
      </c>
      <c r="L2212" s="12">
        <f t="shared" si="831"/>
        <v>6.9623543162608603E-2</v>
      </c>
      <c r="M2212" s="3">
        <f t="shared" si="832"/>
        <v>0.7</v>
      </c>
      <c r="N2212" s="24">
        <f t="shared" si="847"/>
        <v>1111.1921636268853</v>
      </c>
      <c r="O2212" s="24">
        <f t="shared" si="833"/>
        <v>22.134732396119716</v>
      </c>
      <c r="P2212" s="24">
        <f t="shared" si="834"/>
        <v>373.14805668102974</v>
      </c>
      <c r="Q2212" s="24">
        <f t="shared" si="845"/>
        <v>650</v>
      </c>
      <c r="R2212" s="12">
        <f t="shared" si="835"/>
        <v>6.8760497000202619E-2</v>
      </c>
      <c r="S2212" s="3">
        <f t="shared" si="846"/>
        <v>0.7</v>
      </c>
      <c r="T2212" s="24">
        <f t="shared" si="848"/>
        <v>1110.8692943387382</v>
      </c>
      <c r="U2212" s="24">
        <f t="shared" si="836"/>
        <v>30.2064645997973</v>
      </c>
      <c r="V2212" s="14">
        <f t="shared" si="837"/>
        <v>509.04354242339741</v>
      </c>
      <c r="W2212" s="24">
        <f t="shared" si="849"/>
        <v>650</v>
      </c>
      <c r="X2212" s="12">
        <f t="shared" si="838"/>
        <v>6.8956601961946348E-2</v>
      </c>
      <c r="Y2212" s="3">
        <f t="shared" si="850"/>
        <v>0.7</v>
      </c>
    </row>
    <row r="2213" spans="2:25" x14ac:dyDescent="0.25">
      <c r="B2213" s="3">
        <f t="shared" si="839"/>
        <v>10975</v>
      </c>
      <c r="C2213" s="14">
        <f t="shared" si="840"/>
        <v>182.91666666666666</v>
      </c>
      <c r="D2213" s="11">
        <f t="shared" si="841"/>
        <v>1112.1457822482519</v>
      </c>
      <c r="E2213" s="11">
        <f t="shared" si="842"/>
        <v>1109.8570702806396</v>
      </c>
      <c r="F2213" s="11">
        <f t="shared" si="843"/>
        <v>1111.2609241238856</v>
      </c>
      <c r="G2213" s="11">
        <f t="shared" si="844"/>
        <v>1110.9382509407001</v>
      </c>
      <c r="H2213" s="24">
        <f t="shared" si="827"/>
        <v>1109.8570702806396</v>
      </c>
      <c r="I2213" s="24">
        <f t="shared" si="829"/>
        <v>57.217799190306096</v>
      </c>
      <c r="J2213" s="14">
        <f t="shared" si="830"/>
        <v>963.25692680344071</v>
      </c>
      <c r="K2213" s="24">
        <f t="shared" si="828"/>
        <v>650</v>
      </c>
      <c r="L2213" s="12">
        <f t="shared" si="831"/>
        <v>6.9590970161218957E-2</v>
      </c>
      <c r="M2213" s="3">
        <f t="shared" si="832"/>
        <v>0.7</v>
      </c>
      <c r="N2213" s="24">
        <f t="shared" si="847"/>
        <v>1111.2609241238856</v>
      </c>
      <c r="O2213" s="24">
        <f t="shared" si="833"/>
        <v>22.121453109156164</v>
      </c>
      <c r="P2213" s="24">
        <f t="shared" si="834"/>
        <v>372.979539982652</v>
      </c>
      <c r="Q2213" s="24">
        <f t="shared" si="845"/>
        <v>650</v>
      </c>
      <c r="R2213" s="12">
        <f t="shared" si="835"/>
        <v>6.8728873102957083E-2</v>
      </c>
      <c r="S2213" s="3">
        <f t="shared" si="846"/>
        <v>0.7</v>
      </c>
      <c r="T2213" s="24">
        <f t="shared" si="848"/>
        <v>1110.9382509407001</v>
      </c>
      <c r="U2213" s="24">
        <f t="shared" si="836"/>
        <v>30.188282688794743</v>
      </c>
      <c r="V2213" s="14">
        <f t="shared" si="837"/>
        <v>508.81275724421573</v>
      </c>
      <c r="W2213" s="24">
        <f t="shared" si="849"/>
        <v>650</v>
      </c>
      <c r="X2213" s="12">
        <f t="shared" si="838"/>
        <v>6.8924765291912285E-2</v>
      </c>
      <c r="Y2213" s="3">
        <f t="shared" si="850"/>
        <v>0.7</v>
      </c>
    </row>
    <row r="2214" spans="2:25" x14ac:dyDescent="0.25">
      <c r="B2214" s="3">
        <f t="shared" si="839"/>
        <v>10980</v>
      </c>
      <c r="C2214" s="14">
        <f t="shared" si="840"/>
        <v>183</v>
      </c>
      <c r="D2214" s="11">
        <f t="shared" si="841"/>
        <v>1112.2139805180941</v>
      </c>
      <c r="E2214" s="11">
        <f t="shared" si="842"/>
        <v>1109.9266612508009</v>
      </c>
      <c r="F2214" s="11">
        <f t="shared" si="843"/>
        <v>1111.3296529969887</v>
      </c>
      <c r="G2214" s="11">
        <f t="shared" si="844"/>
        <v>1111.007175705992</v>
      </c>
      <c r="H2214" s="24">
        <f t="shared" si="827"/>
        <v>1109.9266612508009</v>
      </c>
      <c r="I2214" s="24">
        <f t="shared" si="829"/>
        <v>57.182981682331047</v>
      </c>
      <c r="J2214" s="14">
        <f t="shared" si="830"/>
        <v>962.81454644825544</v>
      </c>
      <c r="K2214" s="24">
        <f t="shared" si="828"/>
        <v>650</v>
      </c>
      <c r="L2214" s="12">
        <f t="shared" si="831"/>
        <v>6.955842779499441E-2</v>
      </c>
      <c r="M2214" s="3">
        <f t="shared" si="832"/>
        <v>0.7</v>
      </c>
      <c r="N2214" s="24">
        <f t="shared" si="847"/>
        <v>1111.3296529969887</v>
      </c>
      <c r="O2214" s="24">
        <f t="shared" si="833"/>
        <v>22.108188027635833</v>
      </c>
      <c r="P2214" s="24">
        <f t="shared" si="834"/>
        <v>372.81117654432171</v>
      </c>
      <c r="Q2214" s="24">
        <f t="shared" si="845"/>
        <v>650</v>
      </c>
      <c r="R2214" s="12">
        <f t="shared" si="835"/>
        <v>6.8697278336780951E-2</v>
      </c>
      <c r="S2214" s="3">
        <f t="shared" si="846"/>
        <v>0.7</v>
      </c>
      <c r="T2214" s="24">
        <f t="shared" si="848"/>
        <v>1111.007175705992</v>
      </c>
      <c r="U2214" s="24">
        <f t="shared" si="836"/>
        <v>30.170120302551595</v>
      </c>
      <c r="V2214" s="14">
        <f t="shared" si="837"/>
        <v>508.58218294583355</v>
      </c>
      <c r="W2214" s="24">
        <f t="shared" si="849"/>
        <v>650</v>
      </c>
      <c r="X2214" s="12">
        <f t="shared" si="838"/>
        <v>6.8892958084992212E-2</v>
      </c>
      <c r="Y2214" s="3">
        <f t="shared" si="850"/>
        <v>0.7</v>
      </c>
    </row>
    <row r="2215" spans="2:25" x14ac:dyDescent="0.25">
      <c r="B2215" s="3">
        <f t="shared" si="839"/>
        <v>10985</v>
      </c>
      <c r="C2215" s="14">
        <f t="shared" si="840"/>
        <v>183.08333333333334</v>
      </c>
      <c r="D2215" s="11">
        <f t="shared" si="841"/>
        <v>1112.282147760515</v>
      </c>
      <c r="E2215" s="11">
        <f t="shared" si="842"/>
        <v>1109.9962196785959</v>
      </c>
      <c r="F2215" s="11">
        <f t="shared" si="843"/>
        <v>1111.3983502753254</v>
      </c>
      <c r="G2215" s="11">
        <f t="shared" si="844"/>
        <v>1111.076068664077</v>
      </c>
      <c r="H2215" s="24">
        <f t="shared" si="827"/>
        <v>1109.9962196785959</v>
      </c>
      <c r="I2215" s="24">
        <f t="shared" si="829"/>
        <v>57.148202047977747</v>
      </c>
      <c r="J2215" s="14">
        <f t="shared" si="830"/>
        <v>962.37257681379492</v>
      </c>
      <c r="K2215" s="24">
        <f t="shared" si="828"/>
        <v>650</v>
      </c>
      <c r="L2215" s="12">
        <f t="shared" si="831"/>
        <v>6.9525916020527781E-2</v>
      </c>
      <c r="M2215" s="3">
        <f t="shared" si="832"/>
        <v>0.7</v>
      </c>
      <c r="N2215" s="24">
        <f t="shared" si="847"/>
        <v>1111.3983502753254</v>
      </c>
      <c r="O2215" s="24">
        <f t="shared" si="833"/>
        <v>22.09493712974222</v>
      </c>
      <c r="P2215" s="24">
        <f t="shared" si="834"/>
        <v>372.64296615634845</v>
      </c>
      <c r="Q2215" s="24">
        <f t="shared" si="845"/>
        <v>650</v>
      </c>
      <c r="R2215" s="12">
        <f t="shared" si="835"/>
        <v>6.8665712661402992E-2</v>
      </c>
      <c r="S2215" s="3">
        <f t="shared" si="846"/>
        <v>0.7</v>
      </c>
      <c r="T2215" s="24">
        <f t="shared" si="848"/>
        <v>1111.076068664077</v>
      </c>
      <c r="U2215" s="24">
        <f t="shared" si="836"/>
        <v>30.151977410952213</v>
      </c>
      <c r="V2215" s="14">
        <f t="shared" si="837"/>
        <v>508.351819238134</v>
      </c>
      <c r="W2215" s="24">
        <f t="shared" si="849"/>
        <v>650</v>
      </c>
      <c r="X2215" s="12">
        <f t="shared" si="838"/>
        <v>6.8861180300236358E-2</v>
      </c>
      <c r="Y2215" s="3">
        <f t="shared" si="850"/>
        <v>0.7</v>
      </c>
    </row>
    <row r="2216" spans="2:25" x14ac:dyDescent="0.25">
      <c r="B2216" s="3">
        <f t="shared" si="839"/>
        <v>10990</v>
      </c>
      <c r="C2216" s="14">
        <f t="shared" si="840"/>
        <v>183.16666666666666</v>
      </c>
      <c r="D2216" s="11">
        <f t="shared" si="841"/>
        <v>1112.350284003734</v>
      </c>
      <c r="E2216" s="11">
        <f t="shared" si="842"/>
        <v>1110.0657455946164</v>
      </c>
      <c r="F2216" s="11">
        <f t="shared" si="843"/>
        <v>1111.4670159879868</v>
      </c>
      <c r="G2216" s="11">
        <f t="shared" si="844"/>
        <v>1111.1449298443772</v>
      </c>
      <c r="H2216" s="24">
        <f t="shared" si="827"/>
        <v>1110.0657455946164</v>
      </c>
      <c r="I2216" s="24">
        <f t="shared" si="829"/>
        <v>57.113460227941459</v>
      </c>
      <c r="J2216" s="14">
        <f t="shared" si="830"/>
        <v>961.93101732389505</v>
      </c>
      <c r="K2216" s="24">
        <f t="shared" si="828"/>
        <v>650</v>
      </c>
      <c r="L2216" s="12">
        <f t="shared" si="831"/>
        <v>6.9493434794483458E-2</v>
      </c>
      <c r="M2216" s="3">
        <f t="shared" si="832"/>
        <v>0.7</v>
      </c>
      <c r="N2216" s="24">
        <f t="shared" si="847"/>
        <v>1111.4670159879868</v>
      </c>
      <c r="O2216" s="24">
        <f t="shared" si="833"/>
        <v>22.081700393681558</v>
      </c>
      <c r="P2216" s="24">
        <f t="shared" si="834"/>
        <v>372.47490860902252</v>
      </c>
      <c r="Q2216" s="24">
        <f t="shared" si="845"/>
        <v>650</v>
      </c>
      <c r="R2216" s="12">
        <f t="shared" si="835"/>
        <v>6.8634176036552572E-2</v>
      </c>
      <c r="S2216" s="3">
        <f t="shared" si="846"/>
        <v>0.7</v>
      </c>
      <c r="T2216" s="24">
        <f t="shared" si="848"/>
        <v>1111.1449298443772</v>
      </c>
      <c r="U2216" s="24">
        <f t="shared" si="836"/>
        <v>30.133853983920744</v>
      </c>
      <c r="V2216" s="14">
        <f t="shared" si="837"/>
        <v>508.12166583121342</v>
      </c>
      <c r="W2216" s="24">
        <f t="shared" si="849"/>
        <v>650</v>
      </c>
      <c r="X2216" s="12">
        <f t="shared" si="838"/>
        <v>6.8829431896727369E-2</v>
      </c>
      <c r="Y2216" s="3">
        <f t="shared" si="850"/>
        <v>0.7</v>
      </c>
    </row>
    <row r="2217" spans="2:25" x14ac:dyDescent="0.25">
      <c r="B2217" s="3">
        <f t="shared" si="839"/>
        <v>10995</v>
      </c>
      <c r="C2217" s="14">
        <f t="shared" si="840"/>
        <v>183.25</v>
      </c>
      <c r="D2217" s="11">
        <f t="shared" si="841"/>
        <v>1112.4183892759324</v>
      </c>
      <c r="E2217" s="11">
        <f t="shared" si="842"/>
        <v>1110.135239029411</v>
      </c>
      <c r="F2217" s="11">
        <f t="shared" si="843"/>
        <v>1111.5356501640233</v>
      </c>
      <c r="G2217" s="11">
        <f t="shared" si="844"/>
        <v>1111.213759276274</v>
      </c>
      <c r="H2217" s="24">
        <f t="shared" si="827"/>
        <v>1110.135239029411</v>
      </c>
      <c r="I2217" s="24">
        <f t="shared" si="829"/>
        <v>57.078756163036815</v>
      </c>
      <c r="J2217" s="14">
        <f t="shared" si="830"/>
        <v>961.48986740357429</v>
      </c>
      <c r="K2217" s="24">
        <f t="shared" si="828"/>
        <v>650</v>
      </c>
      <c r="L2217" s="12">
        <f t="shared" si="831"/>
        <v>6.9460984073614632E-2</v>
      </c>
      <c r="M2217" s="3">
        <f t="shared" si="832"/>
        <v>0.7</v>
      </c>
      <c r="N2217" s="24">
        <f t="shared" si="847"/>
        <v>1111.5356501640233</v>
      </c>
      <c r="O2217" s="24">
        <f t="shared" si="833"/>
        <v>22.068477797728292</v>
      </c>
      <c r="P2217" s="24">
        <f t="shared" si="834"/>
        <v>372.30700369344822</v>
      </c>
      <c r="Q2217" s="24">
        <f t="shared" si="845"/>
        <v>650</v>
      </c>
      <c r="R2217" s="12">
        <f t="shared" si="835"/>
        <v>6.8602668422112476E-2</v>
      </c>
      <c r="S2217" s="3">
        <f t="shared" si="846"/>
        <v>0.7</v>
      </c>
      <c r="T2217" s="24">
        <f t="shared" si="848"/>
        <v>1111.213759276274</v>
      </c>
      <c r="U2217" s="24">
        <f t="shared" si="836"/>
        <v>30.115749991460916</v>
      </c>
      <c r="V2217" s="14">
        <f t="shared" si="837"/>
        <v>507.89172243594334</v>
      </c>
      <c r="W2217" s="24">
        <f t="shared" si="849"/>
        <v>650</v>
      </c>
      <c r="X2217" s="12">
        <f t="shared" si="838"/>
        <v>6.8797712833657126E-2</v>
      </c>
      <c r="Y2217" s="3">
        <f t="shared" si="850"/>
        <v>0.7</v>
      </c>
    </row>
    <row r="2218" spans="2:25" x14ac:dyDescent="0.25">
      <c r="B2218" s="3">
        <f t="shared" si="839"/>
        <v>11000</v>
      </c>
      <c r="C2218" s="14">
        <f t="shared" si="840"/>
        <v>183.33333333333334</v>
      </c>
      <c r="D2218" s="11">
        <f t="shared" si="841"/>
        <v>1112.4864636052528</v>
      </c>
      <c r="E2218" s="11">
        <f t="shared" si="842"/>
        <v>1110.2047000134846</v>
      </c>
      <c r="F2218" s="11">
        <f t="shared" si="843"/>
        <v>1111.6042528324454</v>
      </c>
      <c r="G2218" s="11">
        <f t="shared" si="844"/>
        <v>1111.2825569891077</v>
      </c>
      <c r="H2218" s="24">
        <f t="shared" si="827"/>
        <v>1110.2047000134846</v>
      </c>
      <c r="I2218" s="24">
        <f t="shared" si="829"/>
        <v>57.044089794203501</v>
      </c>
      <c r="J2218" s="14">
        <f t="shared" si="830"/>
        <v>961.04912647878098</v>
      </c>
      <c r="K2218" s="24">
        <f t="shared" si="828"/>
        <v>650</v>
      </c>
      <c r="L2218" s="12">
        <f t="shared" si="831"/>
        <v>6.9428563814746408E-2</v>
      </c>
      <c r="M2218" s="3">
        <f t="shared" si="832"/>
        <v>0.7</v>
      </c>
      <c r="N2218" s="24">
        <f t="shared" si="847"/>
        <v>1111.6042528324454</v>
      </c>
      <c r="O2218" s="24">
        <f t="shared" si="833"/>
        <v>22.055269320185289</v>
      </c>
      <c r="P2218" s="24">
        <f t="shared" si="834"/>
        <v>372.13925120082666</v>
      </c>
      <c r="Q2218" s="24">
        <f t="shared" si="845"/>
        <v>650</v>
      </c>
      <c r="R2218" s="12">
        <f t="shared" si="835"/>
        <v>6.8571189777987332E-2</v>
      </c>
      <c r="S2218" s="3">
        <f t="shared" si="846"/>
        <v>0.7</v>
      </c>
      <c r="T2218" s="24">
        <f t="shared" si="848"/>
        <v>1111.2825569891077</v>
      </c>
      <c r="U2218" s="24">
        <f t="shared" si="836"/>
        <v>30.097665403627616</v>
      </c>
      <c r="V2218" s="14">
        <f t="shared" si="837"/>
        <v>507.66198876346652</v>
      </c>
      <c r="W2218" s="24">
        <f t="shared" si="849"/>
        <v>650</v>
      </c>
      <c r="X2218" s="12">
        <f t="shared" si="838"/>
        <v>6.8766023070258808E-2</v>
      </c>
      <c r="Y2218" s="3">
        <f t="shared" si="850"/>
        <v>0.7</v>
      </c>
    </row>
    <row r="2219" spans="2:25" x14ac:dyDescent="0.25">
      <c r="B2219" s="3">
        <f t="shared" si="839"/>
        <v>11005</v>
      </c>
      <c r="C2219" s="14">
        <f t="shared" si="840"/>
        <v>183.41666666666666</v>
      </c>
      <c r="D2219" s="11">
        <f t="shared" si="841"/>
        <v>1112.5545070197993</v>
      </c>
      <c r="E2219" s="11">
        <f t="shared" si="842"/>
        <v>1110.2741285772993</v>
      </c>
      <c r="F2219" s="11">
        <f t="shared" si="843"/>
        <v>1111.6728240222233</v>
      </c>
      <c r="G2219" s="11">
        <f t="shared" si="844"/>
        <v>1111.351323012178</v>
      </c>
      <c r="H2219" s="24">
        <f t="shared" si="827"/>
        <v>1110.2741285772993</v>
      </c>
      <c r="I2219" s="24">
        <f t="shared" si="829"/>
        <v>57.009461062500577</v>
      </c>
      <c r="J2219" s="14">
        <f t="shared" si="830"/>
        <v>960.60879397683959</v>
      </c>
      <c r="K2219" s="24">
        <f t="shared" si="828"/>
        <v>650</v>
      </c>
      <c r="L2219" s="12">
        <f t="shared" si="831"/>
        <v>6.9396173974805894E-2</v>
      </c>
      <c r="M2219" s="3">
        <f t="shared" si="832"/>
        <v>0.7</v>
      </c>
      <c r="N2219" s="24">
        <f t="shared" si="847"/>
        <v>1111.6728240222233</v>
      </c>
      <c r="O2219" s="24">
        <f t="shared" si="833"/>
        <v>22.042074939400891</v>
      </c>
      <c r="P2219" s="24">
        <f t="shared" si="834"/>
        <v>371.97165092290163</v>
      </c>
      <c r="Q2219" s="24">
        <f t="shared" si="845"/>
        <v>650</v>
      </c>
      <c r="R2219" s="12">
        <f t="shared" si="835"/>
        <v>6.8539740064184049E-2</v>
      </c>
      <c r="S2219" s="3">
        <f t="shared" si="846"/>
        <v>0.7</v>
      </c>
      <c r="T2219" s="24">
        <f t="shared" si="848"/>
        <v>1111.351323012178</v>
      </c>
      <c r="U2219" s="24">
        <f t="shared" si="836"/>
        <v>30.079600190532574</v>
      </c>
      <c r="V2219" s="14">
        <f t="shared" si="837"/>
        <v>507.43246452575926</v>
      </c>
      <c r="W2219" s="24">
        <f t="shared" si="849"/>
        <v>650</v>
      </c>
      <c r="X2219" s="12">
        <f t="shared" si="838"/>
        <v>6.8734362565879406E-2</v>
      </c>
      <c r="Y2219" s="3">
        <f t="shared" si="850"/>
        <v>0.7</v>
      </c>
    </row>
    <row r="2220" spans="2:25" x14ac:dyDescent="0.25">
      <c r="B2220" s="3">
        <f t="shared" si="839"/>
        <v>11010</v>
      </c>
      <c r="C2220" s="14">
        <f t="shared" si="840"/>
        <v>183.5</v>
      </c>
      <c r="D2220" s="11">
        <f t="shared" si="841"/>
        <v>1112.6225195476384</v>
      </c>
      <c r="E2220" s="11">
        <f t="shared" si="842"/>
        <v>1110.3435247512741</v>
      </c>
      <c r="F2220" s="11">
        <f t="shared" si="843"/>
        <v>1111.7413637622874</v>
      </c>
      <c r="G2220" s="11">
        <f t="shared" si="844"/>
        <v>1111.4200573747439</v>
      </c>
      <c r="H2220" s="24">
        <f t="shared" si="827"/>
        <v>1110.3435247512741</v>
      </c>
      <c r="I2220" s="24">
        <f t="shared" si="829"/>
        <v>56.974869909106474</v>
      </c>
      <c r="J2220" s="14">
        <f t="shared" si="830"/>
        <v>960.16886932571424</v>
      </c>
      <c r="K2220" s="24">
        <f t="shared" si="828"/>
        <v>650</v>
      </c>
      <c r="L2220" s="12">
        <f t="shared" si="831"/>
        <v>6.9363814510771962E-2</v>
      </c>
      <c r="M2220" s="3">
        <f t="shared" si="832"/>
        <v>0.7</v>
      </c>
      <c r="N2220" s="24">
        <f t="shared" si="847"/>
        <v>1111.7413637622874</v>
      </c>
      <c r="O2220" s="24">
        <f t="shared" si="833"/>
        <v>22.028894633774598</v>
      </c>
      <c r="P2220" s="24">
        <f t="shared" si="834"/>
        <v>371.80420265170756</v>
      </c>
      <c r="Q2220" s="24">
        <f t="shared" si="845"/>
        <v>650</v>
      </c>
      <c r="R2220" s="12">
        <f t="shared" si="835"/>
        <v>6.8508319240768972E-2</v>
      </c>
      <c r="S2220" s="3">
        <f t="shared" si="846"/>
        <v>0.7</v>
      </c>
      <c r="T2220" s="24">
        <f t="shared" si="848"/>
        <v>1111.4200573747439</v>
      </c>
      <c r="U2220" s="24">
        <f t="shared" si="836"/>
        <v>30.061554322361417</v>
      </c>
      <c r="V2220" s="14">
        <f t="shared" si="837"/>
        <v>507.20314943512716</v>
      </c>
      <c r="W2220" s="24">
        <f t="shared" si="849"/>
        <v>650</v>
      </c>
      <c r="X2220" s="12">
        <f t="shared" si="838"/>
        <v>6.8702731279917481E-2</v>
      </c>
      <c r="Y2220" s="3">
        <f t="shared" si="850"/>
        <v>0.7</v>
      </c>
    </row>
    <row r="2221" spans="2:25" x14ac:dyDescent="0.25">
      <c r="B2221" s="3">
        <f t="shared" si="839"/>
        <v>11015</v>
      </c>
      <c r="C2221" s="14">
        <f t="shared" si="840"/>
        <v>183.58333333333334</v>
      </c>
      <c r="D2221" s="11">
        <f t="shared" si="841"/>
        <v>1112.6905012167979</v>
      </c>
      <c r="E2221" s="11">
        <f t="shared" si="842"/>
        <v>1110.4128885657849</v>
      </c>
      <c r="F2221" s="11">
        <f t="shared" si="843"/>
        <v>1111.8098720815281</v>
      </c>
      <c r="G2221" s="11">
        <f t="shared" si="844"/>
        <v>1111.4887601060238</v>
      </c>
      <c r="H2221" s="24">
        <f t="shared" si="827"/>
        <v>1110.4128885657849</v>
      </c>
      <c r="I2221" s="24">
        <f t="shared" si="829"/>
        <v>56.940316275324676</v>
      </c>
      <c r="J2221" s="14">
        <f t="shared" si="830"/>
        <v>959.72935195503555</v>
      </c>
      <c r="K2221" s="24">
        <f t="shared" si="828"/>
        <v>650</v>
      </c>
      <c r="L2221" s="12">
        <f t="shared" si="831"/>
        <v>6.9331485379745622E-2</v>
      </c>
      <c r="M2221" s="3">
        <f t="shared" si="832"/>
        <v>0.7</v>
      </c>
      <c r="N2221" s="24">
        <f t="shared" si="847"/>
        <v>1111.8098720815281</v>
      </c>
      <c r="O2221" s="24">
        <f t="shared" si="833"/>
        <v>22.015728381745703</v>
      </c>
      <c r="P2221" s="24">
        <f t="shared" si="834"/>
        <v>371.63690617987976</v>
      </c>
      <c r="Q2221" s="24">
        <f t="shared" si="845"/>
        <v>650</v>
      </c>
      <c r="R2221" s="12">
        <f t="shared" si="835"/>
        <v>6.8476927267919957E-2</v>
      </c>
      <c r="S2221" s="3">
        <f t="shared" si="846"/>
        <v>0.7</v>
      </c>
      <c r="T2221" s="24">
        <f t="shared" si="848"/>
        <v>1111.4887601060238</v>
      </c>
      <c r="U2221" s="24">
        <f t="shared" si="836"/>
        <v>30.043527769350931</v>
      </c>
      <c r="V2221" s="14">
        <f t="shared" si="837"/>
        <v>506.97404320461231</v>
      </c>
      <c r="W2221" s="24">
        <f t="shared" si="849"/>
        <v>650</v>
      </c>
      <c r="X2221" s="12">
        <f t="shared" si="838"/>
        <v>6.8671129171872319E-2</v>
      </c>
      <c r="Y2221" s="3">
        <f t="shared" si="850"/>
        <v>0.7</v>
      </c>
    </row>
    <row r="2222" spans="2:25" x14ac:dyDescent="0.25">
      <c r="B2222" s="3">
        <f t="shared" si="839"/>
        <v>11020</v>
      </c>
      <c r="C2222" s="14">
        <f t="shared" si="840"/>
        <v>183.66666666666666</v>
      </c>
      <c r="D2222" s="11">
        <f t="shared" si="841"/>
        <v>1112.7584520552668</v>
      </c>
      <c r="E2222" s="11">
        <f t="shared" si="842"/>
        <v>1110.4822200511646</v>
      </c>
      <c r="F2222" s="11">
        <f t="shared" si="843"/>
        <v>1111.878349008796</v>
      </c>
      <c r="G2222" s="11">
        <f t="shared" si="844"/>
        <v>1111.5574312351957</v>
      </c>
      <c r="H2222" s="24">
        <f t="shared" si="827"/>
        <v>1110.4822200511646</v>
      </c>
      <c r="I2222" s="24">
        <f t="shared" si="829"/>
        <v>56.905800102555304</v>
      </c>
      <c r="J2222" s="14">
        <f t="shared" si="830"/>
        <v>959.29024129468598</v>
      </c>
      <c r="K2222" s="24">
        <f t="shared" si="828"/>
        <v>650</v>
      </c>
      <c r="L2222" s="12">
        <f t="shared" si="831"/>
        <v>6.9299186538851712E-2</v>
      </c>
      <c r="M2222" s="3">
        <f t="shared" si="832"/>
        <v>0.7</v>
      </c>
      <c r="N2222" s="24">
        <f t="shared" si="847"/>
        <v>1111.878349008796</v>
      </c>
      <c r="O2222" s="24">
        <f t="shared" si="833"/>
        <v>22.002576161770548</v>
      </c>
      <c r="P2222" s="24">
        <f t="shared" si="834"/>
        <v>371.46976129978214</v>
      </c>
      <c r="Q2222" s="24">
        <f t="shared" si="845"/>
        <v>650</v>
      </c>
      <c r="R2222" s="12">
        <f t="shared" si="835"/>
        <v>6.8445564105770546E-2</v>
      </c>
      <c r="S2222" s="3">
        <f t="shared" si="846"/>
        <v>0.7</v>
      </c>
      <c r="T2222" s="24">
        <f t="shared" si="848"/>
        <v>1111.5574312351957</v>
      </c>
      <c r="U2222" s="24">
        <f t="shared" si="836"/>
        <v>30.025520501777692</v>
      </c>
      <c r="V2222" s="14">
        <f t="shared" si="837"/>
        <v>506.74514554723737</v>
      </c>
      <c r="W2222" s="24">
        <f t="shared" si="849"/>
        <v>650</v>
      </c>
      <c r="X2222" s="12">
        <f t="shared" si="838"/>
        <v>6.8639556201245788E-2</v>
      </c>
      <c r="Y2222" s="3">
        <f t="shared" si="850"/>
        <v>0.7</v>
      </c>
    </row>
    <row r="2223" spans="2:25" x14ac:dyDescent="0.25">
      <c r="B2223" s="3">
        <f t="shared" si="839"/>
        <v>11025</v>
      </c>
      <c r="C2223" s="14">
        <f t="shared" si="840"/>
        <v>183.75</v>
      </c>
      <c r="D2223" s="11">
        <f t="shared" si="841"/>
        <v>1112.8263720909979</v>
      </c>
      <c r="E2223" s="11">
        <f t="shared" si="842"/>
        <v>1110.5515192377036</v>
      </c>
      <c r="F2223" s="11">
        <f t="shared" si="843"/>
        <v>1111.9467945729018</v>
      </c>
      <c r="G2223" s="11">
        <f t="shared" si="844"/>
        <v>1111.6260707913971</v>
      </c>
      <c r="H2223" s="24">
        <f t="shared" si="827"/>
        <v>1110.5515192377036</v>
      </c>
      <c r="I2223" s="24">
        <f t="shared" si="829"/>
        <v>56.871321332357638</v>
      </c>
      <c r="J2223" s="14">
        <f t="shared" si="830"/>
        <v>958.85153677644757</v>
      </c>
      <c r="K2223" s="24">
        <f t="shared" si="828"/>
        <v>650</v>
      </c>
      <c r="L2223" s="12">
        <f t="shared" si="831"/>
        <v>6.9266917945355416E-2</v>
      </c>
      <c r="M2223" s="3">
        <f t="shared" si="832"/>
        <v>0.7</v>
      </c>
      <c r="N2223" s="24">
        <f t="shared" si="847"/>
        <v>1111.9467945729018</v>
      </c>
      <c r="O2223" s="24">
        <f t="shared" si="833"/>
        <v>21.989437952402113</v>
      </c>
      <c r="P2223" s="24">
        <f t="shared" si="834"/>
        <v>371.30276780509649</v>
      </c>
      <c r="Q2223" s="24">
        <f t="shared" si="845"/>
        <v>650</v>
      </c>
      <c r="R2223" s="12">
        <f t="shared" si="835"/>
        <v>6.8414229714700361E-2</v>
      </c>
      <c r="S2223" s="3">
        <f t="shared" si="846"/>
        <v>0.7</v>
      </c>
      <c r="T2223" s="24">
        <f t="shared" si="848"/>
        <v>1111.6260707913971</v>
      </c>
      <c r="U2223" s="24">
        <f t="shared" si="836"/>
        <v>30.007532490020594</v>
      </c>
      <c r="V2223" s="14">
        <f t="shared" si="837"/>
        <v>506.51645617726535</v>
      </c>
      <c r="W2223" s="24">
        <f t="shared" si="849"/>
        <v>650</v>
      </c>
      <c r="X2223" s="12">
        <f t="shared" si="838"/>
        <v>6.8608012327711493E-2</v>
      </c>
      <c r="Y2223" s="3">
        <f t="shared" si="850"/>
        <v>0.7</v>
      </c>
    </row>
    <row r="2224" spans="2:25" x14ac:dyDescent="0.25">
      <c r="B2224" s="3">
        <f t="shared" si="839"/>
        <v>11030</v>
      </c>
      <c r="C2224" s="14">
        <f t="shared" si="840"/>
        <v>183.83333333333334</v>
      </c>
      <c r="D2224" s="11">
        <f t="shared" si="841"/>
        <v>1112.8942613519041</v>
      </c>
      <c r="E2224" s="11">
        <f t="shared" si="842"/>
        <v>1110.6207861556488</v>
      </c>
      <c r="F2224" s="11">
        <f t="shared" si="843"/>
        <v>1112.0152088026166</v>
      </c>
      <c r="G2224" s="11">
        <f t="shared" si="844"/>
        <v>1111.6946788037249</v>
      </c>
      <c r="H2224" s="24">
        <f t="shared" si="827"/>
        <v>1110.6207861556488</v>
      </c>
      <c r="I2224" s="24">
        <f t="shared" si="829"/>
        <v>56.83687990638191</v>
      </c>
      <c r="J2224" s="14">
        <f t="shared" si="830"/>
        <v>958.41323783276096</v>
      </c>
      <c r="K2224" s="24">
        <f t="shared" si="828"/>
        <v>650</v>
      </c>
      <c r="L2224" s="12">
        <f t="shared" si="831"/>
        <v>6.9234679556573031E-2</v>
      </c>
      <c r="M2224" s="3">
        <f t="shared" si="832"/>
        <v>0.7</v>
      </c>
      <c r="N2224" s="24">
        <f t="shared" si="847"/>
        <v>1112.0152088026166</v>
      </c>
      <c r="O2224" s="24">
        <f t="shared" si="833"/>
        <v>21.976313732187691</v>
      </c>
      <c r="P2224" s="24">
        <f t="shared" si="834"/>
        <v>371.13592548919445</v>
      </c>
      <c r="Q2224" s="24">
        <f t="shared" si="845"/>
        <v>650</v>
      </c>
      <c r="R2224" s="12">
        <f t="shared" si="835"/>
        <v>6.8382924055034128E-2</v>
      </c>
      <c r="S2224" s="3">
        <f t="shared" si="846"/>
        <v>0.7</v>
      </c>
      <c r="T2224" s="24">
        <f t="shared" si="848"/>
        <v>1111.6946788037249</v>
      </c>
      <c r="U2224" s="24">
        <f t="shared" si="836"/>
        <v>29.98956370448127</v>
      </c>
      <c r="V2224" s="14">
        <f t="shared" si="837"/>
        <v>506.28797480909498</v>
      </c>
      <c r="W2224" s="24">
        <f t="shared" si="849"/>
        <v>650</v>
      </c>
      <c r="X2224" s="12">
        <f t="shared" si="838"/>
        <v>6.8576497510963258E-2</v>
      </c>
      <c r="Y2224" s="3">
        <f t="shared" si="850"/>
        <v>0.7</v>
      </c>
    </row>
    <row r="2225" spans="2:25" x14ac:dyDescent="0.25">
      <c r="B2225" s="3">
        <f t="shared" si="839"/>
        <v>11035</v>
      </c>
      <c r="C2225" s="14">
        <f t="shared" si="840"/>
        <v>183.91666666666666</v>
      </c>
      <c r="D2225" s="11">
        <f t="shared" si="841"/>
        <v>1112.9621198658613</v>
      </c>
      <c r="E2225" s="11">
        <f t="shared" si="842"/>
        <v>1110.6900208352054</v>
      </c>
      <c r="F2225" s="11">
        <f t="shared" si="843"/>
        <v>1112.0835917266716</v>
      </c>
      <c r="G2225" s="11">
        <f t="shared" si="844"/>
        <v>1111.7632553012359</v>
      </c>
      <c r="H2225" s="24">
        <f t="shared" si="827"/>
        <v>1110.6900208352054</v>
      </c>
      <c r="I2225" s="24">
        <f t="shared" si="829"/>
        <v>56.80247576639772</v>
      </c>
      <c r="J2225" s="14">
        <f t="shared" si="830"/>
        <v>957.97534389699717</v>
      </c>
      <c r="K2225" s="24">
        <f t="shared" si="828"/>
        <v>650</v>
      </c>
      <c r="L2225" s="12">
        <f t="shared" si="831"/>
        <v>6.920247132989249E-2</v>
      </c>
      <c r="M2225" s="3">
        <f t="shared" si="832"/>
        <v>0.7</v>
      </c>
      <c r="N2225" s="24">
        <f t="shared" si="847"/>
        <v>1112.0835917266716</v>
      </c>
      <c r="O2225" s="24">
        <f t="shared" si="833"/>
        <v>21.963203479742788</v>
      </c>
      <c r="P2225" s="24">
        <f t="shared" si="834"/>
        <v>370.96923414602918</v>
      </c>
      <c r="Q2225" s="24">
        <f t="shared" si="845"/>
        <v>650</v>
      </c>
      <c r="R2225" s="12">
        <f t="shared" si="835"/>
        <v>6.8351647087209519E-2</v>
      </c>
      <c r="S2225" s="3">
        <f t="shared" si="846"/>
        <v>0.7</v>
      </c>
      <c r="T2225" s="24">
        <f t="shared" si="848"/>
        <v>1111.7632553012359</v>
      </c>
      <c r="U2225" s="24">
        <f t="shared" si="836"/>
        <v>29.971614115635248</v>
      </c>
      <c r="V2225" s="14">
        <f t="shared" si="837"/>
        <v>506.05970115760931</v>
      </c>
      <c r="W2225" s="24">
        <f t="shared" si="849"/>
        <v>650</v>
      </c>
      <c r="X2225" s="12">
        <f t="shared" si="838"/>
        <v>6.854501171076631E-2</v>
      </c>
      <c r="Y2225" s="3">
        <f t="shared" si="850"/>
        <v>0.7</v>
      </c>
    </row>
    <row r="2226" spans="2:25" x14ac:dyDescent="0.25">
      <c r="B2226" s="3">
        <f t="shared" si="839"/>
        <v>11040</v>
      </c>
      <c r="C2226" s="14">
        <f t="shared" si="840"/>
        <v>184</v>
      </c>
      <c r="D2226" s="11">
        <f t="shared" si="841"/>
        <v>1113.0299476607076</v>
      </c>
      <c r="E2226" s="11">
        <f t="shared" si="842"/>
        <v>1110.7592233065352</v>
      </c>
      <c r="F2226" s="11">
        <f t="shared" si="843"/>
        <v>1112.1519433737587</v>
      </c>
      <c r="G2226" s="11">
        <f t="shared" si="844"/>
        <v>1111.8318003129466</v>
      </c>
      <c r="H2226" s="24">
        <f t="shared" si="827"/>
        <v>1110.7592233065352</v>
      </c>
      <c r="I2226" s="24">
        <f t="shared" si="829"/>
        <v>56.768108854311095</v>
      </c>
      <c r="J2226" s="14">
        <f t="shared" si="830"/>
        <v>957.53785440403874</v>
      </c>
      <c r="K2226" s="24">
        <f t="shared" si="828"/>
        <v>650</v>
      </c>
      <c r="L2226" s="12">
        <f t="shared" si="831"/>
        <v>6.9170293222814039E-2</v>
      </c>
      <c r="M2226" s="3">
        <f t="shared" si="832"/>
        <v>0.7</v>
      </c>
      <c r="N2226" s="24">
        <f t="shared" si="847"/>
        <v>1112.1519433737587</v>
      </c>
      <c r="O2226" s="24">
        <f t="shared" si="833"/>
        <v>21.950107173722699</v>
      </c>
      <c r="P2226" s="24">
        <f t="shared" si="834"/>
        <v>370.80269357011571</v>
      </c>
      <c r="Q2226" s="24">
        <f t="shared" si="845"/>
        <v>650</v>
      </c>
      <c r="R2226" s="12">
        <f t="shared" si="835"/>
        <v>6.8320398771768931E-2</v>
      </c>
      <c r="S2226" s="3">
        <f t="shared" si="846"/>
        <v>0.7</v>
      </c>
      <c r="T2226" s="24">
        <f t="shared" si="848"/>
        <v>1111.8318003129466</v>
      </c>
      <c r="U2226" s="24">
        <f t="shared" si="836"/>
        <v>29.953683694026267</v>
      </c>
      <c r="V2226" s="14">
        <f t="shared" si="837"/>
        <v>505.83163493854431</v>
      </c>
      <c r="W2226" s="24">
        <f t="shared" si="849"/>
        <v>650</v>
      </c>
      <c r="X2226" s="12">
        <f t="shared" si="838"/>
        <v>6.8513554887003669E-2</v>
      </c>
      <c r="Y2226" s="3">
        <f t="shared" si="850"/>
        <v>0.7</v>
      </c>
    </row>
    <row r="2227" spans="2:25" x14ac:dyDescent="0.25">
      <c r="B2227" s="3">
        <f t="shared" si="839"/>
        <v>11045</v>
      </c>
      <c r="C2227" s="14">
        <f t="shared" si="840"/>
        <v>184.08333333333334</v>
      </c>
      <c r="D2227" s="11">
        <f t="shared" si="841"/>
        <v>1113.0977447642429</v>
      </c>
      <c r="E2227" s="11">
        <f t="shared" si="842"/>
        <v>1110.8283935997581</v>
      </c>
      <c r="F2227" s="11">
        <f t="shared" si="843"/>
        <v>1112.2202637725304</v>
      </c>
      <c r="G2227" s="11">
        <f t="shared" si="844"/>
        <v>1111.9003138678336</v>
      </c>
      <c r="H2227" s="24">
        <f t="shared" si="827"/>
        <v>1110.8283935997581</v>
      </c>
      <c r="I2227" s="24">
        <f t="shared" si="829"/>
        <v>56.733779112119009</v>
      </c>
      <c r="J2227" s="14">
        <f t="shared" si="830"/>
        <v>957.10076878927237</v>
      </c>
      <c r="K2227" s="24">
        <f t="shared" si="828"/>
        <v>650</v>
      </c>
      <c r="L2227" s="12">
        <f t="shared" si="831"/>
        <v>6.9138145192878572E-2</v>
      </c>
      <c r="M2227" s="3">
        <f t="shared" si="832"/>
        <v>0.7</v>
      </c>
      <c r="N2227" s="24">
        <f t="shared" si="847"/>
        <v>1112.2202637725304</v>
      </c>
      <c r="O2227" s="24">
        <f t="shared" si="833"/>
        <v>21.937024792811144</v>
      </c>
      <c r="P2227" s="24">
        <f t="shared" si="834"/>
        <v>370.63630355591101</v>
      </c>
      <c r="Q2227" s="24">
        <f t="shared" si="845"/>
        <v>650</v>
      </c>
      <c r="R2227" s="12">
        <f t="shared" si="835"/>
        <v>6.828917906924957E-2</v>
      </c>
      <c r="S2227" s="3">
        <f t="shared" si="846"/>
        <v>0.7</v>
      </c>
      <c r="T2227" s="24">
        <f t="shared" si="848"/>
        <v>1111.9003138678336</v>
      </c>
      <c r="U2227" s="24">
        <f t="shared" si="836"/>
        <v>29.935772410232175</v>
      </c>
      <c r="V2227" s="14">
        <f t="shared" si="837"/>
        <v>505.60377586765526</v>
      </c>
      <c r="W2227" s="24">
        <f t="shared" si="849"/>
        <v>650</v>
      </c>
      <c r="X2227" s="12">
        <f t="shared" si="838"/>
        <v>6.8482126999565171E-2</v>
      </c>
      <c r="Y2227" s="3">
        <f t="shared" si="850"/>
        <v>0.7</v>
      </c>
    </row>
    <row r="2228" spans="2:25" x14ac:dyDescent="0.25">
      <c r="B2228" s="3">
        <f t="shared" si="839"/>
        <v>11050</v>
      </c>
      <c r="C2228" s="14">
        <f t="shared" si="840"/>
        <v>184.16666666666666</v>
      </c>
      <c r="D2228" s="11">
        <f t="shared" si="841"/>
        <v>1113.1655112042297</v>
      </c>
      <c r="E2228" s="11">
        <f t="shared" si="842"/>
        <v>1110.897531744951</v>
      </c>
      <c r="F2228" s="11">
        <f t="shared" si="843"/>
        <v>1112.2885529515997</v>
      </c>
      <c r="G2228" s="11">
        <f t="shared" si="844"/>
        <v>1111.968795994833</v>
      </c>
      <c r="H2228" s="24">
        <f t="shared" si="827"/>
        <v>1110.897531744951</v>
      </c>
      <c r="I2228" s="24">
        <f t="shared" si="829"/>
        <v>56.699486481966233</v>
      </c>
      <c r="J2228" s="14">
        <f t="shared" si="830"/>
        <v>956.6640864896541</v>
      </c>
      <c r="K2228" s="24">
        <f t="shared" si="828"/>
        <v>650</v>
      </c>
      <c r="L2228" s="12">
        <f t="shared" si="831"/>
        <v>6.9106027197744044E-2</v>
      </c>
      <c r="M2228" s="3">
        <f t="shared" si="832"/>
        <v>0.7</v>
      </c>
      <c r="N2228" s="24">
        <f t="shared" si="847"/>
        <v>1112.2885529515997</v>
      </c>
      <c r="O2228" s="24">
        <f t="shared" si="833"/>
        <v>21.923956315748683</v>
      </c>
      <c r="P2228" s="24">
        <f t="shared" si="834"/>
        <v>370.47006389866669</v>
      </c>
      <c r="Q2228" s="24">
        <f t="shared" si="845"/>
        <v>650</v>
      </c>
      <c r="R2228" s="12">
        <f t="shared" si="835"/>
        <v>6.8257987940336787E-2</v>
      </c>
      <c r="S2228" s="3">
        <f t="shared" si="846"/>
        <v>0.7</v>
      </c>
      <c r="T2228" s="24">
        <f t="shared" si="848"/>
        <v>1111.968795994833</v>
      </c>
      <c r="U2228" s="24">
        <f t="shared" si="836"/>
        <v>29.917880234916083</v>
      </c>
      <c r="V2228" s="14">
        <f t="shared" si="837"/>
        <v>505.37612366178257</v>
      </c>
      <c r="W2228" s="24">
        <f t="shared" si="849"/>
        <v>650</v>
      </c>
      <c r="X2228" s="12">
        <f t="shared" si="838"/>
        <v>6.8450728008490336E-2</v>
      </c>
      <c r="Y2228" s="3">
        <f t="shared" si="850"/>
        <v>0.7</v>
      </c>
    </row>
    <row r="2229" spans="2:25" x14ac:dyDescent="0.25">
      <c r="B2229" s="3">
        <f t="shared" si="839"/>
        <v>11055</v>
      </c>
      <c r="C2229" s="14">
        <f t="shared" si="840"/>
        <v>184.25</v>
      </c>
      <c r="D2229" s="11">
        <f t="shared" si="841"/>
        <v>1113.2332470083925</v>
      </c>
      <c r="E2229" s="11">
        <f t="shared" si="842"/>
        <v>1110.9666377721487</v>
      </c>
      <c r="F2229" s="11">
        <f t="shared" si="843"/>
        <v>1112.3568109395401</v>
      </c>
      <c r="G2229" s="11">
        <f t="shared" si="844"/>
        <v>1112.0372467228415</v>
      </c>
      <c r="H2229" s="24">
        <f t="shared" ref="H2229:H2292" si="851">H2228+L2228</f>
        <v>1110.9666377721487</v>
      </c>
      <c r="I2229" s="24">
        <f t="shared" si="829"/>
        <v>56.665230906094166</v>
      </c>
      <c r="J2229" s="14">
        <f t="shared" si="830"/>
        <v>956.22780694281857</v>
      </c>
      <c r="K2229" s="24">
        <f t="shared" ref="K2229:K2292" si="852">IF(H2229&lt;600,425+0.773*H2229-1.69/1000*H2229^2+2.22/1000^2*H2229^3,IF(H2229&lt;735,666+13002/(738-H2229),IF(H2229&lt;900,545+17820/(H2229-731),650)))</f>
        <v>650</v>
      </c>
      <c r="L2229" s="12">
        <f t="shared" si="831"/>
        <v>6.9073939195121281E-2</v>
      </c>
      <c r="M2229" s="3">
        <f t="shared" si="832"/>
        <v>0.7</v>
      </c>
      <c r="N2229" s="24">
        <f t="shared" si="847"/>
        <v>1112.3568109395401</v>
      </c>
      <c r="O2229" s="24">
        <f t="shared" si="833"/>
        <v>21.910901721309983</v>
      </c>
      <c r="P2229" s="24">
        <f t="shared" si="834"/>
        <v>370.30397439373115</v>
      </c>
      <c r="Q2229" s="24">
        <f t="shared" si="845"/>
        <v>650</v>
      </c>
      <c r="R2229" s="12">
        <f t="shared" si="835"/>
        <v>6.8226825345738665E-2</v>
      </c>
      <c r="S2229" s="3">
        <f t="shared" si="846"/>
        <v>0.7</v>
      </c>
      <c r="T2229" s="24">
        <f t="shared" si="848"/>
        <v>1112.0372467228415</v>
      </c>
      <c r="U2229" s="24">
        <f t="shared" si="836"/>
        <v>29.900007138775209</v>
      </c>
      <c r="V2229" s="14">
        <f t="shared" si="837"/>
        <v>505.14867803770875</v>
      </c>
      <c r="W2229" s="24">
        <f t="shared" si="849"/>
        <v>650</v>
      </c>
      <c r="X2229" s="12">
        <f t="shared" si="838"/>
        <v>6.8419357873815631E-2</v>
      </c>
      <c r="Y2229" s="3">
        <f t="shared" si="850"/>
        <v>0.7</v>
      </c>
    </row>
    <row r="2230" spans="2:25" x14ac:dyDescent="0.25">
      <c r="B2230" s="3">
        <f t="shared" si="839"/>
        <v>11060</v>
      </c>
      <c r="C2230" s="14">
        <f t="shared" si="840"/>
        <v>184.33333333333334</v>
      </c>
      <c r="D2230" s="11">
        <f t="shared" si="841"/>
        <v>1113.3009522044188</v>
      </c>
      <c r="E2230" s="11">
        <f t="shared" si="842"/>
        <v>1111.0357117113438</v>
      </c>
      <c r="F2230" s="11">
        <f t="shared" si="843"/>
        <v>1112.4250377648859</v>
      </c>
      <c r="G2230" s="11">
        <f t="shared" si="844"/>
        <v>1112.1056660807153</v>
      </c>
      <c r="H2230" s="24">
        <f t="shared" si="851"/>
        <v>1111.0357117113438</v>
      </c>
      <c r="I2230" s="24">
        <f t="shared" si="829"/>
        <v>56.631012326874952</v>
      </c>
      <c r="J2230" s="14">
        <f t="shared" si="830"/>
        <v>955.79192958775695</v>
      </c>
      <c r="K2230" s="24">
        <f t="shared" si="852"/>
        <v>650</v>
      </c>
      <c r="L2230" s="12">
        <f t="shared" si="831"/>
        <v>6.9041881142822545E-2</v>
      </c>
      <c r="M2230" s="3">
        <f t="shared" si="832"/>
        <v>0.7</v>
      </c>
      <c r="N2230" s="24">
        <f t="shared" si="847"/>
        <v>1112.4250377648859</v>
      </c>
      <c r="O2230" s="24">
        <f t="shared" si="833"/>
        <v>21.897860988320872</v>
      </c>
      <c r="P2230" s="24">
        <f t="shared" si="834"/>
        <v>370.1380348370148</v>
      </c>
      <c r="Q2230" s="24">
        <f t="shared" si="845"/>
        <v>650</v>
      </c>
      <c r="R2230" s="12">
        <f t="shared" si="835"/>
        <v>6.8195691246269979E-2</v>
      </c>
      <c r="S2230" s="3">
        <f t="shared" si="846"/>
        <v>0.7</v>
      </c>
      <c r="T2230" s="24">
        <f t="shared" si="848"/>
        <v>1112.1056660807153</v>
      </c>
      <c r="U2230" s="24">
        <f t="shared" si="836"/>
        <v>29.88215309258635</v>
      </c>
      <c r="V2230" s="14">
        <f t="shared" si="837"/>
        <v>504.92143871322389</v>
      </c>
      <c r="W2230" s="24">
        <f t="shared" si="849"/>
        <v>650</v>
      </c>
      <c r="X2230" s="12">
        <f t="shared" si="838"/>
        <v>6.838801655571651E-2</v>
      </c>
      <c r="Y2230" s="3">
        <f t="shared" si="850"/>
        <v>0.7</v>
      </c>
    </row>
    <row r="2231" spans="2:25" x14ac:dyDescent="0.25">
      <c r="B2231" s="3">
        <f t="shared" si="839"/>
        <v>11065</v>
      </c>
      <c r="C2231" s="14">
        <f t="shared" si="840"/>
        <v>184.41666666666666</v>
      </c>
      <c r="D2231" s="11">
        <f t="shared" si="841"/>
        <v>1113.3686268199581</v>
      </c>
      <c r="E2231" s="11">
        <f t="shared" si="842"/>
        <v>1111.1047535924865</v>
      </c>
      <c r="F2231" s="11">
        <f t="shared" si="843"/>
        <v>1112.4932334561322</v>
      </c>
      <c r="G2231" s="11">
        <f t="shared" si="844"/>
        <v>1112.174054097271</v>
      </c>
      <c r="H2231" s="24">
        <f t="shared" si="851"/>
        <v>1111.1047535924865</v>
      </c>
      <c r="I2231" s="24">
        <f t="shared" si="829"/>
        <v>56.596830686788735</v>
      </c>
      <c r="J2231" s="14">
        <f t="shared" si="830"/>
        <v>955.35645386425495</v>
      </c>
      <c r="K2231" s="24">
        <f t="shared" si="852"/>
        <v>650</v>
      </c>
      <c r="L2231" s="12">
        <f t="shared" si="831"/>
        <v>6.900985299872163E-2</v>
      </c>
      <c r="M2231" s="3">
        <f t="shared" si="832"/>
        <v>0.7</v>
      </c>
      <c r="N2231" s="24">
        <f t="shared" si="847"/>
        <v>1112.4932334561322</v>
      </c>
      <c r="O2231" s="24">
        <f t="shared" si="833"/>
        <v>21.884834095646966</v>
      </c>
      <c r="P2231" s="24">
        <f t="shared" si="834"/>
        <v>369.97224502477695</v>
      </c>
      <c r="Q2231" s="24">
        <f t="shared" si="845"/>
        <v>650</v>
      </c>
      <c r="R2231" s="12">
        <f t="shared" si="835"/>
        <v>6.8164585602813105E-2</v>
      </c>
      <c r="S2231" s="3">
        <f t="shared" si="846"/>
        <v>0.7</v>
      </c>
      <c r="T2231" s="24">
        <f t="shared" si="848"/>
        <v>1112.174054097271</v>
      </c>
      <c r="U2231" s="24">
        <f t="shared" si="836"/>
        <v>29.864318067177464</v>
      </c>
      <c r="V2231" s="14">
        <f t="shared" si="837"/>
        <v>504.69440540633133</v>
      </c>
      <c r="W2231" s="24">
        <f t="shared" si="849"/>
        <v>650</v>
      </c>
      <c r="X2231" s="12">
        <f t="shared" si="838"/>
        <v>6.8356704014402303E-2</v>
      </c>
      <c r="Y2231" s="3">
        <f t="shared" si="850"/>
        <v>0.7</v>
      </c>
    </row>
    <row r="2232" spans="2:25" x14ac:dyDescent="0.25">
      <c r="B2232" s="3">
        <f t="shared" si="839"/>
        <v>11070</v>
      </c>
      <c r="C2232" s="14">
        <f t="shared" si="840"/>
        <v>184.5</v>
      </c>
      <c r="D2232" s="11">
        <f t="shared" si="841"/>
        <v>1113.4362708826227</v>
      </c>
      <c r="E2232" s="11">
        <f t="shared" si="842"/>
        <v>1111.1737634454853</v>
      </c>
      <c r="F2232" s="11">
        <f t="shared" si="843"/>
        <v>1112.5613980417349</v>
      </c>
      <c r="G2232" s="11">
        <f t="shared" si="844"/>
        <v>1112.2424108012854</v>
      </c>
      <c r="H2232" s="24">
        <f t="shared" si="851"/>
        <v>1111.1737634454853</v>
      </c>
      <c r="I2232" s="24">
        <f t="shared" si="829"/>
        <v>56.56268592843503</v>
      </c>
      <c r="J2232" s="14">
        <f t="shared" si="830"/>
        <v>954.92137921331926</v>
      </c>
      <c r="K2232" s="24">
        <f t="shared" si="852"/>
        <v>650</v>
      </c>
      <c r="L2232" s="12">
        <f t="shared" si="831"/>
        <v>6.8977854720783757E-2</v>
      </c>
      <c r="M2232" s="3">
        <f t="shared" si="832"/>
        <v>0.7</v>
      </c>
      <c r="N2232" s="24">
        <f t="shared" si="847"/>
        <v>1112.5613980417349</v>
      </c>
      <c r="O2232" s="24">
        <f t="shared" si="833"/>
        <v>21.871821022193672</v>
      </c>
      <c r="P2232" s="24">
        <f t="shared" si="834"/>
        <v>369.80660475362578</v>
      </c>
      <c r="Q2232" s="24">
        <f t="shared" si="845"/>
        <v>650</v>
      </c>
      <c r="R2232" s="12">
        <f t="shared" si="835"/>
        <v>6.8133508376318042E-2</v>
      </c>
      <c r="S2232" s="3">
        <f t="shared" si="846"/>
        <v>0.7</v>
      </c>
      <c r="T2232" s="24">
        <f t="shared" si="848"/>
        <v>1112.2424108012854</v>
      </c>
      <c r="U2232" s="24">
        <f t="shared" si="836"/>
        <v>29.846502033433353</v>
      </c>
      <c r="V2232" s="14">
        <f t="shared" si="837"/>
        <v>504.46757783580961</v>
      </c>
      <c r="W2232" s="24">
        <f t="shared" si="849"/>
        <v>650</v>
      </c>
      <c r="X2232" s="12">
        <f t="shared" si="838"/>
        <v>6.8325420210188711E-2</v>
      </c>
      <c r="Y2232" s="3">
        <f t="shared" si="850"/>
        <v>0.7</v>
      </c>
    </row>
    <row r="2233" spans="2:25" x14ac:dyDescent="0.25">
      <c r="B2233" s="3">
        <f t="shared" si="839"/>
        <v>11075</v>
      </c>
      <c r="C2233" s="14">
        <f t="shared" si="840"/>
        <v>184.58333333333334</v>
      </c>
      <c r="D2233" s="11">
        <f t="shared" si="841"/>
        <v>1113.5038844199869</v>
      </c>
      <c r="E2233" s="11">
        <f t="shared" si="842"/>
        <v>1111.242741300206</v>
      </c>
      <c r="F2233" s="11">
        <f t="shared" si="843"/>
        <v>1112.6295315501113</v>
      </c>
      <c r="G2233" s="11">
        <f t="shared" si="844"/>
        <v>1112.3107362214955</v>
      </c>
      <c r="H2233" s="24">
        <f t="shared" si="851"/>
        <v>1111.242741300206</v>
      </c>
      <c r="I2233" s="24">
        <f t="shared" si="829"/>
        <v>56.528577994521356</v>
      </c>
      <c r="J2233" s="14">
        <f t="shared" si="830"/>
        <v>954.48670507667362</v>
      </c>
      <c r="K2233" s="24">
        <f t="shared" si="852"/>
        <v>650</v>
      </c>
      <c r="L2233" s="12">
        <f t="shared" si="831"/>
        <v>6.8945886267030396E-2</v>
      </c>
      <c r="M2233" s="3">
        <f t="shared" si="832"/>
        <v>0.7</v>
      </c>
      <c r="N2233" s="24">
        <f t="shared" si="847"/>
        <v>1112.6295315501113</v>
      </c>
      <c r="O2233" s="24">
        <f t="shared" si="833"/>
        <v>21.858821746889134</v>
      </c>
      <c r="P2233" s="24">
        <f t="shared" si="834"/>
        <v>369.64111382013061</v>
      </c>
      <c r="Q2233" s="24">
        <f t="shared" si="845"/>
        <v>650</v>
      </c>
      <c r="R2233" s="12">
        <f t="shared" si="835"/>
        <v>6.8102459527731959E-2</v>
      </c>
      <c r="S2233" s="3">
        <f t="shared" si="846"/>
        <v>0.7</v>
      </c>
      <c r="T2233" s="24">
        <f t="shared" si="848"/>
        <v>1112.3107362214955</v>
      </c>
      <c r="U2233" s="24">
        <f t="shared" si="836"/>
        <v>29.828704962284291</v>
      </c>
      <c r="V2233" s="14">
        <f t="shared" si="837"/>
        <v>504.24095572045661</v>
      </c>
      <c r="W2233" s="24">
        <f t="shared" si="849"/>
        <v>650</v>
      </c>
      <c r="X2233" s="12">
        <f t="shared" si="838"/>
        <v>6.8294165103399709E-2</v>
      </c>
      <c r="Y2233" s="3">
        <f t="shared" si="850"/>
        <v>0.7</v>
      </c>
    </row>
    <row r="2234" spans="2:25" x14ac:dyDescent="0.25">
      <c r="B2234" s="3">
        <f t="shared" si="839"/>
        <v>11080</v>
      </c>
      <c r="C2234" s="14">
        <f t="shared" si="840"/>
        <v>184.66666666666666</v>
      </c>
      <c r="D2234" s="11">
        <f t="shared" si="841"/>
        <v>1113.5714674595883</v>
      </c>
      <c r="E2234" s="11">
        <f t="shared" si="842"/>
        <v>1111.3116871864731</v>
      </c>
      <c r="F2234" s="11">
        <f t="shared" si="843"/>
        <v>1112.6976340096392</v>
      </c>
      <c r="G2234" s="11">
        <f t="shared" si="844"/>
        <v>1112.379030386599</v>
      </c>
      <c r="H2234" s="24">
        <f t="shared" si="851"/>
        <v>1111.3116871864731</v>
      </c>
      <c r="I2234" s="24">
        <f t="shared" si="829"/>
        <v>56.494506827880286</v>
      </c>
      <c r="J2234" s="14">
        <f t="shared" si="830"/>
        <v>954.05243089737883</v>
      </c>
      <c r="K2234" s="24">
        <f t="shared" si="852"/>
        <v>650</v>
      </c>
      <c r="L2234" s="12">
        <f t="shared" si="831"/>
        <v>6.8913947595582725E-2</v>
      </c>
      <c r="M2234" s="3">
        <f t="shared" si="832"/>
        <v>0.7</v>
      </c>
      <c r="N2234" s="24">
        <f t="shared" si="847"/>
        <v>1112.6976340096392</v>
      </c>
      <c r="O2234" s="24">
        <f t="shared" si="833"/>
        <v>21.845836248729711</v>
      </c>
      <c r="P2234" s="24">
        <f t="shared" si="834"/>
        <v>369.47577202179104</v>
      </c>
      <c r="Q2234" s="24">
        <f t="shared" si="845"/>
        <v>650</v>
      </c>
      <c r="R2234" s="12">
        <f t="shared" si="835"/>
        <v>6.807143901817575E-2</v>
      </c>
      <c r="S2234" s="3">
        <f t="shared" si="846"/>
        <v>0.7</v>
      </c>
      <c r="T2234" s="24">
        <f t="shared" si="848"/>
        <v>1112.379030386599</v>
      </c>
      <c r="U2234" s="24">
        <f t="shared" si="836"/>
        <v>29.810926824734452</v>
      </c>
      <c r="V2234" s="14">
        <f t="shared" si="837"/>
        <v>504.01453878005856</v>
      </c>
      <c r="W2234" s="24">
        <f t="shared" si="849"/>
        <v>650</v>
      </c>
      <c r="X2234" s="12">
        <f t="shared" si="838"/>
        <v>6.8262938654495092E-2</v>
      </c>
      <c r="Y2234" s="3">
        <f t="shared" si="850"/>
        <v>0.7</v>
      </c>
    </row>
    <row r="2235" spans="2:25" x14ac:dyDescent="0.25">
      <c r="B2235" s="3">
        <f t="shared" si="839"/>
        <v>11085</v>
      </c>
      <c r="C2235" s="14">
        <f t="shared" si="840"/>
        <v>184.75</v>
      </c>
      <c r="D2235" s="11">
        <f t="shared" si="841"/>
        <v>1113.6390200289279</v>
      </c>
      <c r="E2235" s="11">
        <f t="shared" si="842"/>
        <v>1111.3806011340687</v>
      </c>
      <c r="F2235" s="11">
        <f t="shared" si="843"/>
        <v>1112.7657054486574</v>
      </c>
      <c r="G2235" s="11">
        <f t="shared" si="844"/>
        <v>1112.4472933252534</v>
      </c>
      <c r="H2235" s="24">
        <f t="shared" si="851"/>
        <v>1111.3806011340687</v>
      </c>
      <c r="I2235" s="24">
        <f t="shared" si="829"/>
        <v>56.460472371480819</v>
      </c>
      <c r="J2235" s="14">
        <f t="shared" si="830"/>
        <v>953.61855611993008</v>
      </c>
      <c r="K2235" s="24">
        <f t="shared" si="852"/>
        <v>650</v>
      </c>
      <c r="L2235" s="12">
        <f t="shared" si="831"/>
        <v>6.8882038664669049E-2</v>
      </c>
      <c r="M2235" s="3">
        <f t="shared" si="832"/>
        <v>0.7</v>
      </c>
      <c r="N2235" s="24">
        <f t="shared" si="847"/>
        <v>1112.7657054486574</v>
      </c>
      <c r="O2235" s="24">
        <f t="shared" si="833"/>
        <v>21.832864506762917</v>
      </c>
      <c r="P2235" s="24">
        <f t="shared" si="834"/>
        <v>369.31057915661063</v>
      </c>
      <c r="Q2235" s="24">
        <f t="shared" si="845"/>
        <v>650</v>
      </c>
      <c r="R2235" s="12">
        <f t="shared" si="835"/>
        <v>6.8040446808866853E-2</v>
      </c>
      <c r="S2235" s="3">
        <f t="shared" si="846"/>
        <v>0.7</v>
      </c>
      <c r="T2235" s="24">
        <f t="shared" si="848"/>
        <v>1112.4472933252534</v>
      </c>
      <c r="U2235" s="24">
        <f t="shared" si="836"/>
        <v>29.793167591861902</v>
      </c>
      <c r="V2235" s="14">
        <f t="shared" si="837"/>
        <v>503.78832673504138</v>
      </c>
      <c r="W2235" s="24">
        <f t="shared" si="849"/>
        <v>650</v>
      </c>
      <c r="X2235" s="12">
        <f t="shared" si="838"/>
        <v>6.8231740824025972E-2</v>
      </c>
      <c r="Y2235" s="3">
        <f t="shared" si="850"/>
        <v>0.7</v>
      </c>
    </row>
    <row r="2236" spans="2:25" x14ac:dyDescent="0.25">
      <c r="B2236" s="3">
        <f t="shared" si="839"/>
        <v>11090</v>
      </c>
      <c r="C2236" s="14">
        <f t="shared" si="840"/>
        <v>184.83333333333334</v>
      </c>
      <c r="D2236" s="11">
        <f t="shared" si="841"/>
        <v>1113.7065421554678</v>
      </c>
      <c r="E2236" s="11">
        <f t="shared" si="842"/>
        <v>1111.4494831727334</v>
      </c>
      <c r="F2236" s="11">
        <f t="shared" si="843"/>
        <v>1112.8337458954663</v>
      </c>
      <c r="G2236" s="11">
        <f t="shared" si="844"/>
        <v>1112.5155250660775</v>
      </c>
      <c r="H2236" s="24">
        <f t="shared" si="851"/>
        <v>1111.4494831727334</v>
      </c>
      <c r="I2236" s="24">
        <f t="shared" si="829"/>
        <v>56.426474568360163</v>
      </c>
      <c r="J2236" s="14">
        <f t="shared" si="830"/>
        <v>953.18508018882233</v>
      </c>
      <c r="K2236" s="24">
        <f t="shared" si="852"/>
        <v>650</v>
      </c>
      <c r="L2236" s="12">
        <f t="shared" si="831"/>
        <v>6.885015943252229E-2</v>
      </c>
      <c r="M2236" s="3">
        <f t="shared" si="832"/>
        <v>0.7</v>
      </c>
      <c r="N2236" s="24">
        <f t="shared" si="847"/>
        <v>1112.8337458954663</v>
      </c>
      <c r="O2236" s="24">
        <f t="shared" si="833"/>
        <v>21.819906500036268</v>
      </c>
      <c r="P2236" s="24">
        <f t="shared" si="834"/>
        <v>369.14553502206951</v>
      </c>
      <c r="Q2236" s="24">
        <f t="shared" si="845"/>
        <v>650</v>
      </c>
      <c r="R2236" s="12">
        <f t="shared" si="835"/>
        <v>6.8009482860931628E-2</v>
      </c>
      <c r="S2236" s="3">
        <f t="shared" si="846"/>
        <v>0.7</v>
      </c>
      <c r="T2236" s="24">
        <f t="shared" si="848"/>
        <v>1112.5155250660775</v>
      </c>
      <c r="U2236" s="24">
        <f t="shared" si="836"/>
        <v>29.77542723475608</v>
      </c>
      <c r="V2236" s="14">
        <f t="shared" si="837"/>
        <v>503.56231930559824</v>
      </c>
      <c r="W2236" s="24">
        <f t="shared" si="849"/>
        <v>650</v>
      </c>
      <c r="X2236" s="12">
        <f t="shared" si="838"/>
        <v>6.8200571572515065E-2</v>
      </c>
      <c r="Y2236" s="3">
        <f t="shared" si="850"/>
        <v>0.7</v>
      </c>
    </row>
    <row r="2237" spans="2:25" x14ac:dyDescent="0.25">
      <c r="B2237" s="3">
        <f t="shared" si="839"/>
        <v>11095</v>
      </c>
      <c r="C2237" s="14">
        <f t="shared" si="840"/>
        <v>184.91666666666666</v>
      </c>
      <c r="D2237" s="11">
        <f t="shared" si="841"/>
        <v>1113.7740338666345</v>
      </c>
      <c r="E2237" s="11">
        <f t="shared" si="842"/>
        <v>1111.5183333321659</v>
      </c>
      <c r="F2237" s="11">
        <f t="shared" si="843"/>
        <v>1112.9017553783274</v>
      </c>
      <c r="G2237" s="11">
        <f t="shared" si="844"/>
        <v>1112.5837256376501</v>
      </c>
      <c r="H2237" s="24">
        <f t="shared" si="851"/>
        <v>1111.5183333321659</v>
      </c>
      <c r="I2237" s="24">
        <f t="shared" si="829"/>
        <v>56.392513361714691</v>
      </c>
      <c r="J2237" s="14">
        <f t="shared" si="830"/>
        <v>952.75200255054676</v>
      </c>
      <c r="K2237" s="24">
        <f t="shared" si="852"/>
        <v>650</v>
      </c>
      <c r="L2237" s="12">
        <f t="shared" si="831"/>
        <v>6.8818309857522408E-2</v>
      </c>
      <c r="M2237" s="3">
        <f t="shared" si="832"/>
        <v>0.7</v>
      </c>
      <c r="N2237" s="24">
        <f t="shared" si="847"/>
        <v>1112.9017553783274</v>
      </c>
      <c r="O2237" s="24">
        <f t="shared" si="833"/>
        <v>21.806962207676861</v>
      </c>
      <c r="P2237" s="24">
        <f t="shared" si="834"/>
        <v>368.98063941702389</v>
      </c>
      <c r="Q2237" s="24">
        <f t="shared" si="845"/>
        <v>650</v>
      </c>
      <c r="R2237" s="12">
        <f t="shared" si="835"/>
        <v>6.7978547135749703E-2</v>
      </c>
      <c r="S2237" s="3">
        <f t="shared" si="846"/>
        <v>0.7</v>
      </c>
      <c r="T2237" s="24">
        <f t="shared" si="848"/>
        <v>1112.5837256376501</v>
      </c>
      <c r="U2237" s="24">
        <f t="shared" si="836"/>
        <v>29.757705724608741</v>
      </c>
      <c r="V2237" s="14">
        <f t="shared" si="837"/>
        <v>503.33651621333712</v>
      </c>
      <c r="W2237" s="24">
        <f t="shared" si="849"/>
        <v>650</v>
      </c>
      <c r="X2237" s="12">
        <f t="shared" si="838"/>
        <v>6.8169430860679142E-2</v>
      </c>
      <c r="Y2237" s="3">
        <f t="shared" si="850"/>
        <v>0.7</v>
      </c>
    </row>
    <row r="2238" spans="2:25" x14ac:dyDescent="0.25">
      <c r="B2238" s="3">
        <f t="shared" si="839"/>
        <v>11100</v>
      </c>
      <c r="C2238" s="14">
        <f t="shared" si="840"/>
        <v>185</v>
      </c>
      <c r="D2238" s="11">
        <f t="shared" si="841"/>
        <v>1113.8414951898169</v>
      </c>
      <c r="E2238" s="11">
        <f t="shared" si="842"/>
        <v>1111.5871516420234</v>
      </c>
      <c r="F2238" s="11">
        <f t="shared" si="843"/>
        <v>1112.9697339254631</v>
      </c>
      <c r="G2238" s="11">
        <f t="shared" si="844"/>
        <v>1112.6518950685108</v>
      </c>
      <c r="H2238" s="24">
        <f t="shared" si="851"/>
        <v>1111.5871516420234</v>
      </c>
      <c r="I2238" s="24">
        <f t="shared" si="829"/>
        <v>56.358588694837408</v>
      </c>
      <c r="J2238" s="14">
        <f t="shared" si="830"/>
        <v>952.31932265225339</v>
      </c>
      <c r="K2238" s="24">
        <f t="shared" si="852"/>
        <v>650</v>
      </c>
      <c r="L2238" s="12">
        <f t="shared" si="831"/>
        <v>6.8786489898100822E-2</v>
      </c>
      <c r="M2238" s="3">
        <f t="shared" si="832"/>
        <v>0.7</v>
      </c>
      <c r="N2238" s="24">
        <f t="shared" si="847"/>
        <v>1112.9697339254631</v>
      </c>
      <c r="O2238" s="24">
        <f t="shared" si="833"/>
        <v>21.794031608845899</v>
      </c>
      <c r="P2238" s="24">
        <f t="shared" si="834"/>
        <v>368.81589214023313</v>
      </c>
      <c r="Q2238" s="24">
        <f t="shared" si="845"/>
        <v>650</v>
      </c>
      <c r="R2238" s="12">
        <f t="shared" si="835"/>
        <v>6.7947639594689774E-2</v>
      </c>
      <c r="S2238" s="3">
        <f t="shared" si="846"/>
        <v>0.7</v>
      </c>
      <c r="T2238" s="24">
        <f t="shared" si="848"/>
        <v>1112.6518950685108</v>
      </c>
      <c r="U2238" s="24">
        <f t="shared" si="836"/>
        <v>29.74000303265143</v>
      </c>
      <c r="V2238" s="14">
        <f t="shared" si="837"/>
        <v>503.11091717982725</v>
      </c>
      <c r="W2238" s="24">
        <f t="shared" si="849"/>
        <v>650</v>
      </c>
      <c r="X2238" s="12">
        <f t="shared" si="838"/>
        <v>6.8138318649235141E-2</v>
      </c>
      <c r="Y2238" s="3">
        <f t="shared" si="850"/>
        <v>0.7</v>
      </c>
    </row>
    <row r="2239" spans="2:25" x14ac:dyDescent="0.25">
      <c r="B2239" s="3">
        <f t="shared" si="839"/>
        <v>11105</v>
      </c>
      <c r="C2239" s="14">
        <f t="shared" si="840"/>
        <v>185.08333333333334</v>
      </c>
      <c r="D2239" s="11">
        <f t="shared" si="841"/>
        <v>1113.9089261523666</v>
      </c>
      <c r="E2239" s="11">
        <f t="shared" si="842"/>
        <v>1111.6559381319214</v>
      </c>
      <c r="F2239" s="11">
        <f t="shared" si="843"/>
        <v>1113.0376815650577</v>
      </c>
      <c r="G2239" s="11">
        <f t="shared" si="844"/>
        <v>1112.7200333871601</v>
      </c>
      <c r="H2239" s="24">
        <f t="shared" si="851"/>
        <v>1111.6559381319214</v>
      </c>
      <c r="I2239" s="24">
        <f t="shared" si="829"/>
        <v>56.324700511129322</v>
      </c>
      <c r="J2239" s="14">
        <f t="shared" si="830"/>
        <v>951.88703994194509</v>
      </c>
      <c r="K2239" s="24">
        <f t="shared" si="852"/>
        <v>650</v>
      </c>
      <c r="L2239" s="12">
        <f t="shared" si="831"/>
        <v>6.8754699512754494E-2</v>
      </c>
      <c r="M2239" s="3">
        <f t="shared" si="832"/>
        <v>0.7</v>
      </c>
      <c r="N2239" s="24">
        <f t="shared" si="847"/>
        <v>1113.0376815650577</v>
      </c>
      <c r="O2239" s="24">
        <f t="shared" si="833"/>
        <v>21.781114682721636</v>
      </c>
      <c r="P2239" s="24">
        <f t="shared" si="834"/>
        <v>368.65129299057276</v>
      </c>
      <c r="Q2239" s="24">
        <f t="shared" si="845"/>
        <v>650</v>
      </c>
      <c r="R2239" s="12">
        <f t="shared" si="835"/>
        <v>6.7916760199143666E-2</v>
      </c>
      <c r="S2239" s="3">
        <f t="shared" si="846"/>
        <v>0.7</v>
      </c>
      <c r="T2239" s="24">
        <f t="shared" si="848"/>
        <v>1112.7200333871601</v>
      </c>
      <c r="U2239" s="24">
        <f t="shared" si="836"/>
        <v>29.722319130161168</v>
      </c>
      <c r="V2239" s="14">
        <f t="shared" si="837"/>
        <v>502.8855219271224</v>
      </c>
      <c r="W2239" s="24">
        <f t="shared" si="849"/>
        <v>650</v>
      </c>
      <c r="X2239" s="12">
        <f t="shared" si="838"/>
        <v>6.8107234898967681E-2</v>
      </c>
      <c r="Y2239" s="3">
        <f t="shared" si="850"/>
        <v>0.7</v>
      </c>
    </row>
    <row r="2240" spans="2:25" x14ac:dyDescent="0.25">
      <c r="B2240" s="3">
        <f t="shared" si="839"/>
        <v>11110</v>
      </c>
      <c r="C2240" s="14">
        <f t="shared" si="840"/>
        <v>185.16666666666666</v>
      </c>
      <c r="D2240" s="11">
        <f t="shared" si="841"/>
        <v>1113.9763267815988</v>
      </c>
      <c r="E2240" s="11">
        <f t="shared" si="842"/>
        <v>1111.7246928314341</v>
      </c>
      <c r="F2240" s="11">
        <f t="shared" si="843"/>
        <v>1113.1055983252568</v>
      </c>
      <c r="G2240" s="11">
        <f t="shared" si="844"/>
        <v>1112.788140622059</v>
      </c>
      <c r="H2240" s="24">
        <f t="shared" si="851"/>
        <v>1111.7246928314341</v>
      </c>
      <c r="I2240" s="24">
        <f t="shared" si="829"/>
        <v>56.290848754116496</v>
      </c>
      <c r="J2240" s="14">
        <f t="shared" si="830"/>
        <v>951.45515386892316</v>
      </c>
      <c r="K2240" s="24">
        <f t="shared" si="852"/>
        <v>650</v>
      </c>
      <c r="L2240" s="12">
        <f t="shared" si="831"/>
        <v>6.872293866007749E-2</v>
      </c>
      <c r="M2240" s="3">
        <f t="shared" si="832"/>
        <v>0.7</v>
      </c>
      <c r="N2240" s="24">
        <f t="shared" si="847"/>
        <v>1113.1055983252568</v>
      </c>
      <c r="O2240" s="24">
        <f t="shared" si="833"/>
        <v>21.768211408550542</v>
      </c>
      <c r="P2240" s="24">
        <f t="shared" si="834"/>
        <v>368.4868417677323</v>
      </c>
      <c r="Q2240" s="24">
        <f t="shared" si="845"/>
        <v>650</v>
      </c>
      <c r="R2240" s="12">
        <f t="shared" si="835"/>
        <v>6.7885908910656753E-2</v>
      </c>
      <c r="S2240" s="3">
        <f t="shared" si="846"/>
        <v>0.7</v>
      </c>
      <c r="T2240" s="24">
        <f t="shared" si="848"/>
        <v>1112.788140622059</v>
      </c>
      <c r="U2240" s="24">
        <f t="shared" si="836"/>
        <v>29.704653988494556</v>
      </c>
      <c r="V2240" s="14">
        <f t="shared" si="837"/>
        <v>502.66033017807081</v>
      </c>
      <c r="W2240" s="24">
        <f t="shared" si="849"/>
        <v>650</v>
      </c>
      <c r="X2240" s="12">
        <f t="shared" si="838"/>
        <v>6.8076179570773207E-2</v>
      </c>
      <c r="Y2240" s="3">
        <f t="shared" si="850"/>
        <v>0.7</v>
      </c>
    </row>
    <row r="2241" spans="2:25" x14ac:dyDescent="0.25">
      <c r="B2241" s="3">
        <f t="shared" si="839"/>
        <v>11115</v>
      </c>
      <c r="C2241" s="14">
        <f t="shared" si="840"/>
        <v>185.25</v>
      </c>
      <c r="D2241" s="11">
        <f t="shared" si="841"/>
        <v>1114.0436971047918</v>
      </c>
      <c r="E2241" s="11">
        <f t="shared" si="842"/>
        <v>1111.7934157700943</v>
      </c>
      <c r="F2241" s="11">
        <f t="shared" si="843"/>
        <v>1113.1734842341675</v>
      </c>
      <c r="G2241" s="11">
        <f t="shared" si="844"/>
        <v>1112.8562168016299</v>
      </c>
      <c r="H2241" s="24">
        <f t="shared" si="851"/>
        <v>1111.7934157700943</v>
      </c>
      <c r="I2241" s="24">
        <f t="shared" si="829"/>
        <v>56.25703336743868</v>
      </c>
      <c r="J2241" s="14">
        <f t="shared" si="830"/>
        <v>951.02366388345774</v>
      </c>
      <c r="K2241" s="24">
        <f t="shared" si="852"/>
        <v>650</v>
      </c>
      <c r="L2241" s="12">
        <f t="shared" si="831"/>
        <v>6.869120729873765E-2</v>
      </c>
      <c r="M2241" s="3">
        <f t="shared" si="832"/>
        <v>0.7</v>
      </c>
      <c r="N2241" s="24">
        <f t="shared" si="847"/>
        <v>1113.1734842341675</v>
      </c>
      <c r="O2241" s="24">
        <f t="shared" si="833"/>
        <v>21.755321765607505</v>
      </c>
      <c r="P2241" s="24">
        <f t="shared" si="834"/>
        <v>368.32253827145945</v>
      </c>
      <c r="Q2241" s="24">
        <f t="shared" si="845"/>
        <v>650</v>
      </c>
      <c r="R2241" s="12">
        <f t="shared" si="835"/>
        <v>6.785508569078938E-2</v>
      </c>
      <c r="S2241" s="3">
        <f t="shared" si="846"/>
        <v>0.7</v>
      </c>
      <c r="T2241" s="24">
        <f t="shared" si="848"/>
        <v>1112.8562168016299</v>
      </c>
      <c r="U2241" s="24">
        <f t="shared" si="836"/>
        <v>29.687007579047986</v>
      </c>
      <c r="V2241" s="14">
        <f t="shared" si="837"/>
        <v>502.43534165577273</v>
      </c>
      <c r="W2241" s="24">
        <f t="shared" si="849"/>
        <v>650</v>
      </c>
      <c r="X2241" s="12">
        <f t="shared" si="838"/>
        <v>6.8045152625585498E-2</v>
      </c>
      <c r="Y2241" s="3">
        <f t="shared" si="850"/>
        <v>0.7</v>
      </c>
    </row>
    <row r="2242" spans="2:25" x14ac:dyDescent="0.25">
      <c r="B2242" s="3">
        <f t="shared" si="839"/>
        <v>11120</v>
      </c>
      <c r="C2242" s="14">
        <f t="shared" si="840"/>
        <v>185.33333333333334</v>
      </c>
      <c r="D2242" s="11">
        <f t="shared" si="841"/>
        <v>1114.1110371491866</v>
      </c>
      <c r="E2242" s="11">
        <f t="shared" si="842"/>
        <v>1111.8621069773931</v>
      </c>
      <c r="F2242" s="11">
        <f t="shared" si="843"/>
        <v>1113.2413393198583</v>
      </c>
      <c r="G2242" s="11">
        <f t="shared" si="844"/>
        <v>1112.9242619542554</v>
      </c>
      <c r="H2242" s="24">
        <f t="shared" si="851"/>
        <v>1111.8621069773931</v>
      </c>
      <c r="I2242" s="24">
        <f t="shared" si="829"/>
        <v>56.223254294837943</v>
      </c>
      <c r="J2242" s="14">
        <f t="shared" si="830"/>
        <v>950.59256943663308</v>
      </c>
      <c r="K2242" s="24">
        <f t="shared" si="852"/>
        <v>650</v>
      </c>
      <c r="L2242" s="12">
        <f t="shared" si="831"/>
        <v>6.8659505387465361E-2</v>
      </c>
      <c r="M2242" s="3">
        <f t="shared" si="832"/>
        <v>0.7</v>
      </c>
      <c r="N2242" s="24">
        <f t="shared" si="847"/>
        <v>1113.2413393198583</v>
      </c>
      <c r="O2242" s="24">
        <f t="shared" si="833"/>
        <v>21.742445733207205</v>
      </c>
      <c r="P2242" s="24">
        <f t="shared" si="834"/>
        <v>368.15838230196698</v>
      </c>
      <c r="Q2242" s="24">
        <f t="shared" si="845"/>
        <v>650</v>
      </c>
      <c r="R2242" s="12">
        <f t="shared" si="835"/>
        <v>6.782429050118978E-2</v>
      </c>
      <c r="S2242" s="3">
        <f t="shared" si="846"/>
        <v>0.7</v>
      </c>
      <c r="T2242" s="24">
        <f t="shared" si="848"/>
        <v>1112.9242619542554</v>
      </c>
      <c r="U2242" s="24">
        <f t="shared" si="836"/>
        <v>29.669379873280377</v>
      </c>
      <c r="V2242" s="14">
        <f t="shared" si="837"/>
        <v>502.21055608398734</v>
      </c>
      <c r="W2242" s="24">
        <f t="shared" si="849"/>
        <v>650</v>
      </c>
      <c r="X2242" s="12">
        <f t="shared" si="838"/>
        <v>6.8014154024430548E-2</v>
      </c>
      <c r="Y2242" s="3">
        <f t="shared" si="850"/>
        <v>0.7</v>
      </c>
    </row>
    <row r="2243" spans="2:25" x14ac:dyDescent="0.25">
      <c r="B2243" s="3">
        <f t="shared" si="839"/>
        <v>11125</v>
      </c>
      <c r="C2243" s="14">
        <f t="shared" si="840"/>
        <v>185.41666666666666</v>
      </c>
      <c r="D2243" s="11">
        <f t="shared" si="841"/>
        <v>1114.1783469419881</v>
      </c>
      <c r="E2243" s="11">
        <f t="shared" si="842"/>
        <v>1111.9307664827804</v>
      </c>
      <c r="F2243" s="11">
        <f t="shared" si="843"/>
        <v>1113.3091636103595</v>
      </c>
      <c r="G2243" s="11">
        <f t="shared" si="844"/>
        <v>1112.9922761082798</v>
      </c>
      <c r="H2243" s="24">
        <f t="shared" si="851"/>
        <v>1111.9307664827804</v>
      </c>
      <c r="I2243" s="24">
        <f t="shared" si="829"/>
        <v>56.189511480192778</v>
      </c>
      <c r="J2243" s="14">
        <f t="shared" si="830"/>
        <v>950.16186998094815</v>
      </c>
      <c r="K2243" s="24">
        <f t="shared" si="852"/>
        <v>650</v>
      </c>
      <c r="L2243" s="12">
        <f t="shared" si="831"/>
        <v>6.8627832885096746E-2</v>
      </c>
      <c r="M2243" s="3">
        <f t="shared" si="832"/>
        <v>0.7</v>
      </c>
      <c r="N2243" s="24">
        <f t="shared" si="847"/>
        <v>1113.3091636103595</v>
      </c>
      <c r="O2243" s="24">
        <f t="shared" si="833"/>
        <v>21.729583290715482</v>
      </c>
      <c r="P2243" s="24">
        <f t="shared" si="834"/>
        <v>367.99437365991344</v>
      </c>
      <c r="Q2243" s="24">
        <f t="shared" si="845"/>
        <v>650</v>
      </c>
      <c r="R2243" s="12">
        <f t="shared" si="835"/>
        <v>6.7793523303592618E-2</v>
      </c>
      <c r="S2243" s="3">
        <f t="shared" si="846"/>
        <v>0.7</v>
      </c>
      <c r="T2243" s="24">
        <f t="shared" si="848"/>
        <v>1112.9922761082798</v>
      </c>
      <c r="U2243" s="24">
        <f t="shared" si="836"/>
        <v>29.651770842707492</v>
      </c>
      <c r="V2243" s="14">
        <f t="shared" si="837"/>
        <v>501.98597318684199</v>
      </c>
      <c r="W2243" s="24">
        <f t="shared" si="849"/>
        <v>650</v>
      </c>
      <c r="X2243" s="12">
        <f t="shared" si="838"/>
        <v>6.7983183728388727E-2</v>
      </c>
      <c r="Y2243" s="3">
        <f t="shared" si="850"/>
        <v>0.7</v>
      </c>
    </row>
    <row r="2244" spans="2:25" x14ac:dyDescent="0.25">
      <c r="B2244" s="3">
        <f t="shared" si="839"/>
        <v>11130</v>
      </c>
      <c r="C2244" s="14">
        <f t="shared" si="840"/>
        <v>185.5</v>
      </c>
      <c r="D2244" s="11">
        <f t="shared" si="841"/>
        <v>1114.2456265103647</v>
      </c>
      <c r="E2244" s="11">
        <f t="shared" si="842"/>
        <v>1111.9993943156655</v>
      </c>
      <c r="F2244" s="11">
        <f t="shared" si="843"/>
        <v>1113.3769571336632</v>
      </c>
      <c r="G2244" s="11">
        <f t="shared" si="844"/>
        <v>1113.0602592920081</v>
      </c>
      <c r="H2244" s="24">
        <f t="shared" si="851"/>
        <v>1111.9993943156655</v>
      </c>
      <c r="I2244" s="24">
        <f t="shared" si="829"/>
        <v>56.155804867478309</v>
      </c>
      <c r="J2244" s="14">
        <f t="shared" si="830"/>
        <v>949.7315649696576</v>
      </c>
      <c r="K2244" s="24">
        <f t="shared" si="852"/>
        <v>650</v>
      </c>
      <c r="L2244" s="12">
        <f t="shared" si="831"/>
        <v>6.859618975052606E-2</v>
      </c>
      <c r="M2244" s="3">
        <f t="shared" si="832"/>
        <v>0.7</v>
      </c>
      <c r="N2244" s="24">
        <f t="shared" si="847"/>
        <v>1113.3769571336632</v>
      </c>
      <c r="O2244" s="24">
        <f t="shared" si="833"/>
        <v>21.716734417537964</v>
      </c>
      <c r="P2244" s="24">
        <f t="shared" si="834"/>
        <v>367.83051214632553</v>
      </c>
      <c r="Q2244" s="24">
        <f t="shared" si="845"/>
        <v>650</v>
      </c>
      <c r="R2244" s="12">
        <f t="shared" si="835"/>
        <v>6.7762784059803488E-2</v>
      </c>
      <c r="S2244" s="3">
        <f t="shared" si="846"/>
        <v>0.7</v>
      </c>
      <c r="T2244" s="24">
        <f t="shared" si="848"/>
        <v>1113.0602592920081</v>
      </c>
      <c r="U2244" s="24">
        <f t="shared" si="836"/>
        <v>29.634180458913306</v>
      </c>
      <c r="V2244" s="14">
        <f t="shared" si="837"/>
        <v>501.76159268929734</v>
      </c>
      <c r="W2244" s="24">
        <f t="shared" si="849"/>
        <v>650</v>
      </c>
      <c r="X2244" s="12">
        <f t="shared" si="838"/>
        <v>6.7952241698655672E-2</v>
      </c>
      <c r="Y2244" s="3">
        <f t="shared" si="850"/>
        <v>0.7</v>
      </c>
    </row>
    <row r="2245" spans="2:25" x14ac:dyDescent="0.25">
      <c r="B2245" s="3">
        <f t="shared" si="839"/>
        <v>11135</v>
      </c>
      <c r="C2245" s="14">
        <f t="shared" si="840"/>
        <v>185.58333333333334</v>
      </c>
      <c r="D2245" s="11">
        <f t="shared" si="841"/>
        <v>1114.3128758814471</v>
      </c>
      <c r="E2245" s="11">
        <f t="shared" si="842"/>
        <v>1112.067990505416</v>
      </c>
      <c r="F2245" s="11">
        <f t="shared" si="843"/>
        <v>1113.444719917723</v>
      </c>
      <c r="G2245" s="11">
        <f t="shared" si="844"/>
        <v>1113.1282115337067</v>
      </c>
      <c r="H2245" s="24">
        <f t="shared" si="851"/>
        <v>1112.067990505416</v>
      </c>
      <c r="I2245" s="24">
        <f t="shared" si="829"/>
        <v>56.122134400777668</v>
      </c>
      <c r="J2245" s="14">
        <f t="shared" si="830"/>
        <v>949.30165385690771</v>
      </c>
      <c r="K2245" s="24">
        <f t="shared" si="852"/>
        <v>650</v>
      </c>
      <c r="L2245" s="12">
        <f t="shared" si="831"/>
        <v>6.8564575942715769E-2</v>
      </c>
      <c r="M2245" s="3">
        <f t="shared" si="832"/>
        <v>0.7</v>
      </c>
      <c r="N2245" s="24">
        <f t="shared" si="847"/>
        <v>1113.444719917723</v>
      </c>
      <c r="O2245" s="24">
        <f t="shared" si="833"/>
        <v>21.703899093103018</v>
      </c>
      <c r="P2245" s="24">
        <f t="shared" si="834"/>
        <v>367.66679756234629</v>
      </c>
      <c r="Q2245" s="24">
        <f t="shared" si="845"/>
        <v>650</v>
      </c>
      <c r="R2245" s="12">
        <f t="shared" si="835"/>
        <v>6.7732072731652215E-2</v>
      </c>
      <c r="S2245" s="3">
        <f t="shared" si="846"/>
        <v>0.7</v>
      </c>
      <c r="T2245" s="24">
        <f t="shared" si="848"/>
        <v>1113.1282115337067</v>
      </c>
      <c r="U2245" s="24">
        <f t="shared" si="836"/>
        <v>29.616608693510216</v>
      </c>
      <c r="V2245" s="14">
        <f t="shared" si="837"/>
        <v>501.53741431625605</v>
      </c>
      <c r="W2245" s="24">
        <f t="shared" si="849"/>
        <v>650</v>
      </c>
      <c r="X2245" s="12">
        <f t="shared" si="838"/>
        <v>6.7921327896423231E-2</v>
      </c>
      <c r="Y2245" s="3">
        <f t="shared" si="850"/>
        <v>0.7</v>
      </c>
    </row>
    <row r="2246" spans="2:25" x14ac:dyDescent="0.25">
      <c r="B2246" s="3">
        <f t="shared" si="839"/>
        <v>11140</v>
      </c>
      <c r="C2246" s="14">
        <f t="shared" si="840"/>
        <v>185.66666666666666</v>
      </c>
      <c r="D2246" s="11">
        <f t="shared" si="841"/>
        <v>1114.3800950823309</v>
      </c>
      <c r="E2246" s="11">
        <f t="shared" si="842"/>
        <v>1112.1365550813587</v>
      </c>
      <c r="F2246" s="11">
        <f t="shared" si="843"/>
        <v>1113.5124519904546</v>
      </c>
      <c r="G2246" s="11">
        <f t="shared" si="844"/>
        <v>1113.196132861603</v>
      </c>
      <c r="H2246" s="24">
        <f t="shared" si="851"/>
        <v>1112.1365550813587</v>
      </c>
      <c r="I2246" s="24">
        <f t="shared" si="829"/>
        <v>56.088500024304722</v>
      </c>
      <c r="J2246" s="14">
        <f t="shared" si="830"/>
        <v>948.87213609824005</v>
      </c>
      <c r="K2246" s="24">
        <f t="shared" si="852"/>
        <v>650</v>
      </c>
      <c r="L2246" s="12">
        <f t="shared" si="831"/>
        <v>6.8532991420732339E-2</v>
      </c>
      <c r="M2246" s="3">
        <f t="shared" si="832"/>
        <v>0.7</v>
      </c>
      <c r="N2246" s="24">
        <f t="shared" si="847"/>
        <v>1113.5124519904546</v>
      </c>
      <c r="O2246" s="24">
        <f t="shared" si="833"/>
        <v>21.691077296907224</v>
      </c>
      <c r="P2246" s="24">
        <f t="shared" si="834"/>
        <v>367.50322970979704</v>
      </c>
      <c r="Q2246" s="24">
        <f t="shared" si="845"/>
        <v>650</v>
      </c>
      <c r="R2246" s="12">
        <f t="shared" si="835"/>
        <v>6.7701389281098451E-2</v>
      </c>
      <c r="S2246" s="3">
        <f t="shared" si="846"/>
        <v>0.7</v>
      </c>
      <c r="T2246" s="24">
        <f t="shared" si="848"/>
        <v>1113.196132861603</v>
      </c>
      <c r="U2246" s="24">
        <f t="shared" si="836"/>
        <v>29.599055518195883</v>
      </c>
      <c r="V2246" s="14">
        <f t="shared" si="837"/>
        <v>501.31343779362834</v>
      </c>
      <c r="W2246" s="24">
        <f t="shared" si="849"/>
        <v>650</v>
      </c>
      <c r="X2246" s="12">
        <f t="shared" si="838"/>
        <v>6.7890442283023017E-2</v>
      </c>
      <c r="Y2246" s="3">
        <f t="shared" si="850"/>
        <v>0.7</v>
      </c>
    </row>
    <row r="2247" spans="2:25" x14ac:dyDescent="0.25">
      <c r="B2247" s="3">
        <f t="shared" si="839"/>
        <v>11145</v>
      </c>
      <c r="C2247" s="14">
        <f t="shared" si="840"/>
        <v>185.75</v>
      </c>
      <c r="D2247" s="11">
        <f t="shared" si="841"/>
        <v>1114.4472841400741</v>
      </c>
      <c r="E2247" s="11">
        <f t="shared" si="842"/>
        <v>1112.2050880727793</v>
      </c>
      <c r="F2247" s="11">
        <f t="shared" si="843"/>
        <v>1113.5801533797357</v>
      </c>
      <c r="G2247" s="11">
        <f t="shared" si="844"/>
        <v>1113.264023303886</v>
      </c>
      <c r="H2247" s="24">
        <f t="shared" si="851"/>
        <v>1112.2050880727793</v>
      </c>
      <c r="I2247" s="24">
        <f t="shared" si="829"/>
        <v>56.054901682369973</v>
      </c>
      <c r="J2247" s="14">
        <f t="shared" si="830"/>
        <v>948.44301114983568</v>
      </c>
      <c r="K2247" s="24">
        <f t="shared" si="852"/>
        <v>650</v>
      </c>
      <c r="L2247" s="12">
        <f t="shared" si="831"/>
        <v>6.8501436143692501E-2</v>
      </c>
      <c r="M2247" s="3">
        <f t="shared" si="832"/>
        <v>0.7</v>
      </c>
      <c r="N2247" s="24">
        <f t="shared" si="847"/>
        <v>1113.5801533797357</v>
      </c>
      <c r="O2247" s="24">
        <f t="shared" si="833"/>
        <v>21.678269008458528</v>
      </c>
      <c r="P2247" s="24">
        <f t="shared" si="834"/>
        <v>367.33980839059603</v>
      </c>
      <c r="Q2247" s="24">
        <f t="shared" si="845"/>
        <v>650</v>
      </c>
      <c r="R2247" s="12">
        <f t="shared" si="835"/>
        <v>6.767073367012072E-2</v>
      </c>
      <c r="S2247" s="3">
        <f t="shared" si="846"/>
        <v>0.7</v>
      </c>
      <c r="T2247" s="24">
        <f t="shared" si="848"/>
        <v>1113.264023303886</v>
      </c>
      <c r="U2247" s="24">
        <f t="shared" si="836"/>
        <v>29.581520904702074</v>
      </c>
      <c r="V2247" s="14">
        <f t="shared" si="837"/>
        <v>501.08966284747959</v>
      </c>
      <c r="W2247" s="24">
        <f t="shared" si="849"/>
        <v>650</v>
      </c>
      <c r="X2247" s="12">
        <f t="shared" si="838"/>
        <v>6.7859584819810845E-2</v>
      </c>
      <c r="Y2247" s="3">
        <f t="shared" si="850"/>
        <v>0.7</v>
      </c>
    </row>
    <row r="2248" spans="2:25" x14ac:dyDescent="0.25">
      <c r="B2248" s="3">
        <f t="shared" si="839"/>
        <v>11150</v>
      </c>
      <c r="C2248" s="14">
        <f t="shared" si="840"/>
        <v>185.83333333333334</v>
      </c>
      <c r="D2248" s="11">
        <f t="shared" si="841"/>
        <v>1114.514443081699</v>
      </c>
      <c r="E2248" s="11">
        <f t="shared" si="842"/>
        <v>1112.2735895089229</v>
      </c>
      <c r="F2248" s="11">
        <f t="shared" si="843"/>
        <v>1113.6478241134059</v>
      </c>
      <c r="G2248" s="11">
        <f t="shared" si="844"/>
        <v>1113.3318828887059</v>
      </c>
      <c r="H2248" s="24">
        <f t="shared" si="851"/>
        <v>1112.2735895089229</v>
      </c>
      <c r="I2248" s="24">
        <f t="shared" si="829"/>
        <v>56.021339319403296</v>
      </c>
      <c r="J2248" s="14">
        <f t="shared" si="830"/>
        <v>948.01427846909667</v>
      </c>
      <c r="K2248" s="24">
        <f t="shared" si="852"/>
        <v>650</v>
      </c>
      <c r="L2248" s="12">
        <f t="shared" si="831"/>
        <v>6.8469910070804343E-2</v>
      </c>
      <c r="M2248" s="3">
        <f t="shared" si="832"/>
        <v>0.7</v>
      </c>
      <c r="N2248" s="24">
        <f t="shared" si="847"/>
        <v>1113.6478241134059</v>
      </c>
      <c r="O2248" s="24">
        <f t="shared" si="833"/>
        <v>21.665474207327406</v>
      </c>
      <c r="P2248" s="24">
        <f t="shared" si="834"/>
        <v>367.17653340714594</v>
      </c>
      <c r="Q2248" s="24">
        <f t="shared" si="845"/>
        <v>650</v>
      </c>
      <c r="R2248" s="12">
        <f t="shared" si="835"/>
        <v>6.7640105860792651E-2</v>
      </c>
      <c r="S2248" s="3">
        <f t="shared" si="846"/>
        <v>0.7</v>
      </c>
      <c r="T2248" s="24">
        <f t="shared" si="848"/>
        <v>1113.3318828887059</v>
      </c>
      <c r="U2248" s="24">
        <f t="shared" si="836"/>
        <v>29.564004824828771</v>
      </c>
      <c r="V2248" s="14">
        <f t="shared" si="837"/>
        <v>500.86608920461163</v>
      </c>
      <c r="W2248" s="24">
        <f t="shared" si="849"/>
        <v>650</v>
      </c>
      <c r="X2248" s="12">
        <f t="shared" si="838"/>
        <v>6.7828755468245405E-2</v>
      </c>
      <c r="Y2248" s="3">
        <f t="shared" si="850"/>
        <v>0.7</v>
      </c>
    </row>
    <row r="2249" spans="2:25" x14ac:dyDescent="0.25">
      <c r="B2249" s="3">
        <f t="shared" si="839"/>
        <v>11155</v>
      </c>
      <c r="C2249" s="14">
        <f t="shared" si="840"/>
        <v>185.91666666666666</v>
      </c>
      <c r="D2249" s="11">
        <f t="shared" si="841"/>
        <v>1114.5815719341913</v>
      </c>
      <c r="E2249" s="11">
        <f t="shared" si="842"/>
        <v>1112.3420594189938</v>
      </c>
      <c r="F2249" s="11">
        <f t="shared" si="843"/>
        <v>1113.7154642192668</v>
      </c>
      <c r="G2249" s="11">
        <f t="shared" si="844"/>
        <v>1113.3997116441742</v>
      </c>
      <c r="H2249" s="24">
        <f t="shared" si="851"/>
        <v>1112.3420594189938</v>
      </c>
      <c r="I2249" s="24">
        <f t="shared" si="829"/>
        <v>55.987812879936882</v>
      </c>
      <c r="J2249" s="14">
        <f t="shared" si="830"/>
        <v>947.58593751414219</v>
      </c>
      <c r="K2249" s="24">
        <f t="shared" si="852"/>
        <v>650</v>
      </c>
      <c r="L2249" s="12">
        <f t="shared" si="831"/>
        <v>6.8438413161331854E-2</v>
      </c>
      <c r="M2249" s="3">
        <f t="shared" si="832"/>
        <v>0.7</v>
      </c>
      <c r="N2249" s="24">
        <f t="shared" si="847"/>
        <v>1113.7154642192668</v>
      </c>
      <c r="O2249" s="24">
        <f t="shared" si="833"/>
        <v>21.652692873112755</v>
      </c>
      <c r="P2249" s="24">
        <f t="shared" si="834"/>
        <v>367.0134045621208</v>
      </c>
      <c r="Q2249" s="24">
        <f t="shared" si="845"/>
        <v>650</v>
      </c>
      <c r="R2249" s="12">
        <f t="shared" si="835"/>
        <v>6.7609505815240042E-2</v>
      </c>
      <c r="S2249" s="3">
        <f t="shared" si="846"/>
        <v>0.7</v>
      </c>
      <c r="T2249" s="24">
        <f t="shared" si="848"/>
        <v>1113.3997116441742</v>
      </c>
      <c r="U2249" s="24">
        <f t="shared" si="836"/>
        <v>29.546507250427112</v>
      </c>
      <c r="V2249" s="14">
        <f t="shared" si="837"/>
        <v>500.64271659202001</v>
      </c>
      <c r="W2249" s="24">
        <f t="shared" si="849"/>
        <v>650</v>
      </c>
      <c r="X2249" s="12">
        <f t="shared" si="838"/>
        <v>6.7797954189816712E-2</v>
      </c>
      <c r="Y2249" s="3">
        <f t="shared" si="850"/>
        <v>0.7</v>
      </c>
    </row>
    <row r="2250" spans="2:25" x14ac:dyDescent="0.25">
      <c r="B2250" s="3">
        <f t="shared" si="839"/>
        <v>11160</v>
      </c>
      <c r="C2250" s="14">
        <f t="shared" si="840"/>
        <v>186</v>
      </c>
      <c r="D2250" s="11">
        <f t="shared" si="841"/>
        <v>1114.6486707245008</v>
      </c>
      <c r="E2250" s="11">
        <f t="shared" si="842"/>
        <v>1112.4104978321552</v>
      </c>
      <c r="F2250" s="11">
        <f t="shared" si="843"/>
        <v>1113.783073725082</v>
      </c>
      <c r="G2250" s="11">
        <f t="shared" si="844"/>
        <v>1113.4675095983641</v>
      </c>
      <c r="H2250" s="24">
        <f t="shared" si="851"/>
        <v>1112.4104978321552</v>
      </c>
      <c r="I2250" s="24">
        <f t="shared" si="829"/>
        <v>55.954322308639348</v>
      </c>
      <c r="J2250" s="14">
        <f t="shared" si="830"/>
        <v>947.15798774469977</v>
      </c>
      <c r="K2250" s="24">
        <f t="shared" si="852"/>
        <v>650</v>
      </c>
      <c r="L2250" s="12">
        <f t="shared" si="831"/>
        <v>6.8406945374658024E-2</v>
      </c>
      <c r="M2250" s="3">
        <f t="shared" si="832"/>
        <v>0.7</v>
      </c>
      <c r="N2250" s="24">
        <f t="shared" si="847"/>
        <v>1113.783073725082</v>
      </c>
      <c r="O2250" s="24">
        <f t="shared" si="833"/>
        <v>21.639924985470316</v>
      </c>
      <c r="P2250" s="24">
        <f t="shared" si="834"/>
        <v>366.85042165885358</v>
      </c>
      <c r="Q2250" s="24">
        <f t="shared" si="845"/>
        <v>650</v>
      </c>
      <c r="R2250" s="12">
        <f t="shared" si="835"/>
        <v>6.75789334957132E-2</v>
      </c>
      <c r="S2250" s="3">
        <f t="shared" si="846"/>
        <v>0.7</v>
      </c>
      <c r="T2250" s="24">
        <f t="shared" si="848"/>
        <v>1113.4675095983641</v>
      </c>
      <c r="U2250" s="24">
        <f t="shared" si="836"/>
        <v>29.529028153416448</v>
      </c>
      <c r="V2250" s="14">
        <f t="shared" si="837"/>
        <v>500.41954473776622</v>
      </c>
      <c r="W2250" s="24">
        <f t="shared" si="849"/>
        <v>650</v>
      </c>
      <c r="X2250" s="12">
        <f t="shared" si="838"/>
        <v>6.7767180946159827E-2</v>
      </c>
      <c r="Y2250" s="3">
        <f t="shared" si="850"/>
        <v>0.7</v>
      </c>
    </row>
    <row r="2251" spans="2:25" x14ac:dyDescent="0.25">
      <c r="B2251" s="3">
        <f t="shared" si="839"/>
        <v>11165</v>
      </c>
      <c r="C2251" s="14">
        <f t="shared" si="840"/>
        <v>186.08333333333334</v>
      </c>
      <c r="D2251" s="11">
        <f t="shared" si="841"/>
        <v>1114.7157394795404</v>
      </c>
      <c r="E2251" s="11">
        <f t="shared" si="842"/>
        <v>1112.4789047775298</v>
      </c>
      <c r="F2251" s="11">
        <f t="shared" si="843"/>
        <v>1113.8506526585777</v>
      </c>
      <c r="G2251" s="11">
        <f t="shared" si="844"/>
        <v>1113.5352767793104</v>
      </c>
      <c r="H2251" s="24">
        <f t="shared" si="851"/>
        <v>1112.4789047775298</v>
      </c>
      <c r="I2251" s="24">
        <f t="shared" si="829"/>
        <v>55.920867550264575</v>
      </c>
      <c r="J2251" s="14">
        <f t="shared" si="830"/>
        <v>946.73042862088471</v>
      </c>
      <c r="K2251" s="24">
        <f t="shared" si="852"/>
        <v>650</v>
      </c>
      <c r="L2251" s="12">
        <f t="shared" si="831"/>
        <v>6.8375506670198052E-2</v>
      </c>
      <c r="M2251" s="3">
        <f t="shared" si="832"/>
        <v>0.7</v>
      </c>
      <c r="N2251" s="24">
        <f t="shared" si="847"/>
        <v>1113.8506526585777</v>
      </c>
      <c r="O2251" s="24">
        <f t="shared" si="833"/>
        <v>21.627170524067196</v>
      </c>
      <c r="P2251" s="24">
        <f t="shared" si="834"/>
        <v>366.68758450052218</v>
      </c>
      <c r="Q2251" s="24">
        <f t="shared" si="845"/>
        <v>650</v>
      </c>
      <c r="R2251" s="12">
        <f t="shared" si="835"/>
        <v>6.7548388864437439E-2</v>
      </c>
      <c r="S2251" s="3">
        <f t="shared" si="846"/>
        <v>0.7</v>
      </c>
      <c r="T2251" s="24">
        <f t="shared" si="848"/>
        <v>1113.5352767793104</v>
      </c>
      <c r="U2251" s="24">
        <f t="shared" si="836"/>
        <v>29.511567505750236</v>
      </c>
      <c r="V2251" s="14">
        <f t="shared" si="837"/>
        <v>500.19657336973734</v>
      </c>
      <c r="W2251" s="24">
        <f t="shared" si="849"/>
        <v>650</v>
      </c>
      <c r="X2251" s="12">
        <f t="shared" si="838"/>
        <v>6.7736435698891817E-2</v>
      </c>
      <c r="Y2251" s="3">
        <f t="shared" si="850"/>
        <v>0.7</v>
      </c>
    </row>
    <row r="2252" spans="2:25" x14ac:dyDescent="0.25">
      <c r="B2252" s="3">
        <f t="shared" si="839"/>
        <v>11170</v>
      </c>
      <c r="C2252" s="14">
        <f t="shared" si="840"/>
        <v>186.16666666666666</v>
      </c>
      <c r="D2252" s="11">
        <f t="shared" si="841"/>
        <v>1114.7827782261872</v>
      </c>
      <c r="E2252" s="11">
        <f t="shared" si="842"/>
        <v>1112.5472802842</v>
      </c>
      <c r="F2252" s="11">
        <f t="shared" si="843"/>
        <v>1113.9182010474422</v>
      </c>
      <c r="G2252" s="11">
        <f t="shared" si="844"/>
        <v>1113.6030132150092</v>
      </c>
      <c r="H2252" s="24">
        <f t="shared" si="851"/>
        <v>1112.5472802842</v>
      </c>
      <c r="I2252" s="24">
        <f t="shared" si="829"/>
        <v>55.88744854968013</v>
      </c>
      <c r="J2252" s="14">
        <f t="shared" si="830"/>
        <v>946.30325960397488</v>
      </c>
      <c r="K2252" s="24">
        <f t="shared" si="852"/>
        <v>650</v>
      </c>
      <c r="L2252" s="12">
        <f t="shared" si="831"/>
        <v>6.8344097007454238E-2</v>
      </c>
      <c r="M2252" s="3">
        <f t="shared" si="832"/>
        <v>0.7</v>
      </c>
      <c r="N2252" s="24">
        <f t="shared" si="847"/>
        <v>1113.9182010474422</v>
      </c>
      <c r="O2252" s="24">
        <f t="shared" si="833"/>
        <v>21.61442946862735</v>
      </c>
      <c r="P2252" s="24">
        <f t="shared" si="834"/>
        <v>366.52489289094405</v>
      </c>
      <c r="Q2252" s="24">
        <f t="shared" si="845"/>
        <v>650</v>
      </c>
      <c r="R2252" s="12">
        <f t="shared" si="835"/>
        <v>6.7517871883759198E-2</v>
      </c>
      <c r="S2252" s="3">
        <f t="shared" si="846"/>
        <v>0.7</v>
      </c>
      <c r="T2252" s="24">
        <f t="shared" si="848"/>
        <v>1113.6030132150092</v>
      </c>
      <c r="U2252" s="24">
        <f t="shared" si="836"/>
        <v>29.494125279450145</v>
      </c>
      <c r="V2252" s="14">
        <f t="shared" si="837"/>
        <v>499.97380221671193</v>
      </c>
      <c r="W2252" s="24">
        <f t="shared" si="849"/>
        <v>650</v>
      </c>
      <c r="X2252" s="12">
        <f t="shared" si="838"/>
        <v>6.7705718409752563E-2</v>
      </c>
      <c r="Y2252" s="3">
        <f t="shared" si="850"/>
        <v>0.7</v>
      </c>
    </row>
    <row r="2253" spans="2:25" x14ac:dyDescent="0.25">
      <c r="B2253" s="3">
        <f t="shared" si="839"/>
        <v>11175</v>
      </c>
      <c r="C2253" s="14">
        <f t="shared" si="840"/>
        <v>186.25</v>
      </c>
      <c r="D2253" s="11">
        <f t="shared" si="841"/>
        <v>1114.8497869912831</v>
      </c>
      <c r="E2253" s="11">
        <f t="shared" si="842"/>
        <v>1112.6156243812075</v>
      </c>
      <c r="F2253" s="11">
        <f t="shared" si="843"/>
        <v>1113.985718919326</v>
      </c>
      <c r="G2253" s="11">
        <f t="shared" si="844"/>
        <v>1113.670718933419</v>
      </c>
      <c r="H2253" s="24">
        <f t="shared" si="851"/>
        <v>1112.6156243812075</v>
      </c>
      <c r="I2253" s="24">
        <f t="shared" si="829"/>
        <v>55.854065251890006</v>
      </c>
      <c r="J2253" s="14">
        <f t="shared" si="830"/>
        <v>945.87648015658567</v>
      </c>
      <c r="K2253" s="24">
        <f t="shared" si="852"/>
        <v>650</v>
      </c>
      <c r="L2253" s="12">
        <f t="shared" si="831"/>
        <v>6.8312716346029326E-2</v>
      </c>
      <c r="M2253" s="3">
        <f t="shared" si="832"/>
        <v>0.7</v>
      </c>
      <c r="N2253" s="24">
        <f t="shared" si="847"/>
        <v>1113.985718919326</v>
      </c>
      <c r="O2253" s="24">
        <f t="shared" si="833"/>
        <v>21.601701798925887</v>
      </c>
      <c r="P2253" s="24">
        <f t="shared" si="834"/>
        <v>366.36234663444048</v>
      </c>
      <c r="Q2253" s="24">
        <f t="shared" si="845"/>
        <v>650</v>
      </c>
      <c r="R2253" s="12">
        <f t="shared" si="835"/>
        <v>6.7487382516121491E-2</v>
      </c>
      <c r="S2253" s="3">
        <f t="shared" si="846"/>
        <v>0.7</v>
      </c>
      <c r="T2253" s="24">
        <f t="shared" si="848"/>
        <v>1113.670718933419</v>
      </c>
      <c r="U2253" s="24">
        <f t="shared" si="836"/>
        <v>29.476701446600373</v>
      </c>
      <c r="V2253" s="14">
        <f t="shared" si="837"/>
        <v>499.75123100791427</v>
      </c>
      <c r="W2253" s="24">
        <f t="shared" si="849"/>
        <v>650</v>
      </c>
      <c r="X2253" s="12">
        <f t="shared" si="838"/>
        <v>6.7675029040546841E-2</v>
      </c>
      <c r="Y2253" s="3">
        <f t="shared" si="850"/>
        <v>0.7</v>
      </c>
    </row>
    <row r="2254" spans="2:25" x14ac:dyDescent="0.25">
      <c r="B2254" s="3">
        <f t="shared" si="839"/>
        <v>11180</v>
      </c>
      <c r="C2254" s="14">
        <f t="shared" si="840"/>
        <v>186.33333333333334</v>
      </c>
      <c r="D2254" s="11">
        <f t="shared" si="841"/>
        <v>1114.9167658016324</v>
      </c>
      <c r="E2254" s="11">
        <f t="shared" si="842"/>
        <v>1112.6839370975536</v>
      </c>
      <c r="F2254" s="11">
        <f t="shared" si="843"/>
        <v>1114.0532063018422</v>
      </c>
      <c r="G2254" s="11">
        <f t="shared" si="844"/>
        <v>1113.7383939624597</v>
      </c>
      <c r="H2254" s="24">
        <f t="shared" si="851"/>
        <v>1112.6839370975536</v>
      </c>
      <c r="I2254" s="24">
        <f t="shared" si="829"/>
        <v>55.820717601972092</v>
      </c>
      <c r="J2254" s="14">
        <f t="shared" si="830"/>
        <v>945.45008974171992</v>
      </c>
      <c r="K2254" s="24">
        <f t="shared" si="852"/>
        <v>650</v>
      </c>
      <c r="L2254" s="12">
        <f t="shared" si="831"/>
        <v>6.8281364645557591E-2</v>
      </c>
      <c r="M2254" s="3">
        <f t="shared" si="832"/>
        <v>0.7</v>
      </c>
      <c r="N2254" s="24">
        <f t="shared" si="847"/>
        <v>1114.0532063018422</v>
      </c>
      <c r="O2254" s="24">
        <f t="shared" si="833"/>
        <v>21.588987494754974</v>
      </c>
      <c r="P2254" s="24">
        <f t="shared" si="834"/>
        <v>366.19994553533286</v>
      </c>
      <c r="Q2254" s="24">
        <f t="shared" si="845"/>
        <v>650</v>
      </c>
      <c r="R2254" s="12">
        <f t="shared" si="835"/>
        <v>6.7456920723970262E-2</v>
      </c>
      <c r="S2254" s="3">
        <f t="shared" si="846"/>
        <v>0.7</v>
      </c>
      <c r="T2254" s="24">
        <f t="shared" si="848"/>
        <v>1113.7383939624597</v>
      </c>
      <c r="U2254" s="24">
        <f t="shared" si="836"/>
        <v>29.459295979319222</v>
      </c>
      <c r="V2254" s="14">
        <f t="shared" si="837"/>
        <v>499.52885947285927</v>
      </c>
      <c r="W2254" s="24">
        <f t="shared" si="849"/>
        <v>650</v>
      </c>
      <c r="X2254" s="12">
        <f t="shared" si="838"/>
        <v>6.7644367553121004E-2</v>
      </c>
      <c r="Y2254" s="3">
        <f t="shared" si="850"/>
        <v>0.7</v>
      </c>
    </row>
    <row r="2255" spans="2:25" x14ac:dyDescent="0.25">
      <c r="B2255" s="3">
        <f t="shared" si="839"/>
        <v>11185</v>
      </c>
      <c r="C2255" s="14">
        <f t="shared" si="840"/>
        <v>186.41666666666666</v>
      </c>
      <c r="D2255" s="11">
        <f t="shared" si="841"/>
        <v>1114.983714684005</v>
      </c>
      <c r="E2255" s="11">
        <f t="shared" si="842"/>
        <v>1112.7522184621992</v>
      </c>
      <c r="F2255" s="11">
        <f t="shared" si="843"/>
        <v>1114.1206632225662</v>
      </c>
      <c r="G2255" s="11">
        <f t="shared" si="844"/>
        <v>1113.8060383300128</v>
      </c>
      <c r="H2255" s="24">
        <f t="shared" si="851"/>
        <v>1112.7522184621992</v>
      </c>
      <c r="I2255" s="24">
        <f t="shared" si="829"/>
        <v>55.787405545146385</v>
      </c>
      <c r="J2255" s="14">
        <f t="shared" si="830"/>
        <v>945.02408782400823</v>
      </c>
      <c r="K2255" s="24">
        <f t="shared" si="852"/>
        <v>650</v>
      </c>
      <c r="L2255" s="12">
        <f t="shared" si="831"/>
        <v>6.8250041865793948E-2</v>
      </c>
      <c r="M2255" s="3">
        <f t="shared" si="832"/>
        <v>0.7</v>
      </c>
      <c r="N2255" s="24">
        <f t="shared" si="847"/>
        <v>1114.1206632225662</v>
      </c>
      <c r="O2255" s="24">
        <f t="shared" si="833"/>
        <v>21.576286535969302</v>
      </c>
      <c r="P2255" s="24">
        <f t="shared" si="834"/>
        <v>366.03768939869826</v>
      </c>
      <c r="Q2255" s="24">
        <f t="shared" si="845"/>
        <v>650</v>
      </c>
      <c r="R2255" s="12">
        <f t="shared" si="835"/>
        <v>6.742648646989384E-2</v>
      </c>
      <c r="S2255" s="3">
        <f t="shared" si="846"/>
        <v>0.7</v>
      </c>
      <c r="T2255" s="24">
        <f t="shared" si="848"/>
        <v>1113.8060383300128</v>
      </c>
      <c r="U2255" s="24">
        <f t="shared" si="836"/>
        <v>29.441908849804577</v>
      </c>
      <c r="V2255" s="14">
        <f t="shared" si="837"/>
        <v>499.30668734193404</v>
      </c>
      <c r="W2255" s="24">
        <f t="shared" si="849"/>
        <v>650</v>
      </c>
      <c r="X2255" s="12">
        <f t="shared" si="838"/>
        <v>6.7613733909443127E-2</v>
      </c>
      <c r="Y2255" s="3">
        <f t="shared" si="850"/>
        <v>0.7</v>
      </c>
    </row>
    <row r="2256" spans="2:25" x14ac:dyDescent="0.25">
      <c r="B2256" s="3">
        <f t="shared" si="839"/>
        <v>11190</v>
      </c>
      <c r="C2256" s="14">
        <f t="shared" si="840"/>
        <v>186.5</v>
      </c>
      <c r="D2256" s="11">
        <f t="shared" si="841"/>
        <v>1115.0506336651338</v>
      </c>
      <c r="E2256" s="11">
        <f t="shared" si="842"/>
        <v>1112.820468504065</v>
      </c>
      <c r="F2256" s="11">
        <f t="shared" si="843"/>
        <v>1114.1880897090361</v>
      </c>
      <c r="G2256" s="11">
        <f t="shared" si="844"/>
        <v>1113.8736520639222</v>
      </c>
      <c r="H2256" s="24">
        <f t="shared" si="851"/>
        <v>1112.820468504065</v>
      </c>
      <c r="I2256" s="24">
        <f t="shared" si="829"/>
        <v>55.754129026718147</v>
      </c>
      <c r="J2256" s="14">
        <f t="shared" si="830"/>
        <v>944.59847386856597</v>
      </c>
      <c r="K2256" s="24">
        <f t="shared" si="852"/>
        <v>650</v>
      </c>
      <c r="L2256" s="12">
        <f t="shared" si="831"/>
        <v>6.8218747966532226E-2</v>
      </c>
      <c r="M2256" s="3">
        <f t="shared" si="832"/>
        <v>0.7</v>
      </c>
      <c r="N2256" s="24">
        <f t="shared" si="847"/>
        <v>1114.1880897090361</v>
      </c>
      <c r="O2256" s="24">
        <f t="shared" si="833"/>
        <v>21.563598902440617</v>
      </c>
      <c r="P2256" s="24">
        <f t="shared" si="834"/>
        <v>365.87557802961391</v>
      </c>
      <c r="Q2256" s="24">
        <f t="shared" si="845"/>
        <v>650</v>
      </c>
      <c r="R2256" s="12">
        <f t="shared" si="835"/>
        <v>6.7396079716483523E-2</v>
      </c>
      <c r="S2256" s="3">
        <f t="shared" si="846"/>
        <v>0.7</v>
      </c>
      <c r="T2256" s="24">
        <f t="shared" si="848"/>
        <v>1113.8736520639222</v>
      </c>
      <c r="U2256" s="24">
        <f t="shared" si="836"/>
        <v>29.424540030288426</v>
      </c>
      <c r="V2256" s="14">
        <f t="shared" si="837"/>
        <v>499.08471434560317</v>
      </c>
      <c r="W2256" s="24">
        <f t="shared" si="849"/>
        <v>650</v>
      </c>
      <c r="X2256" s="12">
        <f t="shared" si="838"/>
        <v>6.7583128071495482E-2</v>
      </c>
      <c r="Y2256" s="3">
        <f t="shared" si="850"/>
        <v>0.7</v>
      </c>
    </row>
    <row r="2257" spans="2:25" x14ac:dyDescent="0.25">
      <c r="B2257" s="3">
        <f t="shared" si="839"/>
        <v>11195</v>
      </c>
      <c r="C2257" s="14">
        <f t="shared" si="840"/>
        <v>186.58333333333334</v>
      </c>
      <c r="D2257" s="11">
        <f t="shared" si="841"/>
        <v>1115.1175227717163</v>
      </c>
      <c r="E2257" s="11">
        <f t="shared" si="842"/>
        <v>1112.8886872520316</v>
      </c>
      <c r="F2257" s="11">
        <f t="shared" si="843"/>
        <v>1114.2554857887526</v>
      </c>
      <c r="G2257" s="11">
        <f t="shared" si="844"/>
        <v>1113.9412351919937</v>
      </c>
      <c r="H2257" s="24">
        <f t="shared" si="851"/>
        <v>1112.8886872520316</v>
      </c>
      <c r="I2257" s="24">
        <f t="shared" si="829"/>
        <v>55.720887992117696</v>
      </c>
      <c r="J2257" s="14">
        <f t="shared" si="830"/>
        <v>944.17324734174861</v>
      </c>
      <c r="K2257" s="24">
        <f t="shared" si="852"/>
        <v>650</v>
      </c>
      <c r="L2257" s="12">
        <f t="shared" si="831"/>
        <v>6.8187482907659303E-2</v>
      </c>
      <c r="M2257" s="3">
        <f t="shared" si="832"/>
        <v>0.7</v>
      </c>
      <c r="N2257" s="24">
        <f t="shared" si="847"/>
        <v>1114.2554857887526</v>
      </c>
      <c r="O2257" s="24">
        <f t="shared" si="833"/>
        <v>21.550924574091823</v>
      </c>
      <c r="P2257" s="24">
        <f t="shared" si="834"/>
        <v>365.71361123362198</v>
      </c>
      <c r="Q2257" s="24">
        <f t="shared" si="845"/>
        <v>650</v>
      </c>
      <c r="R2257" s="12">
        <f t="shared" si="835"/>
        <v>6.7365700426420386E-2</v>
      </c>
      <c r="S2257" s="3">
        <f t="shared" si="846"/>
        <v>0.7</v>
      </c>
      <c r="T2257" s="24">
        <f t="shared" si="848"/>
        <v>1113.9412351919937</v>
      </c>
      <c r="U2257" s="24">
        <f t="shared" si="836"/>
        <v>29.407189493065289</v>
      </c>
      <c r="V2257" s="14">
        <f t="shared" si="837"/>
        <v>498.86294021500959</v>
      </c>
      <c r="W2257" s="24">
        <f t="shared" si="849"/>
        <v>650</v>
      </c>
      <c r="X2257" s="12">
        <f t="shared" si="838"/>
        <v>6.7552550001355155E-2</v>
      </c>
      <c r="Y2257" s="3">
        <f t="shared" si="850"/>
        <v>0.7</v>
      </c>
    </row>
    <row r="2258" spans="2:25" x14ac:dyDescent="0.25">
      <c r="B2258" s="3">
        <f t="shared" si="839"/>
        <v>11200</v>
      </c>
      <c r="C2258" s="14">
        <f t="shared" si="840"/>
        <v>186.66666666666666</v>
      </c>
      <c r="D2258" s="11">
        <f t="shared" si="841"/>
        <v>1115.1843820304143</v>
      </c>
      <c r="E2258" s="11">
        <f t="shared" si="842"/>
        <v>1112.9568747349392</v>
      </c>
      <c r="F2258" s="11">
        <f t="shared" si="843"/>
        <v>1114.3228514891789</v>
      </c>
      <c r="G2258" s="11">
        <f t="shared" si="844"/>
        <v>1114.0087877419951</v>
      </c>
      <c r="H2258" s="24">
        <f t="shared" si="851"/>
        <v>1112.9568747349392</v>
      </c>
      <c r="I2258" s="24">
        <f t="shared" ref="I2258:I2321" si="853">AlphaC*(D2258-H2258)</f>
        <v>55.687682386877668</v>
      </c>
      <c r="J2258" s="14">
        <f t="shared" ref="J2258:J2321" si="854">Phi*EpsilonF*Botzman/10^8*M2258*((D2258+273)^4-(H2258+273)^4)</f>
        <v>943.74840771080312</v>
      </c>
      <c r="K2258" s="24">
        <f t="shared" si="852"/>
        <v>650</v>
      </c>
      <c r="L2258" s="12">
        <f t="shared" ref="L2258:L2321" si="855">ksh*MassivSS/(K2258*RhoA)*DeltaT*(I2258+J2258)</f>
        <v>6.8156246649129892E-2</v>
      </c>
      <c r="M2258" s="3">
        <f t="shared" ref="M2258:M2321" si="856">IF(H2258&lt;=500,IF(Galva=Oui,0.35,0.7),0.7)</f>
        <v>0.7</v>
      </c>
      <c r="N2258" s="24">
        <f t="shared" si="847"/>
        <v>1114.3228514891789</v>
      </c>
      <c r="O2258" s="24">
        <f t="shared" ref="O2258:O2321" si="857">AlphaC*(D2258-N2258)</f>
        <v>21.538263530885615</v>
      </c>
      <c r="P2258" s="24">
        <f t="shared" ref="P2258:P2321" si="858">Phi*EpsilonF*Botzman/10^8*S2258*((D2258+273)^4-(N2258+273)^4)</f>
        <v>365.55178881659418</v>
      </c>
      <c r="Q2258" s="24">
        <f t="shared" si="845"/>
        <v>650</v>
      </c>
      <c r="R2258" s="12">
        <f t="shared" ref="R2258:R2321" si="859">ksh*MassivW/(Q2258*RhoA)*DeltaT*(O2258+P2258)</f>
        <v>6.7335348562449743E-2</v>
      </c>
      <c r="S2258" s="3">
        <f t="shared" si="846"/>
        <v>0.7</v>
      </c>
      <c r="T2258" s="24">
        <f t="shared" si="848"/>
        <v>1114.0087877419951</v>
      </c>
      <c r="U2258" s="24">
        <f t="shared" ref="U2258:U2321" si="860">AlphaC*(D2258-T2258)</f>
        <v>29.389857210480841</v>
      </c>
      <c r="V2258" s="14">
        <f t="shared" ref="V2258:V2321" si="861">Phi*EpsilonF*Botzman/10^8*Y2258*((D2258+273)^4-(T2258+273)^4)</f>
        <v>498.64136468162553</v>
      </c>
      <c r="W2258" s="24">
        <f t="shared" si="849"/>
        <v>650</v>
      </c>
      <c r="X2258" s="12">
        <f t="shared" ref="X2258:X2321" si="862">ksh*MassivSI/(W2258*RhoA)*DeltaT*(U2258+V2258)</f>
        <v>6.7521999661147886E-2</v>
      </c>
      <c r="Y2258" s="3">
        <f t="shared" si="850"/>
        <v>0.7</v>
      </c>
    </row>
    <row r="2259" spans="2:25" x14ac:dyDescent="0.25">
      <c r="B2259" s="3">
        <f t="shared" ref="B2259:B2322" si="863">B2258+DeltaT</f>
        <v>11205</v>
      </c>
      <c r="C2259" s="14">
        <f t="shared" ref="C2259:C2322" si="864">B2259/60</f>
        <v>186.75</v>
      </c>
      <c r="D2259" s="11">
        <f t="shared" ref="D2259:D2322" si="865">20+345*LOG(8*C2259+1,10)</f>
        <v>1115.2512114678545</v>
      </c>
      <c r="E2259" s="11">
        <f t="shared" ref="E2259:E2322" si="866">H2259</f>
        <v>1113.0250309815883</v>
      </c>
      <c r="F2259" s="11">
        <f t="shared" ref="F2259:F2322" si="867">N2259</f>
        <v>1114.3901868377413</v>
      </c>
      <c r="G2259" s="11">
        <f t="shared" ref="G2259:G2322" si="868">T2259</f>
        <v>1114.0763097416561</v>
      </c>
      <c r="H2259" s="24">
        <f t="shared" si="851"/>
        <v>1113.0250309815883</v>
      </c>
      <c r="I2259" s="24">
        <f t="shared" si="853"/>
        <v>55.654512156655755</v>
      </c>
      <c r="J2259" s="14">
        <f t="shared" si="854"/>
        <v>943.32395444423628</v>
      </c>
      <c r="K2259" s="24">
        <f t="shared" si="852"/>
        <v>650</v>
      </c>
      <c r="L2259" s="12">
        <f t="shared" si="855"/>
        <v>6.8125039150993091E-2</v>
      </c>
      <c r="M2259" s="3">
        <f t="shared" si="856"/>
        <v>0.7</v>
      </c>
      <c r="N2259" s="24">
        <f t="shared" si="847"/>
        <v>1114.3901868377413</v>
      </c>
      <c r="O2259" s="24">
        <f t="shared" si="857"/>
        <v>21.525615752830163</v>
      </c>
      <c r="P2259" s="24">
        <f t="shared" si="858"/>
        <v>365.39011058500301</v>
      </c>
      <c r="Q2259" s="24">
        <f t="shared" ref="Q2259:Q2322" si="869">IF(N2259&lt;600,425+0.773*N2259-1.69/1000*N2259^2+2.22/1000^2*N2259^3,IF(N2259&lt;735,666+13002/(738-N2259),IF(N2259&lt;900,545+17820/(N2259-731),650)))</f>
        <v>650</v>
      </c>
      <c r="R2259" s="12">
        <f t="shared" si="859"/>
        <v>6.7305024087429347E-2</v>
      </c>
      <c r="S2259" s="3">
        <f t="shared" ref="S2259:S2322" si="870">IF(N2259&lt;=500,IF(Galva=Oui,0.35,0.7),0.7)</f>
        <v>0.7</v>
      </c>
      <c r="T2259" s="24">
        <f t="shared" si="848"/>
        <v>1114.0763097416561</v>
      </c>
      <c r="U2259" s="24">
        <f t="shared" si="860"/>
        <v>29.37254315496034</v>
      </c>
      <c r="V2259" s="14">
        <f t="shared" si="861"/>
        <v>498.4199874779506</v>
      </c>
      <c r="W2259" s="24">
        <f t="shared" si="849"/>
        <v>650</v>
      </c>
      <c r="X2259" s="12">
        <f t="shared" si="862"/>
        <v>6.7491477013140899E-2</v>
      </c>
      <c r="Y2259" s="3">
        <f t="shared" si="850"/>
        <v>0.7</v>
      </c>
    </row>
    <row r="2260" spans="2:25" x14ac:dyDescent="0.25">
      <c r="B2260" s="3">
        <f t="shared" si="863"/>
        <v>11210</v>
      </c>
      <c r="C2260" s="14">
        <f t="shared" si="864"/>
        <v>186.83333333333334</v>
      </c>
      <c r="D2260" s="11">
        <f t="shared" si="865"/>
        <v>1115.3180111106269</v>
      </c>
      <c r="E2260" s="11">
        <f t="shared" si="866"/>
        <v>1113.0931560207393</v>
      </c>
      <c r="F2260" s="11">
        <f t="shared" si="867"/>
        <v>1114.4574918618287</v>
      </c>
      <c r="G2260" s="11">
        <f t="shared" si="868"/>
        <v>1114.1438012186693</v>
      </c>
      <c r="H2260" s="24">
        <f t="shared" si="851"/>
        <v>1113.0931560207393</v>
      </c>
      <c r="I2260" s="24">
        <f t="shared" si="853"/>
        <v>55.62137724718923</v>
      </c>
      <c r="J2260" s="14">
        <f t="shared" si="854"/>
        <v>942.89988701096183</v>
      </c>
      <c r="K2260" s="24">
        <f t="shared" si="852"/>
        <v>650</v>
      </c>
      <c r="L2260" s="12">
        <f t="shared" si="855"/>
        <v>6.8093860373331219E-2</v>
      </c>
      <c r="M2260" s="3">
        <f t="shared" si="856"/>
        <v>0.7</v>
      </c>
      <c r="N2260" s="24">
        <f t="shared" ref="N2260:N2323" si="871">N2259+R2259</f>
        <v>1114.4574918618287</v>
      </c>
      <c r="O2260" s="24">
        <f t="shared" si="857"/>
        <v>21.512981219956373</v>
      </c>
      <c r="P2260" s="24">
        <f t="shared" si="858"/>
        <v>365.22857634524354</v>
      </c>
      <c r="Q2260" s="24">
        <f t="shared" si="869"/>
        <v>650</v>
      </c>
      <c r="R2260" s="12">
        <f t="shared" si="859"/>
        <v>6.7274726964207415E-2</v>
      </c>
      <c r="S2260" s="3">
        <f t="shared" si="870"/>
        <v>0.7</v>
      </c>
      <c r="T2260" s="24">
        <f t="shared" ref="T2260:T2323" si="872">T2259+X2259</f>
        <v>1114.1438012186693</v>
      </c>
      <c r="U2260" s="24">
        <f t="shared" si="860"/>
        <v>29.355247298940412</v>
      </c>
      <c r="V2260" s="14">
        <f t="shared" si="861"/>
        <v>498.19880833615474</v>
      </c>
      <c r="W2260" s="24">
        <f t="shared" ref="W2260:W2323" si="873">IF(T2260&lt;600,425+0.773*T2260-1.69/1000*T2260^2+2.22/1000^2*T2260^3,IF(T2260&lt;735,666+13002/(738-T2260),IF(T2260&lt;900,545+17820/(T2260-731),650)))</f>
        <v>650</v>
      </c>
      <c r="X2260" s="12">
        <f t="shared" si="862"/>
        <v>6.7460982019560772E-2</v>
      </c>
      <c r="Y2260" s="3">
        <f t="shared" ref="Y2260:Y2323" si="874">IF(T2260&lt;=500,IF(Galva=Oui,0.35,0.7),0.7)</f>
        <v>0.7</v>
      </c>
    </row>
    <row r="2261" spans="2:25" x14ac:dyDescent="0.25">
      <c r="B2261" s="3">
        <f t="shared" si="863"/>
        <v>11215</v>
      </c>
      <c r="C2261" s="14">
        <f t="shared" si="864"/>
        <v>186.91666666666666</v>
      </c>
      <c r="D2261" s="11">
        <f t="shared" si="865"/>
        <v>1115.3847809852866</v>
      </c>
      <c r="E2261" s="11">
        <f t="shared" si="866"/>
        <v>1113.1612498811128</v>
      </c>
      <c r="F2261" s="11">
        <f t="shared" si="867"/>
        <v>1114.5247665887928</v>
      </c>
      <c r="G2261" s="11">
        <f t="shared" si="868"/>
        <v>1114.2112622006889</v>
      </c>
      <c r="H2261" s="24">
        <f t="shared" si="851"/>
        <v>1113.1612498811128</v>
      </c>
      <c r="I2261" s="24">
        <f t="shared" si="853"/>
        <v>55.588277604346104</v>
      </c>
      <c r="J2261" s="14">
        <f t="shared" si="854"/>
        <v>942.47620488140501</v>
      </c>
      <c r="K2261" s="24">
        <f t="shared" si="852"/>
        <v>650</v>
      </c>
      <c r="L2261" s="12">
        <f t="shared" si="855"/>
        <v>6.8062710276338548E-2</v>
      </c>
      <c r="M2261" s="3">
        <f t="shared" si="856"/>
        <v>0.7</v>
      </c>
      <c r="N2261" s="24">
        <f t="shared" si="871"/>
        <v>1114.5247665887928</v>
      </c>
      <c r="O2261" s="24">
        <f t="shared" si="857"/>
        <v>21.500359912346312</v>
      </c>
      <c r="P2261" s="24">
        <f t="shared" si="858"/>
        <v>365.06718590433076</v>
      </c>
      <c r="Q2261" s="24">
        <f t="shared" si="869"/>
        <v>650</v>
      </c>
      <c r="R2261" s="12">
        <f t="shared" si="859"/>
        <v>6.7244457155748921E-2</v>
      </c>
      <c r="S2261" s="3">
        <f t="shared" si="870"/>
        <v>0.7</v>
      </c>
      <c r="T2261" s="24">
        <f t="shared" si="872"/>
        <v>1114.2112622006889</v>
      </c>
      <c r="U2261" s="24">
        <f t="shared" si="860"/>
        <v>29.337969614942949</v>
      </c>
      <c r="V2261" s="14">
        <f t="shared" si="861"/>
        <v>497.97782698949322</v>
      </c>
      <c r="W2261" s="24">
        <f t="shared" si="873"/>
        <v>650</v>
      </c>
      <c r="X2261" s="12">
        <f t="shared" si="862"/>
        <v>6.743051464278374E-2</v>
      </c>
      <c r="Y2261" s="3">
        <f t="shared" si="874"/>
        <v>0.7</v>
      </c>
    </row>
    <row r="2262" spans="2:25" x14ac:dyDescent="0.25">
      <c r="B2262" s="3">
        <f t="shared" si="863"/>
        <v>11220</v>
      </c>
      <c r="C2262" s="14">
        <f t="shared" si="864"/>
        <v>187</v>
      </c>
      <c r="D2262" s="11">
        <f t="shared" si="865"/>
        <v>1115.451521118353</v>
      </c>
      <c r="E2262" s="11">
        <f t="shared" si="866"/>
        <v>1113.2293125913891</v>
      </c>
      <c r="F2262" s="11">
        <f t="shared" si="867"/>
        <v>1114.5920110459485</v>
      </c>
      <c r="G2262" s="11">
        <f t="shared" si="868"/>
        <v>1114.2786927153318</v>
      </c>
      <c r="H2262" s="24">
        <f t="shared" si="851"/>
        <v>1113.2293125913891</v>
      </c>
      <c r="I2262" s="24">
        <f t="shared" si="853"/>
        <v>55.555213174096707</v>
      </c>
      <c r="J2262" s="14">
        <f t="shared" si="854"/>
        <v>942.05290752672761</v>
      </c>
      <c r="K2262" s="24">
        <f t="shared" si="852"/>
        <v>650</v>
      </c>
      <c r="L2262" s="12">
        <f t="shared" si="855"/>
        <v>6.8031588820266581E-2</v>
      </c>
      <c r="M2262" s="3">
        <f t="shared" si="856"/>
        <v>0.7</v>
      </c>
      <c r="N2262" s="24">
        <f t="shared" si="871"/>
        <v>1114.5920110459485</v>
      </c>
      <c r="O2262" s="24">
        <f t="shared" si="857"/>
        <v>21.487751810110467</v>
      </c>
      <c r="P2262" s="24">
        <f t="shared" si="858"/>
        <v>364.90593906943491</v>
      </c>
      <c r="Q2262" s="24">
        <f t="shared" si="869"/>
        <v>650</v>
      </c>
      <c r="R2262" s="12">
        <f t="shared" si="859"/>
        <v>6.7214214625050769E-2</v>
      </c>
      <c r="S2262" s="3">
        <f t="shared" si="870"/>
        <v>0.7</v>
      </c>
      <c r="T2262" s="24">
        <f t="shared" si="872"/>
        <v>1114.2786927153318</v>
      </c>
      <c r="U2262" s="24">
        <f t="shared" si="860"/>
        <v>29.320710075529632</v>
      </c>
      <c r="V2262" s="14">
        <f t="shared" si="861"/>
        <v>497.75704317135705</v>
      </c>
      <c r="W2262" s="24">
        <f t="shared" si="873"/>
        <v>650</v>
      </c>
      <c r="X2262" s="12">
        <f t="shared" si="862"/>
        <v>6.7400074845208505E-2</v>
      </c>
      <c r="Y2262" s="3">
        <f t="shared" si="874"/>
        <v>0.7</v>
      </c>
    </row>
    <row r="2263" spans="2:25" x14ac:dyDescent="0.25">
      <c r="B2263" s="3">
        <f t="shared" si="863"/>
        <v>11225</v>
      </c>
      <c r="C2263" s="14">
        <f t="shared" si="864"/>
        <v>187.08333333333334</v>
      </c>
      <c r="D2263" s="11">
        <f t="shared" si="865"/>
        <v>1115.5182315363102</v>
      </c>
      <c r="E2263" s="11">
        <f t="shared" si="866"/>
        <v>1113.2973441802094</v>
      </c>
      <c r="F2263" s="11">
        <f t="shared" si="867"/>
        <v>1114.6592252605735</v>
      </c>
      <c r="G2263" s="11">
        <f t="shared" si="868"/>
        <v>1114.346092790177</v>
      </c>
      <c r="H2263" s="24">
        <f t="shared" si="851"/>
        <v>1113.2973441802094</v>
      </c>
      <c r="I2263" s="24">
        <f t="shared" si="853"/>
        <v>55.522183902519373</v>
      </c>
      <c r="J2263" s="14">
        <f t="shared" si="854"/>
        <v>941.62999441904105</v>
      </c>
      <c r="K2263" s="24">
        <f t="shared" si="852"/>
        <v>650</v>
      </c>
      <c r="L2263" s="12">
        <f t="shared" si="855"/>
        <v>6.8000495965438959E-2</v>
      </c>
      <c r="M2263" s="3">
        <f t="shared" si="856"/>
        <v>0.7</v>
      </c>
      <c r="N2263" s="24">
        <f t="shared" si="871"/>
        <v>1114.6592252605735</v>
      </c>
      <c r="O2263" s="24">
        <f t="shared" si="857"/>
        <v>21.47515689341617</v>
      </c>
      <c r="P2263" s="24">
        <f t="shared" si="858"/>
        <v>364.74483564840443</v>
      </c>
      <c r="Q2263" s="24">
        <f t="shared" si="869"/>
        <v>650</v>
      </c>
      <c r="R2263" s="12">
        <f t="shared" si="859"/>
        <v>6.7183999335237762E-2</v>
      </c>
      <c r="S2263" s="3">
        <f t="shared" si="870"/>
        <v>0.7</v>
      </c>
      <c r="T2263" s="24">
        <f t="shared" si="872"/>
        <v>1114.346092790177</v>
      </c>
      <c r="U2263" s="24">
        <f t="shared" si="860"/>
        <v>29.303468653330356</v>
      </c>
      <c r="V2263" s="14">
        <f t="shared" si="861"/>
        <v>497.53645661595118</v>
      </c>
      <c r="W2263" s="24">
        <f t="shared" si="873"/>
        <v>650</v>
      </c>
      <c r="X2263" s="12">
        <f t="shared" si="862"/>
        <v>6.7369662589346596E-2</v>
      </c>
      <c r="Y2263" s="3">
        <f t="shared" si="874"/>
        <v>0.7</v>
      </c>
    </row>
    <row r="2264" spans="2:25" x14ac:dyDescent="0.25">
      <c r="B2264" s="3">
        <f t="shared" si="863"/>
        <v>11230</v>
      </c>
      <c r="C2264" s="14">
        <f t="shared" si="864"/>
        <v>187.16666666666666</v>
      </c>
      <c r="D2264" s="11">
        <f t="shared" si="865"/>
        <v>1115.5849122656066</v>
      </c>
      <c r="E2264" s="11">
        <f t="shared" si="866"/>
        <v>1113.3653446761748</v>
      </c>
      <c r="F2264" s="11">
        <f t="shared" si="867"/>
        <v>1114.7264092599087</v>
      </c>
      <c r="G2264" s="11">
        <f t="shared" si="868"/>
        <v>1114.4134624527662</v>
      </c>
      <c r="H2264" s="24">
        <f t="shared" si="851"/>
        <v>1113.3653446761748</v>
      </c>
      <c r="I2264" s="24">
        <f t="shared" si="853"/>
        <v>55.489189735794753</v>
      </c>
      <c r="J2264" s="14">
        <f t="shared" si="854"/>
        <v>941.20746503152247</v>
      </c>
      <c r="K2264" s="24">
        <f t="shared" si="852"/>
        <v>650</v>
      </c>
      <c r="L2264" s="12">
        <f t="shared" si="855"/>
        <v>6.796943167225894E-2</v>
      </c>
      <c r="M2264" s="3">
        <f t="shared" si="856"/>
        <v>0.7</v>
      </c>
      <c r="N2264" s="24">
        <f t="shared" si="871"/>
        <v>1114.7264092599087</v>
      </c>
      <c r="O2264" s="24">
        <f t="shared" si="857"/>
        <v>21.462575142447804</v>
      </c>
      <c r="P2264" s="24">
        <f t="shared" si="858"/>
        <v>364.58387544899091</v>
      </c>
      <c r="Q2264" s="24">
        <f t="shared" si="869"/>
        <v>650</v>
      </c>
      <c r="R2264" s="12">
        <f t="shared" si="859"/>
        <v>6.7153811249420756E-2</v>
      </c>
      <c r="S2264" s="3">
        <f t="shared" si="870"/>
        <v>0.7</v>
      </c>
      <c r="T2264" s="24">
        <f t="shared" si="872"/>
        <v>1114.4134624527662</v>
      </c>
      <c r="U2264" s="24">
        <f t="shared" si="860"/>
        <v>29.286245321009119</v>
      </c>
      <c r="V2264" s="14">
        <f t="shared" si="861"/>
        <v>497.31606705759668</v>
      </c>
      <c r="W2264" s="24">
        <f t="shared" si="873"/>
        <v>650</v>
      </c>
      <c r="X2264" s="12">
        <f t="shared" si="862"/>
        <v>6.7339277837728681E-2</v>
      </c>
      <c r="Y2264" s="3">
        <f t="shared" si="874"/>
        <v>0.7</v>
      </c>
    </row>
    <row r="2265" spans="2:25" x14ac:dyDescent="0.25">
      <c r="B2265" s="3">
        <f t="shared" si="863"/>
        <v>11235</v>
      </c>
      <c r="C2265" s="14">
        <f t="shared" si="864"/>
        <v>187.25</v>
      </c>
      <c r="D2265" s="11">
        <f t="shared" si="865"/>
        <v>1115.6515633326562</v>
      </c>
      <c r="E2265" s="11">
        <f t="shared" si="866"/>
        <v>1113.4333141078471</v>
      </c>
      <c r="F2265" s="11">
        <f t="shared" si="867"/>
        <v>1114.7935630711581</v>
      </c>
      <c r="G2265" s="11">
        <f t="shared" si="868"/>
        <v>1114.4808017306038</v>
      </c>
      <c r="H2265" s="24">
        <f t="shared" si="851"/>
        <v>1113.4333141078471</v>
      </c>
      <c r="I2265" s="24">
        <f t="shared" si="853"/>
        <v>55.456230620228553</v>
      </c>
      <c r="J2265" s="14">
        <f t="shared" si="854"/>
        <v>940.78531883845392</v>
      </c>
      <c r="K2265" s="24">
        <f t="shared" si="852"/>
        <v>650</v>
      </c>
      <c r="L2265" s="12">
        <f t="shared" si="855"/>
        <v>6.7938395901213672E-2</v>
      </c>
      <c r="M2265" s="3">
        <f t="shared" si="856"/>
        <v>0.7</v>
      </c>
      <c r="N2265" s="24">
        <f t="shared" si="871"/>
        <v>1114.7935630711581</v>
      </c>
      <c r="O2265" s="24">
        <f t="shared" si="857"/>
        <v>21.450006537452282</v>
      </c>
      <c r="P2265" s="24">
        <f t="shared" si="858"/>
        <v>364.4230582797598</v>
      </c>
      <c r="Q2265" s="24">
        <f t="shared" si="869"/>
        <v>650</v>
      </c>
      <c r="R2265" s="12">
        <f t="shared" si="859"/>
        <v>6.7123650330863135E-2</v>
      </c>
      <c r="S2265" s="3">
        <f t="shared" si="870"/>
        <v>0.7</v>
      </c>
      <c r="T2265" s="24">
        <f t="shared" si="872"/>
        <v>1114.4808017306038</v>
      </c>
      <c r="U2265" s="24">
        <f t="shared" si="860"/>
        <v>29.269040051309503</v>
      </c>
      <c r="V2265" s="14">
        <f t="shared" si="861"/>
        <v>497.09587423156438</v>
      </c>
      <c r="W2265" s="24">
        <f t="shared" si="873"/>
        <v>650</v>
      </c>
      <c r="X2265" s="12">
        <f t="shared" si="862"/>
        <v>6.7308920553017126E-2</v>
      </c>
      <c r="Y2265" s="3">
        <f t="shared" si="874"/>
        <v>0.7</v>
      </c>
    </row>
    <row r="2266" spans="2:25" x14ac:dyDescent="0.25">
      <c r="B2266" s="3">
        <f t="shared" si="863"/>
        <v>11240</v>
      </c>
      <c r="C2266" s="14">
        <f t="shared" si="864"/>
        <v>187.33333333333334</v>
      </c>
      <c r="D2266" s="11">
        <f t="shared" si="865"/>
        <v>1115.7181847638369</v>
      </c>
      <c r="E2266" s="11">
        <f t="shared" si="866"/>
        <v>1113.5012525037482</v>
      </c>
      <c r="F2266" s="11">
        <f t="shared" si="867"/>
        <v>1114.8606867214889</v>
      </c>
      <c r="G2266" s="11">
        <f t="shared" si="868"/>
        <v>1114.5481106511568</v>
      </c>
      <c r="H2266" s="24">
        <f t="shared" si="851"/>
        <v>1113.5012525037482</v>
      </c>
      <c r="I2266" s="24">
        <f t="shared" si="853"/>
        <v>55.423306502217429</v>
      </c>
      <c r="J2266" s="14">
        <f t="shared" si="854"/>
        <v>940.36355531477625</v>
      </c>
      <c r="K2266" s="24">
        <f t="shared" si="852"/>
        <v>650</v>
      </c>
      <c r="L2266" s="12">
        <f t="shared" si="855"/>
        <v>6.7907388612841471E-2</v>
      </c>
      <c r="M2266" s="3">
        <f t="shared" si="856"/>
        <v>0.7</v>
      </c>
      <c r="N2266" s="24">
        <f t="shared" si="871"/>
        <v>1114.8606867214889</v>
      </c>
      <c r="O2266" s="24">
        <f t="shared" si="857"/>
        <v>21.437451058699253</v>
      </c>
      <c r="P2266" s="24">
        <f t="shared" si="858"/>
        <v>364.26238394931545</v>
      </c>
      <c r="Q2266" s="24">
        <f t="shared" si="869"/>
        <v>650</v>
      </c>
      <c r="R2266" s="12">
        <f t="shared" si="859"/>
        <v>6.7093516542838932E-2</v>
      </c>
      <c r="S2266" s="3">
        <f t="shared" si="870"/>
        <v>0.7</v>
      </c>
      <c r="T2266" s="24">
        <f t="shared" si="872"/>
        <v>1114.5481106511568</v>
      </c>
      <c r="U2266" s="24">
        <f t="shared" si="860"/>
        <v>29.25185281700351</v>
      </c>
      <c r="V2266" s="14">
        <f t="shared" si="861"/>
        <v>496.87587787306705</v>
      </c>
      <c r="W2266" s="24">
        <f t="shared" si="873"/>
        <v>650</v>
      </c>
      <c r="X2266" s="12">
        <f t="shared" si="862"/>
        <v>6.7278590697870483E-2</v>
      </c>
      <c r="Y2266" s="3">
        <f t="shared" si="874"/>
        <v>0.7</v>
      </c>
    </row>
    <row r="2267" spans="2:25" x14ac:dyDescent="0.25">
      <c r="B2267" s="3">
        <f t="shared" si="863"/>
        <v>11245</v>
      </c>
      <c r="C2267" s="14">
        <f t="shared" si="864"/>
        <v>187.41666666666666</v>
      </c>
      <c r="D2267" s="11">
        <f t="shared" si="865"/>
        <v>1115.7847765854915</v>
      </c>
      <c r="E2267" s="11">
        <f t="shared" si="866"/>
        <v>1113.5691598923611</v>
      </c>
      <c r="F2267" s="11">
        <f t="shared" si="867"/>
        <v>1114.9277802380318</v>
      </c>
      <c r="G2267" s="11">
        <f t="shared" si="868"/>
        <v>1114.6153892418547</v>
      </c>
      <c r="H2267" s="24">
        <f t="shared" si="851"/>
        <v>1113.5691598923611</v>
      </c>
      <c r="I2267" s="24">
        <f t="shared" si="853"/>
        <v>55.390417328260355</v>
      </c>
      <c r="J2267" s="14">
        <f t="shared" si="854"/>
        <v>939.94217393639906</v>
      </c>
      <c r="K2267" s="24">
        <f t="shared" si="852"/>
        <v>650</v>
      </c>
      <c r="L2267" s="12">
        <f t="shared" si="855"/>
        <v>6.7876409767753623E-2</v>
      </c>
      <c r="M2267" s="3">
        <f t="shared" si="856"/>
        <v>0.7</v>
      </c>
      <c r="N2267" s="24">
        <f t="shared" si="871"/>
        <v>1114.9277802380318</v>
      </c>
      <c r="O2267" s="24">
        <f t="shared" si="857"/>
        <v>21.424908686492472</v>
      </c>
      <c r="P2267" s="24">
        <f t="shared" si="858"/>
        <v>364.10185226651407</v>
      </c>
      <c r="Q2267" s="24">
        <f t="shared" si="869"/>
        <v>650</v>
      </c>
      <c r="R2267" s="12">
        <f t="shared" si="859"/>
        <v>6.7063409848671998E-2</v>
      </c>
      <c r="S2267" s="3">
        <f t="shared" si="870"/>
        <v>0.7</v>
      </c>
      <c r="T2267" s="24">
        <f t="shared" si="872"/>
        <v>1114.6153892418547</v>
      </c>
      <c r="U2267" s="24">
        <f t="shared" si="860"/>
        <v>29.234683590919985</v>
      </c>
      <c r="V2267" s="14">
        <f t="shared" si="861"/>
        <v>496.65607771791798</v>
      </c>
      <c r="W2267" s="24">
        <f t="shared" si="873"/>
        <v>650</v>
      </c>
      <c r="X2267" s="12">
        <f t="shared" si="862"/>
        <v>6.7248288235031331E-2</v>
      </c>
      <c r="Y2267" s="3">
        <f t="shared" si="874"/>
        <v>0.7</v>
      </c>
    </row>
    <row r="2268" spans="2:25" x14ac:dyDescent="0.25">
      <c r="B2268" s="3">
        <f t="shared" si="863"/>
        <v>11250</v>
      </c>
      <c r="C2268" s="14">
        <f t="shared" si="864"/>
        <v>187.5</v>
      </c>
      <c r="D2268" s="11">
        <f t="shared" si="865"/>
        <v>1115.851338823928</v>
      </c>
      <c r="E2268" s="11">
        <f t="shared" si="866"/>
        <v>1113.6370363021288</v>
      </c>
      <c r="F2268" s="11">
        <f t="shared" si="867"/>
        <v>1114.9948436478805</v>
      </c>
      <c r="G2268" s="11">
        <f t="shared" si="868"/>
        <v>1114.6826375300898</v>
      </c>
      <c r="H2268" s="24">
        <f t="shared" si="851"/>
        <v>1113.6370363021288</v>
      </c>
      <c r="I2268" s="24">
        <f t="shared" si="853"/>
        <v>55.357563044981362</v>
      </c>
      <c r="J2268" s="14">
        <f t="shared" si="854"/>
        <v>939.52117418049215</v>
      </c>
      <c r="K2268" s="24">
        <f t="shared" si="852"/>
        <v>650</v>
      </c>
      <c r="L2268" s="12">
        <f t="shared" si="855"/>
        <v>6.7845459326655949E-2</v>
      </c>
      <c r="M2268" s="3">
        <f t="shared" si="856"/>
        <v>0.7</v>
      </c>
      <c r="N2268" s="24">
        <f t="shared" si="871"/>
        <v>1114.9948436478805</v>
      </c>
      <c r="O2268" s="24">
        <f t="shared" si="857"/>
        <v>21.412379401186854</v>
      </c>
      <c r="P2268" s="24">
        <f t="shared" si="858"/>
        <v>363.94146304085137</v>
      </c>
      <c r="Q2268" s="24">
        <f t="shared" si="869"/>
        <v>650</v>
      </c>
      <c r="R2268" s="12">
        <f t="shared" si="859"/>
        <v>6.7033330211806255E-2</v>
      </c>
      <c r="S2268" s="3">
        <f t="shared" si="870"/>
        <v>0.7</v>
      </c>
      <c r="T2268" s="24">
        <f t="shared" si="872"/>
        <v>1114.6826375300898</v>
      </c>
      <c r="U2268" s="24">
        <f t="shared" si="860"/>
        <v>29.217532345955988</v>
      </c>
      <c r="V2268" s="14">
        <f t="shared" si="861"/>
        <v>496.43647350268651</v>
      </c>
      <c r="W2268" s="24">
        <f t="shared" si="873"/>
        <v>650</v>
      </c>
      <c r="X2268" s="12">
        <f t="shared" si="862"/>
        <v>6.7218013127347737E-2</v>
      </c>
      <c r="Y2268" s="3">
        <f t="shared" si="874"/>
        <v>0.7</v>
      </c>
    </row>
    <row r="2269" spans="2:25" x14ac:dyDescent="0.25">
      <c r="B2269" s="3">
        <f t="shared" si="863"/>
        <v>11255</v>
      </c>
      <c r="C2269" s="14">
        <f t="shared" si="864"/>
        <v>187.58333333333334</v>
      </c>
      <c r="D2269" s="11">
        <f t="shared" si="865"/>
        <v>1115.9178715054197</v>
      </c>
      <c r="E2269" s="11">
        <f t="shared" si="866"/>
        <v>1113.7048817614555</v>
      </c>
      <c r="F2269" s="11">
        <f t="shared" si="867"/>
        <v>1115.0618769780924</v>
      </c>
      <c r="G2269" s="11">
        <f t="shared" si="868"/>
        <v>1114.7498555432171</v>
      </c>
      <c r="H2269" s="24">
        <f t="shared" si="851"/>
        <v>1113.7048817614555</v>
      </c>
      <c r="I2269" s="24">
        <f t="shared" si="853"/>
        <v>55.324743599106796</v>
      </c>
      <c r="J2269" s="14">
        <f t="shared" si="854"/>
        <v>939.10055552515507</v>
      </c>
      <c r="K2269" s="24">
        <f t="shared" si="852"/>
        <v>650</v>
      </c>
      <c r="L2269" s="12">
        <f t="shared" si="855"/>
        <v>6.7814537250324616E-2</v>
      </c>
      <c r="M2269" s="3">
        <f t="shared" si="856"/>
        <v>0.7</v>
      </c>
      <c r="N2269" s="24">
        <f t="shared" si="871"/>
        <v>1115.0618769780924</v>
      </c>
      <c r="O2269" s="24">
        <f t="shared" si="857"/>
        <v>21.399863183182788</v>
      </c>
      <c r="P2269" s="24">
        <f t="shared" si="858"/>
        <v>363.78121608215258</v>
      </c>
      <c r="Q2269" s="24">
        <f t="shared" si="869"/>
        <v>650</v>
      </c>
      <c r="R2269" s="12">
        <f t="shared" si="859"/>
        <v>6.7003277595750907E-2</v>
      </c>
      <c r="S2269" s="3">
        <f t="shared" si="870"/>
        <v>0.7</v>
      </c>
      <c r="T2269" s="24">
        <f t="shared" si="872"/>
        <v>1114.7498555432171</v>
      </c>
      <c r="U2269" s="24">
        <f t="shared" si="860"/>
        <v>29.200399055065418</v>
      </c>
      <c r="V2269" s="14">
        <f t="shared" si="861"/>
        <v>496.21706496446512</v>
      </c>
      <c r="W2269" s="24">
        <f t="shared" si="873"/>
        <v>650</v>
      </c>
      <c r="X2269" s="12">
        <f t="shared" si="862"/>
        <v>6.7187765337741817E-2</v>
      </c>
      <c r="Y2269" s="3">
        <f t="shared" si="874"/>
        <v>0.7</v>
      </c>
    </row>
    <row r="2270" spans="2:25" x14ac:dyDescent="0.25">
      <c r="B2270" s="3">
        <f t="shared" si="863"/>
        <v>11260</v>
      </c>
      <c r="C2270" s="14">
        <f t="shared" si="864"/>
        <v>187.66666666666666</v>
      </c>
      <c r="D2270" s="11">
        <f t="shared" si="865"/>
        <v>1115.9843746562037</v>
      </c>
      <c r="E2270" s="11">
        <f t="shared" si="866"/>
        <v>1113.7726962987058</v>
      </c>
      <c r="F2270" s="11">
        <f t="shared" si="867"/>
        <v>1115.1288802556883</v>
      </c>
      <c r="G2270" s="11">
        <f t="shared" si="868"/>
        <v>1114.817043308555</v>
      </c>
      <c r="H2270" s="24">
        <f t="shared" si="851"/>
        <v>1113.7726962987058</v>
      </c>
      <c r="I2270" s="24">
        <f t="shared" si="853"/>
        <v>55.291958937448271</v>
      </c>
      <c r="J2270" s="14">
        <f t="shared" si="854"/>
        <v>938.68031744903033</v>
      </c>
      <c r="K2270" s="24">
        <f t="shared" si="852"/>
        <v>650</v>
      </c>
      <c r="L2270" s="12">
        <f t="shared" si="855"/>
        <v>6.7783643499578633E-2</v>
      </c>
      <c r="M2270" s="3">
        <f t="shared" si="856"/>
        <v>0.7</v>
      </c>
      <c r="N2270" s="24">
        <f t="shared" si="871"/>
        <v>1115.1288802556883</v>
      </c>
      <c r="O2270" s="24">
        <f t="shared" si="857"/>
        <v>21.387360012886347</v>
      </c>
      <c r="P2270" s="24">
        <f t="shared" si="858"/>
        <v>363.62111120016544</v>
      </c>
      <c r="Q2270" s="24">
        <f t="shared" si="869"/>
        <v>650</v>
      </c>
      <c r="R2270" s="12">
        <f t="shared" si="859"/>
        <v>6.6973251964002653E-2</v>
      </c>
      <c r="S2270" s="3">
        <f t="shared" si="870"/>
        <v>0.7</v>
      </c>
      <c r="T2270" s="24">
        <f t="shared" si="872"/>
        <v>1114.817043308555</v>
      </c>
      <c r="U2270" s="24">
        <f t="shared" si="860"/>
        <v>29.183283691219231</v>
      </c>
      <c r="V2270" s="14">
        <f t="shared" si="861"/>
        <v>495.99785184023006</v>
      </c>
      <c r="W2270" s="24">
        <f t="shared" si="873"/>
        <v>650</v>
      </c>
      <c r="X2270" s="12">
        <f t="shared" si="862"/>
        <v>6.7157544829123103E-2</v>
      </c>
      <c r="Y2270" s="3">
        <f t="shared" si="874"/>
        <v>0.7</v>
      </c>
    </row>
    <row r="2271" spans="2:25" x14ac:dyDescent="0.25">
      <c r="B2271" s="3">
        <f t="shared" si="863"/>
        <v>11265</v>
      </c>
      <c r="C2271" s="14">
        <f t="shared" si="864"/>
        <v>187.75</v>
      </c>
      <c r="D2271" s="11">
        <f t="shared" si="865"/>
        <v>1116.0508483024832</v>
      </c>
      <c r="E2271" s="11">
        <f t="shared" si="866"/>
        <v>1113.8404799422053</v>
      </c>
      <c r="F2271" s="11">
        <f t="shared" si="867"/>
        <v>1115.1958535076524</v>
      </c>
      <c r="G2271" s="11">
        <f t="shared" si="868"/>
        <v>1114.8842008533841</v>
      </c>
      <c r="H2271" s="24">
        <f t="shared" si="851"/>
        <v>1113.8404799422053</v>
      </c>
      <c r="I2271" s="24">
        <f t="shared" si="853"/>
        <v>55.25920900694814</v>
      </c>
      <c r="J2271" s="14">
        <f t="shared" si="854"/>
        <v>938.26045943213626</v>
      </c>
      <c r="K2271" s="24">
        <f t="shared" si="852"/>
        <v>650</v>
      </c>
      <c r="L2271" s="12">
        <f t="shared" si="855"/>
        <v>6.7752778035339759E-2</v>
      </c>
      <c r="M2271" s="3">
        <f t="shared" si="856"/>
        <v>0.7</v>
      </c>
      <c r="N2271" s="24">
        <f t="shared" si="871"/>
        <v>1115.1958535076524</v>
      </c>
      <c r="O2271" s="24">
        <f t="shared" si="857"/>
        <v>21.374869870771818</v>
      </c>
      <c r="P2271" s="24">
        <f t="shared" si="858"/>
        <v>363.46114820533518</v>
      </c>
      <c r="Q2271" s="24">
        <f t="shared" si="869"/>
        <v>650</v>
      </c>
      <c r="R2271" s="12">
        <f t="shared" si="859"/>
        <v>6.6943253280191364E-2</v>
      </c>
      <c r="S2271" s="3">
        <f t="shared" si="870"/>
        <v>0.7</v>
      </c>
      <c r="T2271" s="24">
        <f t="shared" si="872"/>
        <v>1114.8842008533841</v>
      </c>
      <c r="U2271" s="24">
        <f t="shared" si="860"/>
        <v>29.166186227479329</v>
      </c>
      <c r="V2271" s="14">
        <f t="shared" si="861"/>
        <v>495.77883386788778</v>
      </c>
      <c r="W2271" s="24">
        <f t="shared" si="873"/>
        <v>650</v>
      </c>
      <c r="X2271" s="12">
        <f t="shared" si="862"/>
        <v>6.7127351564531659E-2</v>
      </c>
      <c r="Y2271" s="3">
        <f t="shared" si="874"/>
        <v>0.7</v>
      </c>
    </row>
    <row r="2272" spans="2:25" x14ac:dyDescent="0.25">
      <c r="B2272" s="3">
        <f t="shared" si="863"/>
        <v>11270</v>
      </c>
      <c r="C2272" s="14">
        <f t="shared" si="864"/>
        <v>187.83333333333334</v>
      </c>
      <c r="D2272" s="11">
        <f t="shared" si="865"/>
        <v>1116.1172924704265</v>
      </c>
      <c r="E2272" s="11">
        <f t="shared" si="866"/>
        <v>1113.9082327202407</v>
      </c>
      <c r="F2272" s="11">
        <f t="shared" si="867"/>
        <v>1115.2627967609326</v>
      </c>
      <c r="G2272" s="11">
        <f t="shared" si="868"/>
        <v>1114.9513282049486</v>
      </c>
      <c r="H2272" s="24">
        <f t="shared" si="851"/>
        <v>1113.9082327202407</v>
      </c>
      <c r="I2272" s="24">
        <f t="shared" si="853"/>
        <v>55.226493754645389</v>
      </c>
      <c r="J2272" s="14">
        <f t="shared" si="854"/>
        <v>937.84098095524712</v>
      </c>
      <c r="K2272" s="24">
        <f t="shared" si="852"/>
        <v>650</v>
      </c>
      <c r="L2272" s="12">
        <f t="shared" si="855"/>
        <v>6.7721940818587872E-2</v>
      </c>
      <c r="M2272" s="3">
        <f t="shared" si="856"/>
        <v>0.7</v>
      </c>
      <c r="N2272" s="24">
        <f t="shared" si="871"/>
        <v>1115.2627967609326</v>
      </c>
      <c r="O2272" s="24">
        <f t="shared" si="857"/>
        <v>21.362392737347591</v>
      </c>
      <c r="P2272" s="24">
        <f t="shared" si="858"/>
        <v>363.30132690853367</v>
      </c>
      <c r="Q2272" s="24">
        <f t="shared" si="869"/>
        <v>650</v>
      </c>
      <c r="R2272" s="12">
        <f t="shared" si="859"/>
        <v>6.6913281508027098E-2</v>
      </c>
      <c r="S2272" s="3">
        <f t="shared" si="870"/>
        <v>0.7</v>
      </c>
      <c r="T2272" s="24">
        <f t="shared" si="872"/>
        <v>1114.9513282049486</v>
      </c>
      <c r="U2272" s="24">
        <f t="shared" si="860"/>
        <v>29.149106636947408</v>
      </c>
      <c r="V2272" s="14">
        <f t="shared" si="861"/>
        <v>495.56001078586797</v>
      </c>
      <c r="W2272" s="24">
        <f t="shared" si="873"/>
        <v>650</v>
      </c>
      <c r="X2272" s="12">
        <f t="shared" si="862"/>
        <v>6.7097185507079549E-2</v>
      </c>
      <c r="Y2272" s="3">
        <f t="shared" si="874"/>
        <v>0.7</v>
      </c>
    </row>
    <row r="2273" spans="2:25" x14ac:dyDescent="0.25">
      <c r="B2273" s="3">
        <f t="shared" si="863"/>
        <v>11275</v>
      </c>
      <c r="C2273" s="14">
        <f t="shared" si="864"/>
        <v>187.91666666666666</v>
      </c>
      <c r="D2273" s="11">
        <f t="shared" si="865"/>
        <v>1116.1837071861667</v>
      </c>
      <c r="E2273" s="11">
        <f t="shared" si="866"/>
        <v>1113.9759546610592</v>
      </c>
      <c r="F2273" s="11">
        <f t="shared" si="867"/>
        <v>1115.3297100424406</v>
      </c>
      <c r="G2273" s="11">
        <f t="shared" si="868"/>
        <v>1115.0184253904556</v>
      </c>
      <c r="H2273" s="24">
        <f t="shared" si="851"/>
        <v>1113.9759546610592</v>
      </c>
      <c r="I2273" s="24">
        <f t="shared" si="853"/>
        <v>55.193813127687008</v>
      </c>
      <c r="J2273" s="14">
        <f t="shared" si="854"/>
        <v>937.42188150024162</v>
      </c>
      <c r="K2273" s="24">
        <f t="shared" si="852"/>
        <v>650</v>
      </c>
      <c r="L2273" s="12">
        <f t="shared" si="855"/>
        <v>6.769113181038558E-2</v>
      </c>
      <c r="M2273" s="3">
        <f t="shared" si="856"/>
        <v>0.7</v>
      </c>
      <c r="N2273" s="24">
        <f t="shared" si="871"/>
        <v>1115.3297100424406</v>
      </c>
      <c r="O2273" s="24">
        <f t="shared" si="857"/>
        <v>21.34992859315048</v>
      </c>
      <c r="P2273" s="24">
        <f t="shared" si="858"/>
        <v>363.14164712072949</v>
      </c>
      <c r="Q2273" s="24">
        <f t="shared" si="869"/>
        <v>650</v>
      </c>
      <c r="R2273" s="12">
        <f t="shared" si="859"/>
        <v>6.6883336611241656E-2</v>
      </c>
      <c r="S2273" s="3">
        <f t="shared" si="870"/>
        <v>0.7</v>
      </c>
      <c r="T2273" s="24">
        <f t="shared" si="872"/>
        <v>1115.0184253904556</v>
      </c>
      <c r="U2273" s="24">
        <f t="shared" si="860"/>
        <v>29.132044892776321</v>
      </c>
      <c r="V2273" s="14">
        <f t="shared" si="861"/>
        <v>495.3413823328911</v>
      </c>
      <c r="W2273" s="24">
        <f t="shared" si="873"/>
        <v>650</v>
      </c>
      <c r="X2273" s="12">
        <f t="shared" si="862"/>
        <v>6.7067046619922577E-2</v>
      </c>
      <c r="Y2273" s="3">
        <f t="shared" si="874"/>
        <v>0.7</v>
      </c>
    </row>
    <row r="2274" spans="2:25" x14ac:dyDescent="0.25">
      <c r="B2274" s="3">
        <f t="shared" si="863"/>
        <v>11280</v>
      </c>
      <c r="C2274" s="14">
        <f t="shared" si="864"/>
        <v>188</v>
      </c>
      <c r="D2274" s="11">
        <f t="shared" si="865"/>
        <v>1116.2500924758024</v>
      </c>
      <c r="E2274" s="11">
        <f t="shared" si="866"/>
        <v>1114.0436457928695</v>
      </c>
      <c r="F2274" s="11">
        <f t="shared" si="867"/>
        <v>1115.3965933790519</v>
      </c>
      <c r="G2274" s="11">
        <f t="shared" si="868"/>
        <v>1115.0854924370756</v>
      </c>
      <c r="H2274" s="24">
        <f t="shared" si="851"/>
        <v>1114.0436457928695</v>
      </c>
      <c r="I2274" s="24">
        <f t="shared" si="853"/>
        <v>55.161167073322304</v>
      </c>
      <c r="J2274" s="14">
        <f t="shared" si="854"/>
        <v>937.00316054983193</v>
      </c>
      <c r="K2274" s="24">
        <f t="shared" si="852"/>
        <v>650</v>
      </c>
      <c r="L2274" s="12">
        <f t="shared" si="855"/>
        <v>6.766035097185924E-2</v>
      </c>
      <c r="M2274" s="3">
        <f t="shared" si="856"/>
        <v>0.7</v>
      </c>
      <c r="N2274" s="24">
        <f t="shared" si="871"/>
        <v>1115.3965933790519</v>
      </c>
      <c r="O2274" s="24">
        <f t="shared" si="857"/>
        <v>21.337477418762774</v>
      </c>
      <c r="P2274" s="24">
        <f t="shared" si="858"/>
        <v>362.98210865331754</v>
      </c>
      <c r="Q2274" s="24">
        <f t="shared" si="869"/>
        <v>650</v>
      </c>
      <c r="R2274" s="12">
        <f t="shared" si="859"/>
        <v>6.6853418553648916E-2</v>
      </c>
      <c r="S2274" s="3">
        <f t="shared" si="870"/>
        <v>0.7</v>
      </c>
      <c r="T2274" s="24">
        <f t="shared" si="872"/>
        <v>1115.0854924370756</v>
      </c>
      <c r="U2274" s="24">
        <f t="shared" si="860"/>
        <v>29.115000968170079</v>
      </c>
      <c r="V2274" s="14">
        <f t="shared" si="861"/>
        <v>495.12294824814273</v>
      </c>
      <c r="W2274" s="24">
        <f t="shared" si="873"/>
        <v>650</v>
      </c>
      <c r="X2274" s="12">
        <f t="shared" si="862"/>
        <v>6.703693486628258E-2</v>
      </c>
      <c r="Y2274" s="3">
        <f t="shared" si="874"/>
        <v>0.7</v>
      </c>
    </row>
    <row r="2275" spans="2:25" x14ac:dyDescent="0.25">
      <c r="B2275" s="3">
        <f t="shared" si="863"/>
        <v>11285</v>
      </c>
      <c r="C2275" s="14">
        <f t="shared" si="864"/>
        <v>188.08333333333334</v>
      </c>
      <c r="D2275" s="11">
        <f t="shared" si="865"/>
        <v>1116.3164483653973</v>
      </c>
      <c r="E2275" s="11">
        <f t="shared" si="866"/>
        <v>1114.1113061438414</v>
      </c>
      <c r="F2275" s="11">
        <f t="shared" si="867"/>
        <v>1115.4634467976055</v>
      </c>
      <c r="G2275" s="11">
        <f t="shared" si="868"/>
        <v>1115.1525293719419</v>
      </c>
      <c r="H2275" s="24">
        <f t="shared" si="851"/>
        <v>1114.1113061438414</v>
      </c>
      <c r="I2275" s="24">
        <f t="shared" si="853"/>
        <v>55.128555538897217</v>
      </c>
      <c r="J2275" s="14">
        <f t="shared" si="854"/>
        <v>936.58481758758307</v>
      </c>
      <c r="K2275" s="24">
        <f t="shared" si="852"/>
        <v>650</v>
      </c>
      <c r="L2275" s="12">
        <f t="shared" si="855"/>
        <v>6.7629598264200022E-2</v>
      </c>
      <c r="M2275" s="3">
        <f t="shared" si="856"/>
        <v>0.7</v>
      </c>
      <c r="N2275" s="24">
        <f t="shared" si="871"/>
        <v>1115.4634467976055</v>
      </c>
      <c r="O2275" s="24">
        <f t="shared" si="857"/>
        <v>21.325039194795181</v>
      </c>
      <c r="P2275" s="24">
        <f t="shared" si="858"/>
        <v>362.82271131796426</v>
      </c>
      <c r="Q2275" s="24">
        <f t="shared" si="869"/>
        <v>650</v>
      </c>
      <c r="R2275" s="12">
        <f t="shared" si="859"/>
        <v>6.6823527299114921E-2</v>
      </c>
      <c r="S2275" s="3">
        <f t="shared" si="870"/>
        <v>0.7</v>
      </c>
      <c r="T2275" s="24">
        <f t="shared" si="872"/>
        <v>1115.1525293719419</v>
      </c>
      <c r="U2275" s="24">
        <f t="shared" si="860"/>
        <v>29.097974836383855</v>
      </c>
      <c r="V2275" s="14">
        <f t="shared" si="861"/>
        <v>494.90470827125409</v>
      </c>
      <c r="W2275" s="24">
        <f t="shared" si="873"/>
        <v>650</v>
      </c>
      <c r="X2275" s="12">
        <f t="shared" si="862"/>
        <v>6.7006850209444857E-2</v>
      </c>
      <c r="Y2275" s="3">
        <f t="shared" si="874"/>
        <v>0.7</v>
      </c>
    </row>
    <row r="2276" spans="2:25" x14ac:dyDescent="0.25">
      <c r="B2276" s="3">
        <f t="shared" si="863"/>
        <v>11290</v>
      </c>
      <c r="C2276" s="14">
        <f t="shared" si="864"/>
        <v>188.16666666666666</v>
      </c>
      <c r="D2276" s="11">
        <f t="shared" si="865"/>
        <v>1116.3827748809811</v>
      </c>
      <c r="E2276" s="11">
        <f t="shared" si="866"/>
        <v>1114.1789357421055</v>
      </c>
      <c r="F2276" s="11">
        <f t="shared" si="867"/>
        <v>1115.5302703249047</v>
      </c>
      <c r="G2276" s="11">
        <f t="shared" si="868"/>
        <v>1115.2195362221514</v>
      </c>
      <c r="H2276" s="24">
        <f t="shared" si="851"/>
        <v>1114.1789357421055</v>
      </c>
      <c r="I2276" s="24">
        <f t="shared" si="853"/>
        <v>55.095978471888429</v>
      </c>
      <c r="J2276" s="14">
        <f t="shared" si="854"/>
        <v>936.16685209835816</v>
      </c>
      <c r="K2276" s="24">
        <f t="shared" si="852"/>
        <v>650</v>
      </c>
      <c r="L2276" s="12">
        <f t="shared" si="855"/>
        <v>6.7598873648696503E-2</v>
      </c>
      <c r="M2276" s="3">
        <f t="shared" si="856"/>
        <v>0.7</v>
      </c>
      <c r="N2276" s="24">
        <f t="shared" si="871"/>
        <v>1115.5302703249047</v>
      </c>
      <c r="O2276" s="24">
        <f t="shared" si="857"/>
        <v>21.312613901909572</v>
      </c>
      <c r="P2276" s="24">
        <f t="shared" si="858"/>
        <v>362.66345492680091</v>
      </c>
      <c r="Q2276" s="24">
        <f t="shared" si="869"/>
        <v>650</v>
      </c>
      <c r="R2276" s="12">
        <f t="shared" si="859"/>
        <v>6.6793662811595489E-2</v>
      </c>
      <c r="S2276" s="3">
        <f t="shared" si="870"/>
        <v>0.7</v>
      </c>
      <c r="T2276" s="24">
        <f t="shared" si="872"/>
        <v>1115.2195362221514</v>
      </c>
      <c r="U2276" s="24">
        <f t="shared" si="860"/>
        <v>29.080966470741032</v>
      </c>
      <c r="V2276" s="14">
        <f t="shared" si="861"/>
        <v>494.68666214261225</v>
      </c>
      <c r="W2276" s="24">
        <f t="shared" si="873"/>
        <v>650</v>
      </c>
      <c r="X2276" s="12">
        <f t="shared" si="862"/>
        <v>6.6976792612800165E-2</v>
      </c>
      <c r="Y2276" s="3">
        <f t="shared" si="874"/>
        <v>0.7</v>
      </c>
    </row>
    <row r="2277" spans="2:25" x14ac:dyDescent="0.25">
      <c r="B2277" s="3">
        <f t="shared" si="863"/>
        <v>11295</v>
      </c>
      <c r="C2277" s="14">
        <f t="shared" si="864"/>
        <v>188.25</v>
      </c>
      <c r="D2277" s="11">
        <f t="shared" si="865"/>
        <v>1116.4490720485478</v>
      </c>
      <c r="E2277" s="11">
        <f t="shared" si="866"/>
        <v>1114.2465346157542</v>
      </c>
      <c r="F2277" s="11">
        <f t="shared" si="867"/>
        <v>1115.5970639877162</v>
      </c>
      <c r="G2277" s="11">
        <f t="shared" si="868"/>
        <v>1115.2865130147643</v>
      </c>
      <c r="H2277" s="24">
        <f t="shared" si="851"/>
        <v>1114.2465346157542</v>
      </c>
      <c r="I2277" s="24">
        <f t="shared" si="853"/>
        <v>55.063435819840834</v>
      </c>
      <c r="J2277" s="14">
        <f t="shared" si="854"/>
        <v>935.74926356740832</v>
      </c>
      <c r="K2277" s="24">
        <f t="shared" si="852"/>
        <v>650</v>
      </c>
      <c r="L2277" s="12">
        <f t="shared" si="855"/>
        <v>6.7568177086668374E-2</v>
      </c>
      <c r="M2277" s="3">
        <f t="shared" si="856"/>
        <v>0.7</v>
      </c>
      <c r="N2277" s="24">
        <f t="shared" si="871"/>
        <v>1115.5970639877162</v>
      </c>
      <c r="O2277" s="24">
        <f t="shared" si="857"/>
        <v>21.300201520790552</v>
      </c>
      <c r="P2277" s="24">
        <f t="shared" si="858"/>
        <v>362.50433929219162</v>
      </c>
      <c r="Q2277" s="24">
        <f t="shared" si="869"/>
        <v>650</v>
      </c>
      <c r="R2277" s="12">
        <f t="shared" si="859"/>
        <v>6.6763825055090903E-2</v>
      </c>
      <c r="S2277" s="3">
        <f t="shared" si="870"/>
        <v>0.7</v>
      </c>
      <c r="T2277" s="24">
        <f t="shared" si="872"/>
        <v>1115.2865130147643</v>
      </c>
      <c r="U2277" s="24">
        <f t="shared" si="860"/>
        <v>29.063975844587731</v>
      </c>
      <c r="V2277" s="14">
        <f t="shared" si="861"/>
        <v>494.46880960262371</v>
      </c>
      <c r="W2277" s="24">
        <f t="shared" si="873"/>
        <v>650</v>
      </c>
      <c r="X2277" s="12">
        <f t="shared" si="862"/>
        <v>6.6946762039744576E-2</v>
      </c>
      <c r="Y2277" s="3">
        <f t="shared" si="874"/>
        <v>0.7</v>
      </c>
    </row>
    <row r="2278" spans="2:25" x14ac:dyDescent="0.25">
      <c r="B2278" s="3">
        <f t="shared" si="863"/>
        <v>11300</v>
      </c>
      <c r="C2278" s="14">
        <f t="shared" si="864"/>
        <v>188.33333333333334</v>
      </c>
      <c r="D2278" s="11">
        <f t="shared" si="865"/>
        <v>1116.5153398940583</v>
      </c>
      <c r="E2278" s="11">
        <f t="shared" si="866"/>
        <v>1114.3141027928409</v>
      </c>
      <c r="F2278" s="11">
        <f t="shared" si="867"/>
        <v>1115.6638278127714</v>
      </c>
      <c r="G2278" s="11">
        <f t="shared" si="868"/>
        <v>1115.3534597768041</v>
      </c>
      <c r="H2278" s="24">
        <f t="shared" si="851"/>
        <v>1114.3141027928409</v>
      </c>
      <c r="I2278" s="24">
        <f t="shared" si="853"/>
        <v>55.030927530435747</v>
      </c>
      <c r="J2278" s="14">
        <f t="shared" si="854"/>
        <v>935.33205148151546</v>
      </c>
      <c r="K2278" s="24">
        <f t="shared" si="852"/>
        <v>650</v>
      </c>
      <c r="L2278" s="12">
        <f t="shared" si="855"/>
        <v>6.7537508539549013E-2</v>
      </c>
      <c r="M2278" s="3">
        <f t="shared" si="856"/>
        <v>0.7</v>
      </c>
      <c r="N2278" s="24">
        <f t="shared" si="871"/>
        <v>1115.6638278127714</v>
      </c>
      <c r="O2278" s="24">
        <f t="shared" si="857"/>
        <v>21.287802032173886</v>
      </c>
      <c r="P2278" s="24">
        <f t="shared" si="858"/>
        <v>362.3453642268297</v>
      </c>
      <c r="Q2278" s="24">
        <f t="shared" si="869"/>
        <v>650</v>
      </c>
      <c r="R2278" s="12">
        <f t="shared" si="859"/>
        <v>6.6734013993667601E-2</v>
      </c>
      <c r="S2278" s="3">
        <f t="shared" si="870"/>
        <v>0.7</v>
      </c>
      <c r="T2278" s="24">
        <f t="shared" si="872"/>
        <v>1115.3534597768041</v>
      </c>
      <c r="U2278" s="24">
        <f t="shared" si="860"/>
        <v>29.047002931355337</v>
      </c>
      <c r="V2278" s="14">
        <f t="shared" si="861"/>
        <v>494.25115039250892</v>
      </c>
      <c r="W2278" s="24">
        <f t="shared" si="873"/>
        <v>650</v>
      </c>
      <c r="X2278" s="12">
        <f t="shared" si="862"/>
        <v>6.6916758453789235E-2</v>
      </c>
      <c r="Y2278" s="3">
        <f t="shared" si="874"/>
        <v>0.7</v>
      </c>
    </row>
    <row r="2279" spans="2:25" x14ac:dyDescent="0.25">
      <c r="B2279" s="3">
        <f t="shared" si="863"/>
        <v>11305</v>
      </c>
      <c r="C2279" s="14">
        <f t="shared" si="864"/>
        <v>188.41666666666666</v>
      </c>
      <c r="D2279" s="11">
        <f t="shared" si="865"/>
        <v>1116.581578443438</v>
      </c>
      <c r="E2279" s="11">
        <f t="shared" si="866"/>
        <v>1114.3816403013805</v>
      </c>
      <c r="F2279" s="11">
        <f t="shared" si="867"/>
        <v>1115.7305618267651</v>
      </c>
      <c r="G2279" s="11">
        <f t="shared" si="868"/>
        <v>1115.4203765352579</v>
      </c>
      <c r="H2279" s="24">
        <f t="shared" si="851"/>
        <v>1114.3816403013805</v>
      </c>
      <c r="I2279" s="24">
        <f t="shared" si="853"/>
        <v>54.998453551439752</v>
      </c>
      <c r="J2279" s="14">
        <f t="shared" si="854"/>
        <v>934.9152153279266</v>
      </c>
      <c r="K2279" s="24">
        <f t="shared" si="852"/>
        <v>650</v>
      </c>
      <c r="L2279" s="12">
        <f t="shared" si="855"/>
        <v>6.7506867968809364E-2</v>
      </c>
      <c r="M2279" s="3">
        <f t="shared" si="856"/>
        <v>0.7</v>
      </c>
      <c r="N2279" s="24">
        <f t="shared" si="871"/>
        <v>1115.7305618267651</v>
      </c>
      <c r="O2279" s="24">
        <f t="shared" si="857"/>
        <v>21.275415416823762</v>
      </c>
      <c r="P2279" s="24">
        <f t="shared" si="858"/>
        <v>362.18652954379621</v>
      </c>
      <c r="Q2279" s="24">
        <f t="shared" si="869"/>
        <v>650</v>
      </c>
      <c r="R2279" s="12">
        <f t="shared" si="859"/>
        <v>6.6704229591464395E-2</v>
      </c>
      <c r="S2279" s="3">
        <f t="shared" si="870"/>
        <v>0.7</v>
      </c>
      <c r="T2279" s="24">
        <f t="shared" si="872"/>
        <v>1115.4203765352579</v>
      </c>
      <c r="U2279" s="24">
        <f t="shared" si="860"/>
        <v>29.030047704503659</v>
      </c>
      <c r="V2279" s="14">
        <f t="shared" si="861"/>
        <v>494.03368425375953</v>
      </c>
      <c r="W2279" s="24">
        <f t="shared" si="873"/>
        <v>650</v>
      </c>
      <c r="X2279" s="12">
        <f t="shared" si="862"/>
        <v>6.6886781818483551E-2</v>
      </c>
      <c r="Y2279" s="3">
        <f t="shared" si="874"/>
        <v>0.7</v>
      </c>
    </row>
    <row r="2280" spans="2:25" x14ac:dyDescent="0.25">
      <c r="B2280" s="3">
        <f t="shared" si="863"/>
        <v>11310</v>
      </c>
      <c r="C2280" s="14">
        <f t="shared" si="864"/>
        <v>188.5</v>
      </c>
      <c r="D2280" s="11">
        <f t="shared" si="865"/>
        <v>1116.6477877225784</v>
      </c>
      <c r="E2280" s="11">
        <f t="shared" si="866"/>
        <v>1114.4491471693493</v>
      </c>
      <c r="F2280" s="11">
        <f t="shared" si="867"/>
        <v>1115.7972660563566</v>
      </c>
      <c r="G2280" s="11">
        <f t="shared" si="868"/>
        <v>1115.4872633170764</v>
      </c>
      <c r="H2280" s="24">
        <f t="shared" si="851"/>
        <v>1114.4491471693493</v>
      </c>
      <c r="I2280" s="24">
        <f t="shared" si="853"/>
        <v>54.966013830727434</v>
      </c>
      <c r="J2280" s="14">
        <f t="shared" si="854"/>
        <v>934.4987545951484</v>
      </c>
      <c r="K2280" s="24">
        <f t="shared" si="852"/>
        <v>650</v>
      </c>
      <c r="L2280" s="12">
        <f t="shared" si="855"/>
        <v>6.7476255336013577E-2</v>
      </c>
      <c r="M2280" s="3">
        <f t="shared" si="856"/>
        <v>0.7</v>
      </c>
      <c r="N2280" s="24">
        <f t="shared" si="871"/>
        <v>1115.7972660563566</v>
      </c>
      <c r="O2280" s="24">
        <f t="shared" si="857"/>
        <v>21.263041655544157</v>
      </c>
      <c r="P2280" s="24">
        <f t="shared" si="858"/>
        <v>362.02783505644356</v>
      </c>
      <c r="Q2280" s="24">
        <f t="shared" si="869"/>
        <v>650</v>
      </c>
      <c r="R2280" s="12">
        <f t="shared" si="859"/>
        <v>6.667447181267426E-2</v>
      </c>
      <c r="S2280" s="3">
        <f t="shared" si="870"/>
        <v>0.7</v>
      </c>
      <c r="T2280" s="24">
        <f t="shared" si="872"/>
        <v>1115.4872633170764</v>
      </c>
      <c r="U2280" s="24">
        <f t="shared" si="860"/>
        <v>29.013110137549347</v>
      </c>
      <c r="V2280" s="14">
        <f t="shared" si="861"/>
        <v>493.81641092842943</v>
      </c>
      <c r="W2280" s="24">
        <f t="shared" si="873"/>
        <v>650</v>
      </c>
      <c r="X2280" s="12">
        <f t="shared" si="862"/>
        <v>6.6856832097456076E-2</v>
      </c>
      <c r="Y2280" s="3">
        <f t="shared" si="874"/>
        <v>0.7</v>
      </c>
    </row>
    <row r="2281" spans="2:25" x14ac:dyDescent="0.25">
      <c r="B2281" s="3">
        <f t="shared" si="863"/>
        <v>11315</v>
      </c>
      <c r="C2281" s="14">
        <f t="shared" si="864"/>
        <v>188.58333333333334</v>
      </c>
      <c r="D2281" s="11">
        <f t="shared" si="865"/>
        <v>1116.7139677573366</v>
      </c>
      <c r="E2281" s="11">
        <f t="shared" si="866"/>
        <v>1114.5166234246853</v>
      </c>
      <c r="F2281" s="11">
        <f t="shared" si="867"/>
        <v>1115.8639405281692</v>
      </c>
      <c r="G2281" s="11">
        <f t="shared" si="868"/>
        <v>1115.554120149174</v>
      </c>
      <c r="H2281" s="24">
        <f t="shared" si="851"/>
        <v>1114.5166234246853</v>
      </c>
      <c r="I2281" s="24">
        <f t="shared" si="853"/>
        <v>54.933608316281379</v>
      </c>
      <c r="J2281" s="14">
        <f t="shared" si="854"/>
        <v>934.0826687724242</v>
      </c>
      <c r="K2281" s="24">
        <f t="shared" si="852"/>
        <v>650</v>
      </c>
      <c r="L2281" s="12">
        <f t="shared" si="855"/>
        <v>6.7445670602783475E-2</v>
      </c>
      <c r="M2281" s="3">
        <f t="shared" si="856"/>
        <v>0.7</v>
      </c>
      <c r="N2281" s="24">
        <f t="shared" si="871"/>
        <v>1115.8639405281692</v>
      </c>
      <c r="O2281" s="24">
        <f t="shared" si="857"/>
        <v>21.250680729184523</v>
      </c>
      <c r="P2281" s="24">
        <f t="shared" si="858"/>
        <v>361.86928057868607</v>
      </c>
      <c r="Q2281" s="24">
        <f t="shared" si="869"/>
        <v>650</v>
      </c>
      <c r="R2281" s="12">
        <f t="shared" si="859"/>
        <v>6.6644740621595783E-2</v>
      </c>
      <c r="S2281" s="3">
        <f t="shared" si="870"/>
        <v>0.7</v>
      </c>
      <c r="T2281" s="24">
        <f t="shared" si="872"/>
        <v>1115.554120149174</v>
      </c>
      <c r="U2281" s="24">
        <f t="shared" si="860"/>
        <v>28.996190204065897</v>
      </c>
      <c r="V2281" s="14">
        <f t="shared" si="861"/>
        <v>493.59933015899861</v>
      </c>
      <c r="W2281" s="24">
        <f t="shared" si="873"/>
        <v>650</v>
      </c>
      <c r="X2281" s="12">
        <f t="shared" si="862"/>
        <v>6.682690925439716E-2</v>
      </c>
      <c r="Y2281" s="3">
        <f t="shared" si="874"/>
        <v>0.7</v>
      </c>
    </row>
    <row r="2282" spans="2:25" x14ac:dyDescent="0.25">
      <c r="B2282" s="3">
        <f t="shared" si="863"/>
        <v>11320</v>
      </c>
      <c r="C2282" s="14">
        <f t="shared" si="864"/>
        <v>188.66666666666666</v>
      </c>
      <c r="D2282" s="11">
        <f t="shared" si="865"/>
        <v>1116.7801185735354</v>
      </c>
      <c r="E2282" s="11">
        <f t="shared" si="866"/>
        <v>1114.5840690952882</v>
      </c>
      <c r="F2282" s="11">
        <f t="shared" si="867"/>
        <v>1115.9305852687908</v>
      </c>
      <c r="G2282" s="11">
        <f t="shared" si="868"/>
        <v>1115.6209470584283</v>
      </c>
      <c r="H2282" s="24">
        <f t="shared" si="851"/>
        <v>1114.5840690952882</v>
      </c>
      <c r="I2282" s="24">
        <f t="shared" si="853"/>
        <v>54.90123695618081</v>
      </c>
      <c r="J2282" s="14">
        <f t="shared" si="854"/>
        <v>933.66695735006306</v>
      </c>
      <c r="K2282" s="24">
        <f t="shared" si="852"/>
        <v>650</v>
      </c>
      <c r="L2282" s="12">
        <f t="shared" si="855"/>
        <v>6.7415113730820111E-2</v>
      </c>
      <c r="M2282" s="3">
        <f t="shared" si="856"/>
        <v>0.7</v>
      </c>
      <c r="N2282" s="24">
        <f t="shared" si="871"/>
        <v>1115.9305852687908</v>
      </c>
      <c r="O2282" s="24">
        <f t="shared" si="857"/>
        <v>21.238332618617051</v>
      </c>
      <c r="P2282" s="24">
        <f t="shared" si="858"/>
        <v>361.71086592436058</v>
      </c>
      <c r="Q2282" s="24">
        <f t="shared" si="869"/>
        <v>650</v>
      </c>
      <c r="R2282" s="12">
        <f t="shared" si="859"/>
        <v>6.661503598251807E-2</v>
      </c>
      <c r="S2282" s="3">
        <f t="shared" si="870"/>
        <v>0.7</v>
      </c>
      <c r="T2282" s="24">
        <f t="shared" si="872"/>
        <v>1115.6209470584283</v>
      </c>
      <c r="U2282" s="24">
        <f t="shared" si="860"/>
        <v>28.979287877677962</v>
      </c>
      <c r="V2282" s="14">
        <f t="shared" si="861"/>
        <v>493.38244168841243</v>
      </c>
      <c r="W2282" s="24">
        <f t="shared" si="873"/>
        <v>650</v>
      </c>
      <c r="X2282" s="12">
        <f t="shared" si="862"/>
        <v>6.6797013253063184E-2</v>
      </c>
      <c r="Y2282" s="3">
        <f t="shared" si="874"/>
        <v>0.7</v>
      </c>
    </row>
    <row r="2283" spans="2:25" x14ac:dyDescent="0.25">
      <c r="B2283" s="3">
        <f t="shared" si="863"/>
        <v>11325</v>
      </c>
      <c r="C2283" s="14">
        <f t="shared" si="864"/>
        <v>188.75</v>
      </c>
      <c r="D2283" s="11">
        <f t="shared" si="865"/>
        <v>1116.8462401969637</v>
      </c>
      <c r="E2283" s="11">
        <f t="shared" si="866"/>
        <v>1114.6514842090191</v>
      </c>
      <c r="F2283" s="11">
        <f t="shared" si="867"/>
        <v>1115.9972003047733</v>
      </c>
      <c r="G2283" s="11">
        <f t="shared" si="868"/>
        <v>1115.6877440716814</v>
      </c>
      <c r="H2283" s="24">
        <f t="shared" si="851"/>
        <v>1114.6514842090191</v>
      </c>
      <c r="I2283" s="24">
        <f t="shared" si="853"/>
        <v>54.86889969861295</v>
      </c>
      <c r="J2283" s="14">
        <f t="shared" si="854"/>
        <v>933.2516198191687</v>
      </c>
      <c r="K2283" s="24">
        <f t="shared" si="852"/>
        <v>650</v>
      </c>
      <c r="L2283" s="12">
        <f t="shared" si="855"/>
        <v>6.7384584681886073E-2</v>
      </c>
      <c r="M2283" s="3">
        <f t="shared" si="856"/>
        <v>0.7</v>
      </c>
      <c r="N2283" s="24">
        <f t="shared" si="871"/>
        <v>1115.9972003047733</v>
      </c>
      <c r="O2283" s="24">
        <f t="shared" si="857"/>
        <v>21.225997304759403</v>
      </c>
      <c r="P2283" s="24">
        <f t="shared" si="858"/>
        <v>361.5525909078853</v>
      </c>
      <c r="Q2283" s="24">
        <f t="shared" si="869"/>
        <v>650</v>
      </c>
      <c r="R2283" s="12">
        <f t="shared" si="859"/>
        <v>6.6585357859839239E-2</v>
      </c>
      <c r="S2283" s="3">
        <f t="shared" si="870"/>
        <v>0.7</v>
      </c>
      <c r="T2283" s="24">
        <f t="shared" si="872"/>
        <v>1115.6877440716814</v>
      </c>
      <c r="U2283" s="24">
        <f t="shared" si="860"/>
        <v>28.96240313205567</v>
      </c>
      <c r="V2283" s="14">
        <f t="shared" si="861"/>
        <v>493.16574526002302</v>
      </c>
      <c r="W2283" s="24">
        <f t="shared" si="873"/>
        <v>650</v>
      </c>
      <c r="X2283" s="12">
        <f t="shared" si="862"/>
        <v>6.6767144057268371E-2</v>
      </c>
      <c r="Y2283" s="3">
        <f t="shared" si="874"/>
        <v>0.7</v>
      </c>
    </row>
    <row r="2284" spans="2:25" x14ac:dyDescent="0.25">
      <c r="B2284" s="3">
        <f t="shared" si="863"/>
        <v>11330</v>
      </c>
      <c r="C2284" s="14">
        <f t="shared" si="864"/>
        <v>188.83333333333334</v>
      </c>
      <c r="D2284" s="11">
        <f t="shared" si="865"/>
        <v>1116.9123326533756</v>
      </c>
      <c r="E2284" s="11">
        <f t="shared" si="866"/>
        <v>1114.7188687937009</v>
      </c>
      <c r="F2284" s="11">
        <f t="shared" si="867"/>
        <v>1116.0637856626331</v>
      </c>
      <c r="G2284" s="11">
        <f t="shared" si="868"/>
        <v>1115.7545112157386</v>
      </c>
      <c r="H2284" s="24">
        <f t="shared" si="851"/>
        <v>1114.7188687937009</v>
      </c>
      <c r="I2284" s="24">
        <f t="shared" si="853"/>
        <v>54.83659649186734</v>
      </c>
      <c r="J2284" s="14">
        <f t="shared" si="854"/>
        <v>932.83665567194919</v>
      </c>
      <c r="K2284" s="24">
        <f t="shared" si="852"/>
        <v>650</v>
      </c>
      <c r="L2284" s="12">
        <f t="shared" si="855"/>
        <v>6.7354083417826296E-2</v>
      </c>
      <c r="M2284" s="3">
        <f t="shared" si="856"/>
        <v>0.7</v>
      </c>
      <c r="N2284" s="24">
        <f t="shared" si="871"/>
        <v>1116.0637856626331</v>
      </c>
      <c r="O2284" s="24">
        <f t="shared" si="857"/>
        <v>21.213674768563351</v>
      </c>
      <c r="P2284" s="24">
        <f t="shared" si="858"/>
        <v>361.39445534402739</v>
      </c>
      <c r="Q2284" s="24">
        <f t="shared" si="869"/>
        <v>650</v>
      </c>
      <c r="R2284" s="12">
        <f t="shared" si="859"/>
        <v>6.6555706218024063E-2</v>
      </c>
      <c r="S2284" s="3">
        <f t="shared" si="870"/>
        <v>0.7</v>
      </c>
      <c r="T2284" s="24">
        <f t="shared" si="872"/>
        <v>1115.7545112157386</v>
      </c>
      <c r="U2284" s="24">
        <f t="shared" si="860"/>
        <v>28.945535940925993</v>
      </c>
      <c r="V2284" s="14">
        <f t="shared" si="861"/>
        <v>492.94924061774458</v>
      </c>
      <c r="W2284" s="24">
        <f t="shared" si="873"/>
        <v>650</v>
      </c>
      <c r="X2284" s="12">
        <f t="shared" si="862"/>
        <v>6.673730163090609E-2</v>
      </c>
      <c r="Y2284" s="3">
        <f t="shared" si="874"/>
        <v>0.7</v>
      </c>
    </row>
    <row r="2285" spans="2:25" x14ac:dyDescent="0.25">
      <c r="B2285" s="3">
        <f t="shared" si="863"/>
        <v>11335</v>
      </c>
      <c r="C2285" s="14">
        <f t="shared" si="864"/>
        <v>188.91666666666666</v>
      </c>
      <c r="D2285" s="11">
        <f t="shared" si="865"/>
        <v>1116.9783959684921</v>
      </c>
      <c r="E2285" s="11">
        <f t="shared" si="866"/>
        <v>1114.7862228771187</v>
      </c>
      <c r="F2285" s="11">
        <f t="shared" si="867"/>
        <v>1116.1303413688511</v>
      </c>
      <c r="G2285" s="11">
        <f t="shared" si="868"/>
        <v>1115.8212485173694</v>
      </c>
      <c r="H2285" s="24">
        <f t="shared" si="851"/>
        <v>1114.7862228771187</v>
      </c>
      <c r="I2285" s="24">
        <f t="shared" si="853"/>
        <v>54.804327284335841</v>
      </c>
      <c r="J2285" s="14">
        <f t="shared" si="854"/>
        <v>932.42206440144639</v>
      </c>
      <c r="K2285" s="24">
        <f t="shared" si="852"/>
        <v>650</v>
      </c>
      <c r="L2285" s="12">
        <f t="shared" si="855"/>
        <v>6.7323609900549489E-2</v>
      </c>
      <c r="M2285" s="3">
        <f t="shared" si="856"/>
        <v>0.7</v>
      </c>
      <c r="N2285" s="24">
        <f t="shared" si="871"/>
        <v>1116.1303413688511</v>
      </c>
      <c r="O2285" s="24">
        <f t="shared" si="857"/>
        <v>21.201364991026139</v>
      </c>
      <c r="P2285" s="24">
        <f t="shared" si="858"/>
        <v>361.23645904786395</v>
      </c>
      <c r="Q2285" s="24">
        <f t="shared" si="869"/>
        <v>650</v>
      </c>
      <c r="R2285" s="12">
        <f t="shared" si="859"/>
        <v>6.6526081021599126E-2</v>
      </c>
      <c r="S2285" s="3">
        <f t="shared" si="870"/>
        <v>0.7</v>
      </c>
      <c r="T2285" s="24">
        <f t="shared" si="872"/>
        <v>1115.8212485173694</v>
      </c>
      <c r="U2285" s="24">
        <f t="shared" si="860"/>
        <v>28.928686278067062</v>
      </c>
      <c r="V2285" s="14">
        <f t="shared" si="861"/>
        <v>492.73292750591776</v>
      </c>
      <c r="W2285" s="24">
        <f t="shared" si="873"/>
        <v>650</v>
      </c>
      <c r="X2285" s="12">
        <f t="shared" si="862"/>
        <v>6.6707485937930772E-2</v>
      </c>
      <c r="Y2285" s="3">
        <f t="shared" si="874"/>
        <v>0.7</v>
      </c>
    </row>
    <row r="2286" spans="2:25" x14ac:dyDescent="0.25">
      <c r="B2286" s="3">
        <f t="shared" si="863"/>
        <v>11340</v>
      </c>
      <c r="C2286" s="14">
        <f t="shared" si="864"/>
        <v>189</v>
      </c>
      <c r="D2286" s="11">
        <f t="shared" si="865"/>
        <v>1117.0444301679993</v>
      </c>
      <c r="E2286" s="11">
        <f t="shared" si="866"/>
        <v>1114.8535464870192</v>
      </c>
      <c r="F2286" s="11">
        <f t="shared" si="867"/>
        <v>1116.1968674498726</v>
      </c>
      <c r="G2286" s="11">
        <f t="shared" si="868"/>
        <v>1115.8879560033074</v>
      </c>
      <c r="H2286" s="24">
        <f t="shared" si="851"/>
        <v>1114.8535464870192</v>
      </c>
      <c r="I2286" s="24">
        <f t="shared" si="853"/>
        <v>54.772092024501262</v>
      </c>
      <c r="J2286" s="14">
        <f t="shared" si="854"/>
        <v>932.00784550143828</v>
      </c>
      <c r="K2286" s="24">
        <f t="shared" si="852"/>
        <v>650</v>
      </c>
      <c r="L2286" s="12">
        <f t="shared" si="855"/>
        <v>6.729316409202081E-2</v>
      </c>
      <c r="M2286" s="3">
        <f t="shared" si="856"/>
        <v>0.7</v>
      </c>
      <c r="N2286" s="24">
        <f t="shared" si="871"/>
        <v>1116.1968674498726</v>
      </c>
      <c r="O2286" s="24">
        <f t="shared" si="857"/>
        <v>21.189067953167751</v>
      </c>
      <c r="P2286" s="24">
        <f t="shared" si="858"/>
        <v>361.07860183468534</v>
      </c>
      <c r="Q2286" s="24">
        <f t="shared" si="869"/>
        <v>650</v>
      </c>
      <c r="R2286" s="12">
        <f t="shared" si="859"/>
        <v>6.6496482235132048E-2</v>
      </c>
      <c r="S2286" s="3">
        <f t="shared" si="870"/>
        <v>0.7</v>
      </c>
      <c r="T2286" s="24">
        <f t="shared" si="872"/>
        <v>1115.8879560033074</v>
      </c>
      <c r="U2286" s="24">
        <f t="shared" si="860"/>
        <v>28.911854117296798</v>
      </c>
      <c r="V2286" s="14">
        <f t="shared" si="861"/>
        <v>492.51680566917383</v>
      </c>
      <c r="W2286" s="24">
        <f t="shared" si="873"/>
        <v>650</v>
      </c>
      <c r="X2286" s="12">
        <f t="shared" si="862"/>
        <v>6.6677696942339076E-2</v>
      </c>
      <c r="Y2286" s="3">
        <f t="shared" si="874"/>
        <v>0.7</v>
      </c>
    </row>
    <row r="2287" spans="2:25" x14ac:dyDescent="0.25">
      <c r="B2287" s="3">
        <f t="shared" si="863"/>
        <v>11345</v>
      </c>
      <c r="C2287" s="14">
        <f t="shared" si="864"/>
        <v>189.08333333333334</v>
      </c>
      <c r="D2287" s="11">
        <f t="shared" si="865"/>
        <v>1117.1104352775499</v>
      </c>
      <c r="E2287" s="11">
        <f t="shared" si="866"/>
        <v>1114.9208396511112</v>
      </c>
      <c r="F2287" s="11">
        <f t="shared" si="867"/>
        <v>1116.2633639321077</v>
      </c>
      <c r="G2287" s="11">
        <f t="shared" si="868"/>
        <v>1115.9546337002498</v>
      </c>
      <c r="H2287" s="24">
        <f t="shared" si="851"/>
        <v>1114.9208396511112</v>
      </c>
      <c r="I2287" s="24">
        <f t="shared" si="853"/>
        <v>54.739890660965784</v>
      </c>
      <c r="J2287" s="14">
        <f t="shared" si="854"/>
        <v>931.59399846686586</v>
      </c>
      <c r="K2287" s="24">
        <f t="shared" si="852"/>
        <v>650</v>
      </c>
      <c r="L2287" s="12">
        <f t="shared" si="855"/>
        <v>6.7262745954292838E-2</v>
      </c>
      <c r="M2287" s="3">
        <f t="shared" si="856"/>
        <v>0.7</v>
      </c>
      <c r="N2287" s="24">
        <f t="shared" si="871"/>
        <v>1116.2633639321077</v>
      </c>
      <c r="O2287" s="24">
        <f t="shared" si="857"/>
        <v>21.176783636053642</v>
      </c>
      <c r="P2287" s="24">
        <f t="shared" si="858"/>
        <v>360.92088352018891</v>
      </c>
      <c r="Q2287" s="24">
        <f t="shared" si="869"/>
        <v>650</v>
      </c>
      <c r="R2287" s="12">
        <f t="shared" si="859"/>
        <v>6.6466909823269207E-2</v>
      </c>
      <c r="S2287" s="3">
        <f t="shared" si="870"/>
        <v>0.7</v>
      </c>
      <c r="T2287" s="24">
        <f t="shared" si="872"/>
        <v>1115.9546337002498</v>
      </c>
      <c r="U2287" s="24">
        <f t="shared" si="860"/>
        <v>28.895039432501335</v>
      </c>
      <c r="V2287" s="14">
        <f t="shared" si="861"/>
        <v>492.30087485276425</v>
      </c>
      <c r="W2287" s="24">
        <f t="shared" si="873"/>
        <v>650</v>
      </c>
      <c r="X2287" s="12">
        <f t="shared" si="862"/>
        <v>6.6647934608215761E-2</v>
      </c>
      <c r="Y2287" s="3">
        <f t="shared" si="874"/>
        <v>0.7</v>
      </c>
    </row>
    <row r="2288" spans="2:25" x14ac:dyDescent="0.25">
      <c r="B2288" s="3">
        <f t="shared" si="863"/>
        <v>11350</v>
      </c>
      <c r="C2288" s="14">
        <f t="shared" si="864"/>
        <v>189.16666666666666</v>
      </c>
      <c r="D2288" s="11">
        <f t="shared" si="865"/>
        <v>1117.1764113227623</v>
      </c>
      <c r="E2288" s="11">
        <f t="shared" si="866"/>
        <v>1114.9881023970656</v>
      </c>
      <c r="F2288" s="11">
        <f t="shared" si="867"/>
        <v>1116.329830841931</v>
      </c>
      <c r="G2288" s="11">
        <f t="shared" si="868"/>
        <v>1116.021281634858</v>
      </c>
      <c r="H2288" s="24">
        <f t="shared" si="851"/>
        <v>1114.9881023970656</v>
      </c>
      <c r="I2288" s="24">
        <f t="shared" si="853"/>
        <v>54.707723142416853</v>
      </c>
      <c r="J2288" s="14">
        <f t="shared" si="854"/>
        <v>931.18052279358074</v>
      </c>
      <c r="K2288" s="24">
        <f t="shared" si="852"/>
        <v>650</v>
      </c>
      <c r="L2288" s="12">
        <f t="shared" si="855"/>
        <v>6.7232355449486095E-2</v>
      </c>
      <c r="M2288" s="3">
        <f t="shared" si="856"/>
        <v>0.7</v>
      </c>
      <c r="N2288" s="24">
        <f t="shared" si="871"/>
        <v>1116.329830841931</v>
      </c>
      <c r="O2288" s="24">
        <f t="shared" si="857"/>
        <v>21.164512020783377</v>
      </c>
      <c r="P2288" s="24">
        <f t="shared" si="858"/>
        <v>360.76330392040131</v>
      </c>
      <c r="Q2288" s="24">
        <f t="shared" si="869"/>
        <v>650</v>
      </c>
      <c r="R2288" s="12">
        <f t="shared" si="859"/>
        <v>6.6437363750720152E-2</v>
      </c>
      <c r="S2288" s="3">
        <f t="shared" si="870"/>
        <v>0.7</v>
      </c>
      <c r="T2288" s="24">
        <f t="shared" si="872"/>
        <v>1116.021281634858</v>
      </c>
      <c r="U2288" s="24">
        <f t="shared" si="860"/>
        <v>28.878242197606596</v>
      </c>
      <c r="V2288" s="14">
        <f t="shared" si="861"/>
        <v>492.08513480250247</v>
      </c>
      <c r="W2288" s="24">
        <f t="shared" si="873"/>
        <v>650</v>
      </c>
      <c r="X2288" s="12">
        <f t="shared" si="862"/>
        <v>6.6618198899722453E-2</v>
      </c>
      <c r="Y2288" s="3">
        <f t="shared" si="874"/>
        <v>0.7</v>
      </c>
    </row>
    <row r="2289" spans="2:25" x14ac:dyDescent="0.25">
      <c r="B2289" s="3">
        <f t="shared" si="863"/>
        <v>11355</v>
      </c>
      <c r="C2289" s="14">
        <f t="shared" si="864"/>
        <v>189.25</v>
      </c>
      <c r="D2289" s="11">
        <f t="shared" si="865"/>
        <v>1117.2423583292216</v>
      </c>
      <c r="E2289" s="11">
        <f t="shared" si="866"/>
        <v>1115.0553347525151</v>
      </c>
      <c r="F2289" s="11">
        <f t="shared" si="867"/>
        <v>1116.3962682056817</v>
      </c>
      <c r="G2289" s="11">
        <f t="shared" si="868"/>
        <v>1116.0878998337578</v>
      </c>
      <c r="H2289" s="24">
        <f t="shared" si="851"/>
        <v>1115.0553347525151</v>
      </c>
      <c r="I2289" s="24">
        <f t="shared" si="853"/>
        <v>54.675589417661286</v>
      </c>
      <c r="J2289" s="14">
        <f t="shared" si="854"/>
        <v>930.76741797824855</v>
      </c>
      <c r="K2289" s="24">
        <f t="shared" si="852"/>
        <v>650</v>
      </c>
      <c r="L2289" s="12">
        <f t="shared" si="855"/>
        <v>6.7201992539784733E-2</v>
      </c>
      <c r="M2289" s="3">
        <f t="shared" si="856"/>
        <v>0.7</v>
      </c>
      <c r="N2289" s="24">
        <f t="shared" si="871"/>
        <v>1116.3962682056817</v>
      </c>
      <c r="O2289" s="24">
        <f t="shared" si="857"/>
        <v>21.152253088496309</v>
      </c>
      <c r="P2289" s="24">
        <f t="shared" si="858"/>
        <v>360.60586285173707</v>
      </c>
      <c r="Q2289" s="24">
        <f t="shared" si="869"/>
        <v>650</v>
      </c>
      <c r="R2289" s="12">
        <f t="shared" si="859"/>
        <v>6.6407843982268844E-2</v>
      </c>
      <c r="S2289" s="3">
        <f t="shared" si="870"/>
        <v>0.7</v>
      </c>
      <c r="T2289" s="24">
        <f t="shared" si="872"/>
        <v>1116.0878998337578</v>
      </c>
      <c r="U2289" s="24">
        <f t="shared" si="860"/>
        <v>28.861462386595349</v>
      </c>
      <c r="V2289" s="14">
        <f t="shared" si="861"/>
        <v>491.86958526441504</v>
      </c>
      <c r="W2289" s="24">
        <f t="shared" si="873"/>
        <v>650</v>
      </c>
      <c r="X2289" s="12">
        <f t="shared" si="862"/>
        <v>6.6588489781055374E-2</v>
      </c>
      <c r="Y2289" s="3">
        <f t="shared" si="874"/>
        <v>0.7</v>
      </c>
    </row>
    <row r="2290" spans="2:25" x14ac:dyDescent="0.25">
      <c r="B2290" s="3">
        <f t="shared" si="863"/>
        <v>11360</v>
      </c>
      <c r="C2290" s="14">
        <f t="shared" si="864"/>
        <v>189.33333333333334</v>
      </c>
      <c r="D2290" s="11">
        <f t="shared" si="865"/>
        <v>1117.3082763224786</v>
      </c>
      <c r="E2290" s="11">
        <f t="shared" si="866"/>
        <v>1115.122536745055</v>
      </c>
      <c r="F2290" s="11">
        <f t="shared" si="867"/>
        <v>1116.462676049664</v>
      </c>
      <c r="G2290" s="11">
        <f t="shared" si="868"/>
        <v>1116.1544883235388</v>
      </c>
      <c r="H2290" s="24">
        <f t="shared" si="851"/>
        <v>1115.122536745055</v>
      </c>
      <c r="I2290" s="24">
        <f t="shared" si="853"/>
        <v>54.643489435591164</v>
      </c>
      <c r="J2290" s="14">
        <f t="shared" si="854"/>
        <v>930.35468351842655</v>
      </c>
      <c r="K2290" s="24">
        <f t="shared" si="852"/>
        <v>650</v>
      </c>
      <c r="L2290" s="12">
        <f t="shared" si="855"/>
        <v>6.7171657187439532E-2</v>
      </c>
      <c r="M2290" s="3">
        <f t="shared" si="856"/>
        <v>0.7</v>
      </c>
      <c r="N2290" s="24">
        <f t="shared" si="871"/>
        <v>1116.462676049664</v>
      </c>
      <c r="O2290" s="24">
        <f t="shared" si="857"/>
        <v>21.140006820365898</v>
      </c>
      <c r="P2290" s="24">
        <f t="shared" si="858"/>
        <v>360.4485601307461</v>
      </c>
      <c r="Q2290" s="24">
        <f t="shared" si="869"/>
        <v>650</v>
      </c>
      <c r="R2290" s="12">
        <f t="shared" si="859"/>
        <v>6.6378350482728707E-2</v>
      </c>
      <c r="S2290" s="3">
        <f t="shared" si="870"/>
        <v>0.7</v>
      </c>
      <c r="T2290" s="24">
        <f t="shared" si="872"/>
        <v>1116.1544883235388</v>
      </c>
      <c r="U2290" s="24">
        <f t="shared" si="860"/>
        <v>28.844699973495835</v>
      </c>
      <c r="V2290" s="14">
        <f t="shared" si="861"/>
        <v>491.65422598511014</v>
      </c>
      <c r="W2290" s="24">
        <f t="shared" si="873"/>
        <v>650</v>
      </c>
      <c r="X2290" s="12">
        <f t="shared" si="862"/>
        <v>6.6558807216490878E-2</v>
      </c>
      <c r="Y2290" s="3">
        <f t="shared" si="874"/>
        <v>0.7</v>
      </c>
    </row>
    <row r="2291" spans="2:25" x14ac:dyDescent="0.25">
      <c r="B2291" s="3">
        <f t="shared" si="863"/>
        <v>11365</v>
      </c>
      <c r="C2291" s="14">
        <f t="shared" si="864"/>
        <v>189.41666666666666</v>
      </c>
      <c r="D2291" s="11">
        <f t="shared" si="865"/>
        <v>1117.3741653280508</v>
      </c>
      <c r="E2291" s="11">
        <f t="shared" si="866"/>
        <v>1115.1897084022423</v>
      </c>
      <c r="F2291" s="11">
        <f t="shared" si="867"/>
        <v>1116.5290544001466</v>
      </c>
      <c r="G2291" s="11">
        <f t="shared" si="868"/>
        <v>1116.2210471307553</v>
      </c>
      <c r="H2291" s="24">
        <f t="shared" si="851"/>
        <v>1115.1897084022423</v>
      </c>
      <c r="I2291" s="24">
        <f t="shared" si="853"/>
        <v>54.611423145212257</v>
      </c>
      <c r="J2291" s="14">
        <f t="shared" si="854"/>
        <v>929.94231891281538</v>
      </c>
      <c r="K2291" s="24">
        <f t="shared" si="852"/>
        <v>650</v>
      </c>
      <c r="L2291" s="12">
        <f t="shared" si="855"/>
        <v>6.7141349354786981E-2</v>
      </c>
      <c r="M2291" s="3">
        <f t="shared" si="856"/>
        <v>0.7</v>
      </c>
      <c r="N2291" s="24">
        <f t="shared" si="871"/>
        <v>1116.5290544001466</v>
      </c>
      <c r="O2291" s="24">
        <f t="shared" si="857"/>
        <v>21.127773197605393</v>
      </c>
      <c r="P2291" s="24">
        <f t="shared" si="858"/>
        <v>360.29139557461798</v>
      </c>
      <c r="Q2291" s="24">
        <f t="shared" si="869"/>
        <v>650</v>
      </c>
      <c r="R2291" s="12">
        <f t="shared" si="859"/>
        <v>6.6348883217031404E-2</v>
      </c>
      <c r="S2291" s="3">
        <f t="shared" si="870"/>
        <v>0.7</v>
      </c>
      <c r="T2291" s="24">
        <f t="shared" si="872"/>
        <v>1116.2210471307553</v>
      </c>
      <c r="U2291" s="24">
        <f t="shared" si="860"/>
        <v>28.827954932387456</v>
      </c>
      <c r="V2291" s="14">
        <f t="shared" si="861"/>
        <v>491.43905671162202</v>
      </c>
      <c r="W2291" s="24">
        <f t="shared" si="873"/>
        <v>650</v>
      </c>
      <c r="X2291" s="12">
        <f t="shared" si="862"/>
        <v>6.6529151170366396E-2</v>
      </c>
      <c r="Y2291" s="3">
        <f t="shared" si="874"/>
        <v>0.7</v>
      </c>
    </row>
    <row r="2292" spans="2:25" x14ac:dyDescent="0.25">
      <c r="B2292" s="3">
        <f t="shared" si="863"/>
        <v>11370</v>
      </c>
      <c r="C2292" s="14">
        <f t="shared" si="864"/>
        <v>189.5</v>
      </c>
      <c r="D2292" s="11">
        <f t="shared" si="865"/>
        <v>1117.4400253714218</v>
      </c>
      <c r="E2292" s="11">
        <f t="shared" si="866"/>
        <v>1115.2568497515972</v>
      </c>
      <c r="F2292" s="11">
        <f t="shared" si="867"/>
        <v>1116.5954032833636</v>
      </c>
      <c r="G2292" s="11">
        <f t="shared" si="868"/>
        <v>1116.2875762819258</v>
      </c>
      <c r="H2292" s="24">
        <f t="shared" si="851"/>
        <v>1115.2568497515972</v>
      </c>
      <c r="I2292" s="24">
        <f t="shared" si="853"/>
        <v>54.579390495615598</v>
      </c>
      <c r="J2292" s="14">
        <f t="shared" si="854"/>
        <v>929.53032366073558</v>
      </c>
      <c r="K2292" s="24">
        <f t="shared" si="852"/>
        <v>650</v>
      </c>
      <c r="L2292" s="12">
        <f t="shared" si="855"/>
        <v>6.7111069004211696E-2</v>
      </c>
      <c r="M2292" s="3">
        <f t="shared" si="856"/>
        <v>0.7</v>
      </c>
      <c r="N2292" s="24">
        <f t="shared" si="871"/>
        <v>1116.5954032833636</v>
      </c>
      <c r="O2292" s="24">
        <f t="shared" si="857"/>
        <v>21.115552201456467</v>
      </c>
      <c r="P2292" s="24">
        <f t="shared" si="858"/>
        <v>360.13436900054234</v>
      </c>
      <c r="Q2292" s="24">
        <f t="shared" si="869"/>
        <v>650</v>
      </c>
      <c r="R2292" s="12">
        <f t="shared" si="859"/>
        <v>6.6319442150113483E-2</v>
      </c>
      <c r="S2292" s="3">
        <f t="shared" si="870"/>
        <v>0.7</v>
      </c>
      <c r="T2292" s="24">
        <f t="shared" si="872"/>
        <v>1116.2875762819258</v>
      </c>
      <c r="U2292" s="24">
        <f t="shared" si="860"/>
        <v>28.811227237400772</v>
      </c>
      <c r="V2292" s="14">
        <f t="shared" si="861"/>
        <v>491.2240771913921</v>
      </c>
      <c r="W2292" s="24">
        <f t="shared" si="873"/>
        <v>650</v>
      </c>
      <c r="X2292" s="12">
        <f t="shared" si="862"/>
        <v>6.6499521607077935E-2</v>
      </c>
      <c r="Y2292" s="3">
        <f t="shared" si="874"/>
        <v>0.7</v>
      </c>
    </row>
    <row r="2293" spans="2:25" x14ac:dyDescent="0.25">
      <c r="B2293" s="3">
        <f t="shared" si="863"/>
        <v>11375</v>
      </c>
      <c r="C2293" s="14">
        <f t="shared" si="864"/>
        <v>189.58333333333334</v>
      </c>
      <c r="D2293" s="11">
        <f t="shared" si="865"/>
        <v>1117.5058564780418</v>
      </c>
      <c r="E2293" s="11">
        <f t="shared" si="866"/>
        <v>1115.3239608206013</v>
      </c>
      <c r="F2293" s="11">
        <f t="shared" si="867"/>
        <v>1116.6617227255138</v>
      </c>
      <c r="G2293" s="11">
        <f t="shared" si="868"/>
        <v>1116.3540758035329</v>
      </c>
      <c r="H2293" s="24">
        <f t="shared" ref="H2293:H2356" si="875">H2292+L2292</f>
        <v>1115.3239608206013</v>
      </c>
      <c r="I2293" s="24">
        <f t="shared" si="853"/>
        <v>54.547391436011594</v>
      </c>
      <c r="J2293" s="14">
        <f t="shared" si="854"/>
        <v>929.11869726259329</v>
      </c>
      <c r="K2293" s="24">
        <f t="shared" ref="K2293:K2356" si="876">IF(H2293&lt;600,425+0.773*H2293-1.69/1000*H2293^2+2.22/1000^2*H2293^3,IF(H2293&lt;735,666+13002/(738-H2293),IF(H2293&lt;900,545+17820/(H2293-731),650)))</f>
        <v>650</v>
      </c>
      <c r="L2293" s="12">
        <f t="shared" si="855"/>
        <v>6.708081609818041E-2</v>
      </c>
      <c r="M2293" s="3">
        <f t="shared" si="856"/>
        <v>0.7</v>
      </c>
      <c r="N2293" s="24">
        <f t="shared" si="871"/>
        <v>1116.6617227255138</v>
      </c>
      <c r="O2293" s="24">
        <f t="shared" si="857"/>
        <v>21.103343813200581</v>
      </c>
      <c r="P2293" s="24">
        <f t="shared" si="858"/>
        <v>359.97748022613507</v>
      </c>
      <c r="Q2293" s="24">
        <f t="shared" si="869"/>
        <v>650</v>
      </c>
      <c r="R2293" s="12">
        <f t="shared" si="859"/>
        <v>6.6290027246992636E-2</v>
      </c>
      <c r="S2293" s="3">
        <f t="shared" si="870"/>
        <v>0.7</v>
      </c>
      <c r="T2293" s="24">
        <f t="shared" si="872"/>
        <v>1116.3540758035329</v>
      </c>
      <c r="U2293" s="24">
        <f t="shared" si="860"/>
        <v>28.794516862723185</v>
      </c>
      <c r="V2293" s="14">
        <f t="shared" si="861"/>
        <v>491.00928717244318</v>
      </c>
      <c r="W2293" s="24">
        <f t="shared" si="873"/>
        <v>650</v>
      </c>
      <c r="X2293" s="12">
        <f t="shared" si="862"/>
        <v>6.6469918491103105E-2</v>
      </c>
      <c r="Y2293" s="3">
        <f t="shared" si="874"/>
        <v>0.7</v>
      </c>
    </row>
    <row r="2294" spans="2:25" x14ac:dyDescent="0.25">
      <c r="B2294" s="3">
        <f t="shared" si="863"/>
        <v>11380</v>
      </c>
      <c r="C2294" s="14">
        <f t="shared" si="864"/>
        <v>189.66666666666666</v>
      </c>
      <c r="D2294" s="11">
        <f t="shared" si="865"/>
        <v>1117.5716586733272</v>
      </c>
      <c r="E2294" s="11">
        <f t="shared" si="866"/>
        <v>1115.3910416366996</v>
      </c>
      <c r="F2294" s="11">
        <f t="shared" si="867"/>
        <v>1116.7280127527608</v>
      </c>
      <c r="G2294" s="11">
        <f t="shared" si="868"/>
        <v>1116.4205457220239</v>
      </c>
      <c r="H2294" s="24">
        <f t="shared" si="875"/>
        <v>1115.3910416366996</v>
      </c>
      <c r="I2294" s="24">
        <f t="shared" si="853"/>
        <v>54.51542591569023</v>
      </c>
      <c r="J2294" s="14">
        <f t="shared" si="854"/>
        <v>928.70743921955034</v>
      </c>
      <c r="K2294" s="24">
        <f t="shared" si="876"/>
        <v>650</v>
      </c>
      <c r="L2294" s="12">
        <f t="shared" si="855"/>
        <v>6.7050590599216878E-2</v>
      </c>
      <c r="M2294" s="3">
        <f t="shared" si="856"/>
        <v>0.7</v>
      </c>
      <c r="N2294" s="24">
        <f t="shared" si="871"/>
        <v>1116.7280127527608</v>
      </c>
      <c r="O2294" s="24">
        <f t="shared" si="857"/>
        <v>21.091148014158989</v>
      </c>
      <c r="P2294" s="24">
        <f t="shared" si="858"/>
        <v>359.82072906938026</v>
      </c>
      <c r="Q2294" s="24">
        <f t="shared" si="869"/>
        <v>650</v>
      </c>
      <c r="R2294" s="12">
        <f t="shared" si="859"/>
        <v>6.6260638472757483E-2</v>
      </c>
      <c r="S2294" s="3">
        <f t="shared" si="870"/>
        <v>0.7</v>
      </c>
      <c r="T2294" s="24">
        <f t="shared" si="872"/>
        <v>1116.4205457220239</v>
      </c>
      <c r="U2294" s="24">
        <f t="shared" si="860"/>
        <v>28.777823782581891</v>
      </c>
      <c r="V2294" s="14">
        <f t="shared" si="861"/>
        <v>490.79468640312746</v>
      </c>
      <c r="W2294" s="24">
        <f t="shared" si="873"/>
        <v>650</v>
      </c>
      <c r="X2294" s="12">
        <f t="shared" si="862"/>
        <v>6.6440341786966742E-2</v>
      </c>
      <c r="Y2294" s="3">
        <f t="shared" si="874"/>
        <v>0.7</v>
      </c>
    </row>
    <row r="2295" spans="2:25" x14ac:dyDescent="0.25">
      <c r="B2295" s="3">
        <f t="shared" si="863"/>
        <v>11385</v>
      </c>
      <c r="C2295" s="14">
        <f t="shared" si="864"/>
        <v>189.75</v>
      </c>
      <c r="D2295" s="11">
        <f t="shared" si="865"/>
        <v>1117.6374319826612</v>
      </c>
      <c r="E2295" s="11">
        <f t="shared" si="866"/>
        <v>1115.4580922272987</v>
      </c>
      <c r="F2295" s="11">
        <f t="shared" si="867"/>
        <v>1116.7942733912337</v>
      </c>
      <c r="G2295" s="11">
        <f t="shared" si="868"/>
        <v>1116.4869860638109</v>
      </c>
      <c r="H2295" s="24">
        <f t="shared" si="875"/>
        <v>1115.4580922272987</v>
      </c>
      <c r="I2295" s="24">
        <f t="shared" si="853"/>
        <v>54.483493884060863</v>
      </c>
      <c r="J2295" s="14">
        <f t="shared" si="854"/>
        <v>928.29654903397</v>
      </c>
      <c r="K2295" s="24">
        <f t="shared" si="876"/>
        <v>650</v>
      </c>
      <c r="L2295" s="12">
        <f t="shared" si="855"/>
        <v>6.7020392469934895E-2</v>
      </c>
      <c r="M2295" s="3">
        <f t="shared" si="856"/>
        <v>0.7</v>
      </c>
      <c r="N2295" s="24">
        <f t="shared" si="871"/>
        <v>1116.7942733912337</v>
      </c>
      <c r="O2295" s="24">
        <f t="shared" si="857"/>
        <v>21.078964785687049</v>
      </c>
      <c r="P2295" s="24">
        <f t="shared" si="858"/>
        <v>359.66411534864972</v>
      </c>
      <c r="Q2295" s="24">
        <f t="shared" si="869"/>
        <v>650</v>
      </c>
      <c r="R2295" s="12">
        <f t="shared" si="859"/>
        <v>6.6231275792570016E-2</v>
      </c>
      <c r="S2295" s="3">
        <f t="shared" si="870"/>
        <v>0.7</v>
      </c>
      <c r="T2295" s="24">
        <f t="shared" si="872"/>
        <v>1116.4869860638109</v>
      </c>
      <c r="U2295" s="24">
        <f t="shared" si="860"/>
        <v>28.761147971255241</v>
      </c>
      <c r="V2295" s="14">
        <f t="shared" si="861"/>
        <v>490.58027463218474</v>
      </c>
      <c r="W2295" s="24">
        <f t="shared" si="873"/>
        <v>650</v>
      </c>
      <c r="X2295" s="12">
        <f t="shared" si="862"/>
        <v>6.6410791459249788E-2</v>
      </c>
      <c r="Y2295" s="3">
        <f t="shared" si="874"/>
        <v>0.7</v>
      </c>
    </row>
    <row r="2296" spans="2:25" x14ac:dyDescent="0.25">
      <c r="B2296" s="3">
        <f t="shared" si="863"/>
        <v>11390</v>
      </c>
      <c r="C2296" s="14">
        <f t="shared" si="864"/>
        <v>189.83333333333334</v>
      </c>
      <c r="D2296" s="11">
        <f t="shared" si="865"/>
        <v>1117.7031764313933</v>
      </c>
      <c r="E2296" s="11">
        <f t="shared" si="866"/>
        <v>1115.5251126197686</v>
      </c>
      <c r="F2296" s="11">
        <f t="shared" si="867"/>
        <v>1116.8605046670261</v>
      </c>
      <c r="G2296" s="11">
        <f t="shared" si="868"/>
        <v>1116.5533968552702</v>
      </c>
      <c r="H2296" s="24">
        <f t="shared" si="875"/>
        <v>1115.5251126197686</v>
      </c>
      <c r="I2296" s="24">
        <f t="shared" si="853"/>
        <v>54.451595290618116</v>
      </c>
      <c r="J2296" s="14">
        <f t="shared" si="854"/>
        <v>927.88602620870017</v>
      </c>
      <c r="K2296" s="24">
        <f t="shared" si="876"/>
        <v>650</v>
      </c>
      <c r="L2296" s="12">
        <f t="shared" si="855"/>
        <v>6.6990221672987099E-2</v>
      </c>
      <c r="M2296" s="3">
        <f t="shared" si="856"/>
        <v>0.7</v>
      </c>
      <c r="N2296" s="24">
        <f t="shared" si="871"/>
        <v>1116.8605046670261</v>
      </c>
      <c r="O2296" s="24">
        <f t="shared" si="857"/>
        <v>21.066794109179909</v>
      </c>
      <c r="P2296" s="24">
        <f t="shared" si="858"/>
        <v>359.50763888252834</v>
      </c>
      <c r="Q2296" s="24">
        <f t="shared" si="869"/>
        <v>650</v>
      </c>
      <c r="R2296" s="12">
        <f t="shared" si="859"/>
        <v>6.6201939171636248E-2</v>
      </c>
      <c r="S2296" s="3">
        <f t="shared" si="870"/>
        <v>0.7</v>
      </c>
      <c r="T2296" s="24">
        <f t="shared" si="872"/>
        <v>1116.5533968552702</v>
      </c>
      <c r="U2296" s="24">
        <f t="shared" si="860"/>
        <v>28.744489403078433</v>
      </c>
      <c r="V2296" s="14">
        <f t="shared" si="861"/>
        <v>490.36605160897506</v>
      </c>
      <c r="W2296" s="24">
        <f t="shared" si="873"/>
        <v>650</v>
      </c>
      <c r="X2296" s="12">
        <f t="shared" si="862"/>
        <v>6.6381267472619812E-2</v>
      </c>
      <c r="Y2296" s="3">
        <f t="shared" si="874"/>
        <v>0.7</v>
      </c>
    </row>
    <row r="2297" spans="2:25" x14ac:dyDescent="0.25">
      <c r="B2297" s="3">
        <f t="shared" si="863"/>
        <v>11395</v>
      </c>
      <c r="C2297" s="14">
        <f t="shared" si="864"/>
        <v>189.91666666666666</v>
      </c>
      <c r="D2297" s="11">
        <f t="shared" si="865"/>
        <v>1117.7688920448402</v>
      </c>
      <c r="E2297" s="11">
        <f t="shared" si="866"/>
        <v>1115.5921028414416</v>
      </c>
      <c r="F2297" s="11">
        <f t="shared" si="867"/>
        <v>1116.9267066061977</v>
      </c>
      <c r="G2297" s="11">
        <f t="shared" si="868"/>
        <v>1116.6197781227429</v>
      </c>
      <c r="H2297" s="24">
        <f t="shared" si="875"/>
        <v>1115.5921028414416</v>
      </c>
      <c r="I2297" s="24">
        <f t="shared" si="853"/>
        <v>54.419730084964613</v>
      </c>
      <c r="J2297" s="14">
        <f t="shared" si="854"/>
        <v>927.47587024782899</v>
      </c>
      <c r="K2297" s="24">
        <f t="shared" si="876"/>
        <v>650</v>
      </c>
      <c r="L2297" s="12">
        <f t="shared" si="855"/>
        <v>6.6960078171118112E-2</v>
      </c>
      <c r="M2297" s="3">
        <f t="shared" si="856"/>
        <v>0.7</v>
      </c>
      <c r="N2297" s="24">
        <f t="shared" si="871"/>
        <v>1116.9267066061977</v>
      </c>
      <c r="O2297" s="24">
        <f t="shared" si="857"/>
        <v>21.054635966061142</v>
      </c>
      <c r="P2297" s="24">
        <f t="shared" si="858"/>
        <v>359.35129949000805</v>
      </c>
      <c r="Q2297" s="24">
        <f t="shared" si="869"/>
        <v>650</v>
      </c>
      <c r="R2297" s="12">
        <f t="shared" si="859"/>
        <v>6.617262857523791E-2</v>
      </c>
      <c r="S2297" s="3">
        <f t="shared" si="870"/>
        <v>0.7</v>
      </c>
      <c r="T2297" s="24">
        <f t="shared" si="872"/>
        <v>1116.6197781227429</v>
      </c>
      <c r="U2297" s="24">
        <f t="shared" si="860"/>
        <v>28.727848052432137</v>
      </c>
      <c r="V2297" s="14">
        <f t="shared" si="861"/>
        <v>490.1520170832265</v>
      </c>
      <c r="W2297" s="24">
        <f t="shared" si="873"/>
        <v>650</v>
      </c>
      <c r="X2297" s="12">
        <f t="shared" si="862"/>
        <v>6.6351769791797147E-2</v>
      </c>
      <c r="Y2297" s="3">
        <f t="shared" si="874"/>
        <v>0.7</v>
      </c>
    </row>
    <row r="2298" spans="2:25" x14ac:dyDescent="0.25">
      <c r="B2298" s="3">
        <f t="shared" si="863"/>
        <v>11400</v>
      </c>
      <c r="C2298" s="14">
        <f t="shared" si="864"/>
        <v>190</v>
      </c>
      <c r="D2298" s="11">
        <f t="shared" si="865"/>
        <v>1117.8345788482843</v>
      </c>
      <c r="E2298" s="11">
        <f t="shared" si="866"/>
        <v>1115.6590629196128</v>
      </c>
      <c r="F2298" s="11">
        <f t="shared" si="867"/>
        <v>1116.992879234773</v>
      </c>
      <c r="G2298" s="11">
        <f t="shared" si="868"/>
        <v>1116.6861298925346</v>
      </c>
      <c r="H2298" s="24">
        <f t="shared" si="875"/>
        <v>1115.6590629196128</v>
      </c>
      <c r="I2298" s="24">
        <f t="shared" si="853"/>
        <v>54.387898216788244</v>
      </c>
      <c r="J2298" s="14">
        <f t="shared" si="854"/>
        <v>927.06608065606497</v>
      </c>
      <c r="K2298" s="24">
        <f t="shared" si="876"/>
        <v>650</v>
      </c>
      <c r="L2298" s="12">
        <f t="shared" si="855"/>
        <v>6.6929961927120654E-2</v>
      </c>
      <c r="M2298" s="3">
        <f t="shared" si="856"/>
        <v>0.7</v>
      </c>
      <c r="N2298" s="24">
        <f t="shared" si="871"/>
        <v>1116.992879234773</v>
      </c>
      <c r="O2298" s="24">
        <f t="shared" si="857"/>
        <v>21.042490337782738</v>
      </c>
      <c r="P2298" s="24">
        <f t="shared" si="858"/>
        <v>359.1950969900613</v>
      </c>
      <c r="Q2298" s="24">
        <f t="shared" si="869"/>
        <v>650</v>
      </c>
      <c r="R2298" s="12">
        <f t="shared" si="859"/>
        <v>6.61433439686583E-2</v>
      </c>
      <c r="S2298" s="3">
        <f t="shared" si="870"/>
        <v>0.7</v>
      </c>
      <c r="T2298" s="24">
        <f t="shared" si="872"/>
        <v>1116.6861298925346</v>
      </c>
      <c r="U2298" s="24">
        <f t="shared" si="860"/>
        <v>28.711223893742499</v>
      </c>
      <c r="V2298" s="14">
        <f t="shared" si="861"/>
        <v>489.93817080505494</v>
      </c>
      <c r="W2298" s="24">
        <f t="shared" si="873"/>
        <v>650</v>
      </c>
      <c r="X2298" s="12">
        <f t="shared" si="862"/>
        <v>6.6322298381557648E-2</v>
      </c>
      <c r="Y2298" s="3">
        <f t="shared" si="874"/>
        <v>0.7</v>
      </c>
    </row>
    <row r="2299" spans="2:25" x14ac:dyDescent="0.25">
      <c r="B2299" s="3">
        <f t="shared" si="863"/>
        <v>11405</v>
      </c>
      <c r="C2299" s="14">
        <f t="shared" si="864"/>
        <v>190.08333333333334</v>
      </c>
      <c r="D2299" s="11">
        <f t="shared" si="865"/>
        <v>1117.900236866976</v>
      </c>
      <c r="E2299" s="11">
        <f t="shared" si="866"/>
        <v>1115.7259928815399</v>
      </c>
      <c r="F2299" s="11">
        <f t="shared" si="867"/>
        <v>1117.0590225787416</v>
      </c>
      <c r="G2299" s="11">
        <f t="shared" si="868"/>
        <v>1116.7524521909161</v>
      </c>
      <c r="H2299" s="24">
        <f t="shared" si="875"/>
        <v>1115.7259928815399</v>
      </c>
      <c r="I2299" s="24">
        <f t="shared" si="853"/>
        <v>54.356099635901955</v>
      </c>
      <c r="J2299" s="14">
        <f t="shared" si="854"/>
        <v>926.65665693939536</v>
      </c>
      <c r="K2299" s="24">
        <f t="shared" si="876"/>
        <v>650</v>
      </c>
      <c r="L2299" s="12">
        <f t="shared" si="855"/>
        <v>6.689987290388319E-2</v>
      </c>
      <c r="M2299" s="3">
        <f t="shared" si="856"/>
        <v>0.7</v>
      </c>
      <c r="N2299" s="24">
        <f t="shared" si="871"/>
        <v>1117.0590225787416</v>
      </c>
      <c r="O2299" s="24">
        <f t="shared" si="857"/>
        <v>21.030357205859218</v>
      </c>
      <c r="P2299" s="24">
        <f t="shared" si="858"/>
        <v>359.03903120255211</v>
      </c>
      <c r="Q2299" s="24">
        <f t="shared" si="869"/>
        <v>650</v>
      </c>
      <c r="R2299" s="12">
        <f t="shared" si="859"/>
        <v>6.611408531734668E-2</v>
      </c>
      <c r="S2299" s="3">
        <f t="shared" si="870"/>
        <v>0.7</v>
      </c>
      <c r="T2299" s="24">
        <f t="shared" si="872"/>
        <v>1116.7524521909161</v>
      </c>
      <c r="U2299" s="24">
        <f t="shared" si="860"/>
        <v>28.694616901498193</v>
      </c>
      <c r="V2299" s="14">
        <f t="shared" si="861"/>
        <v>489.72451252506062</v>
      </c>
      <c r="W2299" s="24">
        <f t="shared" si="873"/>
        <v>650</v>
      </c>
      <c r="X2299" s="12">
        <f t="shared" si="862"/>
        <v>6.6292853206747049E-2</v>
      </c>
      <c r="Y2299" s="3">
        <f t="shared" si="874"/>
        <v>0.7</v>
      </c>
    </row>
    <row r="2300" spans="2:25" x14ac:dyDescent="0.25">
      <c r="B2300" s="3">
        <f t="shared" si="863"/>
        <v>11410</v>
      </c>
      <c r="C2300" s="14">
        <f t="shared" si="864"/>
        <v>190.16666666666666</v>
      </c>
      <c r="D2300" s="11">
        <f t="shared" si="865"/>
        <v>1117.9658661261317</v>
      </c>
      <c r="E2300" s="11">
        <f t="shared" si="866"/>
        <v>1115.7928927544438</v>
      </c>
      <c r="F2300" s="11">
        <f t="shared" si="867"/>
        <v>1117.125136664059</v>
      </c>
      <c r="G2300" s="11">
        <f t="shared" si="868"/>
        <v>1116.8187450441228</v>
      </c>
      <c r="H2300" s="24">
        <f t="shared" si="875"/>
        <v>1115.7928927544438</v>
      </c>
      <c r="I2300" s="24">
        <f t="shared" si="853"/>
        <v>54.324334292198273</v>
      </c>
      <c r="J2300" s="14">
        <f t="shared" si="854"/>
        <v>926.24759860442771</v>
      </c>
      <c r="K2300" s="24">
        <f t="shared" si="876"/>
        <v>650</v>
      </c>
      <c r="L2300" s="12">
        <f t="shared" si="855"/>
        <v>6.686981106434188E-2</v>
      </c>
      <c r="M2300" s="3">
        <f t="shared" si="856"/>
        <v>0.7</v>
      </c>
      <c r="N2300" s="24">
        <f t="shared" si="871"/>
        <v>1117.125136664059</v>
      </c>
      <c r="O2300" s="24">
        <f t="shared" si="857"/>
        <v>21.018236551816472</v>
      </c>
      <c r="P2300" s="24">
        <f t="shared" si="858"/>
        <v>358.88310194726694</v>
      </c>
      <c r="Q2300" s="24">
        <f t="shared" si="869"/>
        <v>650</v>
      </c>
      <c r="R2300" s="12">
        <f t="shared" si="859"/>
        <v>6.6084852586740822E-2</v>
      </c>
      <c r="S2300" s="3">
        <f t="shared" si="870"/>
        <v>0.7</v>
      </c>
      <c r="T2300" s="24">
        <f t="shared" si="872"/>
        <v>1116.8187450441228</v>
      </c>
      <c r="U2300" s="24">
        <f t="shared" si="860"/>
        <v>28.678027050221999</v>
      </c>
      <c r="V2300" s="14">
        <f t="shared" si="861"/>
        <v>489.51104199438646</v>
      </c>
      <c r="W2300" s="24">
        <f t="shared" si="873"/>
        <v>650</v>
      </c>
      <c r="X2300" s="12">
        <f t="shared" si="862"/>
        <v>6.626343423228484E-2</v>
      </c>
      <c r="Y2300" s="3">
        <f t="shared" si="874"/>
        <v>0.7</v>
      </c>
    </row>
    <row r="2301" spans="2:25" x14ac:dyDescent="0.25">
      <c r="B2301" s="3">
        <f t="shared" si="863"/>
        <v>11415</v>
      </c>
      <c r="C2301" s="14">
        <f t="shared" si="864"/>
        <v>190.25</v>
      </c>
      <c r="D2301" s="11">
        <f t="shared" si="865"/>
        <v>1118.0314666509346</v>
      </c>
      <c r="E2301" s="11">
        <f t="shared" si="866"/>
        <v>1115.8597625655082</v>
      </c>
      <c r="F2301" s="11">
        <f t="shared" si="867"/>
        <v>1117.1912215166458</v>
      </c>
      <c r="G2301" s="11">
        <f t="shared" si="868"/>
        <v>1116.8850084783551</v>
      </c>
      <c r="H2301" s="24">
        <f t="shared" si="875"/>
        <v>1115.8597625655082</v>
      </c>
      <c r="I2301" s="24">
        <f t="shared" si="853"/>
        <v>54.292602135660673</v>
      </c>
      <c r="J2301" s="14">
        <f t="shared" si="854"/>
        <v>925.83890515846724</v>
      </c>
      <c r="K2301" s="24">
        <f t="shared" si="876"/>
        <v>650</v>
      </c>
      <c r="L2301" s="12">
        <f t="shared" si="855"/>
        <v>6.683977637148672E-2</v>
      </c>
      <c r="M2301" s="3">
        <f t="shared" si="856"/>
        <v>0.7</v>
      </c>
      <c r="N2301" s="24">
        <f t="shared" si="871"/>
        <v>1117.1912215166458</v>
      </c>
      <c r="O2301" s="24">
        <f t="shared" si="857"/>
        <v>21.006128357220177</v>
      </c>
      <c r="P2301" s="24">
        <f t="shared" si="858"/>
        <v>358.72730904426356</v>
      </c>
      <c r="Q2301" s="24">
        <f t="shared" si="869"/>
        <v>650</v>
      </c>
      <c r="R2301" s="12">
        <f t="shared" si="859"/>
        <v>6.605564574233258E-2</v>
      </c>
      <c r="S2301" s="3">
        <f t="shared" si="870"/>
        <v>0.7</v>
      </c>
      <c r="T2301" s="24">
        <f t="shared" si="872"/>
        <v>1116.8850084783551</v>
      </c>
      <c r="U2301" s="24">
        <f t="shared" si="860"/>
        <v>28.661454314487855</v>
      </c>
      <c r="V2301" s="14">
        <f t="shared" si="861"/>
        <v>489.29775896429175</v>
      </c>
      <c r="W2301" s="24">
        <f t="shared" si="873"/>
        <v>650</v>
      </c>
      <c r="X2301" s="12">
        <f t="shared" si="862"/>
        <v>6.6234041423111928E-2</v>
      </c>
      <c r="Y2301" s="3">
        <f t="shared" si="874"/>
        <v>0.7</v>
      </c>
    </row>
    <row r="2302" spans="2:25" x14ac:dyDescent="0.25">
      <c r="B2302" s="3">
        <f t="shared" si="863"/>
        <v>11420</v>
      </c>
      <c r="C2302" s="14">
        <f t="shared" si="864"/>
        <v>190.33333333333334</v>
      </c>
      <c r="D2302" s="11">
        <f t="shared" si="865"/>
        <v>1118.0970384665354</v>
      </c>
      <c r="E2302" s="11">
        <f t="shared" si="866"/>
        <v>1115.9266023418797</v>
      </c>
      <c r="F2302" s="11">
        <f t="shared" si="867"/>
        <v>1117.2572771623882</v>
      </c>
      <c r="G2302" s="11">
        <f t="shared" si="868"/>
        <v>1116.9512425197781</v>
      </c>
      <c r="H2302" s="24">
        <f t="shared" si="875"/>
        <v>1115.9266023418797</v>
      </c>
      <c r="I2302" s="24">
        <f t="shared" si="853"/>
        <v>54.260903116392001</v>
      </c>
      <c r="J2302" s="14">
        <f t="shared" si="854"/>
        <v>925.43057611013728</v>
      </c>
      <c r="K2302" s="24">
        <f t="shared" si="876"/>
        <v>650</v>
      </c>
      <c r="L2302" s="12">
        <f t="shared" si="855"/>
        <v>6.680976878840568E-2</v>
      </c>
      <c r="M2302" s="3">
        <f t="shared" si="856"/>
        <v>0.7</v>
      </c>
      <c r="N2302" s="24">
        <f t="shared" si="871"/>
        <v>1117.2572771623882</v>
      </c>
      <c r="O2302" s="24">
        <f t="shared" si="857"/>
        <v>20.994032603681489</v>
      </c>
      <c r="P2302" s="24">
        <f t="shared" si="858"/>
        <v>358.57165231423937</v>
      </c>
      <c r="Q2302" s="24">
        <f t="shared" si="869"/>
        <v>650</v>
      </c>
      <c r="R2302" s="12">
        <f t="shared" si="859"/>
        <v>6.6026464749732991E-2</v>
      </c>
      <c r="S2302" s="3">
        <f t="shared" si="870"/>
        <v>0.7</v>
      </c>
      <c r="T2302" s="24">
        <f t="shared" si="872"/>
        <v>1116.9512425197781</v>
      </c>
      <c r="U2302" s="24">
        <f t="shared" si="860"/>
        <v>28.644898668932228</v>
      </c>
      <c r="V2302" s="14">
        <f t="shared" si="861"/>
        <v>489.08466318690768</v>
      </c>
      <c r="W2302" s="24">
        <f t="shared" si="873"/>
        <v>650</v>
      </c>
      <c r="X2302" s="12">
        <f t="shared" si="862"/>
        <v>6.6204674744288747E-2</v>
      </c>
      <c r="Y2302" s="3">
        <f t="shared" si="874"/>
        <v>0.7</v>
      </c>
    </row>
    <row r="2303" spans="2:25" x14ac:dyDescent="0.25">
      <c r="B2303" s="3">
        <f t="shared" si="863"/>
        <v>11425</v>
      </c>
      <c r="C2303" s="14">
        <f t="shared" si="864"/>
        <v>190.41666666666666</v>
      </c>
      <c r="D2303" s="11">
        <f t="shared" si="865"/>
        <v>1118.1625815980517</v>
      </c>
      <c r="E2303" s="11">
        <f t="shared" si="866"/>
        <v>1115.9934121106683</v>
      </c>
      <c r="F2303" s="11">
        <f t="shared" si="867"/>
        <v>1117.3233036271379</v>
      </c>
      <c r="G2303" s="11">
        <f t="shared" si="868"/>
        <v>1117.0174471945224</v>
      </c>
      <c r="H2303" s="24">
        <f t="shared" si="875"/>
        <v>1115.9934121106683</v>
      </c>
      <c r="I2303" s="24">
        <f t="shared" si="853"/>
        <v>54.229237184586054</v>
      </c>
      <c r="J2303" s="14">
        <f t="shared" si="854"/>
        <v>925.02261096885513</v>
      </c>
      <c r="K2303" s="24">
        <f t="shared" si="876"/>
        <v>650</v>
      </c>
      <c r="L2303" s="12">
        <f t="shared" si="855"/>
        <v>6.6779788278247112E-2</v>
      </c>
      <c r="M2303" s="3">
        <f t="shared" si="856"/>
        <v>0.7</v>
      </c>
      <c r="N2303" s="24">
        <f t="shared" si="871"/>
        <v>1117.3233036271379</v>
      </c>
      <c r="O2303" s="24">
        <f t="shared" si="857"/>
        <v>20.981949272845668</v>
      </c>
      <c r="P2303" s="24">
        <f t="shared" si="858"/>
        <v>358.41613157804665</v>
      </c>
      <c r="Q2303" s="24">
        <f t="shared" si="869"/>
        <v>650</v>
      </c>
      <c r="R2303" s="12">
        <f t="shared" si="859"/>
        <v>6.5997309574585994E-2</v>
      </c>
      <c r="S2303" s="3">
        <f t="shared" si="870"/>
        <v>0.7</v>
      </c>
      <c r="T2303" s="24">
        <f t="shared" si="872"/>
        <v>1117.0174471945224</v>
      </c>
      <c r="U2303" s="24">
        <f t="shared" si="860"/>
        <v>28.628360088231375</v>
      </c>
      <c r="V2303" s="14">
        <f t="shared" si="861"/>
        <v>488.87175441454008</v>
      </c>
      <c r="W2303" s="24">
        <f t="shared" si="873"/>
        <v>650</v>
      </c>
      <c r="X2303" s="12">
        <f t="shared" si="862"/>
        <v>6.6175334160903126E-2</v>
      </c>
      <c r="Y2303" s="3">
        <f t="shared" si="874"/>
        <v>0.7</v>
      </c>
    </row>
    <row r="2304" spans="2:25" x14ac:dyDescent="0.25">
      <c r="B2304" s="3">
        <f t="shared" si="863"/>
        <v>11430</v>
      </c>
      <c r="C2304" s="14">
        <f t="shared" si="864"/>
        <v>190.5</v>
      </c>
      <c r="D2304" s="11">
        <f t="shared" si="865"/>
        <v>1118.2280960705675</v>
      </c>
      <c r="E2304" s="11">
        <f t="shared" si="866"/>
        <v>1116.0601918989464</v>
      </c>
      <c r="F2304" s="11">
        <f t="shared" si="867"/>
        <v>1117.3893009367125</v>
      </c>
      <c r="G2304" s="11">
        <f t="shared" si="868"/>
        <v>1117.0836225286835</v>
      </c>
      <c r="H2304" s="24">
        <f t="shared" si="875"/>
        <v>1116.0601918989464</v>
      </c>
      <c r="I2304" s="24">
        <f t="shared" si="853"/>
        <v>54.197604290527579</v>
      </c>
      <c r="J2304" s="14">
        <f t="shared" si="854"/>
        <v>924.61500924471693</v>
      </c>
      <c r="K2304" s="24">
        <f t="shared" si="876"/>
        <v>650</v>
      </c>
      <c r="L2304" s="12">
        <f t="shared" si="855"/>
        <v>6.6749834804211844E-2</v>
      </c>
      <c r="M2304" s="3">
        <f t="shared" si="856"/>
        <v>0.7</v>
      </c>
      <c r="N2304" s="24">
        <f t="shared" si="871"/>
        <v>1117.3893009367125</v>
      </c>
      <c r="O2304" s="24">
        <f t="shared" si="857"/>
        <v>20.969878346375026</v>
      </c>
      <c r="P2304" s="24">
        <f t="shared" si="858"/>
        <v>358.26074665671223</v>
      </c>
      <c r="Q2304" s="24">
        <f t="shared" si="869"/>
        <v>650</v>
      </c>
      <c r="R2304" s="12">
        <f t="shared" si="859"/>
        <v>6.5968180182568836E-2</v>
      </c>
      <c r="S2304" s="3">
        <f t="shared" si="870"/>
        <v>0.7</v>
      </c>
      <c r="T2304" s="24">
        <f t="shared" si="872"/>
        <v>1117.0836225286835</v>
      </c>
      <c r="U2304" s="24">
        <f t="shared" si="860"/>
        <v>28.611838547101343</v>
      </c>
      <c r="V2304" s="14">
        <f t="shared" si="861"/>
        <v>488.65903239994026</v>
      </c>
      <c r="W2304" s="24">
        <f t="shared" si="873"/>
        <v>650</v>
      </c>
      <c r="X2304" s="12">
        <f t="shared" si="862"/>
        <v>6.6146019638104944E-2</v>
      </c>
      <c r="Y2304" s="3">
        <f t="shared" si="874"/>
        <v>0.7</v>
      </c>
    </row>
    <row r="2305" spans="2:25" x14ac:dyDescent="0.25">
      <c r="B2305" s="3">
        <f t="shared" si="863"/>
        <v>11435</v>
      </c>
      <c r="C2305" s="14">
        <f t="shared" si="864"/>
        <v>190.58333333333334</v>
      </c>
      <c r="D2305" s="11">
        <f t="shared" si="865"/>
        <v>1118.2935819091347</v>
      </c>
      <c r="E2305" s="11">
        <f t="shared" si="866"/>
        <v>1116.1269417337505</v>
      </c>
      <c r="F2305" s="11">
        <f t="shared" si="867"/>
        <v>1117.4552691168951</v>
      </c>
      <c r="G2305" s="11">
        <f t="shared" si="868"/>
        <v>1117.1497685483216</v>
      </c>
      <c r="H2305" s="24">
        <f t="shared" si="875"/>
        <v>1116.1269417337505</v>
      </c>
      <c r="I2305" s="24">
        <f t="shared" si="853"/>
        <v>54.166004384603639</v>
      </c>
      <c r="J2305" s="14">
        <f t="shared" si="854"/>
        <v>924.20777044878753</v>
      </c>
      <c r="K2305" s="24">
        <f t="shared" si="876"/>
        <v>650</v>
      </c>
      <c r="L2305" s="12">
        <f t="shared" si="855"/>
        <v>6.6719908329573752E-2</v>
      </c>
      <c r="M2305" s="3">
        <f t="shared" si="856"/>
        <v>0.7</v>
      </c>
      <c r="N2305" s="24">
        <f t="shared" si="871"/>
        <v>1117.4552691168951</v>
      </c>
      <c r="O2305" s="24">
        <f t="shared" si="857"/>
        <v>20.95781980598872</v>
      </c>
      <c r="P2305" s="24">
        <f t="shared" si="858"/>
        <v>358.10549737172801</v>
      </c>
      <c r="Q2305" s="24">
        <f t="shared" si="869"/>
        <v>650</v>
      </c>
      <c r="R2305" s="12">
        <f t="shared" si="859"/>
        <v>6.593907653944954E-2</v>
      </c>
      <c r="S2305" s="3">
        <f t="shared" si="870"/>
        <v>0.7</v>
      </c>
      <c r="T2305" s="24">
        <f t="shared" si="872"/>
        <v>1117.1497685483216</v>
      </c>
      <c r="U2305" s="24">
        <f t="shared" si="860"/>
        <v>28.595334020326391</v>
      </c>
      <c r="V2305" s="14">
        <f t="shared" si="861"/>
        <v>488.44649689636367</v>
      </c>
      <c r="W2305" s="24">
        <f t="shared" si="873"/>
        <v>650</v>
      </c>
      <c r="X2305" s="12">
        <f t="shared" si="862"/>
        <v>6.6116731141117255E-2</v>
      </c>
      <c r="Y2305" s="3">
        <f t="shared" si="874"/>
        <v>0.7</v>
      </c>
    </row>
    <row r="2306" spans="2:25" x14ac:dyDescent="0.25">
      <c r="B2306" s="3">
        <f t="shared" si="863"/>
        <v>11440</v>
      </c>
      <c r="C2306" s="14">
        <f t="shared" si="864"/>
        <v>190.66666666666666</v>
      </c>
      <c r="D2306" s="11">
        <f t="shared" si="865"/>
        <v>1118.359039138772</v>
      </c>
      <c r="E2306" s="11">
        <f t="shared" si="866"/>
        <v>1116.1936616420801</v>
      </c>
      <c r="F2306" s="11">
        <f t="shared" si="867"/>
        <v>1117.5212081934346</v>
      </c>
      <c r="G2306" s="11">
        <f t="shared" si="868"/>
        <v>1117.2158852794628</v>
      </c>
      <c r="H2306" s="24">
        <f t="shared" si="875"/>
        <v>1116.1936616420801</v>
      </c>
      <c r="I2306" s="24">
        <f t="shared" si="853"/>
        <v>54.134437417297931</v>
      </c>
      <c r="J2306" s="14">
        <f t="shared" si="854"/>
        <v>923.80089409315917</v>
      </c>
      <c r="K2306" s="24">
        <f t="shared" si="876"/>
        <v>650</v>
      </c>
      <c r="L2306" s="12">
        <f t="shared" si="855"/>
        <v>6.6690008817683374E-2</v>
      </c>
      <c r="M2306" s="3">
        <f t="shared" si="856"/>
        <v>0.7</v>
      </c>
      <c r="N2306" s="24">
        <f t="shared" si="871"/>
        <v>1117.5212081934346</v>
      </c>
      <c r="O2306" s="24">
        <f t="shared" si="857"/>
        <v>20.945773633434328</v>
      </c>
      <c r="P2306" s="24">
        <f t="shared" si="858"/>
        <v>357.95038354495409</v>
      </c>
      <c r="Q2306" s="24">
        <f t="shared" si="869"/>
        <v>650</v>
      </c>
      <c r="R2306" s="12">
        <f t="shared" si="859"/>
        <v>6.5909998611065154E-2</v>
      </c>
      <c r="S2306" s="3">
        <f t="shared" si="870"/>
        <v>0.7</v>
      </c>
      <c r="T2306" s="24">
        <f t="shared" si="872"/>
        <v>1117.2158852794628</v>
      </c>
      <c r="U2306" s="24">
        <f t="shared" si="860"/>
        <v>28.578846482730569</v>
      </c>
      <c r="V2306" s="14">
        <f t="shared" si="861"/>
        <v>488.23414765762766</v>
      </c>
      <c r="W2306" s="24">
        <f t="shared" si="873"/>
        <v>650</v>
      </c>
      <c r="X2306" s="12">
        <f t="shared" si="862"/>
        <v>6.6087468635240107E-2</v>
      </c>
      <c r="Y2306" s="3">
        <f t="shared" si="874"/>
        <v>0.7</v>
      </c>
    </row>
    <row r="2307" spans="2:25" x14ac:dyDescent="0.25">
      <c r="B2307" s="3">
        <f t="shared" si="863"/>
        <v>11445</v>
      </c>
      <c r="C2307" s="14">
        <f t="shared" si="864"/>
        <v>190.75</v>
      </c>
      <c r="D2307" s="11">
        <f t="shared" si="865"/>
        <v>1118.4244677844652</v>
      </c>
      <c r="E2307" s="11">
        <f t="shared" si="866"/>
        <v>1116.2603516508977</v>
      </c>
      <c r="F2307" s="11">
        <f t="shared" si="867"/>
        <v>1117.5871181920456</v>
      </c>
      <c r="G2307" s="11">
        <f t="shared" si="868"/>
        <v>1117.281972748098</v>
      </c>
      <c r="H2307" s="24">
        <f t="shared" si="875"/>
        <v>1116.2603516508977</v>
      </c>
      <c r="I2307" s="24">
        <f t="shared" si="853"/>
        <v>54.102903339185104</v>
      </c>
      <c r="J2307" s="14">
        <f t="shared" si="854"/>
        <v>923.39437969048572</v>
      </c>
      <c r="K2307" s="24">
        <f t="shared" si="876"/>
        <v>650</v>
      </c>
      <c r="L2307" s="12">
        <f t="shared" si="855"/>
        <v>6.6660136231935715E-2</v>
      </c>
      <c r="M2307" s="3">
        <f t="shared" si="856"/>
        <v>0.7</v>
      </c>
      <c r="N2307" s="24">
        <f t="shared" si="871"/>
        <v>1117.5871181920456</v>
      </c>
      <c r="O2307" s="24">
        <f t="shared" si="857"/>
        <v>20.93373981048785</v>
      </c>
      <c r="P2307" s="24">
        <f t="shared" si="858"/>
        <v>357.795404998425</v>
      </c>
      <c r="Q2307" s="24">
        <f t="shared" si="869"/>
        <v>650</v>
      </c>
      <c r="R2307" s="12">
        <f t="shared" si="859"/>
        <v>6.5880946363287979E-2</v>
      </c>
      <c r="S2307" s="3">
        <f t="shared" si="870"/>
        <v>0.7</v>
      </c>
      <c r="T2307" s="24">
        <f t="shared" si="872"/>
        <v>1117.281972748098</v>
      </c>
      <c r="U2307" s="24">
        <f t="shared" si="860"/>
        <v>28.562375909177717</v>
      </c>
      <c r="V2307" s="14">
        <f t="shared" si="861"/>
        <v>488.02198443766576</v>
      </c>
      <c r="W2307" s="24">
        <f t="shared" si="873"/>
        <v>650</v>
      </c>
      <c r="X2307" s="12">
        <f t="shared" si="862"/>
        <v>6.605823208579345E-2</v>
      </c>
      <c r="Y2307" s="3">
        <f t="shared" si="874"/>
        <v>0.7</v>
      </c>
    </row>
    <row r="2308" spans="2:25" x14ac:dyDescent="0.25">
      <c r="B2308" s="3">
        <f t="shared" si="863"/>
        <v>11450</v>
      </c>
      <c r="C2308" s="14">
        <f t="shared" si="864"/>
        <v>190.83333333333334</v>
      </c>
      <c r="D2308" s="11">
        <f t="shared" si="865"/>
        <v>1118.4898678711677</v>
      </c>
      <c r="E2308" s="11">
        <f t="shared" si="866"/>
        <v>1116.3270117871298</v>
      </c>
      <c r="F2308" s="11">
        <f t="shared" si="867"/>
        <v>1117.6529991384089</v>
      </c>
      <c r="G2308" s="11">
        <f t="shared" si="868"/>
        <v>1117.3480309801839</v>
      </c>
      <c r="H2308" s="24">
        <f t="shared" si="875"/>
        <v>1116.3270117871298</v>
      </c>
      <c r="I2308" s="24">
        <f t="shared" si="853"/>
        <v>54.071402100947807</v>
      </c>
      <c r="J2308" s="14">
        <f t="shared" si="854"/>
        <v>922.98822675462293</v>
      </c>
      <c r="K2308" s="24">
        <f t="shared" si="876"/>
        <v>650</v>
      </c>
      <c r="L2308" s="12">
        <f t="shared" si="855"/>
        <v>6.6630290535815137E-2</v>
      </c>
      <c r="M2308" s="3">
        <f t="shared" si="856"/>
        <v>0.7</v>
      </c>
      <c r="N2308" s="24">
        <f t="shared" si="871"/>
        <v>1117.6529991384089</v>
      </c>
      <c r="O2308" s="24">
        <f t="shared" si="857"/>
        <v>20.921718318970761</v>
      </c>
      <c r="P2308" s="24">
        <f t="shared" si="858"/>
        <v>357.64056155460162</v>
      </c>
      <c r="Q2308" s="24">
        <f t="shared" si="869"/>
        <v>650</v>
      </c>
      <c r="R2308" s="12">
        <f t="shared" si="859"/>
        <v>6.5851919762072414E-2</v>
      </c>
      <c r="S2308" s="3">
        <f t="shared" si="870"/>
        <v>0.7</v>
      </c>
      <c r="T2308" s="24">
        <f t="shared" si="872"/>
        <v>1117.3480309801839</v>
      </c>
      <c r="U2308" s="24">
        <f t="shared" si="860"/>
        <v>28.545922274594204</v>
      </c>
      <c r="V2308" s="14">
        <f t="shared" si="861"/>
        <v>487.81000699112877</v>
      </c>
      <c r="W2308" s="24">
        <f t="shared" si="873"/>
        <v>650</v>
      </c>
      <c r="X2308" s="12">
        <f t="shared" si="862"/>
        <v>6.602902145819696E-2</v>
      </c>
      <c r="Y2308" s="3">
        <f t="shared" si="874"/>
        <v>0.7</v>
      </c>
    </row>
    <row r="2309" spans="2:25" x14ac:dyDescent="0.25">
      <c r="B2309" s="3">
        <f t="shared" si="863"/>
        <v>11455</v>
      </c>
      <c r="C2309" s="14">
        <f t="shared" si="864"/>
        <v>190.91666666666666</v>
      </c>
      <c r="D2309" s="11">
        <f t="shared" si="865"/>
        <v>1118.5552394238</v>
      </c>
      <c r="E2309" s="11">
        <f t="shared" si="866"/>
        <v>1116.3936420776656</v>
      </c>
      <c r="F2309" s="11">
        <f t="shared" si="867"/>
        <v>1117.7188510581709</v>
      </c>
      <c r="G2309" s="11">
        <f t="shared" si="868"/>
        <v>1117.4140600016422</v>
      </c>
      <c r="H2309" s="24">
        <f t="shared" si="875"/>
        <v>1116.3936420776656</v>
      </c>
      <c r="I2309" s="24">
        <f t="shared" si="853"/>
        <v>54.03993365335964</v>
      </c>
      <c r="J2309" s="14">
        <f t="shared" si="854"/>
        <v>922.58243480018223</v>
      </c>
      <c r="K2309" s="24">
        <f t="shared" si="876"/>
        <v>650</v>
      </c>
      <c r="L2309" s="12">
        <f t="shared" si="855"/>
        <v>6.6600471692863747E-2</v>
      </c>
      <c r="M2309" s="3">
        <f t="shared" si="856"/>
        <v>0.7</v>
      </c>
      <c r="N2309" s="24">
        <f t="shared" si="871"/>
        <v>1117.7188510581709</v>
      </c>
      <c r="O2309" s="24">
        <f t="shared" si="857"/>
        <v>20.909709140727273</v>
      </c>
      <c r="P2309" s="24">
        <f t="shared" si="858"/>
        <v>357.48585303602243</v>
      </c>
      <c r="Q2309" s="24">
        <f t="shared" si="869"/>
        <v>650</v>
      </c>
      <c r="R2309" s="12">
        <f t="shared" si="859"/>
        <v>6.5822918773390304E-2</v>
      </c>
      <c r="S2309" s="3">
        <f t="shared" si="870"/>
        <v>0.7</v>
      </c>
      <c r="T2309" s="24">
        <f t="shared" si="872"/>
        <v>1117.4140600016422</v>
      </c>
      <c r="U2309" s="24">
        <f t="shared" si="860"/>
        <v>28.529485553946188</v>
      </c>
      <c r="V2309" s="14">
        <f t="shared" si="861"/>
        <v>487.59821507291917</v>
      </c>
      <c r="W2309" s="24">
        <f t="shared" si="873"/>
        <v>650</v>
      </c>
      <c r="X2309" s="12">
        <f t="shared" si="862"/>
        <v>6.5999836717907573E-2</v>
      </c>
      <c r="Y2309" s="3">
        <f t="shared" si="874"/>
        <v>0.7</v>
      </c>
    </row>
    <row r="2310" spans="2:25" x14ac:dyDescent="0.25">
      <c r="B2310" s="3">
        <f t="shared" si="863"/>
        <v>11460</v>
      </c>
      <c r="C2310" s="14">
        <f t="shared" si="864"/>
        <v>191</v>
      </c>
      <c r="D2310" s="11">
        <f t="shared" si="865"/>
        <v>1118.6205824672504</v>
      </c>
      <c r="E2310" s="11">
        <f t="shared" si="866"/>
        <v>1116.4602425493586</v>
      </c>
      <c r="F2310" s="11">
        <f t="shared" si="867"/>
        <v>1117.7846739769443</v>
      </c>
      <c r="G2310" s="11">
        <f t="shared" si="868"/>
        <v>1117.4800598383601</v>
      </c>
      <c r="H2310" s="24">
        <f t="shared" si="875"/>
        <v>1116.4602425493586</v>
      </c>
      <c r="I2310" s="24">
        <f t="shared" si="853"/>
        <v>54.008497947296519</v>
      </c>
      <c r="J2310" s="14">
        <f t="shared" si="854"/>
        <v>922.177003342744</v>
      </c>
      <c r="K2310" s="24">
        <f t="shared" si="876"/>
        <v>650</v>
      </c>
      <c r="L2310" s="12">
        <f t="shared" si="855"/>
        <v>6.6570679666696678E-2</v>
      </c>
      <c r="M2310" s="3">
        <f t="shared" si="856"/>
        <v>0.7</v>
      </c>
      <c r="N2310" s="24">
        <f t="shared" si="871"/>
        <v>1117.7846739769443</v>
      </c>
      <c r="O2310" s="24">
        <f t="shared" si="857"/>
        <v>20.897712257652756</v>
      </c>
      <c r="P2310" s="24">
        <f t="shared" si="858"/>
        <v>357.33127926602032</v>
      </c>
      <c r="Q2310" s="24">
        <f t="shared" si="869"/>
        <v>650</v>
      </c>
      <c r="R2310" s="12">
        <f t="shared" si="859"/>
        <v>6.5793943363360599E-2</v>
      </c>
      <c r="S2310" s="3">
        <f t="shared" si="870"/>
        <v>0.7</v>
      </c>
      <c r="T2310" s="24">
        <f t="shared" si="872"/>
        <v>1117.4800598383601</v>
      </c>
      <c r="U2310" s="24">
        <f t="shared" si="860"/>
        <v>28.51306572225667</v>
      </c>
      <c r="V2310" s="14">
        <f t="shared" si="861"/>
        <v>487.38660843865682</v>
      </c>
      <c r="W2310" s="24">
        <f t="shared" si="873"/>
        <v>650</v>
      </c>
      <c r="X2310" s="12">
        <f t="shared" si="862"/>
        <v>6.5970677830481245E-2</v>
      </c>
      <c r="Y2310" s="3">
        <f t="shared" si="874"/>
        <v>0.7</v>
      </c>
    </row>
    <row r="2311" spans="2:25" x14ac:dyDescent="0.25">
      <c r="B2311" s="3">
        <f t="shared" si="863"/>
        <v>11465</v>
      </c>
      <c r="C2311" s="14">
        <f t="shared" si="864"/>
        <v>191.08333333333334</v>
      </c>
      <c r="D2311" s="11">
        <f t="shared" si="865"/>
        <v>1118.6858970263738</v>
      </c>
      <c r="E2311" s="11">
        <f t="shared" si="866"/>
        <v>1116.5268132290253</v>
      </c>
      <c r="F2311" s="11">
        <f t="shared" si="867"/>
        <v>1117.8504679203077</v>
      </c>
      <c r="G2311" s="11">
        <f t="shared" si="868"/>
        <v>1117.5460305161907</v>
      </c>
      <c r="H2311" s="24">
        <f t="shared" si="875"/>
        <v>1116.5268132290253</v>
      </c>
      <c r="I2311" s="24">
        <f t="shared" si="853"/>
        <v>53.977094933713943</v>
      </c>
      <c r="J2311" s="14">
        <f t="shared" si="854"/>
        <v>921.77193189841205</v>
      </c>
      <c r="K2311" s="24">
        <f t="shared" si="876"/>
        <v>650</v>
      </c>
      <c r="L2311" s="12">
        <f t="shared" si="855"/>
        <v>6.6540914420970196E-2</v>
      </c>
      <c r="M2311" s="3">
        <f t="shared" si="856"/>
        <v>0.7</v>
      </c>
      <c r="N2311" s="24">
        <f t="shared" si="871"/>
        <v>1117.8504679203077</v>
      </c>
      <c r="O2311" s="24">
        <f t="shared" si="857"/>
        <v>20.885727651653951</v>
      </c>
      <c r="P2311" s="24">
        <f t="shared" si="858"/>
        <v>357.17684006754075</v>
      </c>
      <c r="Q2311" s="24">
        <f t="shared" si="869"/>
        <v>650</v>
      </c>
      <c r="R2311" s="12">
        <f t="shared" si="859"/>
        <v>6.5764993498036814E-2</v>
      </c>
      <c r="S2311" s="3">
        <f t="shared" si="870"/>
        <v>0.7</v>
      </c>
      <c r="T2311" s="24">
        <f t="shared" si="872"/>
        <v>1117.5460305161907</v>
      </c>
      <c r="U2311" s="24">
        <f t="shared" si="860"/>
        <v>28.496662754577073</v>
      </c>
      <c r="V2311" s="14">
        <f t="shared" si="861"/>
        <v>487.1751868438256</v>
      </c>
      <c r="W2311" s="24">
        <f t="shared" si="873"/>
        <v>650</v>
      </c>
      <c r="X2311" s="12">
        <f t="shared" si="862"/>
        <v>6.5941544761460191E-2</v>
      </c>
      <c r="Y2311" s="3">
        <f t="shared" si="874"/>
        <v>0.7</v>
      </c>
    </row>
    <row r="2312" spans="2:25" x14ac:dyDescent="0.25">
      <c r="B2312" s="3">
        <f t="shared" si="863"/>
        <v>11470</v>
      </c>
      <c r="C2312" s="14">
        <f t="shared" si="864"/>
        <v>191.16666666666666</v>
      </c>
      <c r="D2312" s="11">
        <f t="shared" si="865"/>
        <v>1118.7511831259935</v>
      </c>
      <c r="E2312" s="11">
        <f t="shared" si="866"/>
        <v>1116.5933541434463</v>
      </c>
      <c r="F2312" s="11">
        <f t="shared" si="867"/>
        <v>1117.9162329138057</v>
      </c>
      <c r="G2312" s="11">
        <f t="shared" si="868"/>
        <v>1117.6119720609522</v>
      </c>
      <c r="H2312" s="24">
        <f t="shared" si="875"/>
        <v>1116.5933541434463</v>
      </c>
      <c r="I2312" s="24">
        <f t="shared" si="853"/>
        <v>53.945724563681097</v>
      </c>
      <c r="J2312" s="14">
        <f t="shared" si="854"/>
        <v>921.36721998462735</v>
      </c>
      <c r="K2312" s="24">
        <f t="shared" si="876"/>
        <v>650</v>
      </c>
      <c r="L2312" s="12">
        <f t="shared" si="855"/>
        <v>6.651117591943953E-2</v>
      </c>
      <c r="M2312" s="3">
        <f t="shared" si="856"/>
        <v>0.7</v>
      </c>
      <c r="N2312" s="24">
        <f t="shared" si="871"/>
        <v>1117.9162329138057</v>
      </c>
      <c r="O2312" s="24">
        <f t="shared" si="857"/>
        <v>20.873755304694441</v>
      </c>
      <c r="P2312" s="24">
        <f t="shared" si="858"/>
        <v>357.02253526445935</v>
      </c>
      <c r="Q2312" s="24">
        <f t="shared" si="869"/>
        <v>650</v>
      </c>
      <c r="R2312" s="12">
        <f t="shared" si="859"/>
        <v>6.5736069143644132E-2</v>
      </c>
      <c r="S2312" s="3">
        <f t="shared" si="870"/>
        <v>0.7</v>
      </c>
      <c r="T2312" s="24">
        <f t="shared" si="872"/>
        <v>1117.6119720609522</v>
      </c>
      <c r="U2312" s="24">
        <f t="shared" si="860"/>
        <v>28.480276626032719</v>
      </c>
      <c r="V2312" s="14">
        <f t="shared" si="861"/>
        <v>486.9639500450142</v>
      </c>
      <c r="W2312" s="24">
        <f t="shared" si="873"/>
        <v>650</v>
      </c>
      <c r="X2312" s="12">
        <f t="shared" si="862"/>
        <v>6.5912437476537314E-2</v>
      </c>
      <c r="Y2312" s="3">
        <f t="shared" si="874"/>
        <v>0.7</v>
      </c>
    </row>
    <row r="2313" spans="2:25" x14ac:dyDescent="0.25">
      <c r="B2313" s="3">
        <f t="shared" si="863"/>
        <v>11475</v>
      </c>
      <c r="C2313" s="14">
        <f t="shared" si="864"/>
        <v>191.25</v>
      </c>
      <c r="D2313" s="11">
        <f t="shared" si="865"/>
        <v>1118.8164407909001</v>
      </c>
      <c r="E2313" s="11">
        <f t="shared" si="866"/>
        <v>1116.6598653193657</v>
      </c>
      <c r="F2313" s="11">
        <f t="shared" si="867"/>
        <v>1117.9819689829494</v>
      </c>
      <c r="G2313" s="11">
        <f t="shared" si="868"/>
        <v>1117.6778844984287</v>
      </c>
      <c r="H2313" s="24">
        <f t="shared" si="875"/>
        <v>1116.6598653193657</v>
      </c>
      <c r="I2313" s="24">
        <f t="shared" si="853"/>
        <v>53.914386788358115</v>
      </c>
      <c r="J2313" s="14">
        <f t="shared" si="854"/>
        <v>920.96286711947027</v>
      </c>
      <c r="K2313" s="24">
        <f t="shared" si="876"/>
        <v>650</v>
      </c>
      <c r="L2313" s="12">
        <f t="shared" si="855"/>
        <v>6.6481464125909662E-2</v>
      </c>
      <c r="M2313" s="3">
        <f t="shared" si="856"/>
        <v>0.7</v>
      </c>
      <c r="N2313" s="24">
        <f t="shared" si="871"/>
        <v>1117.9819689829494</v>
      </c>
      <c r="O2313" s="24">
        <f t="shared" si="857"/>
        <v>20.861795198766231</v>
      </c>
      <c r="P2313" s="24">
        <f t="shared" si="858"/>
        <v>356.86836468074864</v>
      </c>
      <c r="Q2313" s="24">
        <f t="shared" si="869"/>
        <v>650</v>
      </c>
      <c r="R2313" s="12">
        <f t="shared" si="859"/>
        <v>6.570717026642961E-2</v>
      </c>
      <c r="S2313" s="3">
        <f t="shared" si="870"/>
        <v>0.7</v>
      </c>
      <c r="T2313" s="24">
        <f t="shared" si="872"/>
        <v>1117.6778844984287</v>
      </c>
      <c r="U2313" s="24">
        <f t="shared" si="860"/>
        <v>28.463907311783032</v>
      </c>
      <c r="V2313" s="14">
        <f t="shared" si="861"/>
        <v>486.75289779886947</v>
      </c>
      <c r="W2313" s="24">
        <f t="shared" si="873"/>
        <v>650</v>
      </c>
      <c r="X2313" s="12">
        <f t="shared" si="862"/>
        <v>6.5883355941417365E-2</v>
      </c>
      <c r="Y2313" s="3">
        <f t="shared" si="874"/>
        <v>0.7</v>
      </c>
    </row>
    <row r="2314" spans="2:25" x14ac:dyDescent="0.25">
      <c r="B2314" s="3">
        <f t="shared" si="863"/>
        <v>11480</v>
      </c>
      <c r="C2314" s="14">
        <f t="shared" si="864"/>
        <v>191.33333333333334</v>
      </c>
      <c r="D2314" s="11">
        <f t="shared" si="865"/>
        <v>1118.8816700458513</v>
      </c>
      <c r="E2314" s="11">
        <f t="shared" si="866"/>
        <v>1116.7263467834916</v>
      </c>
      <c r="F2314" s="11">
        <f t="shared" si="867"/>
        <v>1118.0476761532159</v>
      </c>
      <c r="G2314" s="11">
        <f t="shared" si="868"/>
        <v>1117.7437678543702</v>
      </c>
      <c r="H2314" s="24">
        <f t="shared" si="875"/>
        <v>1116.7263467834916</v>
      </c>
      <c r="I2314" s="24">
        <f t="shared" si="853"/>
        <v>53.883081558990398</v>
      </c>
      <c r="J2314" s="14">
        <f t="shared" si="854"/>
        <v>920.55887282169942</v>
      </c>
      <c r="K2314" s="24">
        <f t="shared" si="876"/>
        <v>650</v>
      </c>
      <c r="L2314" s="12">
        <f t="shared" si="855"/>
        <v>6.6451779004237696E-2</v>
      </c>
      <c r="M2314" s="3">
        <f t="shared" si="856"/>
        <v>0.7</v>
      </c>
      <c r="N2314" s="24">
        <f t="shared" si="871"/>
        <v>1118.0476761532159</v>
      </c>
      <c r="O2314" s="24">
        <f t="shared" si="857"/>
        <v>20.849847315884062</v>
      </c>
      <c r="P2314" s="24">
        <f t="shared" si="858"/>
        <v>356.71432814053617</v>
      </c>
      <c r="Q2314" s="24">
        <f t="shared" si="869"/>
        <v>650</v>
      </c>
      <c r="R2314" s="12">
        <f t="shared" si="859"/>
        <v>6.5678296832671137E-2</v>
      </c>
      <c r="S2314" s="3">
        <f t="shared" si="870"/>
        <v>0.7</v>
      </c>
      <c r="T2314" s="24">
        <f t="shared" si="872"/>
        <v>1117.7437678543702</v>
      </c>
      <c r="U2314" s="24">
        <f t="shared" si="860"/>
        <v>28.447554787027229</v>
      </c>
      <c r="V2314" s="14">
        <f t="shared" si="861"/>
        <v>486.54202986232895</v>
      </c>
      <c r="W2314" s="24">
        <f t="shared" si="873"/>
        <v>650</v>
      </c>
      <c r="X2314" s="12">
        <f t="shared" si="862"/>
        <v>6.5854300121847301E-2</v>
      </c>
      <c r="Y2314" s="3">
        <f t="shared" si="874"/>
        <v>0.7</v>
      </c>
    </row>
    <row r="2315" spans="2:25" x14ac:dyDescent="0.25">
      <c r="B2315" s="3">
        <f t="shared" si="863"/>
        <v>11485</v>
      </c>
      <c r="C2315" s="14">
        <f t="shared" si="864"/>
        <v>191.41666666666666</v>
      </c>
      <c r="D2315" s="11">
        <f t="shared" si="865"/>
        <v>1118.9468709155731</v>
      </c>
      <c r="E2315" s="11">
        <f t="shared" si="866"/>
        <v>1116.7927985624958</v>
      </c>
      <c r="F2315" s="11">
        <f t="shared" si="867"/>
        <v>1118.1133544500485</v>
      </c>
      <c r="G2315" s="11">
        <f t="shared" si="868"/>
        <v>1117.809622154492</v>
      </c>
      <c r="H2315" s="24">
        <f t="shared" si="875"/>
        <v>1116.7927985624958</v>
      </c>
      <c r="I2315" s="24">
        <f t="shared" si="853"/>
        <v>53.851808826931347</v>
      </c>
      <c r="J2315" s="14">
        <f t="shared" si="854"/>
        <v>920.15523661133352</v>
      </c>
      <c r="K2315" s="24">
        <f t="shared" si="876"/>
        <v>650</v>
      </c>
      <c r="L2315" s="12">
        <f t="shared" si="855"/>
        <v>6.6422120518373998E-2</v>
      </c>
      <c r="M2315" s="3">
        <f t="shared" si="856"/>
        <v>0.7</v>
      </c>
      <c r="N2315" s="24">
        <f t="shared" si="871"/>
        <v>1118.1133544500485</v>
      </c>
      <c r="O2315" s="24">
        <f t="shared" si="857"/>
        <v>20.837911638113837</v>
      </c>
      <c r="P2315" s="24">
        <f t="shared" si="858"/>
        <v>356.56042546853087</v>
      </c>
      <c r="Q2315" s="24">
        <f t="shared" si="869"/>
        <v>650</v>
      </c>
      <c r="R2315" s="12">
        <f t="shared" si="859"/>
        <v>6.5649448808756714E-2</v>
      </c>
      <c r="S2315" s="3">
        <f t="shared" si="870"/>
        <v>0.7</v>
      </c>
      <c r="T2315" s="24">
        <f t="shared" si="872"/>
        <v>1117.809622154492</v>
      </c>
      <c r="U2315" s="24">
        <f t="shared" si="860"/>
        <v>28.431219027027055</v>
      </c>
      <c r="V2315" s="14">
        <f t="shared" si="861"/>
        <v>486.33134599308585</v>
      </c>
      <c r="W2315" s="24">
        <f t="shared" si="873"/>
        <v>650</v>
      </c>
      <c r="X2315" s="12">
        <f t="shared" si="862"/>
        <v>6.5825269983678741E-2</v>
      </c>
      <c r="Y2315" s="3">
        <f t="shared" si="874"/>
        <v>0.7</v>
      </c>
    </row>
    <row r="2316" spans="2:25" x14ac:dyDescent="0.25">
      <c r="B2316" s="3">
        <f t="shared" si="863"/>
        <v>11490</v>
      </c>
      <c r="C2316" s="14">
        <f t="shared" si="864"/>
        <v>191.5</v>
      </c>
      <c r="D2316" s="11">
        <f t="shared" si="865"/>
        <v>1119.0120434247594</v>
      </c>
      <c r="E2316" s="11">
        <f t="shared" si="866"/>
        <v>1116.8592206830142</v>
      </c>
      <c r="F2316" s="11">
        <f t="shared" si="867"/>
        <v>1118.1790038988572</v>
      </c>
      <c r="G2316" s="11">
        <f t="shared" si="868"/>
        <v>1117.8754474244756</v>
      </c>
      <c r="H2316" s="24">
        <f t="shared" si="875"/>
        <v>1116.8592206830142</v>
      </c>
      <c r="I2316" s="24">
        <f t="shared" si="853"/>
        <v>53.820568543630998</v>
      </c>
      <c r="J2316" s="14">
        <f t="shared" si="854"/>
        <v>919.75195800908853</v>
      </c>
      <c r="K2316" s="24">
        <f t="shared" si="876"/>
        <v>650</v>
      </c>
      <c r="L2316" s="12">
        <f t="shared" si="855"/>
        <v>6.6392488632323096E-2</v>
      </c>
      <c r="M2316" s="3">
        <f t="shared" si="856"/>
        <v>0.7</v>
      </c>
      <c r="N2316" s="24">
        <f t="shared" si="871"/>
        <v>1118.1790038988572</v>
      </c>
      <c r="O2316" s="24">
        <f t="shared" si="857"/>
        <v>20.825988147555563</v>
      </c>
      <c r="P2316" s="24">
        <f t="shared" si="858"/>
        <v>356.40665648961613</v>
      </c>
      <c r="Q2316" s="24">
        <f t="shared" si="869"/>
        <v>650</v>
      </c>
      <c r="R2316" s="12">
        <f t="shared" si="859"/>
        <v>6.5620626161110571E-2</v>
      </c>
      <c r="S2316" s="3">
        <f t="shared" si="870"/>
        <v>0.7</v>
      </c>
      <c r="T2316" s="24">
        <f t="shared" si="872"/>
        <v>1117.8754474244756</v>
      </c>
      <c r="U2316" s="24">
        <f t="shared" si="860"/>
        <v>28.414900007095412</v>
      </c>
      <c r="V2316" s="14">
        <f t="shared" si="861"/>
        <v>486.12084594924062</v>
      </c>
      <c r="W2316" s="24">
        <f t="shared" si="873"/>
        <v>650</v>
      </c>
      <c r="X2316" s="12">
        <f t="shared" si="862"/>
        <v>6.5796265492821929E-2</v>
      </c>
      <c r="Y2316" s="3">
        <f t="shared" si="874"/>
        <v>0.7</v>
      </c>
    </row>
    <row r="2317" spans="2:25" x14ac:dyDescent="0.25">
      <c r="B2317" s="3">
        <f t="shared" si="863"/>
        <v>11495</v>
      </c>
      <c r="C2317" s="14">
        <f t="shared" si="864"/>
        <v>191.58333333333334</v>
      </c>
      <c r="D2317" s="11">
        <f t="shared" si="865"/>
        <v>1119.0771875980711</v>
      </c>
      <c r="E2317" s="11">
        <f t="shared" si="866"/>
        <v>1116.9256131716465</v>
      </c>
      <c r="F2317" s="11">
        <f t="shared" si="867"/>
        <v>1118.2446245250183</v>
      </c>
      <c r="G2317" s="11">
        <f t="shared" si="868"/>
        <v>1117.9412436899684</v>
      </c>
      <c r="H2317" s="24">
        <f t="shared" si="875"/>
        <v>1116.9256131716465</v>
      </c>
      <c r="I2317" s="24">
        <f t="shared" si="853"/>
        <v>53.789360660613283</v>
      </c>
      <c r="J2317" s="14">
        <f t="shared" si="854"/>
        <v>919.34903653632011</v>
      </c>
      <c r="K2317" s="24">
        <f t="shared" si="876"/>
        <v>650</v>
      </c>
      <c r="L2317" s="12">
        <f t="shared" si="855"/>
        <v>6.6362883310138163E-2</v>
      </c>
      <c r="M2317" s="3">
        <f t="shared" si="856"/>
        <v>0.7</v>
      </c>
      <c r="N2317" s="24">
        <f t="shared" si="871"/>
        <v>1118.2446245250183</v>
      </c>
      <c r="O2317" s="24">
        <f t="shared" si="857"/>
        <v>20.814076826320616</v>
      </c>
      <c r="P2317" s="24">
        <f t="shared" si="858"/>
        <v>356.25302102886917</v>
      </c>
      <c r="Q2317" s="24">
        <f t="shared" si="869"/>
        <v>650</v>
      </c>
      <c r="R2317" s="12">
        <f t="shared" si="859"/>
        <v>6.5591828856192649E-2</v>
      </c>
      <c r="S2317" s="3">
        <f t="shared" si="870"/>
        <v>0.7</v>
      </c>
      <c r="T2317" s="24">
        <f t="shared" si="872"/>
        <v>1117.9412436899684</v>
      </c>
      <c r="U2317" s="24">
        <f t="shared" si="860"/>
        <v>28.39859770256794</v>
      </c>
      <c r="V2317" s="14">
        <f t="shared" si="861"/>
        <v>485.9105294890291</v>
      </c>
      <c r="W2317" s="24">
        <f t="shared" si="873"/>
        <v>650</v>
      </c>
      <c r="X2317" s="12">
        <f t="shared" si="862"/>
        <v>6.5767286615207296E-2</v>
      </c>
      <c r="Y2317" s="3">
        <f t="shared" si="874"/>
        <v>0.7</v>
      </c>
    </row>
    <row r="2318" spans="2:25" x14ac:dyDescent="0.25">
      <c r="B2318" s="3">
        <f t="shared" si="863"/>
        <v>11500</v>
      </c>
      <c r="C2318" s="14">
        <f t="shared" si="864"/>
        <v>191.66666666666666</v>
      </c>
      <c r="D2318" s="11">
        <f t="shared" si="865"/>
        <v>1119.1423034601376</v>
      </c>
      <c r="E2318" s="11">
        <f t="shared" si="866"/>
        <v>1116.9919760549567</v>
      </c>
      <c r="F2318" s="11">
        <f t="shared" si="867"/>
        <v>1118.3102163538745</v>
      </c>
      <c r="G2318" s="11">
        <f t="shared" si="868"/>
        <v>1118.0070109765836</v>
      </c>
      <c r="H2318" s="24">
        <f t="shared" si="875"/>
        <v>1116.9919760549567</v>
      </c>
      <c r="I2318" s="24">
        <f t="shared" si="853"/>
        <v>53.758185129521507</v>
      </c>
      <c r="J2318" s="14">
        <f t="shared" si="854"/>
        <v>918.94647171556608</v>
      </c>
      <c r="K2318" s="24">
        <f t="shared" si="876"/>
        <v>650</v>
      </c>
      <c r="L2318" s="12">
        <f t="shared" si="855"/>
        <v>6.6333304515961145E-2</v>
      </c>
      <c r="M2318" s="3">
        <f t="shared" si="856"/>
        <v>0.7</v>
      </c>
      <c r="N2318" s="24">
        <f t="shared" si="871"/>
        <v>1118.3102163538745</v>
      </c>
      <c r="O2318" s="24">
        <f t="shared" si="857"/>
        <v>20.802177656577214</v>
      </c>
      <c r="P2318" s="24">
        <f t="shared" si="858"/>
        <v>356.09951891177411</v>
      </c>
      <c r="Q2318" s="24">
        <f t="shared" si="869"/>
        <v>650</v>
      </c>
      <c r="R2318" s="12">
        <f t="shared" si="859"/>
        <v>6.5563056860543575E-2</v>
      </c>
      <c r="S2318" s="3">
        <f t="shared" si="870"/>
        <v>0.7</v>
      </c>
      <c r="T2318" s="24">
        <f t="shared" si="872"/>
        <v>1118.0070109765836</v>
      </c>
      <c r="U2318" s="24">
        <f t="shared" si="860"/>
        <v>28.382312088848494</v>
      </c>
      <c r="V2318" s="14">
        <f t="shared" si="861"/>
        <v>485.70039637130742</v>
      </c>
      <c r="W2318" s="24">
        <f t="shared" si="873"/>
        <v>650</v>
      </c>
      <c r="X2318" s="12">
        <f t="shared" si="862"/>
        <v>6.5738333316853345E-2</v>
      </c>
      <c r="Y2318" s="3">
        <f t="shared" si="874"/>
        <v>0.7</v>
      </c>
    </row>
    <row r="2319" spans="2:25" x14ac:dyDescent="0.25">
      <c r="B2319" s="3">
        <f t="shared" si="863"/>
        <v>11505</v>
      </c>
      <c r="C2319" s="14">
        <f t="shared" si="864"/>
        <v>191.75</v>
      </c>
      <c r="D2319" s="11">
        <f t="shared" si="865"/>
        <v>1119.2073910355557</v>
      </c>
      <c r="E2319" s="11">
        <f t="shared" si="866"/>
        <v>1117.0583093594726</v>
      </c>
      <c r="F2319" s="11">
        <f t="shared" si="867"/>
        <v>1118.375779410735</v>
      </c>
      <c r="G2319" s="11">
        <f t="shared" si="868"/>
        <v>1118.0727493099005</v>
      </c>
      <c r="H2319" s="24">
        <f t="shared" si="875"/>
        <v>1117.0583093594726</v>
      </c>
      <c r="I2319" s="24">
        <f t="shared" si="853"/>
        <v>53.727041902078554</v>
      </c>
      <c r="J2319" s="14">
        <f t="shared" si="854"/>
        <v>918.54426307002325</v>
      </c>
      <c r="K2319" s="24">
        <f t="shared" si="876"/>
        <v>650</v>
      </c>
      <c r="L2319" s="12">
        <f t="shared" si="855"/>
        <v>6.6303752213984352E-2</v>
      </c>
      <c r="M2319" s="3">
        <f t="shared" si="856"/>
        <v>0.7</v>
      </c>
      <c r="N2319" s="24">
        <f t="shared" si="871"/>
        <v>1118.375779410735</v>
      </c>
      <c r="O2319" s="24">
        <f t="shared" si="857"/>
        <v>20.790290620516316</v>
      </c>
      <c r="P2319" s="24">
        <f t="shared" si="858"/>
        <v>355.94614996414458</v>
      </c>
      <c r="Q2319" s="24">
        <f t="shared" si="869"/>
        <v>650</v>
      </c>
      <c r="R2319" s="12">
        <f t="shared" si="859"/>
        <v>6.5534310140765203E-2</v>
      </c>
      <c r="S2319" s="3">
        <f t="shared" si="870"/>
        <v>0.7</v>
      </c>
      <c r="T2319" s="24">
        <f t="shared" si="872"/>
        <v>1118.0727493099005</v>
      </c>
      <c r="U2319" s="24">
        <f t="shared" si="860"/>
        <v>28.366043141380715</v>
      </c>
      <c r="V2319" s="14">
        <f t="shared" si="861"/>
        <v>485.49044635529998</v>
      </c>
      <c r="W2319" s="24">
        <f t="shared" si="873"/>
        <v>650</v>
      </c>
      <c r="X2319" s="12">
        <f t="shared" si="862"/>
        <v>6.5709405563830744E-2</v>
      </c>
      <c r="Y2319" s="3">
        <f t="shared" si="874"/>
        <v>0.7</v>
      </c>
    </row>
    <row r="2320" spans="2:25" x14ac:dyDescent="0.25">
      <c r="B2320" s="3">
        <f t="shared" si="863"/>
        <v>11510</v>
      </c>
      <c r="C2320" s="14">
        <f t="shared" si="864"/>
        <v>191.83333333333334</v>
      </c>
      <c r="D2320" s="11">
        <f t="shared" si="865"/>
        <v>1119.2724503488907</v>
      </c>
      <c r="E2320" s="11">
        <f t="shared" si="866"/>
        <v>1117.1246131116866</v>
      </c>
      <c r="F2320" s="11">
        <f t="shared" si="867"/>
        <v>1118.4413137208758</v>
      </c>
      <c r="G2320" s="11">
        <f t="shared" si="868"/>
        <v>1118.1384587154644</v>
      </c>
      <c r="H2320" s="24">
        <f t="shared" si="875"/>
        <v>1117.1246131116866</v>
      </c>
      <c r="I2320" s="24">
        <f t="shared" si="853"/>
        <v>53.695930930103941</v>
      </c>
      <c r="J2320" s="14">
        <f t="shared" si="854"/>
        <v>918.14241012377977</v>
      </c>
      <c r="K2320" s="24">
        <f t="shared" si="876"/>
        <v>650</v>
      </c>
      <c r="L2320" s="12">
        <f t="shared" si="855"/>
        <v>6.6274226368467443E-2</v>
      </c>
      <c r="M2320" s="3">
        <f t="shared" si="856"/>
        <v>0.7</v>
      </c>
      <c r="N2320" s="24">
        <f t="shared" si="871"/>
        <v>1118.4413137208758</v>
      </c>
      <c r="O2320" s="24">
        <f t="shared" si="857"/>
        <v>20.778415700374353</v>
      </c>
      <c r="P2320" s="24">
        <f t="shared" si="858"/>
        <v>355.79291401210423</v>
      </c>
      <c r="Q2320" s="24">
        <f t="shared" si="869"/>
        <v>650</v>
      </c>
      <c r="R2320" s="12">
        <f t="shared" si="859"/>
        <v>6.5505588663521283E-2</v>
      </c>
      <c r="S2320" s="3">
        <f t="shared" si="870"/>
        <v>0.7</v>
      </c>
      <c r="T2320" s="24">
        <f t="shared" si="872"/>
        <v>1118.1384587154644</v>
      </c>
      <c r="U2320" s="24">
        <f t="shared" si="860"/>
        <v>28.349790835659405</v>
      </c>
      <c r="V2320" s="14">
        <f t="shared" si="861"/>
        <v>485.28067920073499</v>
      </c>
      <c r="W2320" s="24">
        <f t="shared" si="873"/>
        <v>650</v>
      </c>
      <c r="X2320" s="12">
        <f t="shared" si="862"/>
        <v>6.568050332228112E-2</v>
      </c>
      <c r="Y2320" s="3">
        <f t="shared" si="874"/>
        <v>0.7</v>
      </c>
    </row>
    <row r="2321" spans="2:25" x14ac:dyDescent="0.25">
      <c r="B2321" s="3">
        <f t="shared" si="863"/>
        <v>11515</v>
      </c>
      <c r="C2321" s="14">
        <f t="shared" si="864"/>
        <v>191.91666666666666</v>
      </c>
      <c r="D2321" s="11">
        <f t="shared" si="865"/>
        <v>1119.3374814246761</v>
      </c>
      <c r="E2321" s="11">
        <f t="shared" si="866"/>
        <v>1117.1908873380551</v>
      </c>
      <c r="F2321" s="11">
        <f t="shared" si="867"/>
        <v>1118.5068193095392</v>
      </c>
      <c r="G2321" s="11">
        <f t="shared" si="868"/>
        <v>1118.2041392187866</v>
      </c>
      <c r="H2321" s="24">
        <f t="shared" si="875"/>
        <v>1117.1908873380551</v>
      </c>
      <c r="I2321" s="24">
        <f t="shared" si="853"/>
        <v>53.66485216552519</v>
      </c>
      <c r="J2321" s="14">
        <f t="shared" si="854"/>
        <v>917.74091240200914</v>
      </c>
      <c r="K2321" s="24">
        <f t="shared" si="876"/>
        <v>650</v>
      </c>
      <c r="L2321" s="12">
        <f t="shared" si="855"/>
        <v>6.6244726943751484E-2</v>
      </c>
      <c r="M2321" s="3">
        <f t="shared" si="856"/>
        <v>0.7</v>
      </c>
      <c r="N2321" s="24">
        <f t="shared" si="871"/>
        <v>1118.5068193095392</v>
      </c>
      <c r="O2321" s="24">
        <f t="shared" si="857"/>
        <v>20.766552878421862</v>
      </c>
      <c r="P2321" s="24">
        <f t="shared" si="858"/>
        <v>355.63981088226132</v>
      </c>
      <c r="Q2321" s="24">
        <f t="shared" si="869"/>
        <v>650</v>
      </c>
      <c r="R2321" s="12">
        <f t="shared" si="859"/>
        <v>6.5476892395565769E-2</v>
      </c>
      <c r="S2321" s="3">
        <f t="shared" si="870"/>
        <v>0.7</v>
      </c>
      <c r="T2321" s="24">
        <f t="shared" si="872"/>
        <v>1118.2041392187866</v>
      </c>
      <c r="U2321" s="24">
        <f t="shared" si="860"/>
        <v>28.333555147236211</v>
      </c>
      <c r="V2321" s="14">
        <f t="shared" si="861"/>
        <v>485.0710946679414</v>
      </c>
      <c r="W2321" s="24">
        <f t="shared" si="873"/>
        <v>650</v>
      </c>
      <c r="X2321" s="12">
        <f t="shared" si="862"/>
        <v>6.5651626558430223E-2</v>
      </c>
      <c r="Y2321" s="3">
        <f t="shared" si="874"/>
        <v>0.7</v>
      </c>
    </row>
    <row r="2322" spans="2:25" x14ac:dyDescent="0.25">
      <c r="B2322" s="3">
        <f t="shared" si="863"/>
        <v>11520</v>
      </c>
      <c r="C2322" s="14">
        <f t="shared" si="864"/>
        <v>192</v>
      </c>
      <c r="D2322" s="11">
        <f t="shared" si="865"/>
        <v>1119.4024842874119</v>
      </c>
      <c r="E2322" s="11">
        <f t="shared" si="866"/>
        <v>1117.2571320649988</v>
      </c>
      <c r="F2322" s="11">
        <f t="shared" si="867"/>
        <v>1118.5722962019347</v>
      </c>
      <c r="G2322" s="11">
        <f t="shared" si="868"/>
        <v>1118.2697908453451</v>
      </c>
      <c r="H2322" s="24">
        <f t="shared" si="875"/>
        <v>1117.2571320649988</v>
      </c>
      <c r="I2322" s="24">
        <f t="shared" ref="I2322:I2385" si="877">AlphaC*(D2322-H2322)</f>
        <v>53.633805560326664</v>
      </c>
      <c r="J2322" s="14">
        <f t="shared" ref="J2322:J2385" si="878">Phi*EpsilonF*Botzman/10^8*M2322*((D2322+273)^4-(H2322+273)^4)</f>
        <v>917.33976943015625</v>
      </c>
      <c r="K2322" s="24">
        <f t="shared" si="876"/>
        <v>650</v>
      </c>
      <c r="L2322" s="12">
        <f t="shared" ref="L2322:L2385" si="879">ksh*MassivSS/(K2322*RhoA)*DeltaT*(I2322+J2322)</f>
        <v>6.6215253904199939E-2</v>
      </c>
      <c r="M2322" s="3">
        <f t="shared" ref="M2322:M2385" si="880">IF(H2322&lt;=500,IF(Galva=Oui,0.35,0.7),0.7)</f>
        <v>0.7</v>
      </c>
      <c r="N2322" s="24">
        <f t="shared" si="871"/>
        <v>1118.5722962019347</v>
      </c>
      <c r="O2322" s="24">
        <f t="shared" ref="O2322:O2385" si="881">AlphaC*(D2322-N2322)</f>
        <v>20.754702136929382</v>
      </c>
      <c r="P2322" s="24">
        <f t="shared" ref="P2322:P2385" si="882">Phi*EpsilonF*Botzman/10^8*S2322*((D2322+273)^4-(N2322+273)^4)</f>
        <v>355.48684040081702</v>
      </c>
      <c r="Q2322" s="24">
        <f t="shared" si="869"/>
        <v>650</v>
      </c>
      <c r="R2322" s="12">
        <f t="shared" ref="R2322:R2385" si="883">ksh*MassivW/(Q2322*RhoA)*DeltaT*(O2322+P2322)</f>
        <v>6.5448221303581786E-2</v>
      </c>
      <c r="S2322" s="3">
        <f t="shared" si="870"/>
        <v>0.7</v>
      </c>
      <c r="T2322" s="24">
        <f t="shared" si="872"/>
        <v>1118.2697908453451</v>
      </c>
      <c r="U2322" s="24">
        <f t="shared" ref="U2322:U2385" si="884">AlphaC*(D2322-T2322)</f>
        <v>28.317336051668462</v>
      </c>
      <c r="V2322" s="14">
        <f t="shared" ref="V2322:V2385" si="885">Phi*EpsilonF*Botzman/10^8*Y2322*((D2322+273)^4-(T2322+273)^4)</f>
        <v>484.86169251693809</v>
      </c>
      <c r="W2322" s="24">
        <f t="shared" si="873"/>
        <v>650</v>
      </c>
      <c r="X2322" s="12">
        <f t="shared" ref="X2322:X2385" si="886">ksh*MassivSI/(W2322*RhoA)*DeltaT*(U2322+V2322)</f>
        <v>6.5622775238464839E-2</v>
      </c>
      <c r="Y2322" s="3">
        <f t="shared" si="874"/>
        <v>0.7</v>
      </c>
    </row>
    <row r="2323" spans="2:25" x14ac:dyDescent="0.25">
      <c r="B2323" s="3">
        <f t="shared" ref="B2323:B2386" si="887">B2322+DeltaT</f>
        <v>11525</v>
      </c>
      <c r="C2323" s="14">
        <f t="shared" ref="C2323:C2386" si="888">B2323/60</f>
        <v>192.08333333333334</v>
      </c>
      <c r="D2323" s="11">
        <f t="shared" ref="D2323:D2386" si="889">20+345*LOG(8*C2323+1,10)</f>
        <v>1119.4674589615684</v>
      </c>
      <c r="E2323" s="11">
        <f t="shared" ref="E2323:E2386" si="890">H2323</f>
        <v>1117.323347318903</v>
      </c>
      <c r="F2323" s="11">
        <f t="shared" ref="F2323:F2386" si="891">N2323</f>
        <v>1118.6377444232382</v>
      </c>
      <c r="G2323" s="11">
        <f t="shared" ref="G2323:G2386" si="892">T2323</f>
        <v>1118.3354136205835</v>
      </c>
      <c r="H2323" s="24">
        <f t="shared" si="875"/>
        <v>1117.323347318903</v>
      </c>
      <c r="I2323" s="24">
        <f t="shared" si="877"/>
        <v>53.602791066634836</v>
      </c>
      <c r="J2323" s="14">
        <f t="shared" si="878"/>
        <v>916.93898073525497</v>
      </c>
      <c r="K2323" s="24">
        <f t="shared" si="876"/>
        <v>650</v>
      </c>
      <c r="L2323" s="12">
        <f t="shared" si="879"/>
        <v>6.6185807214294276E-2</v>
      </c>
      <c r="M2323" s="3">
        <f t="shared" si="880"/>
        <v>0.7</v>
      </c>
      <c r="N2323" s="24">
        <f t="shared" si="871"/>
        <v>1118.6377444232382</v>
      </c>
      <c r="O2323" s="24">
        <f t="shared" si="881"/>
        <v>20.742863458252714</v>
      </c>
      <c r="P2323" s="24">
        <f t="shared" si="882"/>
        <v>355.33400239525162</v>
      </c>
      <c r="Q2323" s="24">
        <f t="shared" ref="Q2323:Q2386" si="893">IF(N2323&lt;600,425+0.773*N2323-1.69/1000*N2323^2+2.22/1000^2*N2323^3,IF(N2323&lt;735,666+13002/(738-N2323),IF(N2323&lt;900,545+17820/(N2323-731),650)))</f>
        <v>650</v>
      </c>
      <c r="R2323" s="12">
        <f t="shared" si="883"/>
        <v>6.5419575354489834E-2</v>
      </c>
      <c r="S2323" s="3">
        <f t="shared" ref="S2323:S2386" si="894">IF(N2323&lt;=500,IF(Galva=Oui,0.35,0.7),0.7)</f>
        <v>0.7</v>
      </c>
      <c r="T2323" s="24">
        <f t="shared" si="872"/>
        <v>1118.3354136205835</v>
      </c>
      <c r="U2323" s="24">
        <f t="shared" si="884"/>
        <v>28.301133524621491</v>
      </c>
      <c r="V2323" s="14">
        <f t="shared" si="885"/>
        <v>484.65247250921692</v>
      </c>
      <c r="W2323" s="24">
        <f t="shared" si="873"/>
        <v>650</v>
      </c>
      <c r="X2323" s="12">
        <f t="shared" si="886"/>
        <v>6.5593949328773965E-2</v>
      </c>
      <c r="Y2323" s="3">
        <f t="shared" si="874"/>
        <v>0.7</v>
      </c>
    </row>
    <row r="2324" spans="2:25" x14ac:dyDescent="0.25">
      <c r="B2324" s="3">
        <f t="shared" si="887"/>
        <v>11530</v>
      </c>
      <c r="C2324" s="14">
        <f t="shared" si="888"/>
        <v>192.16666666666666</v>
      </c>
      <c r="D2324" s="11">
        <f t="shared" si="889"/>
        <v>1119.5324054715825</v>
      </c>
      <c r="E2324" s="11">
        <f t="shared" si="890"/>
        <v>1117.3895331261172</v>
      </c>
      <c r="F2324" s="11">
        <f t="shared" si="891"/>
        <v>1118.7031639985928</v>
      </c>
      <c r="G2324" s="11">
        <f t="shared" si="892"/>
        <v>1118.4010075699123</v>
      </c>
      <c r="H2324" s="24">
        <f t="shared" si="875"/>
        <v>1117.3895331261172</v>
      </c>
      <c r="I2324" s="24">
        <f t="shared" si="877"/>
        <v>53.571808636633023</v>
      </c>
      <c r="J2324" s="14">
        <f t="shared" si="878"/>
        <v>916.53854584466876</v>
      </c>
      <c r="K2324" s="24">
        <f t="shared" si="876"/>
        <v>650</v>
      </c>
      <c r="L2324" s="12">
        <f t="shared" si="879"/>
        <v>6.6156386838542358E-2</v>
      </c>
      <c r="M2324" s="3">
        <f t="shared" si="880"/>
        <v>0.7</v>
      </c>
      <c r="N2324" s="24">
        <f t="shared" ref="N2324:N2387" si="895">N2323+R2323</f>
        <v>1118.7031639985928</v>
      </c>
      <c r="O2324" s="24">
        <f t="shared" si="881"/>
        <v>20.731036824741977</v>
      </c>
      <c r="P2324" s="24">
        <f t="shared" si="882"/>
        <v>355.18129669256086</v>
      </c>
      <c r="Q2324" s="24">
        <f t="shared" si="893"/>
        <v>650</v>
      </c>
      <c r="R2324" s="12">
        <f t="shared" si="883"/>
        <v>6.5390954515125096E-2</v>
      </c>
      <c r="S2324" s="3">
        <f t="shared" si="894"/>
        <v>0.7</v>
      </c>
      <c r="T2324" s="24">
        <f t="shared" ref="T2324:T2387" si="896">T2323+X2323</f>
        <v>1118.4010075699123</v>
      </c>
      <c r="U2324" s="24">
        <f t="shared" si="884"/>
        <v>28.284947541754946</v>
      </c>
      <c r="V2324" s="14">
        <f t="shared" si="885"/>
        <v>484.44343440576574</v>
      </c>
      <c r="W2324" s="24">
        <f t="shared" ref="W2324:W2387" si="897">IF(T2324&lt;600,425+0.773*T2324-1.69/1000*T2324^2+2.22/1000^2*T2324^3,IF(T2324&lt;735,666+13002/(738-T2324),IF(T2324&lt;900,545+17820/(T2324-731),650)))</f>
        <v>650</v>
      </c>
      <c r="X2324" s="12">
        <f t="shared" si="886"/>
        <v>6.5565148795681358E-2</v>
      </c>
      <c r="Y2324" s="3">
        <f t="shared" ref="Y2324:Y2387" si="898">IF(T2324&lt;=500,IF(Galva=Oui,0.35,0.7),0.7)</f>
        <v>0.7</v>
      </c>
    </row>
    <row r="2325" spans="2:25" x14ac:dyDescent="0.25">
      <c r="B2325" s="3">
        <f t="shared" si="887"/>
        <v>11535</v>
      </c>
      <c r="C2325" s="14">
        <f t="shared" si="888"/>
        <v>192.25</v>
      </c>
      <c r="D2325" s="11">
        <f t="shared" si="889"/>
        <v>1119.5973238418601</v>
      </c>
      <c r="E2325" s="11">
        <f t="shared" si="890"/>
        <v>1117.4556895129556</v>
      </c>
      <c r="F2325" s="11">
        <f t="shared" si="891"/>
        <v>1118.7685549531079</v>
      </c>
      <c r="G2325" s="11">
        <f t="shared" si="892"/>
        <v>1118.466572718708</v>
      </c>
      <c r="H2325" s="24">
        <f t="shared" si="875"/>
        <v>1117.4556895129556</v>
      </c>
      <c r="I2325" s="24">
        <f t="shared" si="877"/>
        <v>53.540858222612542</v>
      </c>
      <c r="J2325" s="14">
        <f t="shared" si="878"/>
        <v>916.13846428672991</v>
      </c>
      <c r="K2325" s="24">
        <f t="shared" si="876"/>
        <v>650</v>
      </c>
      <c r="L2325" s="12">
        <f t="shared" si="879"/>
        <v>6.6126992741525448E-2</v>
      </c>
      <c r="M2325" s="3">
        <f t="shared" si="880"/>
        <v>0.7</v>
      </c>
      <c r="N2325" s="24">
        <f t="shared" si="895"/>
        <v>1118.7685549531079</v>
      </c>
      <c r="O2325" s="24">
        <f t="shared" si="881"/>
        <v>20.719222218804134</v>
      </c>
      <c r="P2325" s="24">
        <f t="shared" si="882"/>
        <v>355.02872312055456</v>
      </c>
      <c r="Q2325" s="24">
        <f t="shared" si="893"/>
        <v>650</v>
      </c>
      <c r="R2325" s="12">
        <f t="shared" si="883"/>
        <v>6.53623587524743E-2</v>
      </c>
      <c r="S2325" s="3">
        <f t="shared" si="894"/>
        <v>0.7</v>
      </c>
      <c r="T2325" s="24">
        <f t="shared" si="896"/>
        <v>1118.466572718708</v>
      </c>
      <c r="U2325" s="24">
        <f t="shared" si="884"/>
        <v>28.26877807880237</v>
      </c>
      <c r="V2325" s="14">
        <f t="shared" si="885"/>
        <v>484.23457796850272</v>
      </c>
      <c r="W2325" s="24">
        <f t="shared" si="897"/>
        <v>650</v>
      </c>
      <c r="X2325" s="12">
        <f t="shared" si="886"/>
        <v>6.5536373605639256E-2</v>
      </c>
      <c r="Y2325" s="3">
        <f t="shared" si="898"/>
        <v>0.7</v>
      </c>
    </row>
    <row r="2326" spans="2:25" x14ac:dyDescent="0.25">
      <c r="B2326" s="3">
        <f t="shared" si="887"/>
        <v>11540</v>
      </c>
      <c r="C2326" s="14">
        <f t="shared" si="888"/>
        <v>192.33333333333334</v>
      </c>
      <c r="D2326" s="11">
        <f t="shared" si="889"/>
        <v>1119.662214096775</v>
      </c>
      <c r="E2326" s="11">
        <f t="shared" si="890"/>
        <v>1117.5218165056972</v>
      </c>
      <c r="F2326" s="11">
        <f t="shared" si="891"/>
        <v>1118.8339173118604</v>
      </c>
      <c r="G2326" s="11">
        <f t="shared" si="892"/>
        <v>1118.5321090923137</v>
      </c>
      <c r="H2326" s="24">
        <f t="shared" si="875"/>
        <v>1117.5218165056972</v>
      </c>
      <c r="I2326" s="24">
        <f t="shared" si="877"/>
        <v>53.509939776944293</v>
      </c>
      <c r="J2326" s="14">
        <f t="shared" si="878"/>
        <v>915.7387355905463</v>
      </c>
      <c r="K2326" s="24">
        <f t="shared" si="876"/>
        <v>650</v>
      </c>
      <c r="L2326" s="12">
        <f t="shared" si="879"/>
        <v>6.6097624887883177E-2</v>
      </c>
      <c r="M2326" s="3">
        <f t="shared" si="880"/>
        <v>0.7</v>
      </c>
      <c r="N2326" s="24">
        <f t="shared" si="895"/>
        <v>1118.8339173118604</v>
      </c>
      <c r="O2326" s="24">
        <f t="shared" si="881"/>
        <v>20.707419622863199</v>
      </c>
      <c r="P2326" s="24">
        <f t="shared" si="882"/>
        <v>354.87628150700368</v>
      </c>
      <c r="Q2326" s="24">
        <f t="shared" si="893"/>
        <v>650</v>
      </c>
      <c r="R2326" s="12">
        <f t="shared" si="883"/>
        <v>6.5333788033520343E-2</v>
      </c>
      <c r="S2326" s="3">
        <f t="shared" si="894"/>
        <v>0.7</v>
      </c>
      <c r="T2326" s="24">
        <f t="shared" si="896"/>
        <v>1118.5321090923137</v>
      </c>
      <c r="U2326" s="24">
        <f t="shared" si="884"/>
        <v>28.252625111531415</v>
      </c>
      <c r="V2326" s="14">
        <f t="shared" si="885"/>
        <v>484.02590295953979</v>
      </c>
      <c r="W2326" s="24">
        <f t="shared" si="897"/>
        <v>650</v>
      </c>
      <c r="X2326" s="12">
        <f t="shared" si="886"/>
        <v>6.5507623725128999E-2</v>
      </c>
      <c r="Y2326" s="3">
        <f t="shared" si="898"/>
        <v>0.7</v>
      </c>
    </row>
    <row r="2327" spans="2:25" x14ac:dyDescent="0.25">
      <c r="B2327" s="3">
        <f t="shared" si="887"/>
        <v>11545</v>
      </c>
      <c r="C2327" s="14">
        <f t="shared" si="888"/>
        <v>192.41666666666666</v>
      </c>
      <c r="D2327" s="11">
        <f t="shared" si="889"/>
        <v>1119.7270762606697</v>
      </c>
      <c r="E2327" s="11">
        <f t="shared" si="890"/>
        <v>1117.587914130585</v>
      </c>
      <c r="F2327" s="11">
        <f t="shared" si="891"/>
        <v>1118.8992510998939</v>
      </c>
      <c r="G2327" s="11">
        <f t="shared" si="892"/>
        <v>1118.5976167160388</v>
      </c>
      <c r="H2327" s="24">
        <f t="shared" si="875"/>
        <v>1117.587914130585</v>
      </c>
      <c r="I2327" s="24">
        <f t="shared" si="877"/>
        <v>53.479053252118547</v>
      </c>
      <c r="J2327" s="14">
        <f t="shared" si="878"/>
        <v>915.33935928648486</v>
      </c>
      <c r="K2327" s="24">
        <f t="shared" si="876"/>
        <v>650</v>
      </c>
      <c r="L2327" s="12">
        <f t="shared" si="879"/>
        <v>6.6068283242349118E-2</v>
      </c>
      <c r="M2327" s="3">
        <f t="shared" si="880"/>
        <v>0.7</v>
      </c>
      <c r="N2327" s="24">
        <f t="shared" si="895"/>
        <v>1118.8992510998939</v>
      </c>
      <c r="O2327" s="24">
        <f t="shared" si="881"/>
        <v>20.695629019394346</v>
      </c>
      <c r="P2327" s="24">
        <f t="shared" si="882"/>
        <v>354.7239716803187</v>
      </c>
      <c r="Q2327" s="24">
        <f t="shared" si="893"/>
        <v>650</v>
      </c>
      <c r="R2327" s="12">
        <f t="shared" si="883"/>
        <v>6.5305242325366261E-2</v>
      </c>
      <c r="S2327" s="3">
        <f t="shared" si="894"/>
        <v>0.7</v>
      </c>
      <c r="T2327" s="24">
        <f t="shared" si="896"/>
        <v>1118.5976167160388</v>
      </c>
      <c r="U2327" s="24">
        <f t="shared" si="884"/>
        <v>28.236488615772259</v>
      </c>
      <c r="V2327" s="14">
        <f t="shared" si="885"/>
        <v>483.81740914172531</v>
      </c>
      <c r="W2327" s="24">
        <f t="shared" si="897"/>
        <v>650</v>
      </c>
      <c r="X2327" s="12">
        <f t="shared" si="886"/>
        <v>6.547889912073411E-2</v>
      </c>
      <c r="Y2327" s="3">
        <f t="shared" si="898"/>
        <v>0.7</v>
      </c>
    </row>
    <row r="2328" spans="2:25" x14ac:dyDescent="0.25">
      <c r="B2328" s="3">
        <f t="shared" si="887"/>
        <v>11550</v>
      </c>
      <c r="C2328" s="14">
        <f t="shared" si="888"/>
        <v>192.5</v>
      </c>
      <c r="D2328" s="11">
        <f t="shared" si="889"/>
        <v>1119.7919103578545</v>
      </c>
      <c r="E2328" s="11">
        <f t="shared" si="890"/>
        <v>1117.6539824138274</v>
      </c>
      <c r="F2328" s="11">
        <f t="shared" si="891"/>
        <v>1118.9645563422193</v>
      </c>
      <c r="G2328" s="11">
        <f t="shared" si="892"/>
        <v>1118.6630956151596</v>
      </c>
      <c r="H2328" s="24">
        <f t="shared" si="875"/>
        <v>1117.6539824138274</v>
      </c>
      <c r="I2328" s="24">
        <f t="shared" si="877"/>
        <v>53.448198600676733</v>
      </c>
      <c r="J2328" s="14">
        <f t="shared" si="878"/>
        <v>914.94033490487448</v>
      </c>
      <c r="K2328" s="24">
        <f t="shared" si="876"/>
        <v>650</v>
      </c>
      <c r="L2328" s="12">
        <f t="shared" si="879"/>
        <v>6.6038967769657786E-2</v>
      </c>
      <c r="M2328" s="3">
        <f t="shared" si="880"/>
        <v>0.7</v>
      </c>
      <c r="N2328" s="24">
        <f t="shared" si="895"/>
        <v>1118.9645563422193</v>
      </c>
      <c r="O2328" s="24">
        <f t="shared" si="881"/>
        <v>20.683850390878433</v>
      </c>
      <c r="P2328" s="24">
        <f t="shared" si="882"/>
        <v>354.57179346861949</v>
      </c>
      <c r="Q2328" s="24">
        <f t="shared" si="893"/>
        <v>650</v>
      </c>
      <c r="R2328" s="12">
        <f t="shared" si="883"/>
        <v>6.5276721595065576E-2</v>
      </c>
      <c r="S2328" s="3">
        <f t="shared" si="894"/>
        <v>0.7</v>
      </c>
      <c r="T2328" s="24">
        <f t="shared" si="896"/>
        <v>1118.6630956151596</v>
      </c>
      <c r="U2328" s="24">
        <f t="shared" si="884"/>
        <v>28.220368567372134</v>
      </c>
      <c r="V2328" s="14">
        <f t="shared" si="885"/>
        <v>483.60909627771389</v>
      </c>
      <c r="W2328" s="24">
        <f t="shared" si="897"/>
        <v>650</v>
      </c>
      <c r="X2328" s="12">
        <f t="shared" si="886"/>
        <v>6.5450199759015504E-2</v>
      </c>
      <c r="Y2328" s="3">
        <f t="shared" si="898"/>
        <v>0.7</v>
      </c>
    </row>
    <row r="2329" spans="2:25" x14ac:dyDescent="0.25">
      <c r="B2329" s="3">
        <f t="shared" si="887"/>
        <v>11555</v>
      </c>
      <c r="C2329" s="14">
        <f t="shared" si="888"/>
        <v>192.58333333333334</v>
      </c>
      <c r="D2329" s="11">
        <f t="shared" si="889"/>
        <v>1119.8567164126093</v>
      </c>
      <c r="E2329" s="11">
        <f t="shared" si="890"/>
        <v>1117.720021381597</v>
      </c>
      <c r="F2329" s="11">
        <f t="shared" si="891"/>
        <v>1119.0298330638143</v>
      </c>
      <c r="G2329" s="11">
        <f t="shared" si="892"/>
        <v>1118.7285458149186</v>
      </c>
      <c r="H2329" s="24">
        <f t="shared" si="875"/>
        <v>1117.720021381597</v>
      </c>
      <c r="I2329" s="24">
        <f t="shared" si="877"/>
        <v>53.417375775308074</v>
      </c>
      <c r="J2329" s="14">
        <f t="shared" si="878"/>
        <v>914.54166197811719</v>
      </c>
      <c r="K2329" s="24">
        <f t="shared" si="876"/>
        <v>650</v>
      </c>
      <c r="L2329" s="12">
        <f t="shared" si="879"/>
        <v>6.6009678434695115E-2</v>
      </c>
      <c r="M2329" s="3">
        <f t="shared" si="880"/>
        <v>0.7</v>
      </c>
      <c r="N2329" s="24">
        <f t="shared" si="895"/>
        <v>1119.0298330638143</v>
      </c>
      <c r="O2329" s="24">
        <f t="shared" si="881"/>
        <v>20.6720837198759</v>
      </c>
      <c r="P2329" s="24">
        <f t="shared" si="882"/>
        <v>354.41974670128548</v>
      </c>
      <c r="Q2329" s="24">
        <f t="shared" si="893"/>
        <v>650</v>
      </c>
      <c r="R2329" s="12">
        <f t="shared" si="883"/>
        <v>6.5248225809904692E-2</v>
      </c>
      <c r="S2329" s="3">
        <f t="shared" si="894"/>
        <v>0.7</v>
      </c>
      <c r="T2329" s="24">
        <f t="shared" si="896"/>
        <v>1118.7285458149186</v>
      </c>
      <c r="U2329" s="24">
        <f t="shared" si="884"/>
        <v>28.204264942269219</v>
      </c>
      <c r="V2329" s="14">
        <f t="shared" si="885"/>
        <v>483.40096413145852</v>
      </c>
      <c r="W2329" s="24">
        <f t="shared" si="897"/>
        <v>650</v>
      </c>
      <c r="X2329" s="12">
        <f t="shared" si="886"/>
        <v>6.5421525606711745E-2</v>
      </c>
      <c r="Y2329" s="3">
        <f t="shared" si="898"/>
        <v>0.7</v>
      </c>
    </row>
    <row r="2330" spans="2:25" x14ac:dyDescent="0.25">
      <c r="B2330" s="3">
        <f t="shared" si="887"/>
        <v>11560</v>
      </c>
      <c r="C2330" s="14">
        <f t="shared" si="888"/>
        <v>192.66666666666666</v>
      </c>
      <c r="D2330" s="11">
        <f t="shared" si="889"/>
        <v>1119.921494449181</v>
      </c>
      <c r="E2330" s="11">
        <f t="shared" si="890"/>
        <v>1117.7860310600317</v>
      </c>
      <c r="F2330" s="11">
        <f t="shared" si="891"/>
        <v>1119.0950812896242</v>
      </c>
      <c r="G2330" s="11">
        <f t="shared" si="892"/>
        <v>1118.7939673405253</v>
      </c>
      <c r="H2330" s="24">
        <f t="shared" si="875"/>
        <v>1117.7860310600317</v>
      </c>
      <c r="I2330" s="24">
        <f t="shared" si="877"/>
        <v>53.386584728730213</v>
      </c>
      <c r="J2330" s="14">
        <f t="shared" si="878"/>
        <v>914.14334003813065</v>
      </c>
      <c r="K2330" s="24">
        <f t="shared" si="876"/>
        <v>650</v>
      </c>
      <c r="L2330" s="12">
        <f t="shared" si="879"/>
        <v>6.598041520231597E-2</v>
      </c>
      <c r="M2330" s="3">
        <f t="shared" si="880"/>
        <v>0.7</v>
      </c>
      <c r="N2330" s="24">
        <f t="shared" si="895"/>
        <v>1119.0950812896242</v>
      </c>
      <c r="O2330" s="24">
        <f t="shared" si="881"/>
        <v>20.660328988918764</v>
      </c>
      <c r="P2330" s="24">
        <f t="shared" si="882"/>
        <v>354.26783120680477</v>
      </c>
      <c r="Q2330" s="24">
        <f t="shared" si="893"/>
        <v>650</v>
      </c>
      <c r="R2330" s="12">
        <f t="shared" si="883"/>
        <v>6.5219754937010085E-2</v>
      </c>
      <c r="S2330" s="3">
        <f t="shared" si="894"/>
        <v>0.7</v>
      </c>
      <c r="T2330" s="24">
        <f t="shared" si="896"/>
        <v>1118.7939673405253</v>
      </c>
      <c r="U2330" s="24">
        <f t="shared" si="884"/>
        <v>28.188177716390328</v>
      </c>
      <c r="V2330" s="14">
        <f t="shared" si="885"/>
        <v>483.19301246621461</v>
      </c>
      <c r="W2330" s="24">
        <f t="shared" si="897"/>
        <v>650</v>
      </c>
      <c r="X2330" s="12">
        <f t="shared" si="886"/>
        <v>6.5392876630470775E-2</v>
      </c>
      <c r="Y2330" s="3">
        <f t="shared" si="898"/>
        <v>0.7</v>
      </c>
    </row>
    <row r="2331" spans="2:25" x14ac:dyDescent="0.25">
      <c r="B2331" s="3">
        <f t="shared" si="887"/>
        <v>11565</v>
      </c>
      <c r="C2331" s="14">
        <f t="shared" si="888"/>
        <v>192.75</v>
      </c>
      <c r="D2331" s="11">
        <f t="shared" si="889"/>
        <v>1119.986244491786</v>
      </c>
      <c r="E2331" s="11">
        <f t="shared" si="890"/>
        <v>1117.8520114752341</v>
      </c>
      <c r="F2331" s="11">
        <f t="shared" si="891"/>
        <v>1119.1603010445613</v>
      </c>
      <c r="G2331" s="11">
        <f t="shared" si="892"/>
        <v>1118.8593602171559</v>
      </c>
      <c r="H2331" s="24">
        <f t="shared" si="875"/>
        <v>1117.8520114752341</v>
      </c>
      <c r="I2331" s="24">
        <f t="shared" si="877"/>
        <v>53.35582541379722</v>
      </c>
      <c r="J2331" s="14">
        <f t="shared" si="878"/>
        <v>913.74536861859622</v>
      </c>
      <c r="K2331" s="24">
        <f t="shared" si="876"/>
        <v>650</v>
      </c>
      <c r="L2331" s="12">
        <f t="shared" si="879"/>
        <v>6.5951178037504804E-2</v>
      </c>
      <c r="M2331" s="3">
        <f t="shared" si="880"/>
        <v>0.7</v>
      </c>
      <c r="N2331" s="24">
        <f t="shared" si="895"/>
        <v>1119.1603010445613</v>
      </c>
      <c r="O2331" s="24">
        <f t="shared" si="881"/>
        <v>20.648586180618622</v>
      </c>
      <c r="P2331" s="24">
        <f t="shared" si="882"/>
        <v>354.11604681490576</v>
      </c>
      <c r="Q2331" s="24">
        <f t="shared" si="893"/>
        <v>650</v>
      </c>
      <c r="R2331" s="12">
        <f t="shared" si="883"/>
        <v>6.5191308943737786E-2</v>
      </c>
      <c r="S2331" s="3">
        <f t="shared" si="894"/>
        <v>0.7</v>
      </c>
      <c r="T2331" s="24">
        <f t="shared" si="896"/>
        <v>1118.8593602171559</v>
      </c>
      <c r="U2331" s="24">
        <f t="shared" si="884"/>
        <v>28.172106865753221</v>
      </c>
      <c r="V2331" s="14">
        <f t="shared" si="885"/>
        <v>482.9852410466134</v>
      </c>
      <c r="W2331" s="24">
        <f t="shared" si="897"/>
        <v>650</v>
      </c>
      <c r="X2331" s="12">
        <f t="shared" si="886"/>
        <v>6.5364252797128083E-2</v>
      </c>
      <c r="Y2331" s="3">
        <f t="shared" si="898"/>
        <v>0.7</v>
      </c>
    </row>
    <row r="2332" spans="2:25" x14ac:dyDescent="0.25">
      <c r="B2332" s="3">
        <f t="shared" si="887"/>
        <v>11570</v>
      </c>
      <c r="C2332" s="14">
        <f t="shared" si="888"/>
        <v>192.83333333333334</v>
      </c>
      <c r="D2332" s="11">
        <f t="shared" si="889"/>
        <v>1120.0509665646096</v>
      </c>
      <c r="E2332" s="11">
        <f t="shared" si="890"/>
        <v>1117.9179626532716</v>
      </c>
      <c r="F2332" s="11">
        <f t="shared" si="891"/>
        <v>1119.2254923535049</v>
      </c>
      <c r="G2332" s="11">
        <f t="shared" si="892"/>
        <v>1118.9247244699529</v>
      </c>
      <c r="H2332" s="24">
        <f t="shared" si="875"/>
        <v>1117.9179626532716</v>
      </c>
      <c r="I2332" s="24">
        <f t="shared" si="877"/>
        <v>53.325097783448427</v>
      </c>
      <c r="J2332" s="14">
        <f t="shared" si="878"/>
        <v>913.34774725383454</v>
      </c>
      <c r="K2332" s="24">
        <f t="shared" si="876"/>
        <v>650</v>
      </c>
      <c r="L2332" s="12">
        <f t="shared" si="879"/>
        <v>6.5921966905295434E-2</v>
      </c>
      <c r="M2332" s="3">
        <f t="shared" si="880"/>
        <v>0.7</v>
      </c>
      <c r="N2332" s="24">
        <f t="shared" si="895"/>
        <v>1119.2254923535049</v>
      </c>
      <c r="O2332" s="24">
        <f t="shared" si="881"/>
        <v>20.636855277615496</v>
      </c>
      <c r="P2332" s="24">
        <f t="shared" si="882"/>
        <v>353.96439335533609</v>
      </c>
      <c r="Q2332" s="24">
        <f t="shared" si="893"/>
        <v>650</v>
      </c>
      <c r="R2332" s="12">
        <f t="shared" si="883"/>
        <v>6.5162887797452121E-2</v>
      </c>
      <c r="S2332" s="3">
        <f t="shared" si="894"/>
        <v>0.7</v>
      </c>
      <c r="T2332" s="24">
        <f t="shared" si="896"/>
        <v>1118.9247244699529</v>
      </c>
      <c r="U2332" s="24">
        <f t="shared" si="884"/>
        <v>28.156052366415452</v>
      </c>
      <c r="V2332" s="14">
        <f t="shared" si="885"/>
        <v>482.77764963742186</v>
      </c>
      <c r="W2332" s="24">
        <f t="shared" si="897"/>
        <v>650</v>
      </c>
      <c r="X2332" s="12">
        <f t="shared" si="886"/>
        <v>6.5335654073541582E-2</v>
      </c>
      <c r="Y2332" s="3">
        <f t="shared" si="898"/>
        <v>0.7</v>
      </c>
    </row>
    <row r="2333" spans="2:25" x14ac:dyDescent="0.25">
      <c r="B2333" s="3">
        <f t="shared" si="887"/>
        <v>11575</v>
      </c>
      <c r="C2333" s="14">
        <f t="shared" si="888"/>
        <v>192.91666666666666</v>
      </c>
      <c r="D2333" s="11">
        <f t="shared" si="889"/>
        <v>1120.1156606918048</v>
      </c>
      <c r="E2333" s="11">
        <f t="shared" si="890"/>
        <v>1117.9838846201769</v>
      </c>
      <c r="F2333" s="11">
        <f t="shared" si="891"/>
        <v>1119.2906552413024</v>
      </c>
      <c r="G2333" s="11">
        <f t="shared" si="892"/>
        <v>1118.9900601240265</v>
      </c>
      <c r="H2333" s="24">
        <f t="shared" si="875"/>
        <v>1117.9838846201769</v>
      </c>
      <c r="I2333" s="24">
        <f t="shared" si="877"/>
        <v>53.294401790697066</v>
      </c>
      <c r="J2333" s="14">
        <f t="shared" si="878"/>
        <v>912.95047547867046</v>
      </c>
      <c r="K2333" s="24">
        <f t="shared" si="876"/>
        <v>650</v>
      </c>
      <c r="L2333" s="12">
        <f t="shared" si="879"/>
        <v>6.5892781770761147E-2</v>
      </c>
      <c r="M2333" s="3">
        <f t="shared" si="880"/>
        <v>0.7</v>
      </c>
      <c r="N2333" s="24">
        <f t="shared" si="895"/>
        <v>1119.2906552413024</v>
      </c>
      <c r="O2333" s="24">
        <f t="shared" si="881"/>
        <v>20.625136262560773</v>
      </c>
      <c r="P2333" s="24">
        <f t="shared" si="882"/>
        <v>353.812870657921</v>
      </c>
      <c r="Q2333" s="24">
        <f t="shared" si="893"/>
        <v>650</v>
      </c>
      <c r="R2333" s="12">
        <f t="shared" si="883"/>
        <v>6.5134491465532907E-2</v>
      </c>
      <c r="S2333" s="3">
        <f t="shared" si="894"/>
        <v>0.7</v>
      </c>
      <c r="T2333" s="24">
        <f t="shared" si="896"/>
        <v>1118.9900601240265</v>
      </c>
      <c r="U2333" s="24">
        <f t="shared" si="884"/>
        <v>28.140014194457308</v>
      </c>
      <c r="V2333" s="14">
        <f t="shared" si="885"/>
        <v>482.5702380034071</v>
      </c>
      <c r="W2333" s="24">
        <f t="shared" si="897"/>
        <v>650</v>
      </c>
      <c r="X2333" s="12">
        <f t="shared" si="886"/>
        <v>6.5307080426572142E-2</v>
      </c>
      <c r="Y2333" s="3">
        <f t="shared" si="898"/>
        <v>0.7</v>
      </c>
    </row>
    <row r="2334" spans="2:25" x14ac:dyDescent="0.25">
      <c r="B2334" s="3">
        <f t="shared" si="887"/>
        <v>11580</v>
      </c>
      <c r="C2334" s="14">
        <f t="shared" si="888"/>
        <v>193</v>
      </c>
      <c r="D2334" s="11">
        <f t="shared" si="889"/>
        <v>1120.1803268974943</v>
      </c>
      <c r="E2334" s="11">
        <f t="shared" si="890"/>
        <v>1118.0497774019477</v>
      </c>
      <c r="F2334" s="11">
        <f t="shared" si="891"/>
        <v>1119.355789732768</v>
      </c>
      <c r="G2334" s="11">
        <f t="shared" si="892"/>
        <v>1119.055367204453</v>
      </c>
      <c r="H2334" s="24">
        <f t="shared" si="875"/>
        <v>1118.0497774019477</v>
      </c>
      <c r="I2334" s="24">
        <f t="shared" si="877"/>
        <v>53.263737388664367</v>
      </c>
      <c r="J2334" s="14">
        <f t="shared" si="878"/>
        <v>912.55355282913013</v>
      </c>
      <c r="K2334" s="24">
        <f t="shared" si="876"/>
        <v>650</v>
      </c>
      <c r="L2334" s="12">
        <f t="shared" si="879"/>
        <v>6.5863622599064503E-2</v>
      </c>
      <c r="M2334" s="3">
        <f t="shared" si="880"/>
        <v>0.7</v>
      </c>
      <c r="N2334" s="24">
        <f t="shared" si="895"/>
        <v>1119.355789732768</v>
      </c>
      <c r="O2334" s="24">
        <f t="shared" si="881"/>
        <v>20.613429118157001</v>
      </c>
      <c r="P2334" s="24">
        <f t="shared" si="882"/>
        <v>353.66147855300909</v>
      </c>
      <c r="Q2334" s="24">
        <f t="shared" si="893"/>
        <v>650</v>
      </c>
      <c r="R2334" s="12">
        <f t="shared" si="883"/>
        <v>6.5106119915459892E-2</v>
      </c>
      <c r="S2334" s="3">
        <f t="shared" si="894"/>
        <v>0.7</v>
      </c>
      <c r="T2334" s="24">
        <f t="shared" si="896"/>
        <v>1119.055367204453</v>
      </c>
      <c r="U2334" s="24">
        <f t="shared" si="884"/>
        <v>28.123992326032976</v>
      </c>
      <c r="V2334" s="14">
        <f t="shared" si="885"/>
        <v>482.36300591046006</v>
      </c>
      <c r="W2334" s="24">
        <f t="shared" si="897"/>
        <v>650</v>
      </c>
      <c r="X2334" s="12">
        <f t="shared" si="886"/>
        <v>6.5278531823233787E-2</v>
      </c>
      <c r="Y2334" s="3">
        <f t="shared" si="898"/>
        <v>0.7</v>
      </c>
    </row>
    <row r="2335" spans="2:25" x14ac:dyDescent="0.25">
      <c r="B2335" s="3">
        <f t="shared" si="887"/>
        <v>11585</v>
      </c>
      <c r="C2335" s="14">
        <f t="shared" si="888"/>
        <v>193.08333333333334</v>
      </c>
      <c r="D2335" s="11">
        <f t="shared" si="889"/>
        <v>1120.2449652057689</v>
      </c>
      <c r="E2335" s="11">
        <f t="shared" si="890"/>
        <v>1118.1156410245467</v>
      </c>
      <c r="F2335" s="11">
        <f t="shared" si="891"/>
        <v>1119.4208958526835</v>
      </c>
      <c r="G2335" s="11">
        <f t="shared" si="892"/>
        <v>1119.1206457362762</v>
      </c>
      <c r="H2335" s="24">
        <f t="shared" si="875"/>
        <v>1118.1156410245467</v>
      </c>
      <c r="I2335" s="24">
        <f t="shared" si="877"/>
        <v>53.23310453055683</v>
      </c>
      <c r="J2335" s="14">
        <f t="shared" si="878"/>
        <v>912.15697884197618</v>
      </c>
      <c r="K2335" s="24">
        <f t="shared" si="876"/>
        <v>650</v>
      </c>
      <c r="L2335" s="12">
        <f t="shared" si="879"/>
        <v>6.5834489355424089E-2</v>
      </c>
      <c r="M2335" s="3">
        <f t="shared" si="880"/>
        <v>0.7</v>
      </c>
      <c r="N2335" s="24">
        <f t="shared" si="895"/>
        <v>1119.4208958526835</v>
      </c>
      <c r="O2335" s="24">
        <f t="shared" si="881"/>
        <v>20.601733827135149</v>
      </c>
      <c r="P2335" s="24">
        <f t="shared" si="882"/>
        <v>353.51021687123949</v>
      </c>
      <c r="Q2335" s="24">
        <f t="shared" si="893"/>
        <v>650</v>
      </c>
      <c r="R2335" s="12">
        <f t="shared" si="883"/>
        <v>6.5077773114768284E-2</v>
      </c>
      <c r="S2335" s="3">
        <f t="shared" si="894"/>
        <v>0.7</v>
      </c>
      <c r="T2335" s="24">
        <f t="shared" si="896"/>
        <v>1119.1206457362762</v>
      </c>
      <c r="U2335" s="24">
        <f t="shared" si="884"/>
        <v>28.107986737319379</v>
      </c>
      <c r="V2335" s="14">
        <f t="shared" si="885"/>
        <v>482.15595312421976</v>
      </c>
      <c r="W2335" s="24">
        <f t="shared" si="897"/>
        <v>650</v>
      </c>
      <c r="X2335" s="12">
        <f t="shared" si="886"/>
        <v>6.5250008230511206E-2</v>
      </c>
      <c r="Y2335" s="3">
        <f t="shared" si="898"/>
        <v>0.7</v>
      </c>
    </row>
    <row r="2336" spans="2:25" x14ac:dyDescent="0.25">
      <c r="B2336" s="3">
        <f t="shared" si="887"/>
        <v>11590</v>
      </c>
      <c r="C2336" s="14">
        <f t="shared" si="888"/>
        <v>193.16666666666666</v>
      </c>
      <c r="D2336" s="11">
        <f t="shared" si="889"/>
        <v>1120.3095756406885</v>
      </c>
      <c r="E2336" s="11">
        <f t="shared" si="890"/>
        <v>1118.1814755139021</v>
      </c>
      <c r="F2336" s="11">
        <f t="shared" si="891"/>
        <v>1119.4859736257984</v>
      </c>
      <c r="G2336" s="11">
        <f t="shared" si="892"/>
        <v>1119.1858957445068</v>
      </c>
      <c r="H2336" s="24">
        <f t="shared" si="875"/>
        <v>1118.1814755139021</v>
      </c>
      <c r="I2336" s="24">
        <f t="shared" si="877"/>
        <v>53.202503169660531</v>
      </c>
      <c r="J2336" s="14">
        <f t="shared" si="878"/>
        <v>911.76075305455265</v>
      </c>
      <c r="K2336" s="24">
        <f t="shared" si="876"/>
        <v>650</v>
      </c>
      <c r="L2336" s="12">
        <f t="shared" si="879"/>
        <v>6.580538200510358E-2</v>
      </c>
      <c r="M2336" s="3">
        <f t="shared" si="880"/>
        <v>0.7</v>
      </c>
      <c r="N2336" s="24">
        <f t="shared" si="895"/>
        <v>1119.4859736257984</v>
      </c>
      <c r="O2336" s="24">
        <f t="shared" si="881"/>
        <v>20.590050372254609</v>
      </c>
      <c r="P2336" s="24">
        <f t="shared" si="882"/>
        <v>353.35908544346461</v>
      </c>
      <c r="Q2336" s="24">
        <f t="shared" si="893"/>
        <v>650</v>
      </c>
      <c r="R2336" s="12">
        <f t="shared" si="883"/>
        <v>6.5049451031035391E-2</v>
      </c>
      <c r="S2336" s="3">
        <f t="shared" si="894"/>
        <v>0.7</v>
      </c>
      <c r="T2336" s="24">
        <f t="shared" si="896"/>
        <v>1119.1858957445068</v>
      </c>
      <c r="U2336" s="24">
        <f t="shared" si="884"/>
        <v>28.0919974045446</v>
      </c>
      <c r="V2336" s="14">
        <f t="shared" si="885"/>
        <v>481.94907941104242</v>
      </c>
      <c r="W2336" s="24">
        <f t="shared" si="897"/>
        <v>650</v>
      </c>
      <c r="X2336" s="12">
        <f t="shared" si="886"/>
        <v>6.522150961548738E-2</v>
      </c>
      <c r="Y2336" s="3">
        <f t="shared" si="898"/>
        <v>0.7</v>
      </c>
    </row>
    <row r="2337" spans="2:25" x14ac:dyDescent="0.25">
      <c r="B2337" s="3">
        <f t="shared" si="887"/>
        <v>11595</v>
      </c>
      <c r="C2337" s="14">
        <f t="shared" si="888"/>
        <v>193.25</v>
      </c>
      <c r="D2337" s="11">
        <f t="shared" si="889"/>
        <v>1120.3741582262817</v>
      </c>
      <c r="E2337" s="11">
        <f t="shared" si="890"/>
        <v>1118.2472808959071</v>
      </c>
      <c r="F2337" s="11">
        <f t="shared" si="891"/>
        <v>1119.5510230768293</v>
      </c>
      <c r="G2337" s="11">
        <f t="shared" si="892"/>
        <v>1119.2511172541222</v>
      </c>
      <c r="H2337" s="24">
        <f t="shared" si="875"/>
        <v>1118.2472808959071</v>
      </c>
      <c r="I2337" s="24">
        <f t="shared" si="877"/>
        <v>53.171933259363868</v>
      </c>
      <c r="J2337" s="14">
        <f t="shared" si="878"/>
        <v>911.36487500515329</v>
      </c>
      <c r="K2337" s="24">
        <f t="shared" si="876"/>
        <v>650</v>
      </c>
      <c r="L2337" s="12">
        <f t="shared" si="879"/>
        <v>6.5776300513438385E-2</v>
      </c>
      <c r="M2337" s="3">
        <f t="shared" si="880"/>
        <v>0.7</v>
      </c>
      <c r="N2337" s="24">
        <f t="shared" si="895"/>
        <v>1119.5510230768293</v>
      </c>
      <c r="O2337" s="24">
        <f t="shared" si="881"/>
        <v>20.578378736308878</v>
      </c>
      <c r="P2337" s="24">
        <f t="shared" si="882"/>
        <v>353.20808410069185</v>
      </c>
      <c r="Q2337" s="24">
        <f t="shared" si="893"/>
        <v>650</v>
      </c>
      <c r="R2337" s="12">
        <f t="shared" si="883"/>
        <v>6.5021153631871359E-2</v>
      </c>
      <c r="S2337" s="3">
        <f t="shared" si="894"/>
        <v>0.7</v>
      </c>
      <c r="T2337" s="24">
        <f t="shared" si="896"/>
        <v>1119.2511172541222</v>
      </c>
      <c r="U2337" s="24">
        <f t="shared" si="884"/>
        <v>28.076024303987879</v>
      </c>
      <c r="V2337" s="14">
        <f t="shared" si="885"/>
        <v>481.74238453759421</v>
      </c>
      <c r="W2337" s="24">
        <f t="shared" si="897"/>
        <v>650</v>
      </c>
      <c r="X2337" s="12">
        <f t="shared" si="886"/>
        <v>6.5193035945291453E-2</v>
      </c>
      <c r="Y2337" s="3">
        <f t="shared" si="898"/>
        <v>0.7</v>
      </c>
    </row>
    <row r="2338" spans="2:25" x14ac:dyDescent="0.25">
      <c r="B2338" s="3">
        <f t="shared" si="887"/>
        <v>11600</v>
      </c>
      <c r="C2338" s="14">
        <f t="shared" si="888"/>
        <v>193.33333333333334</v>
      </c>
      <c r="D2338" s="11">
        <f t="shared" si="889"/>
        <v>1120.4387129865465</v>
      </c>
      <c r="E2338" s="11">
        <f t="shared" si="890"/>
        <v>1118.3130571964205</v>
      </c>
      <c r="F2338" s="11">
        <f t="shared" si="891"/>
        <v>1119.6160442304613</v>
      </c>
      <c r="G2338" s="11">
        <f t="shared" si="892"/>
        <v>1119.3163102900673</v>
      </c>
      <c r="H2338" s="24">
        <f t="shared" si="875"/>
        <v>1118.3130571964205</v>
      </c>
      <c r="I2338" s="24">
        <f t="shared" si="877"/>
        <v>53.141394753151872</v>
      </c>
      <c r="J2338" s="14">
        <f t="shared" si="878"/>
        <v>910.96934423329265</v>
      </c>
      <c r="K2338" s="24">
        <f t="shared" si="876"/>
        <v>650</v>
      </c>
      <c r="L2338" s="12">
        <f t="shared" si="879"/>
        <v>6.5747244845853786E-2</v>
      </c>
      <c r="M2338" s="3">
        <f t="shared" si="880"/>
        <v>0.7</v>
      </c>
      <c r="N2338" s="24">
        <f t="shared" si="895"/>
        <v>1119.6160442304613</v>
      </c>
      <c r="O2338" s="24">
        <f t="shared" si="881"/>
        <v>20.566718902131242</v>
      </c>
      <c r="P2338" s="24">
        <f t="shared" si="882"/>
        <v>353.05721267464565</v>
      </c>
      <c r="Q2338" s="24">
        <f t="shared" si="893"/>
        <v>650</v>
      </c>
      <c r="R2338" s="12">
        <f t="shared" si="883"/>
        <v>6.499288088501802E-2</v>
      </c>
      <c r="S2338" s="3">
        <f t="shared" si="894"/>
        <v>0.7</v>
      </c>
      <c r="T2338" s="24">
        <f t="shared" si="896"/>
        <v>1119.3163102900673</v>
      </c>
      <c r="U2338" s="24">
        <f t="shared" si="884"/>
        <v>28.060067411979617</v>
      </c>
      <c r="V2338" s="14">
        <f t="shared" si="885"/>
        <v>481.53586827127782</v>
      </c>
      <c r="W2338" s="24">
        <f t="shared" si="897"/>
        <v>650</v>
      </c>
      <c r="X2338" s="12">
        <f t="shared" si="886"/>
        <v>6.5164587187153289E-2</v>
      </c>
      <c r="Y2338" s="3">
        <f t="shared" si="898"/>
        <v>0.7</v>
      </c>
    </row>
    <row r="2339" spans="2:25" x14ac:dyDescent="0.25">
      <c r="B2339" s="3">
        <f t="shared" si="887"/>
        <v>11605</v>
      </c>
      <c r="C2339" s="14">
        <f t="shared" si="888"/>
        <v>193.41666666666666</v>
      </c>
      <c r="D2339" s="11">
        <f t="shared" si="889"/>
        <v>1120.5032399454492</v>
      </c>
      <c r="E2339" s="11">
        <f t="shared" si="890"/>
        <v>1118.3788044412663</v>
      </c>
      <c r="F2339" s="11">
        <f t="shared" si="891"/>
        <v>1119.6810371113463</v>
      </c>
      <c r="G2339" s="11">
        <f t="shared" si="892"/>
        <v>1119.3814748772545</v>
      </c>
      <c r="H2339" s="24">
        <f t="shared" si="875"/>
        <v>1118.3788044412663</v>
      </c>
      <c r="I2339" s="24">
        <f t="shared" si="877"/>
        <v>53.110887604572099</v>
      </c>
      <c r="J2339" s="14">
        <f t="shared" si="878"/>
        <v>910.57416027852412</v>
      </c>
      <c r="K2339" s="24">
        <f t="shared" si="876"/>
        <v>650</v>
      </c>
      <c r="L2339" s="12">
        <f t="shared" si="879"/>
        <v>6.5718214967781935E-2</v>
      </c>
      <c r="M2339" s="3">
        <f t="shared" si="880"/>
        <v>0.7</v>
      </c>
      <c r="N2339" s="24">
        <f t="shared" si="895"/>
        <v>1119.6810371113463</v>
      </c>
      <c r="O2339" s="24">
        <f t="shared" si="881"/>
        <v>20.555070852572044</v>
      </c>
      <c r="P2339" s="24">
        <f t="shared" si="882"/>
        <v>352.90647099681803</v>
      </c>
      <c r="Q2339" s="24">
        <f t="shared" si="893"/>
        <v>650</v>
      </c>
      <c r="R2339" s="12">
        <f t="shared" si="883"/>
        <v>6.4964632758179736E-2</v>
      </c>
      <c r="S2339" s="3">
        <f t="shared" si="894"/>
        <v>0.7</v>
      </c>
      <c r="T2339" s="24">
        <f t="shared" si="896"/>
        <v>1119.3814748772545</v>
      </c>
      <c r="U2339" s="24">
        <f t="shared" si="884"/>
        <v>28.044126704867267</v>
      </c>
      <c r="V2339" s="14">
        <f t="shared" si="885"/>
        <v>481.3295303793214</v>
      </c>
      <c r="W2339" s="24">
        <f t="shared" si="897"/>
        <v>650</v>
      </c>
      <c r="X2339" s="12">
        <f t="shared" si="886"/>
        <v>6.5136163308282591E-2</v>
      </c>
      <c r="Y2339" s="3">
        <f t="shared" si="898"/>
        <v>0.7</v>
      </c>
    </row>
    <row r="2340" spans="2:25" x14ac:dyDescent="0.25">
      <c r="B2340" s="3">
        <f t="shared" si="887"/>
        <v>11610</v>
      </c>
      <c r="C2340" s="14">
        <f t="shared" si="888"/>
        <v>193.5</v>
      </c>
      <c r="D2340" s="11">
        <f t="shared" si="889"/>
        <v>1120.567739126926</v>
      </c>
      <c r="E2340" s="11">
        <f t="shared" si="890"/>
        <v>1118.4445226562341</v>
      </c>
      <c r="F2340" s="11">
        <f t="shared" si="891"/>
        <v>1119.7460017441044</v>
      </c>
      <c r="G2340" s="11">
        <f t="shared" si="892"/>
        <v>1119.4466110405629</v>
      </c>
      <c r="H2340" s="24">
        <f t="shared" si="875"/>
        <v>1118.4445226562341</v>
      </c>
      <c r="I2340" s="24">
        <f t="shared" si="877"/>
        <v>53.080411767297164</v>
      </c>
      <c r="J2340" s="14">
        <f t="shared" si="878"/>
        <v>910.17932268195148</v>
      </c>
      <c r="K2340" s="24">
        <f t="shared" si="876"/>
        <v>650</v>
      </c>
      <c r="L2340" s="12">
        <f t="shared" si="879"/>
        <v>6.5689210844769252E-2</v>
      </c>
      <c r="M2340" s="3">
        <f t="shared" si="880"/>
        <v>0.7</v>
      </c>
      <c r="N2340" s="24">
        <f t="shared" si="895"/>
        <v>1119.7460017441044</v>
      </c>
      <c r="O2340" s="24">
        <f t="shared" si="881"/>
        <v>20.543434570538466</v>
      </c>
      <c r="P2340" s="24">
        <f t="shared" si="882"/>
        <v>352.75585889953425</v>
      </c>
      <c r="Q2340" s="24">
        <f t="shared" si="893"/>
        <v>650</v>
      </c>
      <c r="R2340" s="12">
        <f t="shared" si="883"/>
        <v>6.4936409219215674E-2</v>
      </c>
      <c r="S2340" s="3">
        <f t="shared" si="894"/>
        <v>0.7</v>
      </c>
      <c r="T2340" s="24">
        <f t="shared" si="896"/>
        <v>1119.4466110405629</v>
      </c>
      <c r="U2340" s="24">
        <f t="shared" si="884"/>
        <v>28.028202159077864</v>
      </c>
      <c r="V2340" s="14">
        <f t="shared" si="885"/>
        <v>481.12337062982539</v>
      </c>
      <c r="W2340" s="24">
        <f t="shared" si="897"/>
        <v>650</v>
      </c>
      <c r="X2340" s="12">
        <f t="shared" si="886"/>
        <v>6.5107764276010838E-2</v>
      </c>
      <c r="Y2340" s="3">
        <f t="shared" si="898"/>
        <v>0.7</v>
      </c>
    </row>
    <row r="2341" spans="2:25" x14ac:dyDescent="0.25">
      <c r="B2341" s="3">
        <f t="shared" si="887"/>
        <v>11615</v>
      </c>
      <c r="C2341" s="14">
        <f t="shared" si="888"/>
        <v>193.58333333333334</v>
      </c>
      <c r="D2341" s="11">
        <f t="shared" si="889"/>
        <v>1120.6322105548813</v>
      </c>
      <c r="E2341" s="11">
        <f t="shared" si="890"/>
        <v>1118.5102118670789</v>
      </c>
      <c r="F2341" s="11">
        <f t="shared" si="891"/>
        <v>1119.8109381533236</v>
      </c>
      <c r="G2341" s="11">
        <f t="shared" si="892"/>
        <v>1119.5117188048389</v>
      </c>
      <c r="H2341" s="24">
        <f t="shared" si="875"/>
        <v>1118.5102118670789</v>
      </c>
      <c r="I2341" s="24">
        <f t="shared" si="877"/>
        <v>53.049967195062209</v>
      </c>
      <c r="J2341" s="14">
        <f t="shared" si="878"/>
        <v>909.78483098504671</v>
      </c>
      <c r="K2341" s="24">
        <f t="shared" si="876"/>
        <v>650</v>
      </c>
      <c r="L2341" s="12">
        <f t="shared" si="879"/>
        <v>6.5660232442391553E-2</v>
      </c>
      <c r="M2341" s="3">
        <f t="shared" si="880"/>
        <v>0.7</v>
      </c>
      <c r="N2341" s="24">
        <f t="shared" si="895"/>
        <v>1119.8109381533236</v>
      </c>
      <c r="O2341" s="24">
        <f t="shared" si="881"/>
        <v>20.531810038943377</v>
      </c>
      <c r="P2341" s="24">
        <f t="shared" si="882"/>
        <v>352.60537621484809</v>
      </c>
      <c r="Q2341" s="24">
        <f t="shared" si="893"/>
        <v>650</v>
      </c>
      <c r="R2341" s="12">
        <f t="shared" si="883"/>
        <v>6.4908210235938818E-2</v>
      </c>
      <c r="S2341" s="3">
        <f t="shared" si="894"/>
        <v>0.7</v>
      </c>
      <c r="T2341" s="24">
        <f t="shared" si="896"/>
        <v>1119.5117188048389</v>
      </c>
      <c r="U2341" s="24">
        <f t="shared" si="884"/>
        <v>28.012293751061179</v>
      </c>
      <c r="V2341" s="14">
        <f t="shared" si="885"/>
        <v>480.91738879104503</v>
      </c>
      <c r="W2341" s="24">
        <f t="shared" si="897"/>
        <v>650</v>
      </c>
      <c r="X2341" s="12">
        <f t="shared" si="886"/>
        <v>6.5079390057692171E-2</v>
      </c>
      <c r="Y2341" s="3">
        <f t="shared" si="898"/>
        <v>0.7</v>
      </c>
    </row>
    <row r="2342" spans="2:25" x14ac:dyDescent="0.25">
      <c r="B2342" s="3">
        <f t="shared" si="887"/>
        <v>11620</v>
      </c>
      <c r="C2342" s="14">
        <f t="shared" si="888"/>
        <v>193.66666666666666</v>
      </c>
      <c r="D2342" s="11">
        <f t="shared" si="889"/>
        <v>1120.6966542531895</v>
      </c>
      <c r="E2342" s="11">
        <f t="shared" si="890"/>
        <v>1118.5758720995213</v>
      </c>
      <c r="F2342" s="11">
        <f t="shared" si="891"/>
        <v>1119.8758463635595</v>
      </c>
      <c r="G2342" s="11">
        <f t="shared" si="892"/>
        <v>1119.5767981948966</v>
      </c>
      <c r="H2342" s="24">
        <f t="shared" si="875"/>
        <v>1118.5758720995213</v>
      </c>
      <c r="I2342" s="24">
        <f t="shared" si="877"/>
        <v>53.019553841704692</v>
      </c>
      <c r="J2342" s="14">
        <f t="shared" si="878"/>
        <v>909.39068473032819</v>
      </c>
      <c r="K2342" s="24">
        <f t="shared" si="876"/>
        <v>650</v>
      </c>
      <c r="L2342" s="12">
        <f t="shared" si="879"/>
        <v>6.5631279726302963E-2</v>
      </c>
      <c r="M2342" s="3">
        <f t="shared" si="880"/>
        <v>0.7</v>
      </c>
      <c r="N2342" s="24">
        <f t="shared" si="895"/>
        <v>1119.8758463635595</v>
      </c>
      <c r="O2342" s="24">
        <f t="shared" si="881"/>
        <v>20.520197240750804</v>
      </c>
      <c r="P2342" s="24">
        <f t="shared" si="882"/>
        <v>352.45502277564697</v>
      </c>
      <c r="Q2342" s="24">
        <f t="shared" si="893"/>
        <v>650</v>
      </c>
      <c r="R2342" s="12">
        <f t="shared" si="883"/>
        <v>6.4880035776316014E-2</v>
      </c>
      <c r="S2342" s="3">
        <f t="shared" si="894"/>
        <v>0.7</v>
      </c>
      <c r="T2342" s="24">
        <f t="shared" si="896"/>
        <v>1119.5767981948966</v>
      </c>
      <c r="U2342" s="24">
        <f t="shared" si="884"/>
        <v>27.996401457323827</v>
      </c>
      <c r="V2342" s="14">
        <f t="shared" si="885"/>
        <v>480.71158463195275</v>
      </c>
      <c r="W2342" s="24">
        <f t="shared" si="897"/>
        <v>650</v>
      </c>
      <c r="X2342" s="12">
        <f t="shared" si="886"/>
        <v>6.505104062077971E-2</v>
      </c>
      <c r="Y2342" s="3">
        <f t="shared" si="898"/>
        <v>0.7</v>
      </c>
    </row>
    <row r="2343" spans="2:25" x14ac:dyDescent="0.25">
      <c r="B2343" s="3">
        <f t="shared" si="887"/>
        <v>11625</v>
      </c>
      <c r="C2343" s="14">
        <f t="shared" si="888"/>
        <v>193.75</v>
      </c>
      <c r="D2343" s="11">
        <f t="shared" si="889"/>
        <v>1120.7610702456936</v>
      </c>
      <c r="E2343" s="11">
        <f t="shared" si="890"/>
        <v>1118.6415033792478</v>
      </c>
      <c r="F2343" s="11">
        <f t="shared" si="891"/>
        <v>1119.9407263993357</v>
      </c>
      <c r="G2343" s="11">
        <f t="shared" si="892"/>
        <v>1119.6418492355174</v>
      </c>
      <c r="H2343" s="24">
        <f t="shared" si="875"/>
        <v>1118.6415033792478</v>
      </c>
      <c r="I2343" s="24">
        <f t="shared" si="877"/>
        <v>52.989171661147338</v>
      </c>
      <c r="J2343" s="14">
        <f t="shared" si="878"/>
        <v>908.9968834610122</v>
      </c>
      <c r="K2343" s="24">
        <f t="shared" si="876"/>
        <v>650</v>
      </c>
      <c r="L2343" s="12">
        <f t="shared" si="879"/>
        <v>6.5602352662211025E-2</v>
      </c>
      <c r="M2343" s="3">
        <f t="shared" si="880"/>
        <v>0.7</v>
      </c>
      <c r="N2343" s="24">
        <f t="shared" si="895"/>
        <v>1119.9407263993357</v>
      </c>
      <c r="O2343" s="24">
        <f t="shared" si="881"/>
        <v>20.508596158947512</v>
      </c>
      <c r="P2343" s="24">
        <f t="shared" si="882"/>
        <v>352.3047984146437</v>
      </c>
      <c r="Q2343" s="24">
        <f t="shared" si="893"/>
        <v>650</v>
      </c>
      <c r="R2343" s="12">
        <f t="shared" si="883"/>
        <v>6.4851885808287713E-2</v>
      </c>
      <c r="S2343" s="3">
        <f t="shared" si="894"/>
        <v>0.7</v>
      </c>
      <c r="T2343" s="24">
        <f t="shared" si="896"/>
        <v>1119.6418492355174</v>
      </c>
      <c r="U2343" s="24">
        <f t="shared" si="884"/>
        <v>27.98052525440653</v>
      </c>
      <c r="V2343" s="14">
        <f t="shared" si="885"/>
        <v>480.50595792146288</v>
      </c>
      <c r="W2343" s="24">
        <f t="shared" si="897"/>
        <v>650</v>
      </c>
      <c r="X2343" s="12">
        <f t="shared" si="886"/>
        <v>6.5022715932723518E-2</v>
      </c>
      <c r="Y2343" s="3">
        <f t="shared" si="898"/>
        <v>0.7</v>
      </c>
    </row>
    <row r="2344" spans="2:25" x14ac:dyDescent="0.25">
      <c r="B2344" s="3">
        <f t="shared" si="887"/>
        <v>11630</v>
      </c>
      <c r="C2344" s="14">
        <f t="shared" si="888"/>
        <v>193.83333333333334</v>
      </c>
      <c r="D2344" s="11">
        <f t="shared" si="889"/>
        <v>1120.8254585562061</v>
      </c>
      <c r="E2344" s="11">
        <f t="shared" si="890"/>
        <v>1118.7071057319099</v>
      </c>
      <c r="F2344" s="11">
        <f t="shared" si="891"/>
        <v>1120.0055782851441</v>
      </c>
      <c r="G2344" s="11">
        <f t="shared" si="892"/>
        <v>1119.70687195145</v>
      </c>
      <c r="H2344" s="24">
        <f t="shared" si="875"/>
        <v>1118.7071057319099</v>
      </c>
      <c r="I2344" s="24">
        <f t="shared" si="877"/>
        <v>52.958820607403823</v>
      </c>
      <c r="J2344" s="14">
        <f t="shared" si="878"/>
        <v>908.60342672112881</v>
      </c>
      <c r="K2344" s="24">
        <f t="shared" si="876"/>
        <v>650</v>
      </c>
      <c r="L2344" s="12">
        <f t="shared" si="879"/>
        <v>6.5573451215884995E-2</v>
      </c>
      <c r="M2344" s="3">
        <f t="shared" si="880"/>
        <v>0.7</v>
      </c>
      <c r="N2344" s="24">
        <f t="shared" si="895"/>
        <v>1120.0055782851441</v>
      </c>
      <c r="O2344" s="24">
        <f t="shared" si="881"/>
        <v>20.497006776548687</v>
      </c>
      <c r="P2344" s="24">
        <f t="shared" si="882"/>
        <v>352.15470296499683</v>
      </c>
      <c r="Q2344" s="24">
        <f t="shared" si="893"/>
        <v>650</v>
      </c>
      <c r="R2344" s="12">
        <f t="shared" si="883"/>
        <v>6.4823760299876854E-2</v>
      </c>
      <c r="S2344" s="3">
        <f t="shared" si="894"/>
        <v>0.7</v>
      </c>
      <c r="T2344" s="24">
        <f t="shared" si="896"/>
        <v>1119.70687195145</v>
      </c>
      <c r="U2344" s="24">
        <f t="shared" si="884"/>
        <v>27.964665118901166</v>
      </c>
      <c r="V2344" s="14">
        <f t="shared" si="885"/>
        <v>480.30050842922617</v>
      </c>
      <c r="W2344" s="24">
        <f t="shared" si="897"/>
        <v>650</v>
      </c>
      <c r="X2344" s="12">
        <f t="shared" si="886"/>
        <v>6.4994415961074373E-2</v>
      </c>
      <c r="Y2344" s="3">
        <f t="shared" si="898"/>
        <v>0.7</v>
      </c>
    </row>
    <row r="2345" spans="2:25" x14ac:dyDescent="0.25">
      <c r="B2345" s="3">
        <f t="shared" si="887"/>
        <v>11635</v>
      </c>
      <c r="C2345" s="14">
        <f t="shared" si="888"/>
        <v>193.91666666666666</v>
      </c>
      <c r="D2345" s="11">
        <f t="shared" si="889"/>
        <v>1120.8898192085087</v>
      </c>
      <c r="E2345" s="11">
        <f t="shared" si="890"/>
        <v>1118.7726791831258</v>
      </c>
      <c r="F2345" s="11">
        <f t="shared" si="891"/>
        <v>1120.0704020454441</v>
      </c>
      <c r="G2345" s="11">
        <f t="shared" si="892"/>
        <v>1119.7718663674111</v>
      </c>
      <c r="H2345" s="24">
        <f t="shared" si="875"/>
        <v>1118.7726791831258</v>
      </c>
      <c r="I2345" s="24">
        <f t="shared" si="877"/>
        <v>52.928500634573084</v>
      </c>
      <c r="J2345" s="14">
        <f t="shared" si="878"/>
        <v>908.21031405558017</v>
      </c>
      <c r="K2345" s="24">
        <f t="shared" si="876"/>
        <v>650</v>
      </c>
      <c r="L2345" s="12">
        <f t="shared" si="879"/>
        <v>6.5544575353159384E-2</v>
      </c>
      <c r="M2345" s="3">
        <f t="shared" si="880"/>
        <v>0.7</v>
      </c>
      <c r="N2345" s="24">
        <f t="shared" si="895"/>
        <v>1120.0704020454441</v>
      </c>
      <c r="O2345" s="24">
        <f t="shared" si="881"/>
        <v>20.485429076614992</v>
      </c>
      <c r="P2345" s="24">
        <f t="shared" si="882"/>
        <v>352.00473626036893</v>
      </c>
      <c r="Q2345" s="24">
        <f t="shared" si="893"/>
        <v>650</v>
      </c>
      <c r="R2345" s="12">
        <f t="shared" si="883"/>
        <v>6.4795659219201954E-2</v>
      </c>
      <c r="S2345" s="3">
        <f t="shared" si="894"/>
        <v>0.7</v>
      </c>
      <c r="T2345" s="24">
        <f t="shared" si="896"/>
        <v>1119.7718663674111</v>
      </c>
      <c r="U2345" s="24">
        <f t="shared" si="884"/>
        <v>27.948821027439408</v>
      </c>
      <c r="V2345" s="14">
        <f t="shared" si="885"/>
        <v>480.09523592514518</v>
      </c>
      <c r="W2345" s="24">
        <f t="shared" si="897"/>
        <v>650</v>
      </c>
      <c r="X2345" s="12">
        <f t="shared" si="886"/>
        <v>6.4966140673420339E-2</v>
      </c>
      <c r="Y2345" s="3">
        <f t="shared" si="898"/>
        <v>0.7</v>
      </c>
    </row>
    <row r="2346" spans="2:25" x14ac:dyDescent="0.25">
      <c r="B2346" s="3">
        <f t="shared" si="887"/>
        <v>11640</v>
      </c>
      <c r="C2346" s="14">
        <f t="shared" si="888"/>
        <v>194</v>
      </c>
      <c r="D2346" s="11">
        <f t="shared" si="889"/>
        <v>1120.9541522263526</v>
      </c>
      <c r="E2346" s="11">
        <f t="shared" si="890"/>
        <v>1118.838223758479</v>
      </c>
      <c r="F2346" s="11">
        <f t="shared" si="891"/>
        <v>1120.1351977046634</v>
      </c>
      <c r="G2346" s="11">
        <f t="shared" si="892"/>
        <v>1119.8368325080846</v>
      </c>
      <c r="H2346" s="24">
        <f t="shared" si="875"/>
        <v>1118.838223758479</v>
      </c>
      <c r="I2346" s="24">
        <f t="shared" si="877"/>
        <v>52.898211696839326</v>
      </c>
      <c r="J2346" s="14">
        <f t="shared" si="878"/>
        <v>907.81754501000501</v>
      </c>
      <c r="K2346" s="24">
        <f t="shared" si="876"/>
        <v>650</v>
      </c>
      <c r="L2346" s="12">
        <f t="shared" si="879"/>
        <v>6.5515725039924783E-2</v>
      </c>
      <c r="M2346" s="3">
        <f t="shared" si="880"/>
        <v>0.7</v>
      </c>
      <c r="N2346" s="24">
        <f t="shared" si="895"/>
        <v>1120.1351977046634</v>
      </c>
      <c r="O2346" s="24">
        <f t="shared" si="881"/>
        <v>20.473863042229823</v>
      </c>
      <c r="P2346" s="24">
        <f t="shared" si="882"/>
        <v>351.85489813442229</v>
      </c>
      <c r="Q2346" s="24">
        <f t="shared" si="893"/>
        <v>650</v>
      </c>
      <c r="R2346" s="12">
        <f t="shared" si="883"/>
        <v>6.4767582534385429E-2</v>
      </c>
      <c r="S2346" s="3">
        <f t="shared" si="894"/>
        <v>0.7</v>
      </c>
      <c r="T2346" s="24">
        <f t="shared" si="896"/>
        <v>1119.8368325080846</v>
      </c>
      <c r="U2346" s="24">
        <f t="shared" si="884"/>
        <v>27.932992956698399</v>
      </c>
      <c r="V2346" s="14">
        <f t="shared" si="885"/>
        <v>479.89014017964581</v>
      </c>
      <c r="W2346" s="24">
        <f t="shared" si="897"/>
        <v>650</v>
      </c>
      <c r="X2346" s="12">
        <f t="shared" si="886"/>
        <v>6.4937890037422216E-2</v>
      </c>
      <c r="Y2346" s="3">
        <f t="shared" si="898"/>
        <v>0.7</v>
      </c>
    </row>
    <row r="2347" spans="2:25" x14ac:dyDescent="0.25">
      <c r="B2347" s="3">
        <f t="shared" si="887"/>
        <v>11645</v>
      </c>
      <c r="C2347" s="14">
        <f t="shared" si="888"/>
        <v>194.08333333333334</v>
      </c>
      <c r="D2347" s="11">
        <f t="shared" si="889"/>
        <v>1121.0184576334584</v>
      </c>
      <c r="E2347" s="11">
        <f t="shared" si="890"/>
        <v>1118.9037394835188</v>
      </c>
      <c r="F2347" s="11">
        <f t="shared" si="891"/>
        <v>1120.1999652871978</v>
      </c>
      <c r="G2347" s="11">
        <f t="shared" si="892"/>
        <v>1119.9017703981222</v>
      </c>
      <c r="H2347" s="24">
        <f t="shared" si="875"/>
        <v>1118.9037394835188</v>
      </c>
      <c r="I2347" s="24">
        <f t="shared" si="877"/>
        <v>52.867953748489072</v>
      </c>
      <c r="J2347" s="14">
        <f t="shared" si="878"/>
        <v>907.42511913091403</v>
      </c>
      <c r="K2347" s="24">
        <f t="shared" si="876"/>
        <v>650</v>
      </c>
      <c r="L2347" s="12">
        <f t="shared" si="879"/>
        <v>6.5486900242138199E-2</v>
      </c>
      <c r="M2347" s="3">
        <f t="shared" si="880"/>
        <v>0.7</v>
      </c>
      <c r="N2347" s="24">
        <f t="shared" si="895"/>
        <v>1120.1999652871978</v>
      </c>
      <c r="O2347" s="24">
        <f t="shared" si="881"/>
        <v>20.46230865651637</v>
      </c>
      <c r="P2347" s="24">
        <f t="shared" si="882"/>
        <v>351.70518842132344</v>
      </c>
      <c r="Q2347" s="24">
        <f t="shared" si="893"/>
        <v>650</v>
      </c>
      <c r="R2347" s="12">
        <f t="shared" si="883"/>
        <v>6.4739530213644342E-2</v>
      </c>
      <c r="S2347" s="3">
        <f t="shared" si="894"/>
        <v>0.7</v>
      </c>
      <c r="T2347" s="24">
        <f t="shared" si="896"/>
        <v>1119.9017703981222</v>
      </c>
      <c r="U2347" s="24">
        <f t="shared" si="884"/>
        <v>27.917180883406445</v>
      </c>
      <c r="V2347" s="14">
        <f t="shared" si="885"/>
        <v>479.68522096336727</v>
      </c>
      <c r="W2347" s="24">
        <f t="shared" si="897"/>
        <v>650</v>
      </c>
      <c r="X2347" s="12">
        <f t="shared" si="886"/>
        <v>6.4909664020774596E-2</v>
      </c>
      <c r="Y2347" s="3">
        <f t="shared" si="898"/>
        <v>0.7</v>
      </c>
    </row>
    <row r="2348" spans="2:25" x14ac:dyDescent="0.25">
      <c r="B2348" s="3">
        <f t="shared" si="887"/>
        <v>11650</v>
      </c>
      <c r="C2348" s="14">
        <f t="shared" si="888"/>
        <v>194.16666666666666</v>
      </c>
      <c r="D2348" s="11">
        <f t="shared" si="889"/>
        <v>1121.0827354535161</v>
      </c>
      <c r="E2348" s="11">
        <f t="shared" si="890"/>
        <v>1118.969226383761</v>
      </c>
      <c r="F2348" s="11">
        <f t="shared" si="891"/>
        <v>1120.2647048174115</v>
      </c>
      <c r="G2348" s="11">
        <f t="shared" si="892"/>
        <v>1119.966680062143</v>
      </c>
      <c r="H2348" s="24">
        <f t="shared" si="875"/>
        <v>1118.969226383761</v>
      </c>
      <c r="I2348" s="24">
        <f t="shared" si="877"/>
        <v>52.837726743877056</v>
      </c>
      <c r="J2348" s="14">
        <f t="shared" si="878"/>
        <v>907.03303596551564</v>
      </c>
      <c r="K2348" s="24">
        <f t="shared" si="876"/>
        <v>650</v>
      </c>
      <c r="L2348" s="12">
        <f t="shared" si="879"/>
        <v>6.5458100925808879E-2</v>
      </c>
      <c r="M2348" s="3">
        <f t="shared" si="880"/>
        <v>0.7</v>
      </c>
      <c r="N2348" s="24">
        <f t="shared" si="895"/>
        <v>1120.2647048174115</v>
      </c>
      <c r="O2348" s="24">
        <f t="shared" si="881"/>
        <v>20.450765902614876</v>
      </c>
      <c r="P2348" s="24">
        <f t="shared" si="882"/>
        <v>351.55560695533546</v>
      </c>
      <c r="Q2348" s="24">
        <f t="shared" si="893"/>
        <v>650</v>
      </c>
      <c r="R2348" s="12">
        <f t="shared" si="883"/>
        <v>6.4711502225215517E-2</v>
      </c>
      <c r="S2348" s="3">
        <f t="shared" si="894"/>
        <v>0.7</v>
      </c>
      <c r="T2348" s="24">
        <f t="shared" si="896"/>
        <v>1119.966680062143</v>
      </c>
      <c r="U2348" s="24">
        <f t="shared" si="884"/>
        <v>27.901384784325955</v>
      </c>
      <c r="V2348" s="14">
        <f t="shared" si="885"/>
        <v>479.4804780475493</v>
      </c>
      <c r="W2348" s="24">
        <f t="shared" si="897"/>
        <v>650</v>
      </c>
      <c r="X2348" s="12">
        <f t="shared" si="886"/>
        <v>6.4881462591253283E-2</v>
      </c>
      <c r="Y2348" s="3">
        <f t="shared" si="898"/>
        <v>0.7</v>
      </c>
    </row>
    <row r="2349" spans="2:25" x14ac:dyDescent="0.25">
      <c r="B2349" s="3">
        <f t="shared" si="887"/>
        <v>11655</v>
      </c>
      <c r="C2349" s="14">
        <f t="shared" si="888"/>
        <v>194.25</v>
      </c>
      <c r="D2349" s="11">
        <f t="shared" si="889"/>
        <v>1121.1469857101852</v>
      </c>
      <c r="E2349" s="11">
        <f t="shared" si="890"/>
        <v>1119.0346844846867</v>
      </c>
      <c r="F2349" s="11">
        <f t="shared" si="891"/>
        <v>1120.3294163196367</v>
      </c>
      <c r="G2349" s="11">
        <f t="shared" si="892"/>
        <v>1120.0315615247343</v>
      </c>
      <c r="H2349" s="24">
        <f t="shared" si="875"/>
        <v>1119.0346844846867</v>
      </c>
      <c r="I2349" s="24">
        <f t="shared" si="877"/>
        <v>52.807530637460331</v>
      </c>
      <c r="J2349" s="14">
        <f t="shared" si="878"/>
        <v>906.64129506183235</v>
      </c>
      <c r="K2349" s="24">
        <f t="shared" si="876"/>
        <v>650</v>
      </c>
      <c r="L2349" s="12">
        <f t="shared" si="879"/>
        <v>6.542932705700856E-2</v>
      </c>
      <c r="M2349" s="3">
        <f t="shared" si="880"/>
        <v>0.7</v>
      </c>
      <c r="N2349" s="24">
        <f t="shared" si="895"/>
        <v>1120.3294163196367</v>
      </c>
      <c r="O2349" s="24">
        <f t="shared" si="881"/>
        <v>20.439234763711056</v>
      </c>
      <c r="P2349" s="24">
        <f t="shared" si="882"/>
        <v>351.40615357103184</v>
      </c>
      <c r="Q2349" s="24">
        <f t="shared" si="893"/>
        <v>650</v>
      </c>
      <c r="R2349" s="12">
        <f t="shared" si="883"/>
        <v>6.4683498537397674E-2</v>
      </c>
      <c r="S2349" s="3">
        <f t="shared" si="894"/>
        <v>0.7</v>
      </c>
      <c r="T2349" s="24">
        <f t="shared" si="896"/>
        <v>1120.0315615247343</v>
      </c>
      <c r="U2349" s="24">
        <f t="shared" si="884"/>
        <v>27.8856046362705</v>
      </c>
      <c r="V2349" s="14">
        <f t="shared" si="885"/>
        <v>479.27591120370312</v>
      </c>
      <c r="W2349" s="24">
        <f t="shared" si="897"/>
        <v>650</v>
      </c>
      <c r="X2349" s="12">
        <f t="shared" si="886"/>
        <v>6.4853285716675299E-2</v>
      </c>
      <c r="Y2349" s="3">
        <f t="shared" si="898"/>
        <v>0.7</v>
      </c>
    </row>
    <row r="2350" spans="2:25" x14ac:dyDescent="0.25">
      <c r="B2350" s="3">
        <f t="shared" si="887"/>
        <v>11660</v>
      </c>
      <c r="C2350" s="14">
        <f t="shared" si="888"/>
        <v>194.33333333333334</v>
      </c>
      <c r="D2350" s="11">
        <f t="shared" si="889"/>
        <v>1121.2112084270952</v>
      </c>
      <c r="E2350" s="11">
        <f t="shared" si="890"/>
        <v>1119.1001138117438</v>
      </c>
      <c r="F2350" s="11">
        <f t="shared" si="891"/>
        <v>1120.394099818174</v>
      </c>
      <c r="G2350" s="11">
        <f t="shared" si="892"/>
        <v>1120.0964148104511</v>
      </c>
      <c r="H2350" s="24">
        <f t="shared" si="875"/>
        <v>1119.1001138117438</v>
      </c>
      <c r="I2350" s="24">
        <f t="shared" si="877"/>
        <v>52.777365383786901</v>
      </c>
      <c r="J2350" s="14">
        <f t="shared" si="878"/>
        <v>906.24989596902981</v>
      </c>
      <c r="K2350" s="24">
        <f t="shared" si="876"/>
        <v>650</v>
      </c>
      <c r="L2350" s="12">
        <f t="shared" si="879"/>
        <v>6.5400578601893147E-2</v>
      </c>
      <c r="M2350" s="3">
        <f t="shared" si="880"/>
        <v>0.7</v>
      </c>
      <c r="N2350" s="24">
        <f t="shared" si="895"/>
        <v>1120.394099818174</v>
      </c>
      <c r="O2350" s="24">
        <f t="shared" si="881"/>
        <v>20.427715223030418</v>
      </c>
      <c r="P2350" s="24">
        <f t="shared" si="882"/>
        <v>351.25682810374155</v>
      </c>
      <c r="Q2350" s="24">
        <f t="shared" si="893"/>
        <v>650</v>
      </c>
      <c r="R2350" s="12">
        <f t="shared" si="883"/>
        <v>6.465551911862788E-2</v>
      </c>
      <c r="S2350" s="3">
        <f t="shared" si="894"/>
        <v>0.7</v>
      </c>
      <c r="T2350" s="24">
        <f t="shared" si="896"/>
        <v>1120.0964148104511</v>
      </c>
      <c r="U2350" s="24">
        <f t="shared" si="884"/>
        <v>27.869840416104807</v>
      </c>
      <c r="V2350" s="14">
        <f t="shared" si="885"/>
        <v>479.07152020401827</v>
      </c>
      <c r="W2350" s="24">
        <f t="shared" si="897"/>
        <v>650</v>
      </c>
      <c r="X2350" s="12">
        <f t="shared" si="886"/>
        <v>6.4825133364950938E-2</v>
      </c>
      <c r="Y2350" s="3">
        <f t="shared" si="898"/>
        <v>0.7</v>
      </c>
    </row>
    <row r="2351" spans="2:25" x14ac:dyDescent="0.25">
      <c r="B2351" s="3">
        <f t="shared" si="887"/>
        <v>11665</v>
      </c>
      <c r="C2351" s="14">
        <f t="shared" si="888"/>
        <v>194.41666666666666</v>
      </c>
      <c r="D2351" s="11">
        <f t="shared" si="889"/>
        <v>1121.2754036278443</v>
      </c>
      <c r="E2351" s="11">
        <f t="shared" si="890"/>
        <v>1119.1655143903456</v>
      </c>
      <c r="F2351" s="11">
        <f t="shared" si="891"/>
        <v>1120.4587553372926</v>
      </c>
      <c r="G2351" s="11">
        <f t="shared" si="892"/>
        <v>1120.1612399438161</v>
      </c>
      <c r="H2351" s="24">
        <f t="shared" si="875"/>
        <v>1119.1655143903456</v>
      </c>
      <c r="I2351" s="24">
        <f t="shared" si="877"/>
        <v>52.747230937467293</v>
      </c>
      <c r="J2351" s="14">
        <f t="shared" si="878"/>
        <v>905.85883823635129</v>
      </c>
      <c r="K2351" s="24">
        <f t="shared" si="876"/>
        <v>650</v>
      </c>
      <c r="L2351" s="12">
        <f t="shared" si="879"/>
        <v>6.5371855526628095E-2</v>
      </c>
      <c r="M2351" s="3">
        <f t="shared" si="880"/>
        <v>0.7</v>
      </c>
      <c r="N2351" s="24">
        <f t="shared" si="895"/>
        <v>1120.4587553372926</v>
      </c>
      <c r="O2351" s="24">
        <f t="shared" si="881"/>
        <v>20.416207263792785</v>
      </c>
      <c r="P2351" s="24">
        <f t="shared" si="882"/>
        <v>351.10763038809614</v>
      </c>
      <c r="Q2351" s="24">
        <f t="shared" si="893"/>
        <v>650</v>
      </c>
      <c r="R2351" s="12">
        <f t="shared" si="883"/>
        <v>6.4627563937220883E-2</v>
      </c>
      <c r="S2351" s="3">
        <f t="shared" si="894"/>
        <v>0.7</v>
      </c>
      <c r="T2351" s="24">
        <f t="shared" si="896"/>
        <v>1120.1612399438161</v>
      </c>
      <c r="U2351" s="24">
        <f t="shared" si="884"/>
        <v>27.854092100704975</v>
      </c>
      <c r="V2351" s="14">
        <f t="shared" si="885"/>
        <v>478.86730482031589</v>
      </c>
      <c r="W2351" s="24">
        <f t="shared" si="897"/>
        <v>650</v>
      </c>
      <c r="X2351" s="12">
        <f t="shared" si="886"/>
        <v>6.4797005503944877E-2</v>
      </c>
      <c r="Y2351" s="3">
        <f t="shared" si="898"/>
        <v>0.7</v>
      </c>
    </row>
    <row r="2352" spans="2:25" x14ac:dyDescent="0.25">
      <c r="B2352" s="3">
        <f t="shared" si="887"/>
        <v>11670</v>
      </c>
      <c r="C2352" s="14">
        <f t="shared" si="888"/>
        <v>194.5</v>
      </c>
      <c r="D2352" s="11">
        <f t="shared" si="889"/>
        <v>1121.3395713360014</v>
      </c>
      <c r="E2352" s="11">
        <f t="shared" si="890"/>
        <v>1119.2308862458722</v>
      </c>
      <c r="F2352" s="11">
        <f t="shared" si="891"/>
        <v>1120.5233829012298</v>
      </c>
      <c r="G2352" s="11">
        <f t="shared" si="892"/>
        <v>1120.2260369493201</v>
      </c>
      <c r="H2352" s="24">
        <f t="shared" si="875"/>
        <v>1119.2308862458722</v>
      </c>
      <c r="I2352" s="24">
        <f t="shared" si="877"/>
        <v>52.717127253231411</v>
      </c>
      <c r="J2352" s="14">
        <f t="shared" si="878"/>
        <v>905.46812141466808</v>
      </c>
      <c r="K2352" s="24">
        <f t="shared" si="876"/>
        <v>650</v>
      </c>
      <c r="L2352" s="12">
        <f t="shared" si="879"/>
        <v>6.5343157797498039E-2</v>
      </c>
      <c r="M2352" s="3">
        <f t="shared" si="880"/>
        <v>0.7</v>
      </c>
      <c r="N2352" s="24">
        <f t="shared" si="895"/>
        <v>1120.5233829012298</v>
      </c>
      <c r="O2352" s="24">
        <f t="shared" si="881"/>
        <v>20.404710869291875</v>
      </c>
      <c r="P2352" s="24">
        <f t="shared" si="882"/>
        <v>350.95856026000615</v>
      </c>
      <c r="Q2352" s="24">
        <f t="shared" si="893"/>
        <v>650</v>
      </c>
      <c r="R2352" s="12">
        <f t="shared" si="883"/>
        <v>6.4599632961726813E-2</v>
      </c>
      <c r="S2352" s="3">
        <f t="shared" si="894"/>
        <v>0.7</v>
      </c>
      <c r="T2352" s="24">
        <f t="shared" si="896"/>
        <v>1120.2260369493201</v>
      </c>
      <c r="U2352" s="24">
        <f t="shared" si="884"/>
        <v>27.838359667032364</v>
      </c>
      <c r="V2352" s="14">
        <f t="shared" si="885"/>
        <v>478.66326482577392</v>
      </c>
      <c r="W2352" s="24">
        <f t="shared" si="897"/>
        <v>650</v>
      </c>
      <c r="X2352" s="12">
        <f t="shared" si="886"/>
        <v>6.4768902101706161E-2</v>
      </c>
      <c r="Y2352" s="3">
        <f t="shared" si="898"/>
        <v>0.7</v>
      </c>
    </row>
    <row r="2353" spans="2:25" x14ac:dyDescent="0.25">
      <c r="B2353" s="3">
        <f t="shared" si="887"/>
        <v>11675</v>
      </c>
      <c r="C2353" s="14">
        <f t="shared" si="888"/>
        <v>194.58333333333334</v>
      </c>
      <c r="D2353" s="11">
        <f t="shared" si="889"/>
        <v>1121.4037115751044</v>
      </c>
      <c r="E2353" s="11">
        <f t="shared" si="890"/>
        <v>1119.2962294036697</v>
      </c>
      <c r="F2353" s="11">
        <f t="shared" si="891"/>
        <v>1120.5879825341915</v>
      </c>
      <c r="G2353" s="11">
        <f t="shared" si="892"/>
        <v>1120.2908058514217</v>
      </c>
      <c r="H2353" s="24">
        <f t="shared" si="875"/>
        <v>1119.2962294036697</v>
      </c>
      <c r="I2353" s="24">
        <f t="shared" si="877"/>
        <v>52.687054285865997</v>
      </c>
      <c r="J2353" s="14">
        <f t="shared" si="878"/>
        <v>905.07774505485145</v>
      </c>
      <c r="K2353" s="24">
        <f t="shared" si="876"/>
        <v>650</v>
      </c>
      <c r="L2353" s="12">
        <f t="shared" si="879"/>
        <v>6.5314485380791446E-2</v>
      </c>
      <c r="M2353" s="3">
        <f t="shared" si="880"/>
        <v>0.7</v>
      </c>
      <c r="N2353" s="24">
        <f t="shared" si="895"/>
        <v>1120.5879825341915</v>
      </c>
      <c r="O2353" s="24">
        <f t="shared" si="881"/>
        <v>20.393226022821409</v>
      </c>
      <c r="P2353" s="24">
        <f t="shared" si="882"/>
        <v>350.80961755489756</v>
      </c>
      <c r="Q2353" s="24">
        <f t="shared" si="893"/>
        <v>650</v>
      </c>
      <c r="R2353" s="12">
        <f t="shared" si="883"/>
        <v>6.4571726160611451E-2</v>
      </c>
      <c r="S2353" s="3">
        <f t="shared" si="894"/>
        <v>0.7</v>
      </c>
      <c r="T2353" s="24">
        <f t="shared" si="896"/>
        <v>1120.2908058514217</v>
      </c>
      <c r="U2353" s="24">
        <f t="shared" si="884"/>
        <v>27.822643092065391</v>
      </c>
      <c r="V2353" s="14">
        <f t="shared" si="885"/>
        <v>478.45939999333763</v>
      </c>
      <c r="W2353" s="24">
        <f t="shared" si="897"/>
        <v>650</v>
      </c>
      <c r="X2353" s="12">
        <f t="shared" si="886"/>
        <v>6.4740823126256286E-2</v>
      </c>
      <c r="Y2353" s="3">
        <f t="shared" si="898"/>
        <v>0.7</v>
      </c>
    </row>
    <row r="2354" spans="2:25" x14ac:dyDescent="0.25">
      <c r="B2354" s="3">
        <f t="shared" si="887"/>
        <v>11680</v>
      </c>
      <c r="C2354" s="14">
        <f t="shared" si="888"/>
        <v>194.66666666666666</v>
      </c>
      <c r="D2354" s="11">
        <f t="shared" si="889"/>
        <v>1121.4678243686615</v>
      </c>
      <c r="E2354" s="11">
        <f t="shared" si="890"/>
        <v>1119.3615438890506</v>
      </c>
      <c r="F2354" s="11">
        <f t="shared" si="891"/>
        <v>1120.6525542603522</v>
      </c>
      <c r="G2354" s="11">
        <f t="shared" si="892"/>
        <v>1120.3555466745479</v>
      </c>
      <c r="H2354" s="24">
        <f t="shared" si="875"/>
        <v>1119.3615438890506</v>
      </c>
      <c r="I2354" s="24">
        <f t="shared" si="877"/>
        <v>52.657011990271485</v>
      </c>
      <c r="J2354" s="14">
        <f t="shared" si="878"/>
        <v>904.68770870926471</v>
      </c>
      <c r="K2354" s="24">
        <f t="shared" si="876"/>
        <v>650</v>
      </c>
      <c r="L2354" s="12">
        <f t="shared" si="879"/>
        <v>6.5285838242906347E-2</v>
      </c>
      <c r="M2354" s="3">
        <f t="shared" si="880"/>
        <v>0.7</v>
      </c>
      <c r="N2354" s="24">
        <f t="shared" si="895"/>
        <v>1120.6525542603522</v>
      </c>
      <c r="O2354" s="24">
        <f t="shared" si="881"/>
        <v>20.381752707731948</v>
      </c>
      <c r="P2354" s="24">
        <f t="shared" si="882"/>
        <v>350.66080210906853</v>
      </c>
      <c r="Q2354" s="24">
        <f t="shared" si="893"/>
        <v>650</v>
      </c>
      <c r="R2354" s="12">
        <f t="shared" si="883"/>
        <v>6.454384350250221E-2</v>
      </c>
      <c r="S2354" s="3">
        <f t="shared" si="894"/>
        <v>0.7</v>
      </c>
      <c r="T2354" s="24">
        <f t="shared" si="896"/>
        <v>1120.3555466745479</v>
      </c>
      <c r="U2354" s="24">
        <f t="shared" si="884"/>
        <v>27.806942352839314</v>
      </c>
      <c r="V2354" s="14">
        <f t="shared" si="885"/>
        <v>478.25571009663065</v>
      </c>
      <c r="W2354" s="24">
        <f t="shared" si="897"/>
        <v>650</v>
      </c>
      <c r="X2354" s="12">
        <f t="shared" si="886"/>
        <v>6.4712768545710744E-2</v>
      </c>
      <c r="Y2354" s="3">
        <f t="shared" si="898"/>
        <v>0.7</v>
      </c>
    </row>
    <row r="2355" spans="2:25" x14ac:dyDescent="0.25">
      <c r="B2355" s="3">
        <f t="shared" si="887"/>
        <v>11685</v>
      </c>
      <c r="C2355" s="14">
        <f t="shared" si="888"/>
        <v>194.75</v>
      </c>
      <c r="D2355" s="11">
        <f t="shared" si="889"/>
        <v>1121.5319097401502</v>
      </c>
      <c r="E2355" s="11">
        <f t="shared" si="890"/>
        <v>1119.4268297272936</v>
      </c>
      <c r="F2355" s="11">
        <f t="shared" si="891"/>
        <v>1120.7170981038546</v>
      </c>
      <c r="G2355" s="11">
        <f t="shared" si="892"/>
        <v>1120.4202594430935</v>
      </c>
      <c r="H2355" s="24">
        <f t="shared" si="875"/>
        <v>1119.4268297272936</v>
      </c>
      <c r="I2355" s="24">
        <f t="shared" si="877"/>
        <v>52.627000321416517</v>
      </c>
      <c r="J2355" s="14">
        <f t="shared" si="878"/>
        <v>904.29801193058154</v>
      </c>
      <c r="K2355" s="24">
        <f t="shared" si="876"/>
        <v>650</v>
      </c>
      <c r="L2355" s="12">
        <f t="shared" si="879"/>
        <v>6.5257216350266531E-2</v>
      </c>
      <c r="M2355" s="3">
        <f t="shared" si="880"/>
        <v>0.7</v>
      </c>
      <c r="N2355" s="24">
        <f t="shared" si="895"/>
        <v>1120.7170981038546</v>
      </c>
      <c r="O2355" s="24">
        <f t="shared" si="881"/>
        <v>20.370290907391109</v>
      </c>
      <c r="P2355" s="24">
        <f t="shared" si="882"/>
        <v>350.51211375885595</v>
      </c>
      <c r="Q2355" s="24">
        <f t="shared" si="893"/>
        <v>650</v>
      </c>
      <c r="R2355" s="12">
        <f t="shared" si="883"/>
        <v>6.4515984956036235E-2</v>
      </c>
      <c r="S2355" s="3">
        <f t="shared" si="894"/>
        <v>0.7</v>
      </c>
      <c r="T2355" s="24">
        <f t="shared" si="896"/>
        <v>1120.4202594430935</v>
      </c>
      <c r="U2355" s="24">
        <f t="shared" si="884"/>
        <v>27.791257426417815</v>
      </c>
      <c r="V2355" s="14">
        <f t="shared" si="885"/>
        <v>478.05219490943148</v>
      </c>
      <c r="W2355" s="24">
        <f t="shared" si="897"/>
        <v>650</v>
      </c>
      <c r="X2355" s="12">
        <f t="shared" si="886"/>
        <v>6.468473832820848E-2</v>
      </c>
      <c r="Y2355" s="3">
        <f t="shared" si="898"/>
        <v>0.7</v>
      </c>
    </row>
    <row r="2356" spans="2:25" x14ac:dyDescent="0.25">
      <c r="B2356" s="3">
        <f t="shared" si="887"/>
        <v>11690</v>
      </c>
      <c r="C2356" s="14">
        <f t="shared" si="888"/>
        <v>194.83333333333334</v>
      </c>
      <c r="D2356" s="11">
        <f t="shared" si="889"/>
        <v>1121.5959677130186</v>
      </c>
      <c r="E2356" s="11">
        <f t="shared" si="890"/>
        <v>1119.4920869436439</v>
      </c>
      <c r="F2356" s="11">
        <f t="shared" si="891"/>
        <v>1120.7816140888106</v>
      </c>
      <c r="G2356" s="11">
        <f t="shared" si="892"/>
        <v>1120.4849441814217</v>
      </c>
      <c r="H2356" s="24">
        <f t="shared" si="875"/>
        <v>1119.4920869436439</v>
      </c>
      <c r="I2356" s="24">
        <f t="shared" si="877"/>
        <v>52.597019234366371</v>
      </c>
      <c r="J2356" s="14">
        <f t="shared" si="878"/>
        <v>903.9086542724832</v>
      </c>
      <c r="K2356" s="24">
        <f t="shared" si="876"/>
        <v>650</v>
      </c>
      <c r="L2356" s="12">
        <f t="shared" si="879"/>
        <v>6.5228619669371116E-2</v>
      </c>
      <c r="M2356" s="3">
        <f t="shared" si="880"/>
        <v>0.7</v>
      </c>
      <c r="N2356" s="24">
        <f t="shared" si="895"/>
        <v>1120.7816140888106</v>
      </c>
      <c r="O2356" s="24">
        <f t="shared" si="881"/>
        <v>20.358840605200612</v>
      </c>
      <c r="P2356" s="24">
        <f t="shared" si="882"/>
        <v>350.36355234080992</v>
      </c>
      <c r="Q2356" s="24">
        <f t="shared" si="893"/>
        <v>650</v>
      </c>
      <c r="R2356" s="12">
        <f t="shared" si="883"/>
        <v>6.4488150489893634E-2</v>
      </c>
      <c r="S2356" s="3">
        <f t="shared" si="894"/>
        <v>0.7</v>
      </c>
      <c r="T2356" s="24">
        <f t="shared" si="896"/>
        <v>1120.4849441814217</v>
      </c>
      <c r="U2356" s="24">
        <f t="shared" si="884"/>
        <v>27.775588289921416</v>
      </c>
      <c r="V2356" s="14">
        <f t="shared" si="885"/>
        <v>477.84885420600341</v>
      </c>
      <c r="W2356" s="24">
        <f t="shared" si="897"/>
        <v>650</v>
      </c>
      <c r="X2356" s="12">
        <f t="shared" si="886"/>
        <v>6.4656732441957715E-2</v>
      </c>
      <c r="Y2356" s="3">
        <f t="shared" si="898"/>
        <v>0.7</v>
      </c>
    </row>
    <row r="2357" spans="2:25" x14ac:dyDescent="0.25">
      <c r="B2357" s="3">
        <f t="shared" si="887"/>
        <v>11695</v>
      </c>
      <c r="C2357" s="14">
        <f t="shared" si="888"/>
        <v>194.91666666666666</v>
      </c>
      <c r="D2357" s="11">
        <f t="shared" si="889"/>
        <v>1121.6599983106839</v>
      </c>
      <c r="E2357" s="11">
        <f t="shared" si="890"/>
        <v>1119.5573155633133</v>
      </c>
      <c r="F2357" s="11">
        <f t="shared" si="891"/>
        <v>1120.8461022393005</v>
      </c>
      <c r="G2357" s="11">
        <f t="shared" si="892"/>
        <v>1120.5496009138637</v>
      </c>
      <c r="H2357" s="24">
        <f t="shared" ref="H2357:H2420" si="899">H2356+L2356</f>
        <v>1119.5573155633133</v>
      </c>
      <c r="I2357" s="24">
        <f t="shared" si="877"/>
        <v>52.567068684265905</v>
      </c>
      <c r="J2357" s="14">
        <f t="shared" si="878"/>
        <v>903.51963528938734</v>
      </c>
      <c r="K2357" s="24">
        <f t="shared" ref="K2357:K2420" si="900">IF(H2357&lt;600,425+0.773*H2357-1.69/1000*H2357^2+2.22/1000^2*H2357^3,IF(H2357&lt;735,666+13002/(738-H2357),IF(H2357&lt;900,545+17820/(H2357-731),650)))</f>
        <v>650</v>
      </c>
      <c r="L2357" s="12">
        <f t="shared" si="879"/>
        <v>6.5200048166774882E-2</v>
      </c>
      <c r="M2357" s="3">
        <f t="shared" si="880"/>
        <v>0.7</v>
      </c>
      <c r="N2357" s="24">
        <f t="shared" si="895"/>
        <v>1120.8461022393005</v>
      </c>
      <c r="O2357" s="24">
        <f t="shared" si="881"/>
        <v>20.347401784584918</v>
      </c>
      <c r="P2357" s="24">
        <f t="shared" si="882"/>
        <v>350.21511769177113</v>
      </c>
      <c r="Q2357" s="24">
        <f t="shared" si="893"/>
        <v>650</v>
      </c>
      <c r="R2357" s="12">
        <f t="shared" si="883"/>
        <v>6.4460340072809055E-2</v>
      </c>
      <c r="S2357" s="3">
        <f t="shared" si="894"/>
        <v>0.7</v>
      </c>
      <c r="T2357" s="24">
        <f t="shared" si="896"/>
        <v>1120.5496009138637</v>
      </c>
      <c r="U2357" s="24">
        <f t="shared" si="884"/>
        <v>27.759934920504747</v>
      </c>
      <c r="V2357" s="14">
        <f t="shared" si="885"/>
        <v>477.64568776113271</v>
      </c>
      <c r="W2357" s="24">
        <f t="shared" si="897"/>
        <v>650</v>
      </c>
      <c r="X2357" s="12">
        <f t="shared" si="886"/>
        <v>6.4628750855237851E-2</v>
      </c>
      <c r="Y2357" s="3">
        <f t="shared" si="898"/>
        <v>0.7</v>
      </c>
    </row>
    <row r="2358" spans="2:25" x14ac:dyDescent="0.25">
      <c r="B2358" s="3">
        <f t="shared" si="887"/>
        <v>11700</v>
      </c>
      <c r="C2358" s="14">
        <f t="shared" si="888"/>
        <v>195</v>
      </c>
      <c r="D2358" s="11">
        <f t="shared" si="889"/>
        <v>1121.7240015565339</v>
      </c>
      <c r="E2358" s="11">
        <f t="shared" si="890"/>
        <v>1119.6225156114801</v>
      </c>
      <c r="F2358" s="11">
        <f t="shared" si="891"/>
        <v>1120.9105625793734</v>
      </c>
      <c r="G2358" s="11">
        <f t="shared" si="892"/>
        <v>1120.614229664719</v>
      </c>
      <c r="H2358" s="24">
        <f t="shared" si="899"/>
        <v>1119.6225156114801</v>
      </c>
      <c r="I2358" s="24">
        <f t="shared" si="877"/>
        <v>52.537148626345243</v>
      </c>
      <c r="J2358" s="14">
        <f t="shared" si="878"/>
        <v>903.1309545364677</v>
      </c>
      <c r="K2358" s="24">
        <f t="shared" si="900"/>
        <v>650</v>
      </c>
      <c r="L2358" s="12">
        <f t="shared" si="879"/>
        <v>6.5171501809089954E-2</v>
      </c>
      <c r="M2358" s="3">
        <f t="shared" si="880"/>
        <v>0.7</v>
      </c>
      <c r="N2358" s="24">
        <f t="shared" si="895"/>
        <v>1120.9105625793734</v>
      </c>
      <c r="O2358" s="24">
        <f t="shared" si="881"/>
        <v>20.335974429013959</v>
      </c>
      <c r="P2358" s="24">
        <f t="shared" si="882"/>
        <v>350.06680964892928</v>
      </c>
      <c r="Q2358" s="24">
        <f t="shared" si="893"/>
        <v>650</v>
      </c>
      <c r="R2358" s="12">
        <f t="shared" si="883"/>
        <v>6.4432553673585774E-2</v>
      </c>
      <c r="S2358" s="3">
        <f t="shared" si="894"/>
        <v>0.7</v>
      </c>
      <c r="T2358" s="24">
        <f t="shared" si="896"/>
        <v>1120.614229664719</v>
      </c>
      <c r="U2358" s="24">
        <f t="shared" si="884"/>
        <v>27.744297295373599</v>
      </c>
      <c r="V2358" s="14">
        <f t="shared" si="885"/>
        <v>477.44269534987711</v>
      </c>
      <c r="W2358" s="24">
        <f t="shared" si="897"/>
        <v>650</v>
      </c>
      <c r="X2358" s="12">
        <f t="shared" si="886"/>
        <v>6.4600793536369619E-2</v>
      </c>
      <c r="Y2358" s="3">
        <f t="shared" si="898"/>
        <v>0.7</v>
      </c>
    </row>
    <row r="2359" spans="2:25" x14ac:dyDescent="0.25">
      <c r="B2359" s="3">
        <f t="shared" si="887"/>
        <v>11705</v>
      </c>
      <c r="C2359" s="14">
        <f t="shared" si="888"/>
        <v>195.08333333333334</v>
      </c>
      <c r="D2359" s="11">
        <f t="shared" si="889"/>
        <v>1121.7879774739263</v>
      </c>
      <c r="E2359" s="11">
        <f t="shared" si="890"/>
        <v>1119.6876871132893</v>
      </c>
      <c r="F2359" s="11">
        <f t="shared" si="891"/>
        <v>1120.9749951330471</v>
      </c>
      <c r="G2359" s="11">
        <f t="shared" si="892"/>
        <v>1120.6788304582553</v>
      </c>
      <c r="H2359" s="24">
        <f t="shared" si="899"/>
        <v>1119.6876871132893</v>
      </c>
      <c r="I2359" s="24">
        <f t="shared" si="877"/>
        <v>52.507259015925456</v>
      </c>
      <c r="J2359" s="14">
        <f t="shared" si="878"/>
        <v>902.74261156973103</v>
      </c>
      <c r="K2359" s="24">
        <f t="shared" si="900"/>
        <v>650</v>
      </c>
      <c r="L2359" s="12">
        <f t="shared" si="879"/>
        <v>6.5142980562991476E-2</v>
      </c>
      <c r="M2359" s="3">
        <f t="shared" si="880"/>
        <v>0.7</v>
      </c>
      <c r="N2359" s="24">
        <f t="shared" si="895"/>
        <v>1120.9749951330471</v>
      </c>
      <c r="O2359" s="24">
        <f t="shared" si="881"/>
        <v>20.324558521980407</v>
      </c>
      <c r="P2359" s="24">
        <f t="shared" si="882"/>
        <v>349.91862804978399</v>
      </c>
      <c r="Q2359" s="24">
        <f t="shared" si="893"/>
        <v>650</v>
      </c>
      <c r="R2359" s="12">
        <f t="shared" si="883"/>
        <v>6.4404791261084907E-2</v>
      </c>
      <c r="S2359" s="3">
        <f t="shared" si="894"/>
        <v>0.7</v>
      </c>
      <c r="T2359" s="24">
        <f t="shared" si="896"/>
        <v>1120.6788304582553</v>
      </c>
      <c r="U2359" s="24">
        <f t="shared" si="884"/>
        <v>27.72867539177355</v>
      </c>
      <c r="V2359" s="14">
        <f t="shared" si="885"/>
        <v>477.23987674766249</v>
      </c>
      <c r="W2359" s="24">
        <f t="shared" si="897"/>
        <v>650</v>
      </c>
      <c r="X2359" s="12">
        <f t="shared" si="886"/>
        <v>6.4572860453725858E-2</v>
      </c>
      <c r="Y2359" s="3">
        <f t="shared" si="898"/>
        <v>0.7</v>
      </c>
    </row>
    <row r="2360" spans="2:25" x14ac:dyDescent="0.25">
      <c r="B2360" s="3">
        <f t="shared" si="887"/>
        <v>11710</v>
      </c>
      <c r="C2360" s="14">
        <f t="shared" si="888"/>
        <v>195.16666666666666</v>
      </c>
      <c r="D2360" s="11">
        <f t="shared" si="889"/>
        <v>1121.8519260861888</v>
      </c>
      <c r="E2360" s="11">
        <f t="shared" si="890"/>
        <v>1119.7528300938523</v>
      </c>
      <c r="F2360" s="11">
        <f t="shared" si="891"/>
        <v>1121.0393999243081</v>
      </c>
      <c r="G2360" s="11">
        <f t="shared" si="892"/>
        <v>1120.7434033187092</v>
      </c>
      <c r="H2360" s="24">
        <f t="shared" si="899"/>
        <v>1119.7528300938523</v>
      </c>
      <c r="I2360" s="24">
        <f t="shared" si="877"/>
        <v>52.477399808412883</v>
      </c>
      <c r="J2360" s="14">
        <f t="shared" si="878"/>
        <v>902.35460594597873</v>
      </c>
      <c r="K2360" s="24">
        <f t="shared" si="900"/>
        <v>650</v>
      </c>
      <c r="L2360" s="12">
        <f t="shared" si="879"/>
        <v>6.5114484395214597E-2</v>
      </c>
      <c r="M2360" s="3">
        <f t="shared" si="880"/>
        <v>0.7</v>
      </c>
      <c r="N2360" s="24">
        <f t="shared" si="895"/>
        <v>1121.0393999243081</v>
      </c>
      <c r="O2360" s="24">
        <f t="shared" si="881"/>
        <v>20.313154047016724</v>
      </c>
      <c r="P2360" s="24">
        <f t="shared" si="882"/>
        <v>349.77057273220316</v>
      </c>
      <c r="Q2360" s="24">
        <f t="shared" si="893"/>
        <v>650</v>
      </c>
      <c r="R2360" s="12">
        <f t="shared" si="883"/>
        <v>6.4377052804238596E-2</v>
      </c>
      <c r="S2360" s="3">
        <f t="shared" si="894"/>
        <v>0.7</v>
      </c>
      <c r="T2360" s="24">
        <f t="shared" si="896"/>
        <v>1120.7434033187092</v>
      </c>
      <c r="U2360" s="24">
        <f t="shared" si="884"/>
        <v>27.713069186989969</v>
      </c>
      <c r="V2360" s="14">
        <f t="shared" si="885"/>
        <v>477.03723173039936</v>
      </c>
      <c r="W2360" s="24">
        <f t="shared" si="897"/>
        <v>650</v>
      </c>
      <c r="X2360" s="12">
        <f t="shared" si="886"/>
        <v>6.4544951575746481E-2</v>
      </c>
      <c r="Y2360" s="3">
        <f t="shared" si="898"/>
        <v>0.7</v>
      </c>
    </row>
    <row r="2361" spans="2:25" x14ac:dyDescent="0.25">
      <c r="B2361" s="3">
        <f t="shared" si="887"/>
        <v>11715</v>
      </c>
      <c r="C2361" s="14">
        <f t="shared" si="888"/>
        <v>195.25</v>
      </c>
      <c r="D2361" s="11">
        <f t="shared" si="889"/>
        <v>1121.9158474166195</v>
      </c>
      <c r="E2361" s="11">
        <f t="shared" si="890"/>
        <v>1119.8179445782475</v>
      </c>
      <c r="F2361" s="11">
        <f t="shared" si="891"/>
        <v>1121.1037769771124</v>
      </c>
      <c r="G2361" s="11">
        <f t="shared" si="892"/>
        <v>1120.8079482702849</v>
      </c>
      <c r="H2361" s="24">
        <f t="shared" si="899"/>
        <v>1119.8179445782475</v>
      </c>
      <c r="I2361" s="24">
        <f t="shared" si="877"/>
        <v>52.447570959299128</v>
      </c>
      <c r="J2361" s="14">
        <f t="shared" si="878"/>
        <v>901.96693722280702</v>
      </c>
      <c r="K2361" s="24">
        <f t="shared" si="900"/>
        <v>650</v>
      </c>
      <c r="L2361" s="12">
        <f t="shared" si="879"/>
        <v>6.5086013272554505E-2</v>
      </c>
      <c r="M2361" s="3">
        <f t="shared" si="880"/>
        <v>0.7</v>
      </c>
      <c r="N2361" s="24">
        <f t="shared" si="895"/>
        <v>1121.1037769771124</v>
      </c>
      <c r="O2361" s="24">
        <f t="shared" si="881"/>
        <v>20.301760987678108</v>
      </c>
      <c r="P2361" s="24">
        <f t="shared" si="882"/>
        <v>349.6226435341128</v>
      </c>
      <c r="Q2361" s="24">
        <f t="shared" si="893"/>
        <v>650</v>
      </c>
      <c r="R2361" s="12">
        <f t="shared" si="883"/>
        <v>6.434933827199299E-2</v>
      </c>
      <c r="S2361" s="3">
        <f t="shared" si="894"/>
        <v>0.7</v>
      </c>
      <c r="T2361" s="24">
        <f t="shared" si="896"/>
        <v>1120.8079482702849</v>
      </c>
      <c r="U2361" s="24">
        <f t="shared" si="884"/>
        <v>27.697478658365071</v>
      </c>
      <c r="V2361" s="14">
        <f t="shared" si="885"/>
        <v>476.83476007442442</v>
      </c>
      <c r="W2361" s="24">
        <f t="shared" si="897"/>
        <v>650</v>
      </c>
      <c r="X2361" s="12">
        <f t="shared" si="886"/>
        <v>6.4517066870933198E-2</v>
      </c>
      <c r="Y2361" s="3">
        <f t="shared" si="898"/>
        <v>0.7</v>
      </c>
    </row>
    <row r="2362" spans="2:25" x14ac:dyDescent="0.25">
      <c r="B2362" s="3">
        <f t="shared" si="887"/>
        <v>11720</v>
      </c>
      <c r="C2362" s="14">
        <f t="shared" si="888"/>
        <v>195.33333333333334</v>
      </c>
      <c r="D2362" s="11">
        <f t="shared" si="889"/>
        <v>1121.9797414884858</v>
      </c>
      <c r="E2362" s="11">
        <f t="shared" si="890"/>
        <v>1119.8830305915201</v>
      </c>
      <c r="F2362" s="11">
        <f t="shared" si="891"/>
        <v>1121.1681263153844</v>
      </c>
      <c r="G2362" s="11">
        <f t="shared" si="892"/>
        <v>1120.8724653371557</v>
      </c>
      <c r="H2362" s="24">
        <f t="shared" si="899"/>
        <v>1119.8830305915201</v>
      </c>
      <c r="I2362" s="24">
        <f t="shared" si="877"/>
        <v>52.417772424144005</v>
      </c>
      <c r="J2362" s="14">
        <f t="shared" si="878"/>
        <v>901.57960495823818</v>
      </c>
      <c r="K2362" s="24">
        <f t="shared" si="900"/>
        <v>650</v>
      </c>
      <c r="L2362" s="12">
        <f t="shared" si="879"/>
        <v>6.5057567161840052E-2</v>
      </c>
      <c r="M2362" s="3">
        <f t="shared" si="880"/>
        <v>0.7</v>
      </c>
      <c r="N2362" s="24">
        <f t="shared" si="895"/>
        <v>1121.1681263153844</v>
      </c>
      <c r="O2362" s="24">
        <f t="shared" si="881"/>
        <v>20.290379327536812</v>
      </c>
      <c r="P2362" s="24">
        <f t="shared" si="882"/>
        <v>349.47484029355536</v>
      </c>
      <c r="Q2362" s="24">
        <f t="shared" si="893"/>
        <v>650</v>
      </c>
      <c r="R2362" s="12">
        <f t="shared" si="883"/>
        <v>6.4321647633317505E-2</v>
      </c>
      <c r="S2362" s="3">
        <f t="shared" si="894"/>
        <v>0.7</v>
      </c>
      <c r="T2362" s="24">
        <f t="shared" si="896"/>
        <v>1120.8724653371557</v>
      </c>
      <c r="U2362" s="24">
        <f t="shared" si="884"/>
        <v>27.681903783252437</v>
      </c>
      <c r="V2362" s="14">
        <f t="shared" si="885"/>
        <v>476.63246155605509</v>
      </c>
      <c r="W2362" s="24">
        <f t="shared" si="897"/>
        <v>650</v>
      </c>
      <c r="X2362" s="12">
        <f t="shared" si="886"/>
        <v>6.4489206307786678E-2</v>
      </c>
      <c r="Y2362" s="3">
        <f t="shared" si="898"/>
        <v>0.7</v>
      </c>
    </row>
    <row r="2363" spans="2:25" x14ac:dyDescent="0.25">
      <c r="B2363" s="3">
        <f t="shared" si="887"/>
        <v>11725</v>
      </c>
      <c r="C2363" s="14">
        <f t="shared" si="888"/>
        <v>195.41666666666666</v>
      </c>
      <c r="D2363" s="11">
        <f t="shared" si="889"/>
        <v>1122.043608325027</v>
      </c>
      <c r="E2363" s="11">
        <f t="shared" si="890"/>
        <v>1119.9480881586819</v>
      </c>
      <c r="F2363" s="11">
        <f t="shared" si="891"/>
        <v>1121.2324479630176</v>
      </c>
      <c r="G2363" s="11">
        <f t="shared" si="892"/>
        <v>1120.9369545434636</v>
      </c>
      <c r="H2363" s="24">
        <f t="shared" si="899"/>
        <v>1119.9480881586819</v>
      </c>
      <c r="I2363" s="24">
        <f t="shared" si="877"/>
        <v>52.3880041586267</v>
      </c>
      <c r="J2363" s="14">
        <f t="shared" si="878"/>
        <v>901.1926087118062</v>
      </c>
      <c r="K2363" s="24">
        <f t="shared" si="900"/>
        <v>650</v>
      </c>
      <c r="L2363" s="12">
        <f t="shared" si="879"/>
        <v>6.5029146030011351E-2</v>
      </c>
      <c r="M2363" s="3">
        <f t="shared" si="880"/>
        <v>0.7</v>
      </c>
      <c r="N2363" s="24">
        <f t="shared" si="895"/>
        <v>1121.2324479630176</v>
      </c>
      <c r="O2363" s="24">
        <f t="shared" si="881"/>
        <v>20.279009050233299</v>
      </c>
      <c r="P2363" s="24">
        <f t="shared" si="882"/>
        <v>349.32716284954199</v>
      </c>
      <c r="Q2363" s="24">
        <f t="shared" si="893"/>
        <v>650</v>
      </c>
      <c r="R2363" s="12">
        <f t="shared" si="883"/>
        <v>6.4293980857361918E-2</v>
      </c>
      <c r="S2363" s="3">
        <f t="shared" si="894"/>
        <v>0.7</v>
      </c>
      <c r="T2363" s="24">
        <f t="shared" si="896"/>
        <v>1120.9369545434636</v>
      </c>
      <c r="U2363" s="24">
        <f t="shared" si="884"/>
        <v>27.66634453908523</v>
      </c>
      <c r="V2363" s="14">
        <f t="shared" si="885"/>
        <v>476.43033595267462</v>
      </c>
      <c r="W2363" s="24">
        <f t="shared" si="897"/>
        <v>650</v>
      </c>
      <c r="X2363" s="12">
        <f t="shared" si="886"/>
        <v>6.4461369854954056E-2</v>
      </c>
      <c r="Y2363" s="3">
        <f t="shared" si="898"/>
        <v>0.7</v>
      </c>
    </row>
    <row r="2364" spans="2:25" x14ac:dyDescent="0.25">
      <c r="B2364" s="3">
        <f t="shared" si="887"/>
        <v>11730</v>
      </c>
      <c r="C2364" s="14">
        <f t="shared" si="888"/>
        <v>195.5</v>
      </c>
      <c r="D2364" s="11">
        <f t="shared" si="889"/>
        <v>1122.1074479494512</v>
      </c>
      <c r="E2364" s="11">
        <f t="shared" si="890"/>
        <v>1120.0131173047118</v>
      </c>
      <c r="F2364" s="11">
        <f t="shared" si="891"/>
        <v>1121.2967419438751</v>
      </c>
      <c r="G2364" s="11">
        <f t="shared" si="892"/>
        <v>1121.0014159133186</v>
      </c>
      <c r="H2364" s="24">
        <f t="shared" si="899"/>
        <v>1120.0131173047118</v>
      </c>
      <c r="I2364" s="24">
        <f t="shared" si="877"/>
        <v>52.358266118483243</v>
      </c>
      <c r="J2364" s="14">
        <f t="shared" si="878"/>
        <v>900.80594804310329</v>
      </c>
      <c r="K2364" s="24">
        <f t="shared" si="900"/>
        <v>650</v>
      </c>
      <c r="L2364" s="12">
        <f t="shared" si="879"/>
        <v>6.5000749844016367E-2</v>
      </c>
      <c r="M2364" s="3">
        <f t="shared" si="880"/>
        <v>0.7</v>
      </c>
      <c r="N2364" s="24">
        <f t="shared" si="895"/>
        <v>1121.2967419438751</v>
      </c>
      <c r="O2364" s="24">
        <f t="shared" si="881"/>
        <v>20.267650139402349</v>
      </c>
      <c r="P2364" s="24">
        <f t="shared" si="882"/>
        <v>349.17961104059964</v>
      </c>
      <c r="Q2364" s="24">
        <f t="shared" si="893"/>
        <v>650</v>
      </c>
      <c r="R2364" s="12">
        <f t="shared" si="883"/>
        <v>6.426633791319078E-2</v>
      </c>
      <c r="S2364" s="3">
        <f t="shared" si="894"/>
        <v>0.7</v>
      </c>
      <c r="T2364" s="24">
        <f t="shared" si="896"/>
        <v>1121.0014159133186</v>
      </c>
      <c r="U2364" s="24">
        <f t="shared" si="884"/>
        <v>27.650800903313666</v>
      </c>
      <c r="V2364" s="14">
        <f t="shared" si="885"/>
        <v>476.22838304137565</v>
      </c>
      <c r="W2364" s="24">
        <f t="shared" si="897"/>
        <v>650</v>
      </c>
      <c r="X2364" s="12">
        <f t="shared" si="886"/>
        <v>6.443355748104751E-2</v>
      </c>
      <c r="Y2364" s="3">
        <f t="shared" si="898"/>
        <v>0.7</v>
      </c>
    </row>
    <row r="2365" spans="2:25" x14ac:dyDescent="0.25">
      <c r="B2365" s="3">
        <f t="shared" si="887"/>
        <v>11735</v>
      </c>
      <c r="C2365" s="14">
        <f t="shared" si="888"/>
        <v>195.58333333333334</v>
      </c>
      <c r="D2365" s="11">
        <f t="shared" si="889"/>
        <v>1122.1712603849373</v>
      </c>
      <c r="E2365" s="11">
        <f t="shared" si="890"/>
        <v>1120.0781180545559</v>
      </c>
      <c r="F2365" s="11">
        <f t="shared" si="891"/>
        <v>1121.3610082817884</v>
      </c>
      <c r="G2365" s="11">
        <f t="shared" si="892"/>
        <v>1121.0658494707998</v>
      </c>
      <c r="H2365" s="24">
        <f t="shared" si="899"/>
        <v>1120.0781180545559</v>
      </c>
      <c r="I2365" s="24">
        <f t="shared" si="877"/>
        <v>52.32855825953493</v>
      </c>
      <c r="J2365" s="14">
        <f t="shared" si="878"/>
        <v>900.41962251280688</v>
      </c>
      <c r="K2365" s="24">
        <f t="shared" si="900"/>
        <v>650</v>
      </c>
      <c r="L2365" s="12">
        <f t="shared" si="879"/>
        <v>6.497237857088288E-2</v>
      </c>
      <c r="M2365" s="3">
        <f t="shared" si="880"/>
        <v>0.7</v>
      </c>
      <c r="N2365" s="24">
        <f t="shared" si="895"/>
        <v>1121.3610082817884</v>
      </c>
      <c r="O2365" s="24">
        <f t="shared" si="881"/>
        <v>20.256302578724217</v>
      </c>
      <c r="P2365" s="24">
        <f t="shared" si="882"/>
        <v>349.03218470593333</v>
      </c>
      <c r="Q2365" s="24">
        <f t="shared" si="893"/>
        <v>650</v>
      </c>
      <c r="R2365" s="12">
        <f t="shared" si="883"/>
        <v>6.4238718769994513E-2</v>
      </c>
      <c r="S2365" s="3">
        <f t="shared" si="894"/>
        <v>0.7</v>
      </c>
      <c r="T2365" s="24">
        <f t="shared" si="896"/>
        <v>1121.0658494707998</v>
      </c>
      <c r="U2365" s="24">
        <f t="shared" si="884"/>
        <v>27.635272853439119</v>
      </c>
      <c r="V2365" s="14">
        <f t="shared" si="885"/>
        <v>476.02660260010344</v>
      </c>
      <c r="W2365" s="24">
        <f t="shared" si="897"/>
        <v>650</v>
      </c>
      <c r="X2365" s="12">
        <f t="shared" si="886"/>
        <v>6.4405769154794748E-2</v>
      </c>
      <c r="Y2365" s="3">
        <f t="shared" si="898"/>
        <v>0.7</v>
      </c>
    </row>
    <row r="2366" spans="2:25" x14ac:dyDescent="0.25">
      <c r="B2366" s="3">
        <f t="shared" si="887"/>
        <v>11740</v>
      </c>
      <c r="C2366" s="14">
        <f t="shared" si="888"/>
        <v>195.66666666666666</v>
      </c>
      <c r="D2366" s="11">
        <f t="shared" si="889"/>
        <v>1122.2350456546349</v>
      </c>
      <c r="E2366" s="11">
        <f t="shared" si="890"/>
        <v>1120.1430904331269</v>
      </c>
      <c r="F2366" s="11">
        <f t="shared" si="891"/>
        <v>1121.4252470005583</v>
      </c>
      <c r="G2366" s="11">
        <f t="shared" si="892"/>
        <v>1121.1302552399545</v>
      </c>
      <c r="H2366" s="24">
        <f t="shared" si="899"/>
        <v>1120.1430904331269</v>
      </c>
      <c r="I2366" s="24">
        <f t="shared" si="877"/>
        <v>52.298880537699688</v>
      </c>
      <c r="J2366" s="14">
        <f t="shared" si="878"/>
        <v>900.03363168233091</v>
      </c>
      <c r="K2366" s="24">
        <f t="shared" si="900"/>
        <v>650</v>
      </c>
      <c r="L2366" s="12">
        <f t="shared" si="879"/>
        <v>6.4944032177695454E-2</v>
      </c>
      <c r="M2366" s="3">
        <f t="shared" si="880"/>
        <v>0.7</v>
      </c>
      <c r="N2366" s="24">
        <f t="shared" si="895"/>
        <v>1121.4252470005583</v>
      </c>
      <c r="O2366" s="24">
        <f t="shared" si="881"/>
        <v>20.244966351913263</v>
      </c>
      <c r="P2366" s="24">
        <f t="shared" si="882"/>
        <v>348.88488368501953</v>
      </c>
      <c r="Q2366" s="24">
        <f t="shared" si="893"/>
        <v>650</v>
      </c>
      <c r="R2366" s="12">
        <f t="shared" si="883"/>
        <v>6.4211123397016678E-2</v>
      </c>
      <c r="S2366" s="3">
        <f t="shared" si="894"/>
        <v>0.7</v>
      </c>
      <c r="T2366" s="24">
        <f t="shared" si="896"/>
        <v>1121.1302552399545</v>
      </c>
      <c r="U2366" s="24">
        <f t="shared" si="884"/>
        <v>27.619760367008439</v>
      </c>
      <c r="V2366" s="14">
        <f t="shared" si="885"/>
        <v>475.82499440699718</v>
      </c>
      <c r="W2366" s="24">
        <f t="shared" si="897"/>
        <v>650</v>
      </c>
      <c r="X2366" s="12">
        <f t="shared" si="886"/>
        <v>6.4378004844954151E-2</v>
      </c>
      <c r="Y2366" s="3">
        <f t="shared" si="898"/>
        <v>0.7</v>
      </c>
    </row>
    <row r="2367" spans="2:25" x14ac:dyDescent="0.25">
      <c r="B2367" s="3">
        <f t="shared" si="887"/>
        <v>11745</v>
      </c>
      <c r="C2367" s="14">
        <f t="shared" si="888"/>
        <v>195.75</v>
      </c>
      <c r="D2367" s="11">
        <f t="shared" si="889"/>
        <v>1122.2988037816635</v>
      </c>
      <c r="E2367" s="11">
        <f t="shared" si="890"/>
        <v>1120.2080344653045</v>
      </c>
      <c r="F2367" s="11">
        <f t="shared" si="891"/>
        <v>1121.4894581239553</v>
      </c>
      <c r="G2367" s="11">
        <f t="shared" si="892"/>
        <v>1121.1946332447994</v>
      </c>
      <c r="H2367" s="24">
        <f t="shared" si="899"/>
        <v>1120.2080344653045</v>
      </c>
      <c r="I2367" s="24">
        <f t="shared" si="877"/>
        <v>52.269232908975027</v>
      </c>
      <c r="J2367" s="14">
        <f t="shared" si="878"/>
        <v>899.64797511386428</v>
      </c>
      <c r="K2367" s="24">
        <f t="shared" si="900"/>
        <v>650</v>
      </c>
      <c r="L2367" s="12">
        <f t="shared" si="879"/>
        <v>6.4915710631596971E-2</v>
      </c>
      <c r="M2367" s="3">
        <f t="shared" si="880"/>
        <v>0.7</v>
      </c>
      <c r="N2367" s="24">
        <f t="shared" si="895"/>
        <v>1121.4894581239553</v>
      </c>
      <c r="O2367" s="24">
        <f t="shared" si="881"/>
        <v>20.233641442706585</v>
      </c>
      <c r="P2367" s="24">
        <f t="shared" si="882"/>
        <v>348.73770781739279</v>
      </c>
      <c r="Q2367" s="24">
        <f t="shared" si="893"/>
        <v>650</v>
      </c>
      <c r="R2367" s="12">
        <f t="shared" si="883"/>
        <v>6.4183551763514937E-2</v>
      </c>
      <c r="S2367" s="3">
        <f t="shared" si="894"/>
        <v>0.7</v>
      </c>
      <c r="T2367" s="24">
        <f t="shared" si="896"/>
        <v>1121.1946332447994</v>
      </c>
      <c r="U2367" s="24">
        <f t="shared" si="884"/>
        <v>27.604263421602582</v>
      </c>
      <c r="V2367" s="14">
        <f t="shared" si="885"/>
        <v>475.62355824050587</v>
      </c>
      <c r="W2367" s="24">
        <f t="shared" si="897"/>
        <v>650</v>
      </c>
      <c r="X2367" s="12">
        <f t="shared" si="886"/>
        <v>6.4350264520328035E-2</v>
      </c>
      <c r="Y2367" s="3">
        <f t="shared" si="898"/>
        <v>0.7</v>
      </c>
    </row>
    <row r="2368" spans="2:25" x14ac:dyDescent="0.25">
      <c r="B2368" s="3">
        <f t="shared" si="887"/>
        <v>11750</v>
      </c>
      <c r="C2368" s="14">
        <f t="shared" si="888"/>
        <v>195.83333333333334</v>
      </c>
      <c r="D2368" s="11">
        <f t="shared" si="889"/>
        <v>1122.3625347891139</v>
      </c>
      <c r="E2368" s="11">
        <f t="shared" si="890"/>
        <v>1120.2729501759361</v>
      </c>
      <c r="F2368" s="11">
        <f t="shared" si="891"/>
        <v>1121.5536416757188</v>
      </c>
      <c r="G2368" s="11">
        <f t="shared" si="892"/>
        <v>1121.2589835093197</v>
      </c>
      <c r="H2368" s="24">
        <f t="shared" si="899"/>
        <v>1120.2729501759361</v>
      </c>
      <c r="I2368" s="24">
        <f t="shared" si="877"/>
        <v>52.239615329443723</v>
      </c>
      <c r="J2368" s="14">
        <f t="shared" si="878"/>
        <v>899.26265237046834</v>
      </c>
      <c r="K2368" s="24">
        <f t="shared" si="900"/>
        <v>650</v>
      </c>
      <c r="L2368" s="12">
        <f t="shared" si="879"/>
        <v>6.4887413899795604E-2</v>
      </c>
      <c r="M2368" s="3">
        <f t="shared" si="880"/>
        <v>0.7</v>
      </c>
      <c r="N2368" s="24">
        <f t="shared" si="895"/>
        <v>1121.5536416757188</v>
      </c>
      <c r="O2368" s="24">
        <f t="shared" si="881"/>
        <v>20.222327834875387</v>
      </c>
      <c r="P2368" s="24">
        <f t="shared" si="882"/>
        <v>348.59065694309157</v>
      </c>
      <c r="Q2368" s="24">
        <f t="shared" si="893"/>
        <v>650</v>
      </c>
      <c r="R2368" s="12">
        <f t="shared" si="883"/>
        <v>6.4156003838840486E-2</v>
      </c>
      <c r="S2368" s="3">
        <f t="shared" si="894"/>
        <v>0.7</v>
      </c>
      <c r="T2368" s="24">
        <f t="shared" si="896"/>
        <v>1121.2589835093197</v>
      </c>
      <c r="U2368" s="24">
        <f t="shared" si="884"/>
        <v>27.588781994853662</v>
      </c>
      <c r="V2368" s="14">
        <f t="shared" si="885"/>
        <v>475.42229387973777</v>
      </c>
      <c r="W2368" s="24">
        <f t="shared" si="897"/>
        <v>650</v>
      </c>
      <c r="X2368" s="12">
        <f t="shared" si="886"/>
        <v>6.4322548149809575E-2</v>
      </c>
      <c r="Y2368" s="3">
        <f t="shared" si="898"/>
        <v>0.7</v>
      </c>
    </row>
    <row r="2369" spans="2:25" x14ac:dyDescent="0.25">
      <c r="B2369" s="3">
        <f t="shared" si="887"/>
        <v>11755</v>
      </c>
      <c r="C2369" s="14">
        <f t="shared" si="888"/>
        <v>195.91666666666666</v>
      </c>
      <c r="D2369" s="11">
        <f t="shared" si="889"/>
        <v>1122.4262387000465</v>
      </c>
      <c r="E2369" s="11">
        <f t="shared" si="890"/>
        <v>1120.337837589836</v>
      </c>
      <c r="F2369" s="11">
        <f t="shared" si="891"/>
        <v>1121.6177976795577</v>
      </c>
      <c r="G2369" s="11">
        <f t="shared" si="892"/>
        <v>1121.3233060574696</v>
      </c>
      <c r="H2369" s="24">
        <f t="shared" si="899"/>
        <v>1120.337837589836</v>
      </c>
      <c r="I2369" s="24">
        <f t="shared" si="877"/>
        <v>52.210027755262445</v>
      </c>
      <c r="J2369" s="14">
        <f t="shared" si="878"/>
        <v>898.87766301568865</v>
      </c>
      <c r="K2369" s="24">
        <f t="shared" si="900"/>
        <v>650</v>
      </c>
      <c r="L2369" s="12">
        <f t="shared" si="879"/>
        <v>6.4859141949537596E-2</v>
      </c>
      <c r="M2369" s="3">
        <f t="shared" si="880"/>
        <v>0.7</v>
      </c>
      <c r="N2369" s="24">
        <f t="shared" si="895"/>
        <v>1121.6177976795577</v>
      </c>
      <c r="O2369" s="24">
        <f t="shared" si="881"/>
        <v>20.211025512219294</v>
      </c>
      <c r="P2369" s="24">
        <f t="shared" si="882"/>
        <v>348.44373090229004</v>
      </c>
      <c r="Q2369" s="24">
        <f t="shared" si="893"/>
        <v>650</v>
      </c>
      <c r="R2369" s="12">
        <f t="shared" si="883"/>
        <v>6.4128479592373097E-2</v>
      </c>
      <c r="S2369" s="3">
        <f t="shared" si="894"/>
        <v>0.7</v>
      </c>
      <c r="T2369" s="24">
        <f t="shared" si="896"/>
        <v>1121.3233060574696</v>
      </c>
      <c r="U2369" s="24">
        <f t="shared" si="884"/>
        <v>27.573316064422215</v>
      </c>
      <c r="V2369" s="14">
        <f t="shared" si="885"/>
        <v>475.22120110376216</v>
      </c>
      <c r="W2369" s="24">
        <f t="shared" si="897"/>
        <v>650</v>
      </c>
      <c r="X2369" s="12">
        <f t="shared" si="886"/>
        <v>6.4294855702290585E-2</v>
      </c>
      <c r="Y2369" s="3">
        <f t="shared" si="898"/>
        <v>0.7</v>
      </c>
    </row>
    <row r="2370" spans="2:25" x14ac:dyDescent="0.25">
      <c r="B2370" s="3">
        <f t="shared" si="887"/>
        <v>11760</v>
      </c>
      <c r="C2370" s="14">
        <f t="shared" si="888"/>
        <v>196</v>
      </c>
      <c r="D2370" s="11">
        <f t="shared" si="889"/>
        <v>1122.4899155374931</v>
      </c>
      <c r="E2370" s="11">
        <f t="shared" si="890"/>
        <v>1120.4026967317855</v>
      </c>
      <c r="F2370" s="11">
        <f t="shared" si="891"/>
        <v>1121.6819261591502</v>
      </c>
      <c r="G2370" s="11">
        <f t="shared" si="892"/>
        <v>1121.3876009131718</v>
      </c>
      <c r="H2370" s="24">
        <f t="shared" si="899"/>
        <v>1120.4026967317855</v>
      </c>
      <c r="I2370" s="24">
        <f t="shared" si="877"/>
        <v>52.180470142690183</v>
      </c>
      <c r="J2370" s="14">
        <f t="shared" si="878"/>
        <v>898.49300661417556</v>
      </c>
      <c r="K2370" s="24">
        <f t="shared" si="900"/>
        <v>650</v>
      </c>
      <c r="L2370" s="12">
        <f t="shared" si="879"/>
        <v>6.4830894748151499E-2</v>
      </c>
      <c r="M2370" s="3">
        <f t="shared" si="880"/>
        <v>0.7</v>
      </c>
      <c r="N2370" s="24">
        <f t="shared" si="895"/>
        <v>1121.6819261591502</v>
      </c>
      <c r="O2370" s="24">
        <f t="shared" si="881"/>
        <v>20.199734458572038</v>
      </c>
      <c r="P2370" s="24">
        <f t="shared" si="882"/>
        <v>348.29692953551103</v>
      </c>
      <c r="Q2370" s="24">
        <f t="shared" si="893"/>
        <v>650</v>
      </c>
      <c r="R2370" s="12">
        <f t="shared" si="883"/>
        <v>6.4100978993559127E-2</v>
      </c>
      <c r="S2370" s="3">
        <f t="shared" si="894"/>
        <v>0.7</v>
      </c>
      <c r="T2370" s="24">
        <f t="shared" si="896"/>
        <v>1121.3876009131718</v>
      </c>
      <c r="U2370" s="24">
        <f t="shared" si="884"/>
        <v>27.557865608031307</v>
      </c>
      <c r="V2370" s="14">
        <f t="shared" si="885"/>
        <v>475.02027969244295</v>
      </c>
      <c r="W2370" s="24">
        <f t="shared" si="897"/>
        <v>650</v>
      </c>
      <c r="X2370" s="12">
        <f t="shared" si="886"/>
        <v>6.42671871467725E-2</v>
      </c>
      <c r="Y2370" s="3">
        <f t="shared" si="898"/>
        <v>0.7</v>
      </c>
    </row>
    <row r="2371" spans="2:25" x14ac:dyDescent="0.25">
      <c r="B2371" s="3">
        <f t="shared" si="887"/>
        <v>11765</v>
      </c>
      <c r="C2371" s="14">
        <f t="shared" si="888"/>
        <v>196.08333333333334</v>
      </c>
      <c r="D2371" s="11">
        <f t="shared" si="889"/>
        <v>1122.5535653244556</v>
      </c>
      <c r="E2371" s="11">
        <f t="shared" si="890"/>
        <v>1120.4675276265336</v>
      </c>
      <c r="F2371" s="11">
        <f t="shared" si="891"/>
        <v>1121.7460271381437</v>
      </c>
      <c r="G2371" s="11">
        <f t="shared" si="892"/>
        <v>1121.4518681003185</v>
      </c>
      <c r="H2371" s="24">
        <f t="shared" si="899"/>
        <v>1120.4675276265336</v>
      </c>
      <c r="I2371" s="24">
        <f t="shared" si="877"/>
        <v>52.150942448048454</v>
      </c>
      <c r="J2371" s="14">
        <f t="shared" si="878"/>
        <v>898.10868273104438</v>
      </c>
      <c r="K2371" s="24">
        <f t="shared" si="900"/>
        <v>650</v>
      </c>
      <c r="L2371" s="12">
        <f t="shared" si="879"/>
        <v>6.480267226300182E-2</v>
      </c>
      <c r="M2371" s="3">
        <f t="shared" si="880"/>
        <v>0.7</v>
      </c>
      <c r="N2371" s="24">
        <f t="shared" si="895"/>
        <v>1121.7460271381437</v>
      </c>
      <c r="O2371" s="24">
        <f t="shared" si="881"/>
        <v>20.188454657795774</v>
      </c>
      <c r="P2371" s="24">
        <f t="shared" si="882"/>
        <v>348.15025268351008</v>
      </c>
      <c r="Q2371" s="24">
        <f t="shared" si="893"/>
        <v>650</v>
      </c>
      <c r="R2371" s="12">
        <f t="shared" si="883"/>
        <v>6.4073502011890368E-2</v>
      </c>
      <c r="S2371" s="3">
        <f t="shared" si="894"/>
        <v>0.7</v>
      </c>
      <c r="T2371" s="24">
        <f t="shared" si="896"/>
        <v>1121.4518681003185</v>
      </c>
      <c r="U2371" s="24">
        <f t="shared" si="884"/>
        <v>27.542430603426737</v>
      </c>
      <c r="V2371" s="14">
        <f t="shared" si="885"/>
        <v>474.81952942574094</v>
      </c>
      <c r="W2371" s="24">
        <f t="shared" si="897"/>
        <v>650</v>
      </c>
      <c r="X2371" s="12">
        <f t="shared" si="886"/>
        <v>6.423954245227205E-2</v>
      </c>
      <c r="Y2371" s="3">
        <f t="shared" si="898"/>
        <v>0.7</v>
      </c>
    </row>
    <row r="2372" spans="2:25" x14ac:dyDescent="0.25">
      <c r="B2372" s="3">
        <f t="shared" si="887"/>
        <v>11770</v>
      </c>
      <c r="C2372" s="14">
        <f t="shared" si="888"/>
        <v>196.16666666666666</v>
      </c>
      <c r="D2372" s="11">
        <f t="shared" si="889"/>
        <v>1122.617188083907</v>
      </c>
      <c r="E2372" s="11">
        <f t="shared" si="890"/>
        <v>1120.5323302987968</v>
      </c>
      <c r="F2372" s="11">
        <f t="shared" si="891"/>
        <v>1121.8101006401557</v>
      </c>
      <c r="G2372" s="11">
        <f t="shared" si="892"/>
        <v>1121.5161076427707</v>
      </c>
      <c r="H2372" s="24">
        <f t="shared" si="899"/>
        <v>1120.5323302987968</v>
      </c>
      <c r="I2372" s="24">
        <f t="shared" si="877"/>
        <v>52.121444627755409</v>
      </c>
      <c r="J2372" s="14">
        <f t="shared" si="878"/>
        <v>897.72469093236032</v>
      </c>
      <c r="K2372" s="24">
        <f t="shared" si="900"/>
        <v>650</v>
      </c>
      <c r="L2372" s="12">
        <f t="shared" si="879"/>
        <v>6.4774474461524498E-2</v>
      </c>
      <c r="M2372" s="3">
        <f t="shared" si="880"/>
        <v>0.7</v>
      </c>
      <c r="N2372" s="24">
        <f t="shared" si="895"/>
        <v>1121.8101006401557</v>
      </c>
      <c r="O2372" s="24">
        <f t="shared" si="881"/>
        <v>20.177186093781074</v>
      </c>
      <c r="P2372" s="24">
        <f t="shared" si="882"/>
        <v>348.00370018733344</v>
      </c>
      <c r="Q2372" s="24">
        <f t="shared" si="893"/>
        <v>650</v>
      </c>
      <c r="R2372" s="12">
        <f t="shared" si="883"/>
        <v>6.4046048616914097E-2</v>
      </c>
      <c r="S2372" s="3">
        <f t="shared" si="894"/>
        <v>0.7</v>
      </c>
      <c r="T2372" s="24">
        <f t="shared" si="896"/>
        <v>1121.5161076427707</v>
      </c>
      <c r="U2372" s="24">
        <f t="shared" si="884"/>
        <v>27.527011028405468</v>
      </c>
      <c r="V2372" s="14">
        <f t="shared" si="885"/>
        <v>474.61895008415962</v>
      </c>
      <c r="W2372" s="24">
        <f t="shared" si="897"/>
        <v>650</v>
      </c>
      <c r="X2372" s="12">
        <f t="shared" si="886"/>
        <v>6.4211921587881887E-2</v>
      </c>
      <c r="Y2372" s="3">
        <f t="shared" si="898"/>
        <v>0.7</v>
      </c>
    </row>
    <row r="2373" spans="2:25" x14ac:dyDescent="0.25">
      <c r="B2373" s="3">
        <f t="shared" si="887"/>
        <v>11775</v>
      </c>
      <c r="C2373" s="14">
        <f t="shared" si="888"/>
        <v>196.25</v>
      </c>
      <c r="D2373" s="11">
        <f t="shared" si="889"/>
        <v>1122.6807838387906</v>
      </c>
      <c r="E2373" s="11">
        <f t="shared" si="890"/>
        <v>1120.5971047732583</v>
      </c>
      <c r="F2373" s="11">
        <f t="shared" si="891"/>
        <v>1121.8741466887727</v>
      </c>
      <c r="G2373" s="11">
        <f t="shared" si="892"/>
        <v>1121.5803195643587</v>
      </c>
      <c r="H2373" s="24">
        <f t="shared" si="899"/>
        <v>1120.5971047732583</v>
      </c>
      <c r="I2373" s="24">
        <f t="shared" si="877"/>
        <v>52.091976638308779</v>
      </c>
      <c r="J2373" s="14">
        <f t="shared" si="878"/>
        <v>897.34103078486669</v>
      </c>
      <c r="K2373" s="24">
        <f t="shared" si="900"/>
        <v>650</v>
      </c>
      <c r="L2373" s="12">
        <f t="shared" si="879"/>
        <v>6.4746301311207052E-2</v>
      </c>
      <c r="M2373" s="3">
        <f t="shared" si="880"/>
        <v>0.7</v>
      </c>
      <c r="N2373" s="24">
        <f t="shared" si="895"/>
        <v>1121.8741466887727</v>
      </c>
      <c r="O2373" s="24">
        <f t="shared" si="881"/>
        <v>20.165928750446938</v>
      </c>
      <c r="P2373" s="24">
        <f t="shared" si="882"/>
        <v>347.85727188825985</v>
      </c>
      <c r="Q2373" s="24">
        <f t="shared" si="893"/>
        <v>650</v>
      </c>
      <c r="R2373" s="12">
        <f t="shared" si="883"/>
        <v>6.4018618778223013E-2</v>
      </c>
      <c r="S2373" s="3">
        <f t="shared" si="894"/>
        <v>0.7</v>
      </c>
      <c r="T2373" s="24">
        <f t="shared" si="896"/>
        <v>1121.5803195643587</v>
      </c>
      <c r="U2373" s="24">
        <f t="shared" si="884"/>
        <v>27.511606860798565</v>
      </c>
      <c r="V2373" s="14">
        <f t="shared" si="885"/>
        <v>474.41854144839618</v>
      </c>
      <c r="W2373" s="24">
        <f t="shared" si="897"/>
        <v>650</v>
      </c>
      <c r="X2373" s="12">
        <f t="shared" si="886"/>
        <v>6.4184324522723837E-2</v>
      </c>
      <c r="Y2373" s="3">
        <f t="shared" si="898"/>
        <v>0.7</v>
      </c>
    </row>
    <row r="2374" spans="2:25" x14ac:dyDescent="0.25">
      <c r="B2374" s="3">
        <f t="shared" si="887"/>
        <v>11780</v>
      </c>
      <c r="C2374" s="14">
        <f t="shared" si="888"/>
        <v>196.33333333333334</v>
      </c>
      <c r="D2374" s="11">
        <f t="shared" si="889"/>
        <v>1122.744352612021</v>
      </c>
      <c r="E2374" s="11">
        <f t="shared" si="890"/>
        <v>1120.6618510745695</v>
      </c>
      <c r="F2374" s="11">
        <f t="shared" si="891"/>
        <v>1121.9381653075509</v>
      </c>
      <c r="G2374" s="11">
        <f t="shared" si="892"/>
        <v>1121.6445038888814</v>
      </c>
      <c r="H2374" s="24">
        <f t="shared" si="899"/>
        <v>1120.6618510745695</v>
      </c>
      <c r="I2374" s="24">
        <f t="shared" si="877"/>
        <v>52.062538436285877</v>
      </c>
      <c r="J2374" s="14">
        <f t="shared" si="878"/>
        <v>896.95770185608194</v>
      </c>
      <c r="K2374" s="24">
        <f t="shared" si="900"/>
        <v>650</v>
      </c>
      <c r="L2374" s="12">
        <f t="shared" si="879"/>
        <v>6.4718152779595362E-2</v>
      </c>
      <c r="M2374" s="3">
        <f t="shared" si="880"/>
        <v>0.7</v>
      </c>
      <c r="N2374" s="24">
        <f t="shared" si="895"/>
        <v>1121.9381653075509</v>
      </c>
      <c r="O2374" s="24">
        <f t="shared" si="881"/>
        <v>20.15468261175215</v>
      </c>
      <c r="P2374" s="24">
        <f t="shared" si="882"/>
        <v>347.71096762793627</v>
      </c>
      <c r="Q2374" s="24">
        <f t="shared" si="893"/>
        <v>650</v>
      </c>
      <c r="R2374" s="12">
        <f t="shared" si="883"/>
        <v>6.3991212465480743E-2</v>
      </c>
      <c r="S2374" s="3">
        <f t="shared" si="894"/>
        <v>0.7</v>
      </c>
      <c r="T2374" s="24">
        <f t="shared" si="896"/>
        <v>1121.6445038888814</v>
      </c>
      <c r="U2374" s="24">
        <f t="shared" si="884"/>
        <v>27.496218078488255</v>
      </c>
      <c r="V2374" s="14">
        <f t="shared" si="885"/>
        <v>474.21830329969055</v>
      </c>
      <c r="W2374" s="24">
        <f t="shared" si="897"/>
        <v>650</v>
      </c>
      <c r="X2374" s="12">
        <f t="shared" si="886"/>
        <v>6.4156751225995623E-2</v>
      </c>
      <c r="Y2374" s="3">
        <f t="shared" si="898"/>
        <v>0.7</v>
      </c>
    </row>
    <row r="2375" spans="2:25" x14ac:dyDescent="0.25">
      <c r="B2375" s="3">
        <f t="shared" si="887"/>
        <v>11785</v>
      </c>
      <c r="C2375" s="14">
        <f t="shared" si="888"/>
        <v>196.41666666666666</v>
      </c>
      <c r="D2375" s="11">
        <f t="shared" si="889"/>
        <v>1122.8078944264835</v>
      </c>
      <c r="E2375" s="11">
        <f t="shared" si="890"/>
        <v>1120.726569227349</v>
      </c>
      <c r="F2375" s="11">
        <f t="shared" si="891"/>
        <v>1122.0021565200163</v>
      </c>
      <c r="G2375" s="11">
        <f t="shared" si="892"/>
        <v>1121.7086606401074</v>
      </c>
      <c r="H2375" s="24">
        <f t="shared" si="899"/>
        <v>1120.726569227349</v>
      </c>
      <c r="I2375" s="24">
        <f t="shared" si="877"/>
        <v>52.033129978360648</v>
      </c>
      <c r="J2375" s="14">
        <f t="shared" si="878"/>
        <v>896.57470371449358</v>
      </c>
      <c r="K2375" s="24">
        <f t="shared" si="900"/>
        <v>650</v>
      </c>
      <c r="L2375" s="12">
        <f t="shared" si="879"/>
        <v>6.4690028834307939E-2</v>
      </c>
      <c r="M2375" s="3">
        <f t="shared" si="880"/>
        <v>0.7</v>
      </c>
      <c r="N2375" s="24">
        <f t="shared" si="895"/>
        <v>1122.0021565200163</v>
      </c>
      <c r="O2375" s="24">
        <f t="shared" si="881"/>
        <v>20.143447661678238</v>
      </c>
      <c r="P2375" s="24">
        <f t="shared" si="882"/>
        <v>347.56478724828099</v>
      </c>
      <c r="Q2375" s="24">
        <f t="shared" si="893"/>
        <v>650</v>
      </c>
      <c r="R2375" s="12">
        <f t="shared" si="883"/>
        <v>6.3963829648402123E-2</v>
      </c>
      <c r="S2375" s="3">
        <f t="shared" si="894"/>
        <v>0.7</v>
      </c>
      <c r="T2375" s="24">
        <f t="shared" si="896"/>
        <v>1121.7086606401074</v>
      </c>
      <c r="U2375" s="24">
        <f t="shared" si="884"/>
        <v>27.480844659402237</v>
      </c>
      <c r="V2375" s="14">
        <f t="shared" si="885"/>
        <v>474.01823541984459</v>
      </c>
      <c r="W2375" s="24">
        <f t="shared" si="897"/>
        <v>650</v>
      </c>
      <c r="X2375" s="12">
        <f t="shared" si="886"/>
        <v>6.4129201666972668E-2</v>
      </c>
      <c r="Y2375" s="3">
        <f t="shared" si="898"/>
        <v>0.7</v>
      </c>
    </row>
    <row r="2376" spans="2:25" x14ac:dyDescent="0.25">
      <c r="B2376" s="3">
        <f t="shared" si="887"/>
        <v>11790</v>
      </c>
      <c r="C2376" s="14">
        <f t="shared" si="888"/>
        <v>196.5</v>
      </c>
      <c r="D2376" s="11">
        <f t="shared" si="889"/>
        <v>1122.8714093050337</v>
      </c>
      <c r="E2376" s="11">
        <f t="shared" si="890"/>
        <v>1120.7912592561834</v>
      </c>
      <c r="F2376" s="11">
        <f t="shared" si="891"/>
        <v>1122.0661203496647</v>
      </c>
      <c r="G2376" s="11">
        <f t="shared" si="892"/>
        <v>1121.7727898417743</v>
      </c>
      <c r="H2376" s="24">
        <f t="shared" si="899"/>
        <v>1120.7912592561834</v>
      </c>
      <c r="I2376" s="24">
        <f t="shared" si="877"/>
        <v>52.003751221258199</v>
      </c>
      <c r="J2376" s="14">
        <f t="shared" si="878"/>
        <v>896.19203592884128</v>
      </c>
      <c r="K2376" s="24">
        <f t="shared" si="900"/>
        <v>650</v>
      </c>
      <c r="L2376" s="12">
        <f t="shared" si="879"/>
        <v>6.4661929442984017E-2</v>
      </c>
      <c r="M2376" s="3">
        <f t="shared" si="880"/>
        <v>0.7</v>
      </c>
      <c r="N2376" s="24">
        <f t="shared" si="895"/>
        <v>1122.0661203496647</v>
      </c>
      <c r="O2376" s="24">
        <f t="shared" si="881"/>
        <v>20.132223884223777</v>
      </c>
      <c r="P2376" s="24">
        <f t="shared" si="882"/>
        <v>347.41873059115414</v>
      </c>
      <c r="Q2376" s="24">
        <f t="shared" si="893"/>
        <v>650</v>
      </c>
      <c r="R2376" s="12">
        <f t="shared" si="883"/>
        <v>6.3936470296694775E-2</v>
      </c>
      <c r="S2376" s="3">
        <f t="shared" si="894"/>
        <v>0.7</v>
      </c>
      <c r="T2376" s="24">
        <f t="shared" si="896"/>
        <v>1121.7727898417743</v>
      </c>
      <c r="U2376" s="24">
        <f t="shared" si="884"/>
        <v>27.465486581485266</v>
      </c>
      <c r="V2376" s="14">
        <f t="shared" si="885"/>
        <v>473.81833759044702</v>
      </c>
      <c r="W2376" s="24">
        <f t="shared" si="897"/>
        <v>650</v>
      </c>
      <c r="X2376" s="12">
        <f t="shared" si="886"/>
        <v>6.4101675814905293E-2</v>
      </c>
      <c r="Y2376" s="3">
        <f t="shared" si="898"/>
        <v>0.7</v>
      </c>
    </row>
    <row r="2377" spans="2:25" x14ac:dyDescent="0.25">
      <c r="B2377" s="3">
        <f t="shared" si="887"/>
        <v>11795</v>
      </c>
      <c r="C2377" s="14">
        <f t="shared" si="888"/>
        <v>196.58333333333334</v>
      </c>
      <c r="D2377" s="11">
        <f t="shared" si="889"/>
        <v>1122.9348972704993</v>
      </c>
      <c r="E2377" s="11">
        <f t="shared" si="890"/>
        <v>1120.8559211856264</v>
      </c>
      <c r="F2377" s="11">
        <f t="shared" si="891"/>
        <v>1122.1300568199615</v>
      </c>
      <c r="G2377" s="11">
        <f t="shared" si="892"/>
        <v>1121.8368915175893</v>
      </c>
      <c r="H2377" s="24">
        <f t="shared" si="899"/>
        <v>1120.8559211856264</v>
      </c>
      <c r="I2377" s="24">
        <f t="shared" si="877"/>
        <v>51.974402121823005</v>
      </c>
      <c r="J2377" s="14">
        <f t="shared" si="878"/>
        <v>895.80969806908524</v>
      </c>
      <c r="K2377" s="24">
        <f t="shared" si="900"/>
        <v>650</v>
      </c>
      <c r="L2377" s="12">
        <f t="shared" si="879"/>
        <v>6.463385457335416E-2</v>
      </c>
      <c r="M2377" s="3">
        <f t="shared" si="880"/>
        <v>0.7</v>
      </c>
      <c r="N2377" s="24">
        <f t="shared" si="895"/>
        <v>1122.1300568199615</v>
      </c>
      <c r="O2377" s="24">
        <f t="shared" si="881"/>
        <v>20.121011263444188</v>
      </c>
      <c r="P2377" s="24">
        <f t="shared" si="882"/>
        <v>347.27279749919114</v>
      </c>
      <c r="Q2377" s="24">
        <f t="shared" si="893"/>
        <v>650</v>
      </c>
      <c r="R2377" s="12">
        <f t="shared" si="883"/>
        <v>6.3909134380211147E-2</v>
      </c>
      <c r="S2377" s="3">
        <f t="shared" si="894"/>
        <v>0.7</v>
      </c>
      <c r="T2377" s="24">
        <f t="shared" si="896"/>
        <v>1121.8368915175893</v>
      </c>
      <c r="U2377" s="24">
        <f t="shared" si="884"/>
        <v>27.450143822750306</v>
      </c>
      <c r="V2377" s="14">
        <f t="shared" si="885"/>
        <v>473.61860959401685</v>
      </c>
      <c r="W2377" s="24">
        <f t="shared" si="897"/>
        <v>650</v>
      </c>
      <c r="X2377" s="12">
        <f t="shared" si="886"/>
        <v>6.4074173639171547E-2</v>
      </c>
      <c r="Y2377" s="3">
        <f t="shared" si="898"/>
        <v>0.7</v>
      </c>
    </row>
    <row r="2378" spans="2:25" x14ac:dyDescent="0.25">
      <c r="B2378" s="3">
        <f t="shared" si="887"/>
        <v>11800</v>
      </c>
      <c r="C2378" s="14">
        <f t="shared" si="888"/>
        <v>196.66666666666666</v>
      </c>
      <c r="D2378" s="11">
        <f t="shared" si="889"/>
        <v>1122.9983583456778</v>
      </c>
      <c r="E2378" s="11">
        <f t="shared" si="890"/>
        <v>1120.9205550401998</v>
      </c>
      <c r="F2378" s="11">
        <f t="shared" si="891"/>
        <v>1122.1939659543418</v>
      </c>
      <c r="G2378" s="11">
        <f t="shared" si="892"/>
        <v>1121.9009656912285</v>
      </c>
      <c r="H2378" s="24">
        <f t="shared" si="899"/>
        <v>1120.9205550401998</v>
      </c>
      <c r="I2378" s="24">
        <f t="shared" si="877"/>
        <v>51.945082636950701</v>
      </c>
      <c r="J2378" s="14">
        <f t="shared" si="878"/>
        <v>895.42768970563156</v>
      </c>
      <c r="K2378" s="24">
        <f t="shared" si="900"/>
        <v>650</v>
      </c>
      <c r="L2378" s="12">
        <f t="shared" si="879"/>
        <v>6.4605804193182848E-2</v>
      </c>
      <c r="M2378" s="3">
        <f t="shared" si="880"/>
        <v>0.7</v>
      </c>
      <c r="N2378" s="24">
        <f t="shared" si="895"/>
        <v>1122.1939659543418</v>
      </c>
      <c r="O2378" s="24">
        <f t="shared" si="881"/>
        <v>20.109809783400578</v>
      </c>
      <c r="P2378" s="24">
        <f t="shared" si="882"/>
        <v>347.1269878148529</v>
      </c>
      <c r="Q2378" s="24">
        <f t="shared" si="893"/>
        <v>650</v>
      </c>
      <c r="R2378" s="12">
        <f t="shared" si="883"/>
        <v>6.3881821868774252E-2</v>
      </c>
      <c r="S2378" s="3">
        <f t="shared" si="894"/>
        <v>0.7</v>
      </c>
      <c r="T2378" s="24">
        <f t="shared" si="896"/>
        <v>1121.9009656912285</v>
      </c>
      <c r="U2378" s="24">
        <f t="shared" si="884"/>
        <v>27.434816361233061</v>
      </c>
      <c r="V2378" s="14">
        <f t="shared" si="885"/>
        <v>473.41905121311169</v>
      </c>
      <c r="W2378" s="24">
        <f t="shared" si="897"/>
        <v>650</v>
      </c>
      <c r="X2378" s="12">
        <f t="shared" si="886"/>
        <v>6.4046695109157281E-2</v>
      </c>
      <c r="Y2378" s="3">
        <f t="shared" si="898"/>
        <v>0.7</v>
      </c>
    </row>
    <row r="2379" spans="2:25" x14ac:dyDescent="0.25">
      <c r="B2379" s="3">
        <f t="shared" si="887"/>
        <v>11805</v>
      </c>
      <c r="C2379" s="14">
        <f t="shared" si="888"/>
        <v>196.75</v>
      </c>
      <c r="D2379" s="11">
        <f t="shared" si="889"/>
        <v>1123.0617925533386</v>
      </c>
      <c r="E2379" s="11">
        <f t="shared" si="890"/>
        <v>1120.985160844393</v>
      </c>
      <c r="F2379" s="11">
        <f t="shared" si="891"/>
        <v>1122.2578477762106</v>
      </c>
      <c r="G2379" s="11">
        <f t="shared" si="892"/>
        <v>1121.9650123863378</v>
      </c>
      <c r="H2379" s="24">
        <f t="shared" si="899"/>
        <v>1120.985160844393</v>
      </c>
      <c r="I2379" s="24">
        <f t="shared" si="877"/>
        <v>51.915792723639242</v>
      </c>
      <c r="J2379" s="14">
        <f t="shared" si="878"/>
        <v>895.04601040989439</v>
      </c>
      <c r="K2379" s="24">
        <f t="shared" si="900"/>
        <v>650</v>
      </c>
      <c r="L2379" s="12">
        <f t="shared" si="879"/>
        <v>6.4577778270310304E-2</v>
      </c>
      <c r="M2379" s="3">
        <f t="shared" si="880"/>
        <v>0.7</v>
      </c>
      <c r="N2379" s="24">
        <f t="shared" si="895"/>
        <v>1122.2578477762106</v>
      </c>
      <c r="O2379" s="24">
        <f t="shared" si="881"/>
        <v>20.098619428199527</v>
      </c>
      <c r="P2379" s="24">
        <f t="shared" si="882"/>
        <v>346.98130138120109</v>
      </c>
      <c r="Q2379" s="24">
        <f t="shared" si="893"/>
        <v>650</v>
      </c>
      <c r="R2379" s="12">
        <f t="shared" si="883"/>
        <v>6.3854532732319558E-2</v>
      </c>
      <c r="S2379" s="3">
        <f t="shared" si="894"/>
        <v>0.7</v>
      </c>
      <c r="T2379" s="24">
        <f t="shared" si="896"/>
        <v>1121.9650123863378</v>
      </c>
      <c r="U2379" s="24">
        <f t="shared" si="884"/>
        <v>27.419504175020393</v>
      </c>
      <c r="V2379" s="14">
        <f t="shared" si="885"/>
        <v>473.21966223087077</v>
      </c>
      <c r="W2379" s="24">
        <f t="shared" si="897"/>
        <v>650</v>
      </c>
      <c r="X2379" s="12">
        <f t="shared" si="886"/>
        <v>6.401924019432928E-2</v>
      </c>
      <c r="Y2379" s="3">
        <f t="shared" si="898"/>
        <v>0.7</v>
      </c>
    </row>
    <row r="2380" spans="2:25" x14ac:dyDescent="0.25">
      <c r="B2380" s="3">
        <f t="shared" si="887"/>
        <v>11810</v>
      </c>
      <c r="C2380" s="14">
        <f t="shared" si="888"/>
        <v>196.83333333333334</v>
      </c>
      <c r="D2380" s="11">
        <f t="shared" si="889"/>
        <v>1123.1251999162216</v>
      </c>
      <c r="E2380" s="11">
        <f t="shared" si="890"/>
        <v>1121.0497386226634</v>
      </c>
      <c r="F2380" s="11">
        <f t="shared" si="891"/>
        <v>1122.321702308943</v>
      </c>
      <c r="G2380" s="11">
        <f t="shared" si="892"/>
        <v>1122.0290316265321</v>
      </c>
      <c r="H2380" s="24">
        <f t="shared" si="899"/>
        <v>1121.0497386226634</v>
      </c>
      <c r="I2380" s="24">
        <f t="shared" si="877"/>
        <v>51.886532338954794</v>
      </c>
      <c r="J2380" s="14">
        <f t="shared" si="878"/>
        <v>894.66465975375252</v>
      </c>
      <c r="K2380" s="24">
        <f t="shared" si="900"/>
        <v>650</v>
      </c>
      <c r="L2380" s="12">
        <f t="shared" si="879"/>
        <v>6.454977677261306E-2</v>
      </c>
      <c r="M2380" s="3">
        <f t="shared" si="880"/>
        <v>0.7</v>
      </c>
      <c r="N2380" s="24">
        <f t="shared" si="895"/>
        <v>1122.321702308943</v>
      </c>
      <c r="O2380" s="24">
        <f t="shared" si="881"/>
        <v>20.087440181964666</v>
      </c>
      <c r="P2380" s="24">
        <f t="shared" si="882"/>
        <v>346.83573804133624</v>
      </c>
      <c r="Q2380" s="24">
        <f t="shared" si="893"/>
        <v>650</v>
      </c>
      <c r="R2380" s="12">
        <f t="shared" si="883"/>
        <v>6.3827266940792243E-2</v>
      </c>
      <c r="S2380" s="3">
        <f t="shared" si="894"/>
        <v>0.7</v>
      </c>
      <c r="T2380" s="24">
        <f t="shared" si="896"/>
        <v>1122.0290316265321</v>
      </c>
      <c r="U2380" s="24">
        <f t="shared" si="884"/>
        <v>27.404207242238954</v>
      </c>
      <c r="V2380" s="14">
        <f t="shared" si="885"/>
        <v>473.02044243072385</v>
      </c>
      <c r="W2380" s="24">
        <f t="shared" si="897"/>
        <v>650</v>
      </c>
      <c r="X2380" s="12">
        <f t="shared" si="886"/>
        <v>6.3991808864196573E-2</v>
      </c>
      <c r="Y2380" s="3">
        <f t="shared" si="898"/>
        <v>0.7</v>
      </c>
    </row>
    <row r="2381" spans="2:25" x14ac:dyDescent="0.25">
      <c r="B2381" s="3">
        <f t="shared" si="887"/>
        <v>11815</v>
      </c>
      <c r="C2381" s="14">
        <f t="shared" si="888"/>
        <v>196.91666666666666</v>
      </c>
      <c r="D2381" s="11">
        <f t="shared" si="889"/>
        <v>1123.1885804570384</v>
      </c>
      <c r="E2381" s="11">
        <f t="shared" si="890"/>
        <v>1121.114288399436</v>
      </c>
      <c r="F2381" s="11">
        <f t="shared" si="891"/>
        <v>1122.3855295758838</v>
      </c>
      <c r="G2381" s="11">
        <f t="shared" si="892"/>
        <v>1122.0930234353962</v>
      </c>
      <c r="H2381" s="24">
        <f t="shared" si="899"/>
        <v>1121.114288399436</v>
      </c>
      <c r="I2381" s="24">
        <f t="shared" si="877"/>
        <v>51.857301440060155</v>
      </c>
      <c r="J2381" s="14">
        <f t="shared" si="878"/>
        <v>894.28363731018965</v>
      </c>
      <c r="K2381" s="24">
        <f t="shared" si="900"/>
        <v>650</v>
      </c>
      <c r="L2381" s="12">
        <f t="shared" si="879"/>
        <v>6.4521799668049593E-2</v>
      </c>
      <c r="M2381" s="3">
        <f t="shared" si="880"/>
        <v>0.7</v>
      </c>
      <c r="N2381" s="24">
        <f t="shared" si="895"/>
        <v>1122.3855295758838</v>
      </c>
      <c r="O2381" s="24">
        <f t="shared" si="881"/>
        <v>20.076272028865105</v>
      </c>
      <c r="P2381" s="24">
        <f t="shared" si="882"/>
        <v>346.69029763878518</v>
      </c>
      <c r="Q2381" s="24">
        <f t="shared" si="893"/>
        <v>650</v>
      </c>
      <c r="R2381" s="12">
        <f t="shared" si="883"/>
        <v>6.3800024464219562E-2</v>
      </c>
      <c r="S2381" s="3">
        <f t="shared" si="894"/>
        <v>0.7</v>
      </c>
      <c r="T2381" s="24">
        <f t="shared" si="896"/>
        <v>1122.0930234353962</v>
      </c>
      <c r="U2381" s="24">
        <f t="shared" si="884"/>
        <v>27.388925541055187</v>
      </c>
      <c r="V2381" s="14">
        <f t="shared" si="885"/>
        <v>472.82139159646897</v>
      </c>
      <c r="W2381" s="24">
        <f t="shared" si="897"/>
        <v>650</v>
      </c>
      <c r="X2381" s="12">
        <f t="shared" si="886"/>
        <v>6.3964401088320369E-2</v>
      </c>
      <c r="Y2381" s="3">
        <f t="shared" si="898"/>
        <v>0.7</v>
      </c>
    </row>
    <row r="2382" spans="2:25" x14ac:dyDescent="0.25">
      <c r="B2382" s="3">
        <f t="shared" si="887"/>
        <v>11820</v>
      </c>
      <c r="C2382" s="14">
        <f t="shared" si="888"/>
        <v>197</v>
      </c>
      <c r="D2382" s="11">
        <f t="shared" si="889"/>
        <v>1123.2519341984714</v>
      </c>
      <c r="E2382" s="11">
        <f t="shared" si="890"/>
        <v>1121.178810199104</v>
      </c>
      <c r="F2382" s="11">
        <f t="shared" si="891"/>
        <v>1122.4493296003479</v>
      </c>
      <c r="G2382" s="11">
        <f t="shared" si="892"/>
        <v>1122.1569878364844</v>
      </c>
      <c r="H2382" s="24">
        <f t="shared" si="899"/>
        <v>1121.178810199104</v>
      </c>
      <c r="I2382" s="24">
        <f t="shared" si="877"/>
        <v>51.828099984186338</v>
      </c>
      <c r="J2382" s="14">
        <f t="shared" si="878"/>
        <v>893.9029426527128</v>
      </c>
      <c r="K2382" s="24">
        <f t="shared" si="900"/>
        <v>650</v>
      </c>
      <c r="L2382" s="12">
        <f t="shared" si="879"/>
        <v>6.4493846924618722E-2</v>
      </c>
      <c r="M2382" s="3">
        <f t="shared" si="880"/>
        <v>0.7</v>
      </c>
      <c r="N2382" s="24">
        <f t="shared" si="895"/>
        <v>1122.4493296003479</v>
      </c>
      <c r="O2382" s="24">
        <f t="shared" si="881"/>
        <v>20.065114953087004</v>
      </c>
      <c r="P2382" s="24">
        <f t="shared" si="882"/>
        <v>346.54498001736533</v>
      </c>
      <c r="Q2382" s="24">
        <f t="shared" si="893"/>
        <v>650</v>
      </c>
      <c r="R2382" s="12">
        <f t="shared" si="883"/>
        <v>6.3772805272682268E-2</v>
      </c>
      <c r="S2382" s="3">
        <f t="shared" si="894"/>
        <v>0.7</v>
      </c>
      <c r="T2382" s="24">
        <f t="shared" si="896"/>
        <v>1122.1569878364844</v>
      </c>
      <c r="U2382" s="24">
        <f t="shared" si="884"/>
        <v>27.373659049675325</v>
      </c>
      <c r="V2382" s="14">
        <f t="shared" si="885"/>
        <v>472.62250951233045</v>
      </c>
      <c r="W2382" s="24">
        <f t="shared" si="897"/>
        <v>650</v>
      </c>
      <c r="X2382" s="12">
        <f t="shared" si="886"/>
        <v>6.3937016836321456E-2</v>
      </c>
      <c r="Y2382" s="3">
        <f t="shared" si="898"/>
        <v>0.7</v>
      </c>
    </row>
    <row r="2383" spans="2:25" x14ac:dyDescent="0.25">
      <c r="B2383" s="3">
        <f t="shared" si="887"/>
        <v>11825</v>
      </c>
      <c r="C2383" s="14">
        <f t="shared" si="888"/>
        <v>197.08333333333334</v>
      </c>
      <c r="D2383" s="11">
        <f t="shared" si="889"/>
        <v>1123.3152611631745</v>
      </c>
      <c r="E2383" s="11">
        <f t="shared" si="890"/>
        <v>1121.2433040460285</v>
      </c>
      <c r="F2383" s="11">
        <f t="shared" si="891"/>
        <v>1122.5131024056207</v>
      </c>
      <c r="G2383" s="11">
        <f t="shared" si="892"/>
        <v>1122.2209248533206</v>
      </c>
      <c r="H2383" s="24">
        <f t="shared" si="899"/>
        <v>1121.2433040460285</v>
      </c>
      <c r="I2383" s="24">
        <f t="shared" si="877"/>
        <v>51.798927928649618</v>
      </c>
      <c r="J2383" s="14">
        <f t="shared" si="878"/>
        <v>893.52257535552633</v>
      </c>
      <c r="K2383" s="24">
        <f t="shared" si="900"/>
        <v>650</v>
      </c>
      <c r="L2383" s="12">
        <f t="shared" si="879"/>
        <v>6.4465918510372658E-2</v>
      </c>
      <c r="M2383" s="3">
        <f t="shared" si="880"/>
        <v>0.7</v>
      </c>
      <c r="N2383" s="24">
        <f t="shared" si="895"/>
        <v>1122.5131024056207</v>
      </c>
      <c r="O2383" s="24">
        <f t="shared" si="881"/>
        <v>20.053968938844946</v>
      </c>
      <c r="P2383" s="24">
        <f t="shared" si="882"/>
        <v>346.39978502089429</v>
      </c>
      <c r="Q2383" s="24">
        <f t="shared" si="893"/>
        <v>650</v>
      </c>
      <c r="R2383" s="12">
        <f t="shared" si="883"/>
        <v>6.3745609336266093E-2</v>
      </c>
      <c r="S2383" s="3">
        <f t="shared" si="894"/>
        <v>0.7</v>
      </c>
      <c r="T2383" s="24">
        <f t="shared" si="896"/>
        <v>1122.2209248533206</v>
      </c>
      <c r="U2383" s="24">
        <f t="shared" si="884"/>
        <v>27.358407746345392</v>
      </c>
      <c r="V2383" s="14">
        <f t="shared" si="885"/>
        <v>472.42379596276533</v>
      </c>
      <c r="W2383" s="24">
        <f t="shared" si="897"/>
        <v>650</v>
      </c>
      <c r="X2383" s="12">
        <f t="shared" si="886"/>
        <v>6.3909656077855495E-2</v>
      </c>
      <c r="Y2383" s="3">
        <f t="shared" si="898"/>
        <v>0.7</v>
      </c>
    </row>
    <row r="2384" spans="2:25" x14ac:dyDescent="0.25">
      <c r="B2384" s="3">
        <f t="shared" si="887"/>
        <v>11830</v>
      </c>
      <c r="C2384" s="14">
        <f t="shared" si="888"/>
        <v>197.16666666666666</v>
      </c>
      <c r="D2384" s="11">
        <f t="shared" si="889"/>
        <v>1123.3785613737721</v>
      </c>
      <c r="E2384" s="11">
        <f t="shared" si="890"/>
        <v>1121.3077699645389</v>
      </c>
      <c r="F2384" s="11">
        <f t="shared" si="891"/>
        <v>1122.576848014957</v>
      </c>
      <c r="G2384" s="11">
        <f t="shared" si="892"/>
        <v>1122.2848345093985</v>
      </c>
      <c r="H2384" s="24">
        <f t="shared" si="899"/>
        <v>1121.3077699645389</v>
      </c>
      <c r="I2384" s="24">
        <f t="shared" si="877"/>
        <v>51.769785230828802</v>
      </c>
      <c r="J2384" s="14">
        <f t="shared" si="878"/>
        <v>893.14253499330027</v>
      </c>
      <c r="K2384" s="24">
        <f t="shared" si="900"/>
        <v>650</v>
      </c>
      <c r="L2384" s="12">
        <f t="shared" si="879"/>
        <v>6.4438014393399579E-2</v>
      </c>
      <c r="M2384" s="3">
        <f t="shared" si="880"/>
        <v>0.7</v>
      </c>
      <c r="N2384" s="24">
        <f t="shared" si="895"/>
        <v>1122.576848014957</v>
      </c>
      <c r="O2384" s="24">
        <f t="shared" si="881"/>
        <v>20.04283397037625</v>
      </c>
      <c r="P2384" s="24">
        <f t="shared" si="882"/>
        <v>346.25471249344156</v>
      </c>
      <c r="Q2384" s="24">
        <f t="shared" si="893"/>
        <v>650</v>
      </c>
      <c r="R2384" s="12">
        <f t="shared" si="883"/>
        <v>6.3718436625104569E-2</v>
      </c>
      <c r="S2384" s="3">
        <f t="shared" si="894"/>
        <v>0.7</v>
      </c>
      <c r="T2384" s="24">
        <f t="shared" si="896"/>
        <v>1122.2848345093985</v>
      </c>
      <c r="U2384" s="24">
        <f t="shared" si="884"/>
        <v>27.343171609339834</v>
      </c>
      <c r="V2384" s="14">
        <f t="shared" si="885"/>
        <v>472.22525073250182</v>
      </c>
      <c r="W2384" s="24">
        <f t="shared" si="897"/>
        <v>650</v>
      </c>
      <c r="X2384" s="12">
        <f t="shared" si="886"/>
        <v>6.3882318782616437E-2</v>
      </c>
      <c r="Y2384" s="3">
        <f t="shared" si="898"/>
        <v>0.7</v>
      </c>
    </row>
    <row r="2385" spans="2:25" x14ac:dyDescent="0.25">
      <c r="B2385" s="3">
        <f t="shared" si="887"/>
        <v>11835</v>
      </c>
      <c r="C2385" s="14">
        <f t="shared" si="888"/>
        <v>197.25</v>
      </c>
      <c r="D2385" s="11">
        <f t="shared" si="889"/>
        <v>1123.4418348528613</v>
      </c>
      <c r="E2385" s="11">
        <f t="shared" si="890"/>
        <v>1121.3722079789322</v>
      </c>
      <c r="F2385" s="11">
        <f t="shared" si="891"/>
        <v>1122.6405664515821</v>
      </c>
      <c r="G2385" s="11">
        <f t="shared" si="892"/>
        <v>1122.3487168281811</v>
      </c>
      <c r="H2385" s="24">
        <f t="shared" si="899"/>
        <v>1121.3722079789322</v>
      </c>
      <c r="I2385" s="24">
        <f t="shared" si="877"/>
        <v>51.740671848227748</v>
      </c>
      <c r="J2385" s="14">
        <f t="shared" si="878"/>
        <v>892.76282114240951</v>
      </c>
      <c r="K2385" s="24">
        <f t="shared" si="900"/>
        <v>650</v>
      </c>
      <c r="L2385" s="12">
        <f t="shared" si="879"/>
        <v>6.4410134541912495E-2</v>
      </c>
      <c r="M2385" s="3">
        <f t="shared" si="880"/>
        <v>0.7</v>
      </c>
      <c r="N2385" s="24">
        <f t="shared" si="895"/>
        <v>1122.6405664515821</v>
      </c>
      <c r="O2385" s="24">
        <f t="shared" si="881"/>
        <v>20.031710031980765</v>
      </c>
      <c r="P2385" s="24">
        <f t="shared" si="882"/>
        <v>346.10976228000675</v>
      </c>
      <c r="Q2385" s="24">
        <f t="shared" si="893"/>
        <v>650</v>
      </c>
      <c r="R2385" s="12">
        <f t="shared" si="883"/>
        <v>6.3691287109503877E-2</v>
      </c>
      <c r="S2385" s="3">
        <f t="shared" si="894"/>
        <v>0.7</v>
      </c>
      <c r="T2385" s="24">
        <f t="shared" si="896"/>
        <v>1122.3487168281811</v>
      </c>
      <c r="U2385" s="24">
        <f t="shared" si="884"/>
        <v>27.327950617006991</v>
      </c>
      <c r="V2385" s="14">
        <f t="shared" si="885"/>
        <v>472.02687360710155</v>
      </c>
      <c r="W2385" s="24">
        <f t="shared" si="897"/>
        <v>650</v>
      </c>
      <c r="X2385" s="12">
        <f t="shared" si="886"/>
        <v>6.3855004920414279E-2</v>
      </c>
      <c r="Y2385" s="3">
        <f t="shared" si="898"/>
        <v>0.7</v>
      </c>
    </row>
    <row r="2386" spans="2:25" x14ac:dyDescent="0.25">
      <c r="B2386" s="3">
        <f t="shared" si="887"/>
        <v>11840</v>
      </c>
      <c r="C2386" s="14">
        <f t="shared" si="888"/>
        <v>197.33333333333334</v>
      </c>
      <c r="D2386" s="11">
        <f t="shared" si="889"/>
        <v>1123.5050816230096</v>
      </c>
      <c r="E2386" s="11">
        <f t="shared" si="890"/>
        <v>1121.4366181134742</v>
      </c>
      <c r="F2386" s="11">
        <f t="shared" si="891"/>
        <v>1122.7042577386917</v>
      </c>
      <c r="G2386" s="11">
        <f t="shared" si="892"/>
        <v>1122.4125718331015</v>
      </c>
      <c r="H2386" s="24">
        <f t="shared" si="899"/>
        <v>1121.4366181134742</v>
      </c>
      <c r="I2386" s="24">
        <f t="shared" ref="I2386:I2449" si="901">AlphaC*(D2386-H2386)</f>
        <v>51.711587738384424</v>
      </c>
      <c r="J2386" s="14">
        <f t="shared" ref="J2386:J2449" si="902">Phi*EpsilonF*Botzman/10^8*M2386*((D2386+273)^4-(H2386+273)^4)</f>
        <v>892.38343337889989</v>
      </c>
      <c r="K2386" s="24">
        <f t="shared" si="900"/>
        <v>650</v>
      </c>
      <c r="L2386" s="12">
        <f t="shared" ref="L2386:L2449" si="903">ksh*MassivSS/(K2386*RhoA)*DeltaT*(I2386+J2386)</f>
        <v>6.4382278924104308E-2</v>
      </c>
      <c r="M2386" s="3">
        <f t="shared" ref="M2386:M2449" si="904">IF(H2386&lt;=500,IF(Galva=Oui,0.35,0.7),0.7)</f>
        <v>0.7</v>
      </c>
      <c r="N2386" s="24">
        <f t="shared" si="895"/>
        <v>1122.7042577386917</v>
      </c>
      <c r="O2386" s="24">
        <f t="shared" ref="O2386:O2449" si="905">AlphaC*(D2386-N2386)</f>
        <v>20.020597107946969</v>
      </c>
      <c r="P2386" s="24">
        <f t="shared" ref="P2386:P2449" si="906">Phi*EpsilonF*Botzman/10^8*S2386*((D2386+273)^4-(N2386+273)^4)</f>
        <v>345.96493422500822</v>
      </c>
      <c r="Q2386" s="24">
        <f t="shared" si="893"/>
        <v>650</v>
      </c>
      <c r="R2386" s="12">
        <f t="shared" ref="R2386:R2449" si="907">ksh*MassivW/(Q2386*RhoA)*DeltaT*(O2386+P2386)</f>
        <v>6.3664160759667104E-2</v>
      </c>
      <c r="S2386" s="3">
        <f t="shared" si="894"/>
        <v>0.7</v>
      </c>
      <c r="T2386" s="24">
        <f t="shared" si="896"/>
        <v>1122.4125718331015</v>
      </c>
      <c r="U2386" s="24">
        <f t="shared" ref="U2386:U2449" si="908">AlphaC*(D2386-T2386)</f>
        <v>27.31274474770089</v>
      </c>
      <c r="V2386" s="14">
        <f t="shared" ref="V2386:V2449" si="909">Phi*EpsilonF*Botzman/10^8*Y2386*((D2386+273)^4-(T2386+273)^4)</f>
        <v>471.82866437202915</v>
      </c>
      <c r="W2386" s="24">
        <f t="shared" si="897"/>
        <v>650</v>
      </c>
      <c r="X2386" s="12">
        <f t="shared" ref="X2386:X2449" si="910">ksh*MassivSI/(W2386*RhoA)*DeltaT*(U2386+V2386)</f>
        <v>6.3827714461047333E-2</v>
      </c>
      <c r="Y2386" s="3">
        <f t="shared" si="898"/>
        <v>0.7</v>
      </c>
    </row>
    <row r="2387" spans="2:25" x14ac:dyDescent="0.25">
      <c r="B2387" s="3">
        <f t="shared" ref="B2387:B2450" si="911">B2386+DeltaT</f>
        <v>11845</v>
      </c>
      <c r="C2387" s="14">
        <f t="shared" ref="C2387:C2450" si="912">B2387/60</f>
        <v>197.41666666666666</v>
      </c>
      <c r="D2387" s="11">
        <f t="shared" ref="D2387:D2450" si="913">20+345*LOG(8*C2387+1,10)</f>
        <v>1123.5683017067563</v>
      </c>
      <c r="E2387" s="11">
        <f t="shared" ref="E2387:E2450" si="914">H2387</f>
        <v>1121.5010003923983</v>
      </c>
      <c r="F2387" s="11">
        <f t="shared" ref="F2387:F2450" si="915">N2387</f>
        <v>1122.7679218994513</v>
      </c>
      <c r="G2387" s="11">
        <f t="shared" ref="G2387:G2450" si="916">T2387</f>
        <v>1122.4763995475626</v>
      </c>
      <c r="H2387" s="24">
        <f t="shared" si="899"/>
        <v>1121.5010003923983</v>
      </c>
      <c r="I2387" s="24">
        <f t="shared" si="901"/>
        <v>51.682532858950481</v>
      </c>
      <c r="J2387" s="14">
        <f t="shared" si="902"/>
        <v>892.00437128019291</v>
      </c>
      <c r="K2387" s="24">
        <f t="shared" si="900"/>
        <v>650</v>
      </c>
      <c r="L2387" s="12">
        <f t="shared" si="903"/>
        <v>6.4354447508269449E-2</v>
      </c>
      <c r="M2387" s="3">
        <f t="shared" si="904"/>
        <v>0.7</v>
      </c>
      <c r="N2387" s="24">
        <f t="shared" si="895"/>
        <v>1122.7679218994513</v>
      </c>
      <c r="O2387" s="24">
        <f t="shared" si="905"/>
        <v>20.009495182625869</v>
      </c>
      <c r="P2387" s="24">
        <f t="shared" si="906"/>
        <v>345.82022817373638</v>
      </c>
      <c r="Q2387" s="24">
        <f t="shared" ref="Q2387:Q2450" si="917">IF(N2387&lt;600,425+0.773*N2387-1.69/1000*N2387^2+2.22/1000^2*N2387^3,IF(N2387&lt;735,666+13002/(738-N2387),IF(N2387&lt;900,545+17820/(N2387-731),650)))</f>
        <v>650</v>
      </c>
      <c r="R2387" s="12">
        <f t="shared" si="907"/>
        <v>6.3637057545959927E-2</v>
      </c>
      <c r="S2387" s="3">
        <f t="shared" ref="S2387:S2450" si="918">IF(N2387&lt;=500,IF(Galva=Oui,0.35,0.7),0.7)</f>
        <v>0.7</v>
      </c>
      <c r="T2387" s="24">
        <f t="shared" si="896"/>
        <v>1122.4763995475626</v>
      </c>
      <c r="U2387" s="24">
        <f t="shared" si="908"/>
        <v>27.297553979843769</v>
      </c>
      <c r="V2387" s="14">
        <f t="shared" si="909"/>
        <v>471.6306228134664</v>
      </c>
      <c r="W2387" s="24">
        <f t="shared" si="897"/>
        <v>650</v>
      </c>
      <c r="X2387" s="12">
        <f t="shared" si="910"/>
        <v>6.3800447374414315E-2</v>
      </c>
      <c r="Y2387" s="3">
        <f t="shared" si="898"/>
        <v>0.7</v>
      </c>
    </row>
    <row r="2388" spans="2:25" x14ac:dyDescent="0.25">
      <c r="B2388" s="3">
        <f t="shared" si="911"/>
        <v>11850</v>
      </c>
      <c r="C2388" s="14">
        <f t="shared" si="912"/>
        <v>197.5</v>
      </c>
      <c r="D2388" s="11">
        <f t="shared" si="913"/>
        <v>1123.631495126612</v>
      </c>
      <c r="E2388" s="11">
        <f t="shared" si="914"/>
        <v>1121.5653548399066</v>
      </c>
      <c r="F2388" s="11">
        <f t="shared" si="915"/>
        <v>1122.8315589569972</v>
      </c>
      <c r="G2388" s="11">
        <f t="shared" si="916"/>
        <v>1122.540199994937</v>
      </c>
      <c r="H2388" s="24">
        <f t="shared" si="899"/>
        <v>1121.5653548399066</v>
      </c>
      <c r="I2388" s="24">
        <f t="shared" si="901"/>
        <v>51.653507167634416</v>
      </c>
      <c r="J2388" s="14">
        <f t="shared" si="902"/>
        <v>891.62563442419491</v>
      </c>
      <c r="K2388" s="24">
        <f t="shared" si="900"/>
        <v>650</v>
      </c>
      <c r="L2388" s="12">
        <f t="shared" si="903"/>
        <v>6.4326640262739321E-2</v>
      </c>
      <c r="M2388" s="3">
        <f t="shared" si="904"/>
        <v>0.7</v>
      </c>
      <c r="N2388" s="24">
        <f t="shared" ref="N2388:N2451" si="919">N2387+R2387</f>
        <v>1122.8315589569972</v>
      </c>
      <c r="O2388" s="24">
        <f t="shared" si="905"/>
        <v>19.998404240368473</v>
      </c>
      <c r="P2388" s="24">
        <f t="shared" si="906"/>
        <v>345.67564397134589</v>
      </c>
      <c r="Q2388" s="24">
        <f t="shared" si="917"/>
        <v>650</v>
      </c>
      <c r="R2388" s="12">
        <f t="shared" si="907"/>
        <v>6.3609977438724402E-2</v>
      </c>
      <c r="S2388" s="3">
        <f t="shared" si="918"/>
        <v>0.7</v>
      </c>
      <c r="T2388" s="24">
        <f t="shared" ref="T2388:T2451" si="920">T2387+X2387</f>
        <v>1122.540199994937</v>
      </c>
      <c r="U2388" s="24">
        <f t="shared" si="908"/>
        <v>27.28237829187492</v>
      </c>
      <c r="V2388" s="14">
        <f t="shared" si="909"/>
        <v>471.43274871759508</v>
      </c>
      <c r="W2388" s="24">
        <f t="shared" ref="W2388:W2451" si="921">IF(T2388&lt;600,425+0.773*T2388-1.69/1000*T2388^2+2.22/1000^2*T2388^3,IF(T2388&lt;735,666+13002/(738-T2388),IF(T2388&lt;900,545+17820/(T2388-731),650)))</f>
        <v>650</v>
      </c>
      <c r="X2388" s="12">
        <f t="shared" si="910"/>
        <v>6.377320363041615E-2</v>
      </c>
      <c r="Y2388" s="3">
        <f t="shared" ref="Y2388:Y2451" si="922">IF(T2388&lt;=500,IF(Galva=Oui,0.35,0.7),0.7)</f>
        <v>0.7</v>
      </c>
    </row>
    <row r="2389" spans="2:25" x14ac:dyDescent="0.25">
      <c r="B2389" s="3">
        <f t="shared" si="911"/>
        <v>11855</v>
      </c>
      <c r="C2389" s="14">
        <f t="shared" si="912"/>
        <v>197.58333333333334</v>
      </c>
      <c r="D2389" s="11">
        <f t="shared" si="913"/>
        <v>1123.6946619050589</v>
      </c>
      <c r="E2389" s="11">
        <f t="shared" si="914"/>
        <v>1121.6296814801694</v>
      </c>
      <c r="F2389" s="11">
        <f t="shared" si="915"/>
        <v>1122.895168934436</v>
      </c>
      <c r="G2389" s="11">
        <f t="shared" si="916"/>
        <v>1122.6039731985675</v>
      </c>
      <c r="H2389" s="24">
        <f t="shared" si="899"/>
        <v>1121.6296814801694</v>
      </c>
      <c r="I2389" s="24">
        <f t="shared" si="901"/>
        <v>51.624510622235675</v>
      </c>
      <c r="J2389" s="14">
        <f t="shared" si="902"/>
        <v>891.24722238952893</v>
      </c>
      <c r="K2389" s="24">
        <f t="shared" si="900"/>
        <v>650</v>
      </c>
      <c r="L2389" s="12">
        <f t="shared" si="903"/>
        <v>6.4298857155900391E-2</v>
      </c>
      <c r="M2389" s="3">
        <f t="shared" si="904"/>
        <v>0.7</v>
      </c>
      <c r="N2389" s="24">
        <f t="shared" si="919"/>
        <v>1122.895168934436</v>
      </c>
      <c r="O2389" s="24">
        <f t="shared" si="905"/>
        <v>19.98732426557126</v>
      </c>
      <c r="P2389" s="24">
        <f t="shared" si="906"/>
        <v>345.53118146341791</v>
      </c>
      <c r="Q2389" s="24">
        <f t="shared" si="917"/>
        <v>650</v>
      </c>
      <c r="R2389" s="12">
        <f t="shared" si="907"/>
        <v>6.3582920408384688E-2</v>
      </c>
      <c r="S2389" s="3">
        <f t="shared" si="918"/>
        <v>0.7</v>
      </c>
      <c r="T2389" s="24">
        <f t="shared" si="920"/>
        <v>1122.6039731985675</v>
      </c>
      <c r="U2389" s="24">
        <f t="shared" si="908"/>
        <v>27.267217662284793</v>
      </c>
      <c r="V2389" s="14">
        <f t="shared" si="909"/>
        <v>471.23504187121711</v>
      </c>
      <c r="W2389" s="24">
        <f t="shared" si="921"/>
        <v>650</v>
      </c>
      <c r="X2389" s="12">
        <f t="shared" si="910"/>
        <v>6.374598319903961E-2</v>
      </c>
      <c r="Y2389" s="3">
        <f t="shared" si="922"/>
        <v>0.7</v>
      </c>
    </row>
    <row r="2390" spans="2:25" x14ac:dyDescent="0.25">
      <c r="B2390" s="3">
        <f t="shared" si="911"/>
        <v>11860</v>
      </c>
      <c r="C2390" s="14">
        <f t="shared" si="912"/>
        <v>197.66666666666666</v>
      </c>
      <c r="D2390" s="11">
        <f t="shared" si="913"/>
        <v>1123.7578020645506</v>
      </c>
      <c r="E2390" s="11">
        <f t="shared" si="914"/>
        <v>1121.6939803373252</v>
      </c>
      <c r="F2390" s="11">
        <f t="shared" si="915"/>
        <v>1122.9587518548444</v>
      </c>
      <c r="G2390" s="11">
        <f t="shared" si="916"/>
        <v>1122.6677191817664</v>
      </c>
      <c r="H2390" s="24">
        <f t="shared" si="899"/>
        <v>1121.6939803373252</v>
      </c>
      <c r="I2390" s="24">
        <f t="shared" si="901"/>
        <v>51.595543180633285</v>
      </c>
      <c r="J2390" s="14">
        <f t="shared" si="902"/>
        <v>890.86913475576785</v>
      </c>
      <c r="K2390" s="24">
        <f t="shared" si="900"/>
        <v>650</v>
      </c>
      <c r="L2390" s="12">
        <f t="shared" si="903"/>
        <v>6.4271098156209336E-2</v>
      </c>
      <c r="M2390" s="3">
        <f t="shared" si="904"/>
        <v>0.7</v>
      </c>
      <c r="N2390" s="24">
        <f t="shared" si="919"/>
        <v>1122.9587518548444</v>
      </c>
      <c r="O2390" s="24">
        <f t="shared" si="905"/>
        <v>19.976255242653451</v>
      </c>
      <c r="P2390" s="24">
        <f t="shared" si="906"/>
        <v>345.38684049576608</v>
      </c>
      <c r="Q2390" s="24">
        <f t="shared" si="917"/>
        <v>650</v>
      </c>
      <c r="R2390" s="12">
        <f t="shared" si="907"/>
        <v>6.3555886425409325E-2</v>
      </c>
      <c r="S2390" s="3">
        <f t="shared" si="918"/>
        <v>0.7</v>
      </c>
      <c r="T2390" s="24">
        <f t="shared" si="920"/>
        <v>1122.6677191817664</v>
      </c>
      <c r="U2390" s="24">
        <f t="shared" si="908"/>
        <v>27.252072069603628</v>
      </c>
      <c r="V2390" s="14">
        <f t="shared" si="909"/>
        <v>471.03750206150255</v>
      </c>
      <c r="W2390" s="24">
        <f t="shared" si="921"/>
        <v>650</v>
      </c>
      <c r="X2390" s="12">
        <f t="shared" si="910"/>
        <v>6.3718786050323606E-2</v>
      </c>
      <c r="Y2390" s="3">
        <f t="shared" si="922"/>
        <v>0.7</v>
      </c>
    </row>
    <row r="2391" spans="2:25" x14ac:dyDescent="0.25">
      <c r="B2391" s="3">
        <f t="shared" si="911"/>
        <v>11865</v>
      </c>
      <c r="C2391" s="14">
        <f t="shared" si="912"/>
        <v>197.75</v>
      </c>
      <c r="D2391" s="11">
        <f t="shared" si="913"/>
        <v>1123.8209156275127</v>
      </c>
      <c r="E2391" s="11">
        <f t="shared" si="914"/>
        <v>1121.7582514354815</v>
      </c>
      <c r="F2391" s="11">
        <f t="shared" si="915"/>
        <v>1123.0223077412697</v>
      </c>
      <c r="G2391" s="11">
        <f t="shared" si="916"/>
        <v>1122.7314379678166</v>
      </c>
      <c r="H2391" s="24">
        <f t="shared" si="899"/>
        <v>1121.7582514354815</v>
      </c>
      <c r="I2391" s="24">
        <f t="shared" si="901"/>
        <v>51.566604800780169</v>
      </c>
      <c r="J2391" s="14">
        <f t="shared" si="902"/>
        <v>890.49137110293032</v>
      </c>
      <c r="K2391" s="24">
        <f t="shared" si="900"/>
        <v>650</v>
      </c>
      <c r="L2391" s="12">
        <f t="shared" si="903"/>
        <v>6.4243363232158263E-2</v>
      </c>
      <c r="M2391" s="3">
        <f t="shared" si="904"/>
        <v>0.7</v>
      </c>
      <c r="N2391" s="24">
        <f t="shared" si="919"/>
        <v>1123.0223077412697</v>
      </c>
      <c r="O2391" s="24">
        <f t="shared" si="905"/>
        <v>19.965197156074055</v>
      </c>
      <c r="P2391" s="24">
        <f t="shared" si="906"/>
        <v>345.24262091461105</v>
      </c>
      <c r="Q2391" s="24">
        <f t="shared" si="917"/>
        <v>650</v>
      </c>
      <c r="R2391" s="12">
        <f t="shared" si="907"/>
        <v>6.3528875460344594E-2</v>
      </c>
      <c r="S2391" s="3">
        <f t="shared" si="918"/>
        <v>0.7</v>
      </c>
      <c r="T2391" s="24">
        <f t="shared" si="920"/>
        <v>1122.7314379678166</v>
      </c>
      <c r="U2391" s="24">
        <f t="shared" si="908"/>
        <v>27.236941492401456</v>
      </c>
      <c r="V2391" s="14">
        <f t="shared" si="909"/>
        <v>470.84012907585418</v>
      </c>
      <c r="W2391" s="24">
        <f t="shared" si="921"/>
        <v>650</v>
      </c>
      <c r="X2391" s="12">
        <f t="shared" si="910"/>
        <v>6.3691612154341909E-2</v>
      </c>
      <c r="Y2391" s="3">
        <f t="shared" si="922"/>
        <v>0.7</v>
      </c>
    </row>
    <row r="2392" spans="2:25" x14ac:dyDescent="0.25">
      <c r="B2392" s="3">
        <f t="shared" si="911"/>
        <v>11870</v>
      </c>
      <c r="C2392" s="14">
        <f t="shared" si="912"/>
        <v>197.83333333333334</v>
      </c>
      <c r="D2392" s="11">
        <f t="shared" si="913"/>
        <v>1123.8840026163421</v>
      </c>
      <c r="E2392" s="11">
        <f t="shared" si="914"/>
        <v>1121.8224947987137</v>
      </c>
      <c r="F2392" s="11">
        <f t="shared" si="915"/>
        <v>1123.0858366167301</v>
      </c>
      <c r="G2392" s="11">
        <f t="shared" si="916"/>
        <v>1122.795129579971</v>
      </c>
      <c r="H2392" s="24">
        <f t="shared" si="899"/>
        <v>1121.8224947987137</v>
      </c>
      <c r="I2392" s="24">
        <f t="shared" si="901"/>
        <v>51.537695440708831</v>
      </c>
      <c r="J2392" s="14">
        <f t="shared" si="902"/>
        <v>890.11393101181</v>
      </c>
      <c r="K2392" s="24">
        <f t="shared" si="900"/>
        <v>650</v>
      </c>
      <c r="L2392" s="12">
        <f t="shared" si="903"/>
        <v>6.421565235229755E-2</v>
      </c>
      <c r="M2392" s="3">
        <f t="shared" si="904"/>
        <v>0.7</v>
      </c>
      <c r="N2392" s="24">
        <f t="shared" si="919"/>
        <v>1123.0858366167301</v>
      </c>
      <c r="O2392" s="24">
        <f t="shared" si="905"/>
        <v>19.954149990297765</v>
      </c>
      <c r="P2392" s="24">
        <f t="shared" si="906"/>
        <v>345.09852256603773</v>
      </c>
      <c r="Q2392" s="24">
        <f t="shared" si="917"/>
        <v>650</v>
      </c>
      <c r="R2392" s="12">
        <f t="shared" si="907"/>
        <v>6.3501887483714145E-2</v>
      </c>
      <c r="S2392" s="3">
        <f t="shared" si="918"/>
        <v>0.7</v>
      </c>
      <c r="T2392" s="24">
        <f t="shared" si="920"/>
        <v>1122.795129579971</v>
      </c>
      <c r="U2392" s="24">
        <f t="shared" si="908"/>
        <v>27.221825909276731</v>
      </c>
      <c r="V2392" s="14">
        <f t="shared" si="909"/>
        <v>470.64292270190714</v>
      </c>
      <c r="W2392" s="24">
        <f t="shared" si="921"/>
        <v>650</v>
      </c>
      <c r="X2392" s="12">
        <f t="shared" si="910"/>
        <v>6.3664461481201626E-2</v>
      </c>
      <c r="Y2392" s="3">
        <f t="shared" si="922"/>
        <v>0.7</v>
      </c>
    </row>
    <row r="2393" spans="2:25" x14ac:dyDescent="0.25">
      <c r="B2393" s="3">
        <f t="shared" si="911"/>
        <v>11875</v>
      </c>
      <c r="C2393" s="14">
        <f t="shared" si="912"/>
        <v>197.91666666666666</v>
      </c>
      <c r="D2393" s="11">
        <f t="shared" si="913"/>
        <v>1123.9470630534079</v>
      </c>
      <c r="E2393" s="11">
        <f t="shared" si="914"/>
        <v>1121.8867104510659</v>
      </c>
      <c r="F2393" s="11">
        <f t="shared" si="915"/>
        <v>1123.1493385042138</v>
      </c>
      <c r="G2393" s="11">
        <f t="shared" si="916"/>
        <v>1122.8587940414523</v>
      </c>
      <c r="H2393" s="24">
        <f t="shared" si="899"/>
        <v>1121.8867104510659</v>
      </c>
      <c r="I2393" s="24">
        <f t="shared" si="901"/>
        <v>51.508815058548407</v>
      </c>
      <c r="J2393" s="14">
        <f t="shared" si="902"/>
        <v>889.73681406428591</v>
      </c>
      <c r="K2393" s="24">
        <f t="shared" si="900"/>
        <v>650</v>
      </c>
      <c r="L2393" s="12">
        <f t="shared" si="903"/>
        <v>6.4187965485258194E-2</v>
      </c>
      <c r="M2393" s="3">
        <f t="shared" si="904"/>
        <v>0.7</v>
      </c>
      <c r="N2393" s="24">
        <f t="shared" si="919"/>
        <v>1123.1493385042138</v>
      </c>
      <c r="O2393" s="24">
        <f t="shared" si="905"/>
        <v>19.943113729851802</v>
      </c>
      <c r="P2393" s="24">
        <f t="shared" si="906"/>
        <v>344.95454529694507</v>
      </c>
      <c r="Q2393" s="24">
        <f t="shared" si="917"/>
        <v>650</v>
      </c>
      <c r="R2393" s="12">
        <f t="shared" si="907"/>
        <v>6.3474922466194114E-2</v>
      </c>
      <c r="S2393" s="3">
        <f t="shared" si="918"/>
        <v>0.7</v>
      </c>
      <c r="T2393" s="24">
        <f t="shared" si="920"/>
        <v>1122.8587940414523</v>
      </c>
      <c r="U2393" s="24">
        <f t="shared" si="908"/>
        <v>27.206725298890433</v>
      </c>
      <c r="V2393" s="14">
        <f t="shared" si="909"/>
        <v>470.44588272803321</v>
      </c>
      <c r="W2393" s="24">
        <f t="shared" si="921"/>
        <v>650</v>
      </c>
      <c r="X2393" s="12">
        <f t="shared" si="910"/>
        <v>6.3637334001112086E-2</v>
      </c>
      <c r="Y2393" s="3">
        <f t="shared" si="922"/>
        <v>0.7</v>
      </c>
    </row>
    <row r="2394" spans="2:25" x14ac:dyDescent="0.25">
      <c r="B2394" s="3">
        <f t="shared" si="911"/>
        <v>11880</v>
      </c>
      <c r="C2394" s="14">
        <f t="shared" si="912"/>
        <v>198</v>
      </c>
      <c r="D2394" s="11">
        <f t="shared" si="913"/>
        <v>1124.0100969610507</v>
      </c>
      <c r="E2394" s="11">
        <f t="shared" si="914"/>
        <v>1121.9508984165511</v>
      </c>
      <c r="F2394" s="11">
        <f t="shared" si="915"/>
        <v>1123.21281342668</v>
      </c>
      <c r="G2394" s="11">
        <f t="shared" si="916"/>
        <v>1122.9224313754535</v>
      </c>
      <c r="H2394" s="24">
        <f t="shared" si="899"/>
        <v>1121.9508984165511</v>
      </c>
      <c r="I2394" s="24">
        <f t="shared" si="901"/>
        <v>51.479963612490565</v>
      </c>
      <c r="J2394" s="14">
        <f t="shared" si="902"/>
        <v>889.36001984264408</v>
      </c>
      <c r="K2394" s="24">
        <f t="shared" si="900"/>
        <v>650</v>
      </c>
      <c r="L2394" s="12">
        <f t="shared" si="903"/>
        <v>6.416030259970322E-2</v>
      </c>
      <c r="M2394" s="3">
        <f t="shared" si="904"/>
        <v>0.7</v>
      </c>
      <c r="N2394" s="24">
        <f t="shared" si="919"/>
        <v>1123.21281342668</v>
      </c>
      <c r="O2394" s="24">
        <f t="shared" si="905"/>
        <v>19.932088359269073</v>
      </c>
      <c r="P2394" s="24">
        <f t="shared" si="906"/>
        <v>344.81068895421265</v>
      </c>
      <c r="Q2394" s="24">
        <f t="shared" si="917"/>
        <v>650</v>
      </c>
      <c r="R2394" s="12">
        <f t="shared" si="907"/>
        <v>6.3447980378458266E-2</v>
      </c>
      <c r="S2394" s="3">
        <f t="shared" si="918"/>
        <v>0.7</v>
      </c>
      <c r="T2394" s="24">
        <f t="shared" si="920"/>
        <v>1122.9224313754535</v>
      </c>
      <c r="U2394" s="24">
        <f t="shared" si="908"/>
        <v>27.191639639931964</v>
      </c>
      <c r="V2394" s="14">
        <f t="shared" si="909"/>
        <v>470.24900894287532</v>
      </c>
      <c r="W2394" s="24">
        <f t="shared" si="921"/>
        <v>650</v>
      </c>
      <c r="X2394" s="12">
        <f t="shared" si="910"/>
        <v>6.3610229684320896E-2</v>
      </c>
      <c r="Y2394" s="3">
        <f t="shared" si="922"/>
        <v>0.7</v>
      </c>
    </row>
    <row r="2395" spans="2:25" x14ac:dyDescent="0.25">
      <c r="B2395" s="3">
        <f t="shared" si="911"/>
        <v>11885</v>
      </c>
      <c r="C2395" s="14">
        <f t="shared" si="912"/>
        <v>198.08333333333334</v>
      </c>
      <c r="D2395" s="11">
        <f t="shared" si="913"/>
        <v>1124.0731043615826</v>
      </c>
      <c r="E2395" s="11">
        <f t="shared" si="914"/>
        <v>1122.0150587191508</v>
      </c>
      <c r="F2395" s="11">
        <f t="shared" si="915"/>
        <v>1123.2762614070584</v>
      </c>
      <c r="G2395" s="11">
        <f t="shared" si="916"/>
        <v>1122.9860416051379</v>
      </c>
      <c r="H2395" s="24">
        <f t="shared" si="899"/>
        <v>1122.0150587191508</v>
      </c>
      <c r="I2395" s="24">
        <f t="shared" si="901"/>
        <v>51.45114106079518</v>
      </c>
      <c r="J2395" s="14">
        <f t="shared" si="902"/>
        <v>888.98354792979057</v>
      </c>
      <c r="K2395" s="24">
        <f t="shared" si="900"/>
        <v>650</v>
      </c>
      <c r="L2395" s="12">
        <f t="shared" si="903"/>
        <v>6.413266366434256E-2</v>
      </c>
      <c r="M2395" s="3">
        <f t="shared" si="904"/>
        <v>0.7</v>
      </c>
      <c r="N2395" s="24">
        <f t="shared" si="919"/>
        <v>1123.2762614070584</v>
      </c>
      <c r="O2395" s="24">
        <f t="shared" si="905"/>
        <v>19.921073863105221</v>
      </c>
      <c r="P2395" s="24">
        <f t="shared" si="906"/>
        <v>344.66695338479747</v>
      </c>
      <c r="Q2395" s="24">
        <f t="shared" si="917"/>
        <v>650</v>
      </c>
      <c r="R2395" s="12">
        <f t="shared" si="907"/>
        <v>6.3421061191197739E-2</v>
      </c>
      <c r="S2395" s="3">
        <f t="shared" si="918"/>
        <v>0.7</v>
      </c>
      <c r="T2395" s="24">
        <f t="shared" si="920"/>
        <v>1122.9860416051379</v>
      </c>
      <c r="U2395" s="24">
        <f t="shared" si="908"/>
        <v>27.176568911119148</v>
      </c>
      <c r="V2395" s="14">
        <f t="shared" si="909"/>
        <v>470.05230113519275</v>
      </c>
      <c r="W2395" s="24">
        <f t="shared" si="921"/>
        <v>650</v>
      </c>
      <c r="X2395" s="12">
        <f t="shared" si="910"/>
        <v>6.3583148501094186E-2</v>
      </c>
      <c r="Y2395" s="3">
        <f t="shared" si="922"/>
        <v>0.7</v>
      </c>
    </row>
    <row r="2396" spans="2:25" x14ac:dyDescent="0.25">
      <c r="B2396" s="3">
        <f t="shared" si="911"/>
        <v>11890</v>
      </c>
      <c r="C2396" s="14">
        <f t="shared" si="912"/>
        <v>198.16666666666666</v>
      </c>
      <c r="D2396" s="11">
        <f t="shared" si="913"/>
        <v>1124.1360852772877</v>
      </c>
      <c r="E2396" s="11">
        <f t="shared" si="914"/>
        <v>1122.0791913828152</v>
      </c>
      <c r="F2396" s="11">
        <f t="shared" si="915"/>
        <v>1123.3396824682495</v>
      </c>
      <c r="G2396" s="11">
        <f t="shared" si="916"/>
        <v>1123.0496247536389</v>
      </c>
      <c r="H2396" s="24">
        <f t="shared" si="899"/>
        <v>1122.0791913828152</v>
      </c>
      <c r="I2396" s="24">
        <f t="shared" si="901"/>
        <v>51.422347361813081</v>
      </c>
      <c r="J2396" s="14">
        <f t="shared" si="902"/>
        <v>888.60739790940704</v>
      </c>
      <c r="K2396" s="24">
        <f t="shared" si="900"/>
        <v>650</v>
      </c>
      <c r="L2396" s="12">
        <f t="shared" si="903"/>
        <v>6.4105048647945251E-2</v>
      </c>
      <c r="M2396" s="3">
        <f t="shared" si="904"/>
        <v>0.7</v>
      </c>
      <c r="N2396" s="24">
        <f t="shared" si="919"/>
        <v>1123.3396824682495</v>
      </c>
      <c r="O2396" s="24">
        <f t="shared" si="905"/>
        <v>19.910070225955678</v>
      </c>
      <c r="P2396" s="24">
        <f t="shared" si="906"/>
        <v>344.52333843598609</v>
      </c>
      <c r="Q2396" s="24">
        <f t="shared" si="917"/>
        <v>650</v>
      </c>
      <c r="R2396" s="12">
        <f t="shared" si="907"/>
        <v>6.3394164875167983E-2</v>
      </c>
      <c r="S2396" s="3">
        <f t="shared" si="918"/>
        <v>0.7</v>
      </c>
      <c r="T2396" s="24">
        <f t="shared" si="920"/>
        <v>1123.0496247536389</v>
      </c>
      <c r="U2396" s="24">
        <f t="shared" si="908"/>
        <v>27.161513091220968</v>
      </c>
      <c r="V2396" s="14">
        <f t="shared" si="909"/>
        <v>469.8557590941324</v>
      </c>
      <c r="W2396" s="24">
        <f t="shared" si="921"/>
        <v>650</v>
      </c>
      <c r="X2396" s="12">
        <f t="shared" si="910"/>
        <v>6.3556090421754211E-2</v>
      </c>
      <c r="Y2396" s="3">
        <f t="shared" si="922"/>
        <v>0.7</v>
      </c>
    </row>
    <row r="2397" spans="2:25" x14ac:dyDescent="0.25">
      <c r="B2397" s="3">
        <f t="shared" si="911"/>
        <v>11895</v>
      </c>
      <c r="C2397" s="14">
        <f t="shared" si="912"/>
        <v>198.25</v>
      </c>
      <c r="D2397" s="11">
        <f t="shared" si="913"/>
        <v>1124.1990397304226</v>
      </c>
      <c r="E2397" s="11">
        <f t="shared" si="914"/>
        <v>1122.1432964314631</v>
      </c>
      <c r="F2397" s="11">
        <f t="shared" si="915"/>
        <v>1123.4030766331248</v>
      </c>
      <c r="G2397" s="11">
        <f t="shared" si="916"/>
        <v>1123.1131808440607</v>
      </c>
      <c r="H2397" s="24">
        <f t="shared" si="899"/>
        <v>1122.1432964314631</v>
      </c>
      <c r="I2397" s="24">
        <f t="shared" si="901"/>
        <v>51.393582473986044</v>
      </c>
      <c r="J2397" s="14">
        <f t="shared" si="902"/>
        <v>888.23156936624036</v>
      </c>
      <c r="K2397" s="24">
        <f t="shared" si="900"/>
        <v>650</v>
      </c>
      <c r="L2397" s="12">
        <f t="shared" si="903"/>
        <v>6.4077457519359199E-2</v>
      </c>
      <c r="M2397" s="3">
        <f t="shared" si="904"/>
        <v>0.7</v>
      </c>
      <c r="N2397" s="24">
        <f t="shared" si="919"/>
        <v>1123.4030766331248</v>
      </c>
      <c r="O2397" s="24">
        <f t="shared" si="905"/>
        <v>19.899077432444301</v>
      </c>
      <c r="P2397" s="24">
        <f t="shared" si="906"/>
        <v>344.37984395564649</v>
      </c>
      <c r="Q2397" s="24">
        <f t="shared" si="917"/>
        <v>650</v>
      </c>
      <c r="R2397" s="12">
        <f t="shared" si="907"/>
        <v>6.3367291401230499E-2</v>
      </c>
      <c r="S2397" s="3">
        <f t="shared" si="918"/>
        <v>0.7</v>
      </c>
      <c r="T2397" s="24">
        <f t="shared" si="920"/>
        <v>1123.1131808440607</v>
      </c>
      <c r="U2397" s="24">
        <f t="shared" si="908"/>
        <v>27.146472159046198</v>
      </c>
      <c r="V2397" s="14">
        <f t="shared" si="909"/>
        <v>469.6593826094807</v>
      </c>
      <c r="W2397" s="24">
        <f t="shared" si="921"/>
        <v>650</v>
      </c>
      <c r="X2397" s="12">
        <f t="shared" si="910"/>
        <v>6.352905541671007E-2</v>
      </c>
      <c r="Y2397" s="3">
        <f t="shared" si="922"/>
        <v>0.7</v>
      </c>
    </row>
    <row r="2398" spans="2:25" x14ac:dyDescent="0.25">
      <c r="B2398" s="3">
        <f t="shared" si="911"/>
        <v>11900</v>
      </c>
      <c r="C2398" s="14">
        <f t="shared" si="912"/>
        <v>198.33333333333334</v>
      </c>
      <c r="D2398" s="11">
        <f t="shared" si="913"/>
        <v>1124.2619677432149</v>
      </c>
      <c r="E2398" s="11">
        <f t="shared" si="914"/>
        <v>1122.2073738889824</v>
      </c>
      <c r="F2398" s="11">
        <f t="shared" si="915"/>
        <v>1123.4664439245259</v>
      </c>
      <c r="G2398" s="11">
        <f t="shared" si="916"/>
        <v>1123.1767098994774</v>
      </c>
      <c r="H2398" s="24">
        <f t="shared" si="899"/>
        <v>1122.2073738889824</v>
      </c>
      <c r="I2398" s="24">
        <f t="shared" si="901"/>
        <v>51.364846355812688</v>
      </c>
      <c r="J2398" s="14">
        <f t="shared" si="902"/>
        <v>887.85606188534814</v>
      </c>
      <c r="K2398" s="24">
        <f t="shared" si="900"/>
        <v>650</v>
      </c>
      <c r="L2398" s="12">
        <f t="shared" si="903"/>
        <v>6.4049890247457358E-2</v>
      </c>
      <c r="M2398" s="3">
        <f t="shared" si="904"/>
        <v>0.7</v>
      </c>
      <c r="N2398" s="24">
        <f t="shared" si="919"/>
        <v>1123.4664439245259</v>
      </c>
      <c r="O2398" s="24">
        <f t="shared" si="905"/>
        <v>19.888095467223366</v>
      </c>
      <c r="P2398" s="24">
        <f t="shared" si="906"/>
        <v>344.23646979156899</v>
      </c>
      <c r="Q2398" s="24">
        <f t="shared" si="917"/>
        <v>650</v>
      </c>
      <c r="R2398" s="12">
        <f t="shared" si="907"/>
        <v>6.3340440740238244E-2</v>
      </c>
      <c r="S2398" s="3">
        <f t="shared" si="918"/>
        <v>0.7</v>
      </c>
      <c r="T2398" s="24">
        <f t="shared" si="920"/>
        <v>1123.1767098994774</v>
      </c>
      <c r="U2398" s="24">
        <f t="shared" si="908"/>
        <v>27.131446093437717</v>
      </c>
      <c r="V2398" s="14">
        <f t="shared" si="909"/>
        <v>469.46317147112086</v>
      </c>
      <c r="W2398" s="24">
        <f t="shared" si="921"/>
        <v>650</v>
      </c>
      <c r="X2398" s="12">
        <f t="shared" si="910"/>
        <v>6.3502043456387616E-2</v>
      </c>
      <c r="Y2398" s="3">
        <f t="shared" si="922"/>
        <v>0.7</v>
      </c>
    </row>
    <row r="2399" spans="2:25" x14ac:dyDescent="0.25">
      <c r="B2399" s="3">
        <f t="shared" si="911"/>
        <v>11905</v>
      </c>
      <c r="C2399" s="14">
        <f t="shared" si="912"/>
        <v>198.41666666666666</v>
      </c>
      <c r="D2399" s="11">
        <f t="shared" si="913"/>
        <v>1124.3248693378655</v>
      </c>
      <c r="E2399" s="11">
        <f t="shared" si="914"/>
        <v>1122.2714237792297</v>
      </c>
      <c r="F2399" s="11">
        <f t="shared" si="915"/>
        <v>1123.5297843652661</v>
      </c>
      <c r="G2399" s="11">
        <f t="shared" si="916"/>
        <v>1123.2402119429337</v>
      </c>
      <c r="H2399" s="24">
        <f t="shared" si="899"/>
        <v>1122.2714237792297</v>
      </c>
      <c r="I2399" s="24">
        <f t="shared" si="901"/>
        <v>51.336138965893952</v>
      </c>
      <c r="J2399" s="14">
        <f t="shared" si="902"/>
        <v>887.48087505287288</v>
      </c>
      <c r="K2399" s="24">
        <f t="shared" si="900"/>
        <v>650</v>
      </c>
      <c r="L2399" s="12">
        <f t="shared" si="903"/>
        <v>6.4022346801193619E-2</v>
      </c>
      <c r="M2399" s="3">
        <f t="shared" si="904"/>
        <v>0.7</v>
      </c>
      <c r="N2399" s="24">
        <f t="shared" si="919"/>
        <v>1123.5297843652661</v>
      </c>
      <c r="O2399" s="24">
        <f t="shared" si="905"/>
        <v>19.87712431498494</v>
      </c>
      <c r="P2399" s="24">
        <f t="shared" si="906"/>
        <v>344.09321579216413</v>
      </c>
      <c r="Q2399" s="24">
        <f t="shared" si="917"/>
        <v>650</v>
      </c>
      <c r="R2399" s="12">
        <f t="shared" si="907"/>
        <v>6.3313612863158938E-2</v>
      </c>
      <c r="S2399" s="3">
        <f t="shared" si="918"/>
        <v>0.7</v>
      </c>
      <c r="T2399" s="24">
        <f t="shared" si="920"/>
        <v>1123.2402119429337</v>
      </c>
      <c r="U2399" s="24">
        <f t="shared" si="908"/>
        <v>27.116434873295248</v>
      </c>
      <c r="V2399" s="14">
        <f t="shared" si="909"/>
        <v>469.26712546959527</v>
      </c>
      <c r="W2399" s="24">
        <f t="shared" si="921"/>
        <v>650</v>
      </c>
      <c r="X2399" s="12">
        <f t="shared" si="910"/>
        <v>6.3475054511304238E-2</v>
      </c>
      <c r="Y2399" s="3">
        <f t="shared" si="922"/>
        <v>0.7</v>
      </c>
    </row>
    <row r="2400" spans="2:25" x14ac:dyDescent="0.25">
      <c r="B2400" s="3">
        <f t="shared" si="911"/>
        <v>11910</v>
      </c>
      <c r="C2400" s="14">
        <f t="shared" si="912"/>
        <v>198.5</v>
      </c>
      <c r="D2400" s="11">
        <f t="shared" si="913"/>
        <v>1124.3877445365458</v>
      </c>
      <c r="E2400" s="11">
        <f t="shared" si="914"/>
        <v>1122.335446126031</v>
      </c>
      <c r="F2400" s="11">
        <f t="shared" si="915"/>
        <v>1123.5930979781292</v>
      </c>
      <c r="G2400" s="11">
        <f t="shared" si="916"/>
        <v>1123.3036869974451</v>
      </c>
      <c r="H2400" s="24">
        <f t="shared" si="899"/>
        <v>1122.335446126031</v>
      </c>
      <c r="I2400" s="24">
        <f t="shared" si="901"/>
        <v>51.307460262870563</v>
      </c>
      <c r="J2400" s="14">
        <f t="shared" si="902"/>
        <v>887.10600845518979</v>
      </c>
      <c r="K2400" s="24">
        <f t="shared" si="900"/>
        <v>650</v>
      </c>
      <c r="L2400" s="12">
        <f t="shared" si="903"/>
        <v>6.3994827149540495E-2</v>
      </c>
      <c r="M2400" s="3">
        <f t="shared" si="904"/>
        <v>0.7</v>
      </c>
      <c r="N2400" s="24">
        <f t="shared" si="919"/>
        <v>1123.5930979781292</v>
      </c>
      <c r="O2400" s="24">
        <f t="shared" si="905"/>
        <v>19.866163960415406</v>
      </c>
      <c r="P2400" s="24">
        <f t="shared" si="906"/>
        <v>343.95008180553248</v>
      </c>
      <c r="Q2400" s="24">
        <f t="shared" si="917"/>
        <v>650</v>
      </c>
      <c r="R2400" s="12">
        <f t="shared" si="907"/>
        <v>6.3286807740905449E-2</v>
      </c>
      <c r="S2400" s="3">
        <f t="shared" si="918"/>
        <v>0.7</v>
      </c>
      <c r="T2400" s="24">
        <f t="shared" si="920"/>
        <v>1123.3036869974451</v>
      </c>
      <c r="U2400" s="24">
        <f t="shared" si="908"/>
        <v>27.101438477518514</v>
      </c>
      <c r="V2400" s="14">
        <f t="shared" si="909"/>
        <v>469.07124439529099</v>
      </c>
      <c r="W2400" s="24">
        <f t="shared" si="921"/>
        <v>650</v>
      </c>
      <c r="X2400" s="12">
        <f t="shared" si="910"/>
        <v>6.3448088551957493E-2</v>
      </c>
      <c r="Y2400" s="3">
        <f t="shared" si="922"/>
        <v>0.7</v>
      </c>
    </row>
    <row r="2401" spans="2:25" x14ac:dyDescent="0.25">
      <c r="B2401" s="3">
        <f t="shared" si="911"/>
        <v>11915</v>
      </c>
      <c r="C2401" s="14">
        <f t="shared" si="912"/>
        <v>198.58333333333334</v>
      </c>
      <c r="D2401" s="11">
        <f t="shared" si="913"/>
        <v>1124.4505933614005</v>
      </c>
      <c r="E2401" s="11">
        <f t="shared" si="914"/>
        <v>1122.3994409531806</v>
      </c>
      <c r="F2401" s="11">
        <f t="shared" si="915"/>
        <v>1123.6563847858702</v>
      </c>
      <c r="G2401" s="11">
        <f t="shared" si="916"/>
        <v>1123.367135085997</v>
      </c>
      <c r="H2401" s="24">
        <f t="shared" si="899"/>
        <v>1122.3994409531806</v>
      </c>
      <c r="I2401" s="24">
        <f t="shared" si="901"/>
        <v>51.278810205496939</v>
      </c>
      <c r="J2401" s="14">
        <f t="shared" si="902"/>
        <v>886.73146167977859</v>
      </c>
      <c r="K2401" s="24">
        <f t="shared" si="900"/>
        <v>650</v>
      </c>
      <c r="L2401" s="12">
        <f t="shared" si="903"/>
        <v>6.3967331261553559E-2</v>
      </c>
      <c r="M2401" s="3">
        <f t="shared" si="904"/>
        <v>0.7</v>
      </c>
      <c r="N2401" s="24">
        <f t="shared" si="919"/>
        <v>1123.6563847858702</v>
      </c>
      <c r="O2401" s="24">
        <f t="shared" si="905"/>
        <v>19.855214388257991</v>
      </c>
      <c r="P2401" s="24">
        <f t="shared" si="906"/>
        <v>343.80706768041398</v>
      </c>
      <c r="Q2401" s="24">
        <f t="shared" si="917"/>
        <v>650</v>
      </c>
      <c r="R2401" s="12">
        <f t="shared" si="907"/>
        <v>6.3260025344511736E-2</v>
      </c>
      <c r="S2401" s="3">
        <f t="shared" si="918"/>
        <v>0.7</v>
      </c>
      <c r="T2401" s="24">
        <f t="shared" si="920"/>
        <v>1123.367135085997</v>
      </c>
      <c r="U2401" s="24">
        <f t="shared" si="908"/>
        <v>27.086456885086818</v>
      </c>
      <c r="V2401" s="14">
        <f t="shared" si="909"/>
        <v>468.87552803937041</v>
      </c>
      <c r="W2401" s="24">
        <f t="shared" si="921"/>
        <v>650</v>
      </c>
      <c r="X2401" s="12">
        <f t="shared" si="910"/>
        <v>6.3421145548954241E-2</v>
      </c>
      <c r="Y2401" s="3">
        <f t="shared" si="922"/>
        <v>0.7</v>
      </c>
    </row>
    <row r="2402" spans="2:25" x14ac:dyDescent="0.25">
      <c r="B2402" s="3">
        <f t="shared" si="911"/>
        <v>11920</v>
      </c>
      <c r="C2402" s="14">
        <f t="shared" si="912"/>
        <v>198.66666666666666</v>
      </c>
      <c r="D2402" s="11">
        <f t="shared" si="913"/>
        <v>1124.5134158345459</v>
      </c>
      <c r="E2402" s="11">
        <f t="shared" si="914"/>
        <v>1122.4634082844423</v>
      </c>
      <c r="F2402" s="11">
        <f t="shared" si="915"/>
        <v>1123.7196448112147</v>
      </c>
      <c r="G2402" s="11">
        <f t="shared" si="916"/>
        <v>1123.430556231546</v>
      </c>
      <c r="H2402" s="24">
        <f t="shared" si="899"/>
        <v>1122.4634082844423</v>
      </c>
      <c r="I2402" s="24">
        <f t="shared" si="901"/>
        <v>51.25018875259002</v>
      </c>
      <c r="J2402" s="14">
        <f t="shared" si="902"/>
        <v>886.35723431468114</v>
      </c>
      <c r="K2402" s="24">
        <f t="shared" si="900"/>
        <v>650</v>
      </c>
      <c r="L2402" s="12">
        <f t="shared" si="903"/>
        <v>6.3939859106330973E-2</v>
      </c>
      <c r="M2402" s="3">
        <f t="shared" si="904"/>
        <v>0.7</v>
      </c>
      <c r="N2402" s="24">
        <f t="shared" si="919"/>
        <v>1123.7196448112147</v>
      </c>
      <c r="O2402" s="24">
        <f t="shared" si="905"/>
        <v>19.844275583278659</v>
      </c>
      <c r="P2402" s="24">
        <f t="shared" si="906"/>
        <v>343.66417326578124</v>
      </c>
      <c r="Q2402" s="24">
        <f t="shared" si="917"/>
        <v>650</v>
      </c>
      <c r="R2402" s="12">
        <f t="shared" si="907"/>
        <v>6.3233265645056158E-2</v>
      </c>
      <c r="S2402" s="3">
        <f t="shared" si="918"/>
        <v>0.7</v>
      </c>
      <c r="T2402" s="24">
        <f t="shared" si="920"/>
        <v>1123.430556231546</v>
      </c>
      <c r="U2402" s="24">
        <f t="shared" si="908"/>
        <v>27.071490074996518</v>
      </c>
      <c r="V2402" s="14">
        <f t="shared" si="909"/>
        <v>468.67997619320914</v>
      </c>
      <c r="W2402" s="24">
        <f t="shared" si="921"/>
        <v>650</v>
      </c>
      <c r="X2402" s="12">
        <f t="shared" si="910"/>
        <v>6.3394225472930804E-2</v>
      </c>
      <c r="Y2402" s="3">
        <f t="shared" si="922"/>
        <v>0.7</v>
      </c>
    </row>
    <row r="2403" spans="2:25" x14ac:dyDescent="0.25">
      <c r="B2403" s="3">
        <f t="shared" si="911"/>
        <v>11925</v>
      </c>
      <c r="C2403" s="14">
        <f t="shared" si="912"/>
        <v>198.75</v>
      </c>
      <c r="D2403" s="11">
        <f t="shared" si="913"/>
        <v>1124.5762119780704</v>
      </c>
      <c r="E2403" s="11">
        <f t="shared" si="914"/>
        <v>1122.5273481435486</v>
      </c>
      <c r="F2403" s="11">
        <f t="shared" si="915"/>
        <v>1123.7828780768598</v>
      </c>
      <c r="G2403" s="11">
        <f t="shared" si="916"/>
        <v>1123.4939504570189</v>
      </c>
      <c r="H2403" s="24">
        <f t="shared" si="899"/>
        <v>1122.5273481435486</v>
      </c>
      <c r="I2403" s="24">
        <f t="shared" si="901"/>
        <v>51.221595863046332</v>
      </c>
      <c r="J2403" s="14">
        <f t="shared" si="902"/>
        <v>885.98332594883072</v>
      </c>
      <c r="K2403" s="24">
        <f t="shared" si="900"/>
        <v>650</v>
      </c>
      <c r="L2403" s="12">
        <f t="shared" si="903"/>
        <v>6.3912410653037127E-2</v>
      </c>
      <c r="M2403" s="3">
        <f t="shared" si="904"/>
        <v>0.7</v>
      </c>
      <c r="N2403" s="24">
        <f t="shared" si="919"/>
        <v>1123.7828780768598</v>
      </c>
      <c r="O2403" s="24">
        <f t="shared" si="905"/>
        <v>19.83334753026611</v>
      </c>
      <c r="P2403" s="24">
        <f t="shared" si="906"/>
        <v>343.52139841087813</v>
      </c>
      <c r="Q2403" s="24">
        <f t="shared" si="917"/>
        <v>650</v>
      </c>
      <c r="R2403" s="12">
        <f t="shared" si="907"/>
        <v>6.3206528613668239E-2</v>
      </c>
      <c r="S2403" s="3">
        <f t="shared" si="918"/>
        <v>0.7</v>
      </c>
      <c r="T2403" s="24">
        <f t="shared" si="920"/>
        <v>1123.4939504570189</v>
      </c>
      <c r="U2403" s="24">
        <f t="shared" si="908"/>
        <v>27.056538026289445</v>
      </c>
      <c r="V2403" s="14">
        <f t="shared" si="909"/>
        <v>468.48458864868661</v>
      </c>
      <c r="W2403" s="24">
        <f t="shared" si="921"/>
        <v>650</v>
      </c>
      <c r="X2403" s="12">
        <f t="shared" si="910"/>
        <v>6.3367328294593739E-2</v>
      </c>
      <c r="Y2403" s="3">
        <f t="shared" si="922"/>
        <v>0.7</v>
      </c>
    </row>
    <row r="2404" spans="2:25" x14ac:dyDescent="0.25">
      <c r="B2404" s="3">
        <f t="shared" si="911"/>
        <v>11930</v>
      </c>
      <c r="C2404" s="14">
        <f t="shared" si="912"/>
        <v>198.83333333333334</v>
      </c>
      <c r="D2404" s="11">
        <f t="shared" si="913"/>
        <v>1124.6389818140353</v>
      </c>
      <c r="E2404" s="11">
        <f t="shared" si="914"/>
        <v>1122.5912605542017</v>
      </c>
      <c r="F2404" s="11">
        <f t="shared" si="915"/>
        <v>1123.8460846054734</v>
      </c>
      <c r="G2404" s="11">
        <f t="shared" si="916"/>
        <v>1123.5573177853134</v>
      </c>
      <c r="H2404" s="24">
        <f t="shared" si="899"/>
        <v>1122.5912605542017</v>
      </c>
      <c r="I2404" s="24">
        <f t="shared" si="901"/>
        <v>51.193031495841979</v>
      </c>
      <c r="J2404" s="14">
        <f t="shared" si="902"/>
        <v>885.6097361716453</v>
      </c>
      <c r="K2404" s="24">
        <f t="shared" si="900"/>
        <v>650</v>
      </c>
      <c r="L2404" s="12">
        <f t="shared" si="903"/>
        <v>6.3884985870874891E-2</v>
      </c>
      <c r="M2404" s="3">
        <f t="shared" si="904"/>
        <v>0.7</v>
      </c>
      <c r="N2404" s="24">
        <f t="shared" si="919"/>
        <v>1123.8460846054734</v>
      </c>
      <c r="O2404" s="24">
        <f t="shared" si="905"/>
        <v>19.822430214048836</v>
      </c>
      <c r="P2404" s="24">
        <f t="shared" si="906"/>
        <v>343.37874296512297</v>
      </c>
      <c r="Q2404" s="24">
        <f t="shared" si="917"/>
        <v>650</v>
      </c>
      <c r="R2404" s="12">
        <f t="shared" si="907"/>
        <v>6.317981422151478E-2</v>
      </c>
      <c r="S2404" s="3">
        <f t="shared" si="918"/>
        <v>0.7</v>
      </c>
      <c r="T2404" s="24">
        <f t="shared" si="920"/>
        <v>1123.5573177853134</v>
      </c>
      <c r="U2404" s="24">
        <f t="shared" si="908"/>
        <v>27.041600718047221</v>
      </c>
      <c r="V2404" s="14">
        <f t="shared" si="909"/>
        <v>468.28936519772105</v>
      </c>
      <c r="W2404" s="24">
        <f t="shared" si="921"/>
        <v>650</v>
      </c>
      <c r="X2404" s="12">
        <f t="shared" si="910"/>
        <v>6.3340453984659623E-2</v>
      </c>
      <c r="Y2404" s="3">
        <f t="shared" si="922"/>
        <v>0.7</v>
      </c>
    </row>
    <row r="2405" spans="2:25" x14ac:dyDescent="0.25">
      <c r="B2405" s="3">
        <f t="shared" si="911"/>
        <v>11935</v>
      </c>
      <c r="C2405" s="14">
        <f t="shared" si="912"/>
        <v>198.91666666666666</v>
      </c>
      <c r="D2405" s="11">
        <f t="shared" si="913"/>
        <v>1124.7017253644735</v>
      </c>
      <c r="E2405" s="11">
        <f t="shared" si="914"/>
        <v>1122.6551455400725</v>
      </c>
      <c r="F2405" s="11">
        <f t="shared" si="915"/>
        <v>1123.9092644196949</v>
      </c>
      <c r="G2405" s="11">
        <f t="shared" si="916"/>
        <v>1123.6206582392981</v>
      </c>
      <c r="H2405" s="24">
        <f t="shared" si="899"/>
        <v>1122.6551455400725</v>
      </c>
      <c r="I2405" s="24">
        <f t="shared" si="901"/>
        <v>51.164495610026961</v>
      </c>
      <c r="J2405" s="14">
        <f t="shared" si="902"/>
        <v>885.236464573337</v>
      </c>
      <c r="K2405" s="24">
        <f t="shared" si="900"/>
        <v>650</v>
      </c>
      <c r="L2405" s="12">
        <f t="shared" si="903"/>
        <v>6.385758472910634E-2</v>
      </c>
      <c r="M2405" s="3">
        <f t="shared" si="904"/>
        <v>0.7</v>
      </c>
      <c r="N2405" s="24">
        <f t="shared" si="919"/>
        <v>1123.9092644196949</v>
      </c>
      <c r="O2405" s="24">
        <f t="shared" si="905"/>
        <v>19.811523619466698</v>
      </c>
      <c r="P2405" s="24">
        <f t="shared" si="906"/>
        <v>343.23620677816666</v>
      </c>
      <c r="Q2405" s="24">
        <f t="shared" si="917"/>
        <v>650</v>
      </c>
      <c r="R2405" s="12">
        <f t="shared" si="907"/>
        <v>6.3153122439805018E-2</v>
      </c>
      <c r="S2405" s="3">
        <f t="shared" si="918"/>
        <v>0.7</v>
      </c>
      <c r="T2405" s="24">
        <f t="shared" si="920"/>
        <v>1123.6206582392981</v>
      </c>
      <c r="U2405" s="24">
        <f t="shared" si="908"/>
        <v>27.026678129385573</v>
      </c>
      <c r="V2405" s="14">
        <f t="shared" si="909"/>
        <v>468.09430563285071</v>
      </c>
      <c r="W2405" s="24">
        <f t="shared" si="921"/>
        <v>650</v>
      </c>
      <c r="X2405" s="12">
        <f t="shared" si="910"/>
        <v>6.331360251392873E-2</v>
      </c>
      <c r="Y2405" s="3">
        <f t="shared" si="922"/>
        <v>0.7</v>
      </c>
    </row>
    <row r="2406" spans="2:25" x14ac:dyDescent="0.25">
      <c r="B2406" s="3">
        <f t="shared" si="911"/>
        <v>11940</v>
      </c>
      <c r="C2406" s="14">
        <f t="shared" si="912"/>
        <v>199</v>
      </c>
      <c r="D2406" s="11">
        <f t="shared" si="913"/>
        <v>1124.7644426513903</v>
      </c>
      <c r="E2406" s="11">
        <f t="shared" si="914"/>
        <v>1122.7190031248015</v>
      </c>
      <c r="F2406" s="11">
        <f t="shared" si="915"/>
        <v>1123.9724175421347</v>
      </c>
      <c r="G2406" s="11">
        <f t="shared" si="916"/>
        <v>1123.6839718418121</v>
      </c>
      <c r="H2406" s="24">
        <f t="shared" si="899"/>
        <v>1122.7190031248015</v>
      </c>
      <c r="I2406" s="24">
        <f t="shared" si="901"/>
        <v>51.135988164719492</v>
      </c>
      <c r="J2406" s="14">
        <f t="shared" si="902"/>
        <v>884.86351074473862</v>
      </c>
      <c r="K2406" s="24">
        <f t="shared" si="900"/>
        <v>650</v>
      </c>
      <c r="L2406" s="12">
        <f t="shared" si="903"/>
        <v>6.3830207197040509E-2</v>
      </c>
      <c r="M2406" s="3">
        <f t="shared" si="904"/>
        <v>0.7</v>
      </c>
      <c r="N2406" s="24">
        <f t="shared" si="919"/>
        <v>1123.9724175421347</v>
      </c>
      <c r="O2406" s="24">
        <f t="shared" si="905"/>
        <v>19.800627731387976</v>
      </c>
      <c r="P2406" s="24">
        <f t="shared" si="906"/>
        <v>343.09378969979565</v>
      </c>
      <c r="Q2406" s="24">
        <f t="shared" si="917"/>
        <v>650</v>
      </c>
      <c r="R2406" s="12">
        <f t="shared" si="907"/>
        <v>6.312645323977667E-2</v>
      </c>
      <c r="S2406" s="3">
        <f t="shared" si="918"/>
        <v>0.7</v>
      </c>
      <c r="T2406" s="24">
        <f t="shared" si="920"/>
        <v>1123.6839718418121</v>
      </c>
      <c r="U2406" s="24">
        <f t="shared" si="908"/>
        <v>27.011770239454336</v>
      </c>
      <c r="V2406" s="14">
        <f t="shared" si="909"/>
        <v>467.89940974678848</v>
      </c>
      <c r="W2406" s="24">
        <f t="shared" si="921"/>
        <v>650</v>
      </c>
      <c r="X2406" s="12">
        <f t="shared" si="910"/>
        <v>6.3286773853227993E-2</v>
      </c>
      <c r="Y2406" s="3">
        <f t="shared" si="922"/>
        <v>0.7</v>
      </c>
    </row>
    <row r="2407" spans="2:25" x14ac:dyDescent="0.25">
      <c r="B2407" s="3">
        <f t="shared" si="911"/>
        <v>11945</v>
      </c>
      <c r="C2407" s="14">
        <f t="shared" si="912"/>
        <v>199.08333333333334</v>
      </c>
      <c r="D2407" s="11">
        <f t="shared" si="913"/>
        <v>1124.8271336967637</v>
      </c>
      <c r="E2407" s="11">
        <f t="shared" si="914"/>
        <v>1122.7828333319985</v>
      </c>
      <c r="F2407" s="11">
        <f t="shared" si="915"/>
        <v>1124.0355439953746</v>
      </c>
      <c r="G2407" s="11">
        <f t="shared" si="916"/>
        <v>1123.7472586156653</v>
      </c>
      <c r="H2407" s="24">
        <f t="shared" si="899"/>
        <v>1122.7828333319985</v>
      </c>
      <c r="I2407" s="24">
        <f t="shared" si="901"/>
        <v>51.107509119128736</v>
      </c>
      <c r="J2407" s="14">
        <f t="shared" si="902"/>
        <v>884.49087427751579</v>
      </c>
      <c r="K2407" s="24">
        <f t="shared" si="900"/>
        <v>650</v>
      </c>
      <c r="L2407" s="12">
        <f t="shared" si="903"/>
        <v>6.380285324404944E-2</v>
      </c>
      <c r="M2407" s="3">
        <f t="shared" si="904"/>
        <v>0.7</v>
      </c>
      <c r="N2407" s="24">
        <f t="shared" si="919"/>
        <v>1124.0355439953746</v>
      </c>
      <c r="O2407" s="24">
        <f t="shared" si="905"/>
        <v>19.789742534726429</v>
      </c>
      <c r="P2407" s="24">
        <f t="shared" si="906"/>
        <v>342.9514915804167</v>
      </c>
      <c r="Q2407" s="24">
        <f t="shared" si="917"/>
        <v>650</v>
      </c>
      <c r="R2407" s="12">
        <f t="shared" si="907"/>
        <v>6.3099806592783331E-2</v>
      </c>
      <c r="S2407" s="3">
        <f t="shared" si="918"/>
        <v>0.7</v>
      </c>
      <c r="T2407" s="24">
        <f t="shared" si="920"/>
        <v>1123.7472586156653</v>
      </c>
      <c r="U2407" s="24">
        <f t="shared" si="908"/>
        <v>26.996877027460187</v>
      </c>
      <c r="V2407" s="14">
        <f t="shared" si="909"/>
        <v>467.70467733280901</v>
      </c>
      <c r="W2407" s="24">
        <f t="shared" si="921"/>
        <v>650</v>
      </c>
      <c r="X2407" s="12">
        <f t="shared" si="910"/>
        <v>6.3259967973463463E-2</v>
      </c>
      <c r="Y2407" s="3">
        <f t="shared" si="922"/>
        <v>0.7</v>
      </c>
    </row>
    <row r="2408" spans="2:25" x14ac:dyDescent="0.25">
      <c r="B2408" s="3">
        <f t="shared" si="911"/>
        <v>11950</v>
      </c>
      <c r="C2408" s="14">
        <f t="shared" si="912"/>
        <v>199.16666666666666</v>
      </c>
      <c r="D2408" s="11">
        <f t="shared" si="913"/>
        <v>1124.889798522544</v>
      </c>
      <c r="E2408" s="11">
        <f t="shared" si="914"/>
        <v>1122.8466361852425</v>
      </c>
      <c r="F2408" s="11">
        <f t="shared" si="915"/>
        <v>1124.0986438019675</v>
      </c>
      <c r="G2408" s="11">
        <f t="shared" si="916"/>
        <v>1123.8105185836387</v>
      </c>
      <c r="H2408" s="24">
        <f t="shared" si="899"/>
        <v>1122.8466361852425</v>
      </c>
      <c r="I2408" s="24">
        <f t="shared" si="901"/>
        <v>51.079058432537749</v>
      </c>
      <c r="J2408" s="14">
        <f t="shared" si="902"/>
        <v>884.11855476405162</v>
      </c>
      <c r="K2408" s="24">
        <f t="shared" si="900"/>
        <v>650</v>
      </c>
      <c r="L2408" s="12">
        <f t="shared" si="903"/>
        <v>6.3775522839559132E-2</v>
      </c>
      <c r="M2408" s="3">
        <f t="shared" si="904"/>
        <v>0.7</v>
      </c>
      <c r="N2408" s="24">
        <f t="shared" si="919"/>
        <v>1124.0986438019675</v>
      </c>
      <c r="O2408" s="24">
        <f t="shared" si="905"/>
        <v>19.778868014412865</v>
      </c>
      <c r="P2408" s="24">
        <f t="shared" si="906"/>
        <v>342.80931227045585</v>
      </c>
      <c r="Q2408" s="24">
        <f t="shared" si="917"/>
        <v>650</v>
      </c>
      <c r="R2408" s="12">
        <f t="shared" si="907"/>
        <v>6.3073182470184855E-2</v>
      </c>
      <c r="S2408" s="3">
        <f t="shared" si="918"/>
        <v>0.7</v>
      </c>
      <c r="T2408" s="24">
        <f t="shared" si="920"/>
        <v>1123.8105185836387</v>
      </c>
      <c r="U2408" s="24">
        <f t="shared" si="908"/>
        <v>26.98199847263254</v>
      </c>
      <c r="V2408" s="14">
        <f t="shared" si="909"/>
        <v>467.51010818438107</v>
      </c>
      <c r="W2408" s="24">
        <f t="shared" si="921"/>
        <v>650</v>
      </c>
      <c r="X2408" s="12">
        <f t="shared" si="910"/>
        <v>6.3233184845568918E-2</v>
      </c>
      <c r="Y2408" s="3">
        <f t="shared" si="922"/>
        <v>0.7</v>
      </c>
    </row>
    <row r="2409" spans="2:25" x14ac:dyDescent="0.25">
      <c r="B2409" s="3">
        <f t="shared" si="911"/>
        <v>11955</v>
      </c>
      <c r="C2409" s="14">
        <f t="shared" si="912"/>
        <v>199.25</v>
      </c>
      <c r="D2409" s="11">
        <f t="shared" si="913"/>
        <v>1124.9524371506539</v>
      </c>
      <c r="E2409" s="11">
        <f t="shared" si="914"/>
        <v>1122.9104117080819</v>
      </c>
      <c r="F2409" s="11">
        <f t="shared" si="915"/>
        <v>1124.1617169844376</v>
      </c>
      <c r="G2409" s="11">
        <f t="shared" si="916"/>
        <v>1123.8737517684842</v>
      </c>
      <c r="H2409" s="24">
        <f t="shared" si="899"/>
        <v>1122.9104117080819</v>
      </c>
      <c r="I2409" s="24">
        <f t="shared" si="901"/>
        <v>51.050636064297805</v>
      </c>
      <c r="J2409" s="14">
        <f t="shared" si="902"/>
        <v>883.74655179729086</v>
      </c>
      <c r="K2409" s="24">
        <f t="shared" si="900"/>
        <v>650</v>
      </c>
      <c r="L2409" s="12">
        <f t="shared" si="903"/>
        <v>6.3748215953038548E-2</v>
      </c>
      <c r="M2409" s="3">
        <f t="shared" si="904"/>
        <v>0.7</v>
      </c>
      <c r="N2409" s="24">
        <f t="shared" si="919"/>
        <v>1124.1617169844376</v>
      </c>
      <c r="O2409" s="24">
        <f t="shared" si="905"/>
        <v>19.768004155406516</v>
      </c>
      <c r="P2409" s="24">
        <f t="shared" si="906"/>
        <v>342.66725162061044</v>
      </c>
      <c r="Q2409" s="24">
        <f t="shared" si="917"/>
        <v>650</v>
      </c>
      <c r="R2409" s="12">
        <f t="shared" si="907"/>
        <v>6.3046580843393304E-2</v>
      </c>
      <c r="S2409" s="3">
        <f t="shared" si="918"/>
        <v>0.7</v>
      </c>
      <c r="T2409" s="24">
        <f t="shared" si="920"/>
        <v>1123.8737517684842</v>
      </c>
      <c r="U2409" s="24">
        <f t="shared" si="908"/>
        <v>26.967134554240602</v>
      </c>
      <c r="V2409" s="14">
        <f t="shared" si="909"/>
        <v>467.31570209532197</v>
      </c>
      <c r="W2409" s="24">
        <f t="shared" si="921"/>
        <v>650</v>
      </c>
      <c r="X2409" s="12">
        <f t="shared" si="910"/>
        <v>6.3206424440527778E-2</v>
      </c>
      <c r="Y2409" s="3">
        <f t="shared" si="922"/>
        <v>0.7</v>
      </c>
    </row>
    <row r="2410" spans="2:25" x14ac:dyDescent="0.25">
      <c r="B2410" s="3">
        <f t="shared" si="911"/>
        <v>11960</v>
      </c>
      <c r="C2410" s="14">
        <f t="shared" si="912"/>
        <v>199.33333333333334</v>
      </c>
      <c r="D2410" s="11">
        <f t="shared" si="913"/>
        <v>1125.0150496029887</v>
      </c>
      <c r="E2410" s="11">
        <f t="shared" si="914"/>
        <v>1122.9741599240349</v>
      </c>
      <c r="F2410" s="11">
        <f t="shared" si="915"/>
        <v>1124.2247635652809</v>
      </c>
      <c r="G2410" s="11">
        <f t="shared" si="916"/>
        <v>1123.9369581929247</v>
      </c>
      <c r="H2410" s="24">
        <f t="shared" si="899"/>
        <v>1122.9741599240349</v>
      </c>
      <c r="I2410" s="24">
        <f t="shared" si="901"/>
        <v>51.022241973845439</v>
      </c>
      <c r="J2410" s="14">
        <f t="shared" si="902"/>
        <v>883.37486497101202</v>
      </c>
      <c r="K2410" s="24">
        <f t="shared" si="900"/>
        <v>650</v>
      </c>
      <c r="L2410" s="12">
        <f t="shared" si="903"/>
        <v>6.3720932554019338E-2</v>
      </c>
      <c r="M2410" s="3">
        <f t="shared" si="904"/>
        <v>0.7</v>
      </c>
      <c r="N2410" s="24">
        <f t="shared" si="919"/>
        <v>1124.2247635652809</v>
      </c>
      <c r="O2410" s="24">
        <f t="shared" si="905"/>
        <v>19.757150942695034</v>
      </c>
      <c r="P2410" s="24">
        <f t="shared" si="906"/>
        <v>342.52530948184926</v>
      </c>
      <c r="Q2410" s="24">
        <f t="shared" si="917"/>
        <v>650</v>
      </c>
      <c r="R2410" s="12">
        <f t="shared" si="907"/>
        <v>6.3020001683872826E-2</v>
      </c>
      <c r="S2410" s="3">
        <f t="shared" si="918"/>
        <v>0.7</v>
      </c>
      <c r="T2410" s="24">
        <f t="shared" si="920"/>
        <v>1123.9369581929247</v>
      </c>
      <c r="U2410" s="24">
        <f t="shared" si="908"/>
        <v>26.952285251599051</v>
      </c>
      <c r="V2410" s="14">
        <f t="shared" si="909"/>
        <v>467.12145885989486</v>
      </c>
      <c r="W2410" s="24">
        <f t="shared" si="921"/>
        <v>650</v>
      </c>
      <c r="X2410" s="12">
        <f t="shared" si="910"/>
        <v>6.3179686729386328E-2</v>
      </c>
      <c r="Y2410" s="3">
        <f t="shared" si="922"/>
        <v>0.7</v>
      </c>
    </row>
    <row r="2411" spans="2:25" x14ac:dyDescent="0.25">
      <c r="B2411" s="3">
        <f t="shared" si="911"/>
        <v>11965</v>
      </c>
      <c r="C2411" s="14">
        <f t="shared" si="912"/>
        <v>199.41666666666666</v>
      </c>
      <c r="D2411" s="11">
        <f t="shared" si="913"/>
        <v>1125.077635901416</v>
      </c>
      <c r="E2411" s="11">
        <f t="shared" si="914"/>
        <v>1123.0378808565888</v>
      </c>
      <c r="F2411" s="11">
        <f t="shared" si="915"/>
        <v>1124.2877835669649</v>
      </c>
      <c r="G2411" s="11">
        <f t="shared" si="916"/>
        <v>1124.0001378796542</v>
      </c>
      <c r="H2411" s="24">
        <f t="shared" si="899"/>
        <v>1123.0378808565888</v>
      </c>
      <c r="I2411" s="24">
        <f t="shared" si="901"/>
        <v>50.993876120679715</v>
      </c>
      <c r="J2411" s="14">
        <f t="shared" si="902"/>
        <v>883.00349387957465</v>
      </c>
      <c r="K2411" s="24">
        <f t="shared" si="900"/>
        <v>650</v>
      </c>
      <c r="L2411" s="12">
        <f t="shared" si="903"/>
        <v>6.3693672612076993E-2</v>
      </c>
      <c r="M2411" s="3">
        <f t="shared" si="904"/>
        <v>0.7</v>
      </c>
      <c r="N2411" s="24">
        <f t="shared" si="919"/>
        <v>1124.2877835669649</v>
      </c>
      <c r="O2411" s="24">
        <f t="shared" si="905"/>
        <v>19.746308361277443</v>
      </c>
      <c r="P2411" s="24">
        <f t="shared" si="906"/>
        <v>342.38348570514091</v>
      </c>
      <c r="Q2411" s="24">
        <f t="shared" si="917"/>
        <v>650</v>
      </c>
      <c r="R2411" s="12">
        <f t="shared" si="907"/>
        <v>6.2993444963089562E-2</v>
      </c>
      <c r="S2411" s="3">
        <f t="shared" si="918"/>
        <v>0.7</v>
      </c>
      <c r="T2411" s="24">
        <f t="shared" si="920"/>
        <v>1124.0001378796542</v>
      </c>
      <c r="U2411" s="24">
        <f t="shared" si="908"/>
        <v>26.937450544045305</v>
      </c>
      <c r="V2411" s="14">
        <f t="shared" si="909"/>
        <v>466.92737827247925</v>
      </c>
      <c r="W2411" s="24">
        <f t="shared" si="921"/>
        <v>650</v>
      </c>
      <c r="X2411" s="12">
        <f t="shared" si="910"/>
        <v>6.3152971683208603E-2</v>
      </c>
      <c r="Y2411" s="3">
        <f t="shared" si="922"/>
        <v>0.7</v>
      </c>
    </row>
    <row r="2412" spans="2:25" x14ac:dyDescent="0.25">
      <c r="B2412" s="3">
        <f t="shared" si="911"/>
        <v>11970</v>
      </c>
      <c r="C2412" s="14">
        <f t="shared" si="912"/>
        <v>199.5</v>
      </c>
      <c r="D2412" s="11">
        <f t="shared" si="913"/>
        <v>1125.1401960677765</v>
      </c>
      <c r="E2412" s="11">
        <f t="shared" si="914"/>
        <v>1123.1015745292009</v>
      </c>
      <c r="F2412" s="11">
        <f t="shared" si="915"/>
        <v>1124.3507770119279</v>
      </c>
      <c r="G2412" s="11">
        <f t="shared" si="916"/>
        <v>1124.0632908513373</v>
      </c>
      <c r="H2412" s="24">
        <f t="shared" si="899"/>
        <v>1123.1015745292009</v>
      </c>
      <c r="I2412" s="24">
        <f t="shared" si="901"/>
        <v>50.965538464390647</v>
      </c>
      <c r="J2412" s="14">
        <f t="shared" si="902"/>
        <v>882.63243811805546</v>
      </c>
      <c r="K2412" s="24">
        <f t="shared" si="900"/>
        <v>650</v>
      </c>
      <c r="L2412" s="12">
        <f t="shared" si="903"/>
        <v>6.366643609684218E-2</v>
      </c>
      <c r="M2412" s="3">
        <f t="shared" si="904"/>
        <v>0.7</v>
      </c>
      <c r="N2412" s="24">
        <f t="shared" si="919"/>
        <v>1124.3507770119279</v>
      </c>
      <c r="O2412" s="24">
        <f t="shared" si="905"/>
        <v>19.73547639621529</v>
      </c>
      <c r="P2412" s="24">
        <f t="shared" si="906"/>
        <v>342.24178014221002</v>
      </c>
      <c r="Q2412" s="24">
        <f t="shared" si="917"/>
        <v>650</v>
      </c>
      <c r="R2412" s="12">
        <f t="shared" si="907"/>
        <v>6.2966910652652031E-2</v>
      </c>
      <c r="S2412" s="3">
        <f t="shared" si="918"/>
        <v>0.7</v>
      </c>
      <c r="T2412" s="24">
        <f t="shared" si="920"/>
        <v>1124.0632908513373</v>
      </c>
      <c r="U2412" s="24">
        <f t="shared" si="908"/>
        <v>26.922630410979309</v>
      </c>
      <c r="V2412" s="14">
        <f t="shared" si="909"/>
        <v>466.73346012813283</v>
      </c>
      <c r="W2412" s="24">
        <f t="shared" si="921"/>
        <v>650</v>
      </c>
      <c r="X2412" s="12">
        <f t="shared" si="910"/>
        <v>6.3126279273153368E-2</v>
      </c>
      <c r="Y2412" s="3">
        <f t="shared" si="922"/>
        <v>0.7</v>
      </c>
    </row>
    <row r="2413" spans="2:25" x14ac:dyDescent="0.25">
      <c r="B2413" s="3">
        <f t="shared" si="911"/>
        <v>11975</v>
      </c>
      <c r="C2413" s="14">
        <f t="shared" si="912"/>
        <v>199.58333333333334</v>
      </c>
      <c r="D2413" s="11">
        <f t="shared" si="913"/>
        <v>1125.2027301238832</v>
      </c>
      <c r="E2413" s="11">
        <f t="shared" si="914"/>
        <v>1123.1652409652977</v>
      </c>
      <c r="F2413" s="11">
        <f t="shared" si="915"/>
        <v>1124.4137439225806</v>
      </c>
      <c r="G2413" s="11">
        <f t="shared" si="916"/>
        <v>1124.1264171306104</v>
      </c>
      <c r="H2413" s="24">
        <f t="shared" si="899"/>
        <v>1123.1652409652977</v>
      </c>
      <c r="I2413" s="24">
        <f t="shared" si="901"/>
        <v>50.937228964636461</v>
      </c>
      <c r="J2413" s="14">
        <f t="shared" si="902"/>
        <v>882.26169728238392</v>
      </c>
      <c r="K2413" s="24">
        <f t="shared" si="900"/>
        <v>650</v>
      </c>
      <c r="L2413" s="12">
        <f t="shared" si="903"/>
        <v>6.3639222978008295E-2</v>
      </c>
      <c r="M2413" s="3">
        <f t="shared" si="904"/>
        <v>0.7</v>
      </c>
      <c r="N2413" s="24">
        <f t="shared" si="919"/>
        <v>1124.4137439225806</v>
      </c>
      <c r="O2413" s="24">
        <f t="shared" si="905"/>
        <v>19.724655032564442</v>
      </c>
      <c r="P2413" s="24">
        <f t="shared" si="906"/>
        <v>342.10019264460658</v>
      </c>
      <c r="Q2413" s="24">
        <f t="shared" si="917"/>
        <v>650</v>
      </c>
      <c r="R2413" s="12">
        <f t="shared" si="907"/>
        <v>6.2940398724137397E-2</v>
      </c>
      <c r="S2413" s="3">
        <f t="shared" si="918"/>
        <v>0.7</v>
      </c>
      <c r="T2413" s="24">
        <f t="shared" si="920"/>
        <v>1124.1264171306104</v>
      </c>
      <c r="U2413" s="24">
        <f t="shared" si="908"/>
        <v>26.907824831818061</v>
      </c>
      <c r="V2413" s="14">
        <f t="shared" si="909"/>
        <v>466.53970422206839</v>
      </c>
      <c r="W2413" s="24">
        <f t="shared" si="921"/>
        <v>650</v>
      </c>
      <c r="X2413" s="12">
        <f t="shared" si="910"/>
        <v>6.3099609470401413E-2</v>
      </c>
      <c r="Y2413" s="3">
        <f t="shared" si="922"/>
        <v>0.7</v>
      </c>
    </row>
    <row r="2414" spans="2:25" x14ac:dyDescent="0.25">
      <c r="B2414" s="3">
        <f t="shared" si="911"/>
        <v>11980</v>
      </c>
      <c r="C2414" s="14">
        <f t="shared" si="912"/>
        <v>199.66666666666666</v>
      </c>
      <c r="D2414" s="11">
        <f t="shared" si="913"/>
        <v>1125.2652380915217</v>
      </c>
      <c r="E2414" s="11">
        <f t="shared" si="914"/>
        <v>1123.2288801882758</v>
      </c>
      <c r="F2414" s="11">
        <f t="shared" si="915"/>
        <v>1124.4766843213047</v>
      </c>
      <c r="G2414" s="11">
        <f t="shared" si="916"/>
        <v>1124.1895167400808</v>
      </c>
      <c r="H2414" s="24">
        <f t="shared" si="899"/>
        <v>1123.2288801882758</v>
      </c>
      <c r="I2414" s="24">
        <f t="shared" si="901"/>
        <v>50.908947581149278</v>
      </c>
      <c r="J2414" s="14">
        <f t="shared" si="902"/>
        <v>881.89127096893515</v>
      </c>
      <c r="K2414" s="24">
        <f t="shared" si="900"/>
        <v>650</v>
      </c>
      <c r="L2414" s="12">
        <f t="shared" si="903"/>
        <v>6.3612033225304232E-2</v>
      </c>
      <c r="M2414" s="3">
        <f t="shared" si="904"/>
        <v>0.7</v>
      </c>
      <c r="N2414" s="24">
        <f t="shared" si="919"/>
        <v>1124.4766843213047</v>
      </c>
      <c r="O2414" s="24">
        <f t="shared" si="905"/>
        <v>19.713844255426238</v>
      </c>
      <c r="P2414" s="24">
        <f t="shared" si="906"/>
        <v>341.95872306434586</v>
      </c>
      <c r="Q2414" s="24">
        <f t="shared" si="917"/>
        <v>650</v>
      </c>
      <c r="R2414" s="12">
        <f t="shared" si="907"/>
        <v>6.2913909149211647E-2</v>
      </c>
      <c r="S2414" s="3">
        <f t="shared" si="918"/>
        <v>0.7</v>
      </c>
      <c r="T2414" s="24">
        <f t="shared" si="920"/>
        <v>1124.1895167400808</v>
      </c>
      <c r="U2414" s="24">
        <f t="shared" si="908"/>
        <v>26.893033786024034</v>
      </c>
      <c r="V2414" s="14">
        <f t="shared" si="909"/>
        <v>466.34611034980884</v>
      </c>
      <c r="W2414" s="24">
        <f t="shared" si="921"/>
        <v>650</v>
      </c>
      <c r="X2414" s="12">
        <f t="shared" si="910"/>
        <v>6.3072962246178976E-2</v>
      </c>
      <c r="Y2414" s="3">
        <f t="shared" si="922"/>
        <v>0.7</v>
      </c>
    </row>
    <row r="2415" spans="2:25" x14ac:dyDescent="0.25">
      <c r="B2415" s="3">
        <f t="shared" si="911"/>
        <v>11985</v>
      </c>
      <c r="C2415" s="14">
        <f t="shared" si="912"/>
        <v>199.75</v>
      </c>
      <c r="D2415" s="11">
        <f t="shared" si="913"/>
        <v>1125.327719992451</v>
      </c>
      <c r="E2415" s="11">
        <f t="shared" si="914"/>
        <v>1123.2924922215011</v>
      </c>
      <c r="F2415" s="11">
        <f t="shared" si="915"/>
        <v>1124.539598230454</v>
      </c>
      <c r="G2415" s="11">
        <f t="shared" si="916"/>
        <v>1124.252589702327</v>
      </c>
      <c r="H2415" s="24">
        <f t="shared" si="899"/>
        <v>1123.2924922215011</v>
      </c>
      <c r="I2415" s="24">
        <f t="shared" si="901"/>
        <v>50.880694273746485</v>
      </c>
      <c r="J2415" s="14">
        <f t="shared" si="902"/>
        <v>881.52115877516974</v>
      </c>
      <c r="K2415" s="24">
        <f t="shared" si="900"/>
        <v>650</v>
      </c>
      <c r="L2415" s="12">
        <f t="shared" si="903"/>
        <v>6.3584866808538684E-2</v>
      </c>
      <c r="M2415" s="3">
        <f t="shared" si="904"/>
        <v>0.7</v>
      </c>
      <c r="N2415" s="24">
        <f t="shared" si="919"/>
        <v>1124.539598230454</v>
      </c>
      <c r="O2415" s="24">
        <f t="shared" si="905"/>
        <v>19.703044049924756</v>
      </c>
      <c r="P2415" s="24">
        <f t="shared" si="906"/>
        <v>341.81737125367562</v>
      </c>
      <c r="Q2415" s="24">
        <f t="shared" si="917"/>
        <v>650</v>
      </c>
      <c r="R2415" s="12">
        <f t="shared" si="907"/>
        <v>6.2887441899585186E-2</v>
      </c>
      <c r="S2415" s="3">
        <f t="shared" si="918"/>
        <v>0.7</v>
      </c>
      <c r="T2415" s="24">
        <f t="shared" si="920"/>
        <v>1124.252589702327</v>
      </c>
      <c r="U2415" s="24">
        <f t="shared" si="908"/>
        <v>26.878257253099491</v>
      </c>
      <c r="V2415" s="14">
        <f t="shared" si="909"/>
        <v>466.15267830743898</v>
      </c>
      <c r="W2415" s="24">
        <f t="shared" si="921"/>
        <v>650</v>
      </c>
      <c r="X2415" s="12">
        <f t="shared" si="910"/>
        <v>6.3046337571789277E-2</v>
      </c>
      <c r="Y2415" s="3">
        <f t="shared" si="922"/>
        <v>0.7</v>
      </c>
    </row>
    <row r="2416" spans="2:25" x14ac:dyDescent="0.25">
      <c r="B2416" s="3">
        <f t="shared" si="911"/>
        <v>11990</v>
      </c>
      <c r="C2416" s="14">
        <f t="shared" si="912"/>
        <v>199.83333333333334</v>
      </c>
      <c r="D2416" s="11">
        <f t="shared" si="913"/>
        <v>1125.3901758484017</v>
      </c>
      <c r="E2416" s="11">
        <f t="shared" si="914"/>
        <v>1123.3560770883096</v>
      </c>
      <c r="F2416" s="11">
        <f t="shared" si="915"/>
        <v>1124.6024856723536</v>
      </c>
      <c r="G2416" s="11">
        <f t="shared" si="916"/>
        <v>1124.3156360398987</v>
      </c>
      <c r="H2416" s="24">
        <f t="shared" si="899"/>
        <v>1123.3560770883096</v>
      </c>
      <c r="I2416" s="24">
        <f t="shared" si="901"/>
        <v>50.852469002302314</v>
      </c>
      <c r="J2416" s="14">
        <f t="shared" si="902"/>
        <v>881.15136029860616</v>
      </c>
      <c r="K2416" s="24">
        <f t="shared" si="900"/>
        <v>650</v>
      </c>
      <c r="L2416" s="12">
        <f t="shared" si="903"/>
        <v>6.3557723697528171E-2</v>
      </c>
      <c r="M2416" s="3">
        <f t="shared" si="904"/>
        <v>0.7</v>
      </c>
      <c r="N2416" s="24">
        <f t="shared" si="919"/>
        <v>1124.6024856723536</v>
      </c>
      <c r="O2416" s="24">
        <f t="shared" si="905"/>
        <v>19.692254401201126</v>
      </c>
      <c r="P2416" s="24">
        <f t="shared" si="906"/>
        <v>341.67613706474674</v>
      </c>
      <c r="Q2416" s="24">
        <f t="shared" si="917"/>
        <v>650</v>
      </c>
      <c r="R2416" s="12">
        <f t="shared" si="907"/>
        <v>6.2860996946954503E-2</v>
      </c>
      <c r="S2416" s="3">
        <f t="shared" si="918"/>
        <v>0.7</v>
      </c>
      <c r="T2416" s="24">
        <f t="shared" si="920"/>
        <v>1124.3156360398987</v>
      </c>
      <c r="U2416" s="24">
        <f t="shared" si="908"/>
        <v>26.863495212575117</v>
      </c>
      <c r="V2416" s="14">
        <f t="shared" si="909"/>
        <v>465.95940789094681</v>
      </c>
      <c r="W2416" s="24">
        <f t="shared" si="921"/>
        <v>650</v>
      </c>
      <c r="X2416" s="12">
        <f t="shared" si="910"/>
        <v>6.3019735418526734E-2</v>
      </c>
      <c r="Y2416" s="3">
        <f t="shared" si="922"/>
        <v>0.7</v>
      </c>
    </row>
    <row r="2417" spans="2:25" x14ac:dyDescent="0.25">
      <c r="B2417" s="3">
        <f t="shared" si="911"/>
        <v>11995</v>
      </c>
      <c r="C2417" s="14">
        <f t="shared" si="912"/>
        <v>199.91666666666666</v>
      </c>
      <c r="D2417" s="11">
        <f t="shared" si="913"/>
        <v>1125.4526056810787</v>
      </c>
      <c r="E2417" s="11">
        <f t="shared" si="914"/>
        <v>1123.4196348120072</v>
      </c>
      <c r="F2417" s="11">
        <f t="shared" si="915"/>
        <v>1124.6653466693006</v>
      </c>
      <c r="G2417" s="11">
        <f t="shared" si="916"/>
        <v>1124.3786557753172</v>
      </c>
      <c r="H2417" s="24">
        <f t="shared" si="899"/>
        <v>1123.4196348120072</v>
      </c>
      <c r="I2417" s="24">
        <f t="shared" si="901"/>
        <v>50.824271726787629</v>
      </c>
      <c r="J2417" s="14">
        <f t="shared" si="902"/>
        <v>880.78187513821661</v>
      </c>
      <c r="K2417" s="24">
        <f t="shared" si="900"/>
        <v>650</v>
      </c>
      <c r="L2417" s="12">
        <f t="shared" si="903"/>
        <v>6.3530603862194973E-2</v>
      </c>
      <c r="M2417" s="3">
        <f t="shared" si="904"/>
        <v>0.7</v>
      </c>
      <c r="N2417" s="24">
        <f t="shared" si="919"/>
        <v>1124.6653466693006</v>
      </c>
      <c r="O2417" s="24">
        <f t="shared" si="905"/>
        <v>19.681475294453321</v>
      </c>
      <c r="P2417" s="24">
        <f t="shared" si="906"/>
        <v>341.53502035069846</v>
      </c>
      <c r="Q2417" s="24">
        <f t="shared" si="917"/>
        <v>650</v>
      </c>
      <c r="R2417" s="12">
        <f t="shared" si="907"/>
        <v>6.2834574263197954E-2</v>
      </c>
      <c r="S2417" s="3">
        <f t="shared" si="918"/>
        <v>0.7</v>
      </c>
      <c r="T2417" s="24">
        <f t="shared" si="920"/>
        <v>1124.3786557753172</v>
      </c>
      <c r="U2417" s="24">
        <f t="shared" si="908"/>
        <v>26.84874764403844</v>
      </c>
      <c r="V2417" s="14">
        <f t="shared" si="909"/>
        <v>465.76629889726991</v>
      </c>
      <c r="W2417" s="24">
        <f t="shared" si="921"/>
        <v>650</v>
      </c>
      <c r="X2417" s="12">
        <f t="shared" si="910"/>
        <v>6.2993155757814515E-2</v>
      </c>
      <c r="Y2417" s="3">
        <f t="shared" si="922"/>
        <v>0.7</v>
      </c>
    </row>
    <row r="2418" spans="2:25" x14ac:dyDescent="0.25">
      <c r="B2418" s="3">
        <f t="shared" si="911"/>
        <v>12000</v>
      </c>
      <c r="C2418" s="14">
        <f t="shared" si="912"/>
        <v>200</v>
      </c>
      <c r="D2418" s="11">
        <f t="shared" si="913"/>
        <v>1125.5150095121583</v>
      </c>
      <c r="E2418" s="11">
        <f t="shared" si="914"/>
        <v>1123.4831654158693</v>
      </c>
      <c r="F2418" s="11">
        <f t="shared" si="915"/>
        <v>1124.7281812435638</v>
      </c>
      <c r="G2418" s="11">
        <f t="shared" si="916"/>
        <v>1124.441648931075</v>
      </c>
      <c r="H2418" s="24">
        <f t="shared" si="899"/>
        <v>1123.4831654158693</v>
      </c>
      <c r="I2418" s="24">
        <f t="shared" si="901"/>
        <v>50.796102407224453</v>
      </c>
      <c r="J2418" s="14">
        <f t="shared" si="902"/>
        <v>880.41270289293425</v>
      </c>
      <c r="K2418" s="24">
        <f t="shared" si="900"/>
        <v>650</v>
      </c>
      <c r="L2418" s="12">
        <f t="shared" si="903"/>
        <v>6.3503507272462137E-2</v>
      </c>
      <c r="M2418" s="3">
        <f t="shared" si="904"/>
        <v>0.7</v>
      </c>
      <c r="N2418" s="24">
        <f t="shared" si="919"/>
        <v>1124.7281812435638</v>
      </c>
      <c r="O2418" s="24">
        <f t="shared" si="905"/>
        <v>19.670706714862263</v>
      </c>
      <c r="P2418" s="24">
        <f t="shared" si="906"/>
        <v>341.39402096401113</v>
      </c>
      <c r="Q2418" s="24">
        <f t="shared" si="917"/>
        <v>650</v>
      </c>
      <c r="R2418" s="12">
        <f t="shared" si="907"/>
        <v>6.280817382007628E-2</v>
      </c>
      <c r="S2418" s="3">
        <f t="shared" si="918"/>
        <v>0.7</v>
      </c>
      <c r="T2418" s="24">
        <f t="shared" si="920"/>
        <v>1124.441648931075</v>
      </c>
      <c r="U2418" s="24">
        <f t="shared" si="908"/>
        <v>26.834014527082672</v>
      </c>
      <c r="V2418" s="14">
        <f t="shared" si="909"/>
        <v>465.573351122997</v>
      </c>
      <c r="W2418" s="24">
        <f t="shared" si="921"/>
        <v>650</v>
      </c>
      <c r="X2418" s="12">
        <f t="shared" si="910"/>
        <v>6.2966598561031858E-2</v>
      </c>
      <c r="Y2418" s="3">
        <f t="shared" si="922"/>
        <v>0.7</v>
      </c>
    </row>
    <row r="2419" spans="2:25" x14ac:dyDescent="0.25">
      <c r="B2419" s="3">
        <f t="shared" si="911"/>
        <v>12005</v>
      </c>
      <c r="C2419" s="14">
        <f t="shared" si="912"/>
        <v>200.08333333333334</v>
      </c>
      <c r="D2419" s="11">
        <f t="shared" si="913"/>
        <v>1125.5773873632909</v>
      </c>
      <c r="E2419" s="11">
        <f t="shared" si="914"/>
        <v>1123.5466689231419</v>
      </c>
      <c r="F2419" s="11">
        <f t="shared" si="915"/>
        <v>1124.7909894173838</v>
      </c>
      <c r="G2419" s="11">
        <f t="shared" si="916"/>
        <v>1124.5046155296359</v>
      </c>
      <c r="H2419" s="24">
        <f t="shared" si="899"/>
        <v>1123.5466689231419</v>
      </c>
      <c r="I2419" s="24">
        <f t="shared" si="901"/>
        <v>50.767961003725759</v>
      </c>
      <c r="J2419" s="14">
        <f t="shared" si="902"/>
        <v>880.04384316289406</v>
      </c>
      <c r="K2419" s="24">
        <f t="shared" si="900"/>
        <v>650</v>
      </c>
      <c r="L2419" s="12">
        <f t="shared" si="903"/>
        <v>6.3476433898340914E-2</v>
      </c>
      <c r="M2419" s="3">
        <f t="shared" si="904"/>
        <v>0.7</v>
      </c>
      <c r="N2419" s="24">
        <f t="shared" si="919"/>
        <v>1124.7909894173838</v>
      </c>
      <c r="O2419" s="24">
        <f t="shared" si="905"/>
        <v>19.659948647677083</v>
      </c>
      <c r="P2419" s="24">
        <f t="shared" si="906"/>
        <v>341.25313875819216</v>
      </c>
      <c r="Q2419" s="24">
        <f t="shared" si="917"/>
        <v>650</v>
      </c>
      <c r="R2419" s="12">
        <f t="shared" si="907"/>
        <v>6.2781795589540723E-2</v>
      </c>
      <c r="S2419" s="3">
        <f t="shared" si="918"/>
        <v>0.7</v>
      </c>
      <c r="T2419" s="24">
        <f t="shared" si="920"/>
        <v>1124.5046155296359</v>
      </c>
      <c r="U2419" s="24">
        <f t="shared" si="908"/>
        <v>26.819295841374924</v>
      </c>
      <c r="V2419" s="14">
        <f t="shared" si="909"/>
        <v>465.38056436574408</v>
      </c>
      <c r="W2419" s="24">
        <f t="shared" si="921"/>
        <v>650</v>
      </c>
      <c r="X2419" s="12">
        <f t="shared" si="910"/>
        <v>6.2940063799698867E-2</v>
      </c>
      <c r="Y2419" s="3">
        <f t="shared" si="922"/>
        <v>0.7</v>
      </c>
    </row>
    <row r="2420" spans="2:25" x14ac:dyDescent="0.25">
      <c r="B2420" s="3">
        <f t="shared" si="911"/>
        <v>12010</v>
      </c>
      <c r="C2420" s="14">
        <f t="shared" si="912"/>
        <v>200.16666666666666</v>
      </c>
      <c r="D2420" s="11">
        <f t="shared" si="913"/>
        <v>1125.6397392560993</v>
      </c>
      <c r="E2420" s="11">
        <f t="shared" si="914"/>
        <v>1123.6101453570402</v>
      </c>
      <c r="F2420" s="11">
        <f t="shared" si="915"/>
        <v>1124.8537712129732</v>
      </c>
      <c r="G2420" s="11">
        <f t="shared" si="916"/>
        <v>1124.5675555934356</v>
      </c>
      <c r="H2420" s="24">
        <f t="shared" si="899"/>
        <v>1123.6101453570402</v>
      </c>
      <c r="I2420" s="24">
        <f t="shared" si="901"/>
        <v>50.739847476478417</v>
      </c>
      <c r="J2420" s="14">
        <f t="shared" si="902"/>
        <v>879.67529554869611</v>
      </c>
      <c r="K2420" s="24">
        <f t="shared" si="900"/>
        <v>650</v>
      </c>
      <c r="L2420" s="12">
        <f t="shared" si="903"/>
        <v>6.344938370987932E-2</v>
      </c>
      <c r="M2420" s="3">
        <f t="shared" si="904"/>
        <v>0.7</v>
      </c>
      <c r="N2420" s="24">
        <f t="shared" si="919"/>
        <v>1124.8537712129732</v>
      </c>
      <c r="O2420" s="24">
        <f t="shared" si="905"/>
        <v>19.649201078152601</v>
      </c>
      <c r="P2420" s="24">
        <f t="shared" si="906"/>
        <v>341.11237358657468</v>
      </c>
      <c r="Q2420" s="24">
        <f t="shared" si="917"/>
        <v>650</v>
      </c>
      <c r="R2420" s="12">
        <f t="shared" si="907"/>
        <v>6.2755439543513258E-2</v>
      </c>
      <c r="S2420" s="3">
        <f t="shared" si="918"/>
        <v>0.7</v>
      </c>
      <c r="T2420" s="24">
        <f t="shared" si="920"/>
        <v>1124.5675555934356</v>
      </c>
      <c r="U2420" s="24">
        <f t="shared" si="908"/>
        <v>26.804591566593672</v>
      </c>
      <c r="V2420" s="14">
        <f t="shared" si="909"/>
        <v>465.18793842299124</v>
      </c>
      <c r="W2420" s="24">
        <f t="shared" si="921"/>
        <v>650</v>
      </c>
      <c r="X2420" s="12">
        <f t="shared" si="910"/>
        <v>6.2913551445319668E-2</v>
      </c>
      <c r="Y2420" s="3">
        <f t="shared" si="922"/>
        <v>0.7</v>
      </c>
    </row>
    <row r="2421" spans="2:25" x14ac:dyDescent="0.25">
      <c r="B2421" s="3">
        <f t="shared" si="911"/>
        <v>12015</v>
      </c>
      <c r="C2421" s="14">
        <f t="shared" si="912"/>
        <v>200.25</v>
      </c>
      <c r="D2421" s="11">
        <f t="shared" si="913"/>
        <v>1125.7020652121798</v>
      </c>
      <c r="E2421" s="11">
        <f t="shared" si="914"/>
        <v>1123.6735947407501</v>
      </c>
      <c r="F2421" s="11">
        <f t="shared" si="915"/>
        <v>1124.9165266525167</v>
      </c>
      <c r="G2421" s="11">
        <f t="shared" si="916"/>
        <v>1124.6304691448809</v>
      </c>
      <c r="H2421" s="24">
        <f t="shared" ref="H2421:H2484" si="923">H2420+L2420</f>
        <v>1123.6735947407501</v>
      </c>
      <c r="I2421" s="24">
        <f t="shared" si="901"/>
        <v>50.711761785743192</v>
      </c>
      <c r="J2421" s="14">
        <f t="shared" si="902"/>
        <v>879.30705965185109</v>
      </c>
      <c r="K2421" s="24">
        <f t="shared" ref="K2421:K2484" si="924">IF(H2421&lt;600,425+0.773*H2421-1.69/1000*H2421^2+2.22/1000^2*H2421^3,IF(H2421&lt;735,666+13002/(738-H2421),IF(H2421&lt;900,545+17820/(H2421-731),650)))</f>
        <v>650</v>
      </c>
      <c r="L2421" s="12">
        <f t="shared" si="903"/>
        <v>6.3422356677192454E-2</v>
      </c>
      <c r="M2421" s="3">
        <f t="shared" si="904"/>
        <v>0.7</v>
      </c>
      <c r="N2421" s="24">
        <f t="shared" si="919"/>
        <v>1124.9165266525167</v>
      </c>
      <c r="O2421" s="24">
        <f t="shared" si="905"/>
        <v>19.638463991577737</v>
      </c>
      <c r="P2421" s="24">
        <f t="shared" si="906"/>
        <v>340.97172530289868</v>
      </c>
      <c r="Q2421" s="24">
        <f t="shared" si="917"/>
        <v>650</v>
      </c>
      <c r="R2421" s="12">
        <f t="shared" si="907"/>
        <v>6.2729105653992506E-2</v>
      </c>
      <c r="S2421" s="3">
        <f t="shared" si="918"/>
        <v>0.7</v>
      </c>
      <c r="T2421" s="24">
        <f t="shared" si="920"/>
        <v>1124.6304691448809</v>
      </c>
      <c r="U2421" s="24">
        <f t="shared" si="908"/>
        <v>26.789901682474238</v>
      </c>
      <c r="V2421" s="14">
        <f t="shared" si="909"/>
        <v>464.99547309293587</v>
      </c>
      <c r="W2421" s="24">
        <f t="shared" si="921"/>
        <v>650</v>
      </c>
      <c r="X2421" s="12">
        <f t="shared" si="910"/>
        <v>6.2887061469497421E-2</v>
      </c>
      <c r="Y2421" s="3">
        <f t="shared" si="922"/>
        <v>0.7</v>
      </c>
    </row>
    <row r="2422" spans="2:25" x14ac:dyDescent="0.25">
      <c r="B2422" s="3">
        <f t="shared" si="911"/>
        <v>12020</v>
      </c>
      <c r="C2422" s="14">
        <f t="shared" si="912"/>
        <v>200.33333333333334</v>
      </c>
      <c r="D2422" s="11">
        <f t="shared" si="913"/>
        <v>1125.764365253101</v>
      </c>
      <c r="E2422" s="11">
        <f t="shared" si="914"/>
        <v>1123.7370170974273</v>
      </c>
      <c r="F2422" s="11">
        <f t="shared" si="915"/>
        <v>1124.9792557581707</v>
      </c>
      <c r="G2422" s="11">
        <f t="shared" si="916"/>
        <v>1124.6933562063505</v>
      </c>
      <c r="H2422" s="24">
        <f t="shared" si="923"/>
        <v>1123.7370170974273</v>
      </c>
      <c r="I2422" s="24">
        <f t="shared" si="901"/>
        <v>50.683703891843379</v>
      </c>
      <c r="J2422" s="14">
        <f t="shared" si="902"/>
        <v>878.93913507410252</v>
      </c>
      <c r="K2422" s="24">
        <f t="shared" si="924"/>
        <v>650</v>
      </c>
      <c r="L2422" s="12">
        <f t="shared" si="903"/>
        <v>6.3395352770415622E-2</v>
      </c>
      <c r="M2422" s="3">
        <f t="shared" si="904"/>
        <v>0.7</v>
      </c>
      <c r="N2422" s="24">
        <f t="shared" si="919"/>
        <v>1124.9792557581707</v>
      </c>
      <c r="O2422" s="24">
        <f t="shared" si="905"/>
        <v>19.627737373258469</v>
      </c>
      <c r="P2422" s="24">
        <f t="shared" si="906"/>
        <v>340.83119376092355</v>
      </c>
      <c r="Q2422" s="24">
        <f t="shared" si="917"/>
        <v>650</v>
      </c>
      <c r="R2422" s="12">
        <f t="shared" si="907"/>
        <v>6.2702793892983485E-2</v>
      </c>
      <c r="S2422" s="3">
        <f t="shared" si="918"/>
        <v>0.7</v>
      </c>
      <c r="T2422" s="24">
        <f t="shared" si="920"/>
        <v>1124.6933562063505</v>
      </c>
      <c r="U2422" s="24">
        <f t="shared" si="908"/>
        <v>26.775226168763311</v>
      </c>
      <c r="V2422" s="14">
        <f t="shared" si="909"/>
        <v>464.80316817356197</v>
      </c>
      <c r="W2422" s="24">
        <f t="shared" si="921"/>
        <v>650</v>
      </c>
      <c r="X2422" s="12">
        <f t="shared" si="910"/>
        <v>6.2860593843809418E-2</v>
      </c>
      <c r="Y2422" s="3">
        <f t="shared" si="922"/>
        <v>0.7</v>
      </c>
    </row>
    <row r="2423" spans="2:25" x14ac:dyDescent="0.25">
      <c r="B2423" s="3">
        <f t="shared" si="911"/>
        <v>12025</v>
      </c>
      <c r="C2423" s="14">
        <f t="shared" si="912"/>
        <v>200.41666666666666</v>
      </c>
      <c r="D2423" s="11">
        <f t="shared" si="913"/>
        <v>1125.8266394004049</v>
      </c>
      <c r="E2423" s="11">
        <f t="shared" si="914"/>
        <v>1123.8004124501977</v>
      </c>
      <c r="F2423" s="11">
        <f t="shared" si="915"/>
        <v>1125.0419585520638</v>
      </c>
      <c r="G2423" s="11">
        <f t="shared" si="916"/>
        <v>1124.7562168001944</v>
      </c>
      <c r="H2423" s="24">
        <f t="shared" si="923"/>
        <v>1123.8004124501977</v>
      </c>
      <c r="I2423" s="24">
        <f t="shared" si="901"/>
        <v>50.655673755181851</v>
      </c>
      <c r="J2423" s="14">
        <f t="shared" si="902"/>
        <v>878.57152141825964</v>
      </c>
      <c r="K2423" s="24">
        <f t="shared" si="924"/>
        <v>650</v>
      </c>
      <c r="L2423" s="12">
        <f t="shared" si="903"/>
        <v>6.3368371959762193E-2</v>
      </c>
      <c r="M2423" s="3">
        <f t="shared" si="904"/>
        <v>0.7</v>
      </c>
      <c r="N2423" s="24">
        <f t="shared" si="919"/>
        <v>1125.0419585520638</v>
      </c>
      <c r="O2423" s="24">
        <f t="shared" si="905"/>
        <v>19.617021208529195</v>
      </c>
      <c r="P2423" s="24">
        <f t="shared" si="906"/>
        <v>340.69077881475755</v>
      </c>
      <c r="Q2423" s="24">
        <f t="shared" si="917"/>
        <v>650</v>
      </c>
      <c r="R2423" s="12">
        <f t="shared" si="907"/>
        <v>6.2676504232556801E-2</v>
      </c>
      <c r="S2423" s="3">
        <f t="shared" si="918"/>
        <v>0.7</v>
      </c>
      <c r="T2423" s="24">
        <f t="shared" si="920"/>
        <v>1124.7562168001944</v>
      </c>
      <c r="U2423" s="24">
        <f t="shared" si="908"/>
        <v>26.760565005264425</v>
      </c>
      <c r="V2423" s="14">
        <f t="shared" si="909"/>
        <v>464.61102346364828</v>
      </c>
      <c r="W2423" s="24">
        <f t="shared" si="921"/>
        <v>650</v>
      </c>
      <c r="X2423" s="12">
        <f t="shared" si="910"/>
        <v>6.2834148539941875E-2</v>
      </c>
      <c r="Y2423" s="3">
        <f t="shared" si="922"/>
        <v>0.7</v>
      </c>
    </row>
    <row r="2424" spans="2:25" x14ac:dyDescent="0.25">
      <c r="B2424" s="3">
        <f t="shared" si="911"/>
        <v>12030</v>
      </c>
      <c r="C2424" s="14">
        <f t="shared" si="912"/>
        <v>200.5</v>
      </c>
      <c r="D2424" s="11">
        <f t="shared" si="913"/>
        <v>1125.8888876756073</v>
      </c>
      <c r="E2424" s="11">
        <f t="shared" si="914"/>
        <v>1123.8637808221574</v>
      </c>
      <c r="F2424" s="11">
        <f t="shared" si="915"/>
        <v>1125.1046350562963</v>
      </c>
      <c r="G2424" s="11">
        <f t="shared" si="916"/>
        <v>1124.8190509487342</v>
      </c>
      <c r="H2424" s="24">
        <f t="shared" si="923"/>
        <v>1123.8637808221574</v>
      </c>
      <c r="I2424" s="24">
        <f t="shared" si="901"/>
        <v>50.627671336246749</v>
      </c>
      <c r="J2424" s="14">
        <f t="shared" si="902"/>
        <v>878.2042182877326</v>
      </c>
      <c r="K2424" s="24">
        <f t="shared" si="924"/>
        <v>650</v>
      </c>
      <c r="L2424" s="12">
        <f t="shared" si="903"/>
        <v>6.3341414215492345E-2</v>
      </c>
      <c r="M2424" s="3">
        <f t="shared" si="904"/>
        <v>0.7</v>
      </c>
      <c r="N2424" s="24">
        <f t="shared" si="919"/>
        <v>1125.1046350562963</v>
      </c>
      <c r="O2424" s="24">
        <f t="shared" si="905"/>
        <v>19.606315482775472</v>
      </c>
      <c r="P2424" s="24">
        <f t="shared" si="906"/>
        <v>340.55048031910968</v>
      </c>
      <c r="Q2424" s="24">
        <f t="shared" si="917"/>
        <v>650</v>
      </c>
      <c r="R2424" s="12">
        <f t="shared" si="907"/>
        <v>6.2650236644896481E-2</v>
      </c>
      <c r="S2424" s="3">
        <f t="shared" si="918"/>
        <v>0.7</v>
      </c>
      <c r="T2424" s="24">
        <f t="shared" si="920"/>
        <v>1124.8190509487342</v>
      </c>
      <c r="U2424" s="24">
        <f t="shared" si="908"/>
        <v>26.745918171826588</v>
      </c>
      <c r="V2424" s="14">
        <f t="shared" si="909"/>
        <v>464.41903876241918</v>
      </c>
      <c r="W2424" s="24">
        <f t="shared" si="921"/>
        <v>650</v>
      </c>
      <c r="X2424" s="12">
        <f t="shared" si="910"/>
        <v>6.2807725529643796E-2</v>
      </c>
      <c r="Y2424" s="3">
        <f t="shared" si="922"/>
        <v>0.7</v>
      </c>
    </row>
    <row r="2425" spans="2:25" x14ac:dyDescent="0.25">
      <c r="B2425" s="3">
        <f t="shared" si="911"/>
        <v>12035</v>
      </c>
      <c r="C2425" s="14">
        <f t="shared" si="912"/>
        <v>200.58333333333334</v>
      </c>
      <c r="D2425" s="11">
        <f t="shared" si="913"/>
        <v>1125.951110100196</v>
      </c>
      <c r="E2425" s="11">
        <f t="shared" si="914"/>
        <v>1123.927122236373</v>
      </c>
      <c r="F2425" s="11">
        <f t="shared" si="915"/>
        <v>1125.1672852929412</v>
      </c>
      <c r="G2425" s="11">
        <f t="shared" si="916"/>
        <v>1124.8818586742639</v>
      </c>
      <c r="H2425" s="24">
        <f t="shared" si="923"/>
        <v>1123.927122236373</v>
      </c>
      <c r="I2425" s="24">
        <f t="shared" si="901"/>
        <v>50.59969659557737</v>
      </c>
      <c r="J2425" s="14">
        <f t="shared" si="902"/>
        <v>877.8372252864159</v>
      </c>
      <c r="K2425" s="24">
        <f t="shared" si="924"/>
        <v>650</v>
      </c>
      <c r="L2425" s="12">
        <f t="shared" si="903"/>
        <v>6.3314479507902768E-2</v>
      </c>
      <c r="M2425" s="3">
        <f t="shared" si="904"/>
        <v>0.7</v>
      </c>
      <c r="N2425" s="24">
        <f t="shared" si="919"/>
        <v>1125.1672852929412</v>
      </c>
      <c r="O2425" s="24">
        <f t="shared" si="905"/>
        <v>19.595620181371487</v>
      </c>
      <c r="P2425" s="24">
        <f t="shared" si="906"/>
        <v>340.41029812830135</v>
      </c>
      <c r="Q2425" s="24">
        <f t="shared" si="917"/>
        <v>650</v>
      </c>
      <c r="R2425" s="12">
        <f t="shared" si="907"/>
        <v>6.2623991102117124E-2</v>
      </c>
      <c r="S2425" s="3">
        <f t="shared" si="918"/>
        <v>0.7</v>
      </c>
      <c r="T2425" s="24">
        <f t="shared" si="920"/>
        <v>1124.8818586742639</v>
      </c>
      <c r="U2425" s="24">
        <f t="shared" si="908"/>
        <v>26.731285648304492</v>
      </c>
      <c r="V2425" s="14">
        <f t="shared" si="909"/>
        <v>464.22721386886661</v>
      </c>
      <c r="W2425" s="24">
        <f t="shared" si="921"/>
        <v>650</v>
      </c>
      <c r="X2425" s="12">
        <f t="shared" si="910"/>
        <v>6.278132478463519E-2</v>
      </c>
      <c r="Y2425" s="3">
        <f t="shared" si="922"/>
        <v>0.7</v>
      </c>
    </row>
    <row r="2426" spans="2:25" x14ac:dyDescent="0.25">
      <c r="B2426" s="3">
        <f t="shared" si="911"/>
        <v>12040</v>
      </c>
      <c r="C2426" s="14">
        <f t="shared" si="912"/>
        <v>200.66666666666666</v>
      </c>
      <c r="D2426" s="11">
        <f t="shared" si="913"/>
        <v>1126.0133066956332</v>
      </c>
      <c r="E2426" s="11">
        <f t="shared" si="914"/>
        <v>1123.9904367158808</v>
      </c>
      <c r="F2426" s="11">
        <f t="shared" si="915"/>
        <v>1125.2299092840433</v>
      </c>
      <c r="G2426" s="11">
        <f t="shared" si="916"/>
        <v>1124.9446399990486</v>
      </c>
      <c r="H2426" s="24">
        <f t="shared" si="923"/>
        <v>1123.9904367158808</v>
      </c>
      <c r="I2426" s="24">
        <f t="shared" si="901"/>
        <v>50.571749493809648</v>
      </c>
      <c r="J2426" s="14">
        <f t="shared" si="902"/>
        <v>877.47054201915375</v>
      </c>
      <c r="K2426" s="24">
        <f t="shared" si="924"/>
        <v>650</v>
      </c>
      <c r="L2426" s="12">
        <f t="shared" si="903"/>
        <v>6.3287567807361514E-2</v>
      </c>
      <c r="M2426" s="3">
        <f t="shared" si="904"/>
        <v>0.7</v>
      </c>
      <c r="N2426" s="24">
        <f t="shared" si="919"/>
        <v>1125.2299092840433</v>
      </c>
      <c r="O2426" s="24">
        <f t="shared" si="905"/>
        <v>19.584935289748273</v>
      </c>
      <c r="P2426" s="24">
        <f t="shared" si="906"/>
        <v>340.27023209740986</v>
      </c>
      <c r="Q2426" s="24">
        <f t="shared" si="917"/>
        <v>650</v>
      </c>
      <c r="R2426" s="12">
        <f t="shared" si="907"/>
        <v>6.2597767576474769E-2</v>
      </c>
      <c r="S2426" s="3">
        <f t="shared" si="918"/>
        <v>0.7</v>
      </c>
      <c r="T2426" s="24">
        <f t="shared" si="920"/>
        <v>1124.9446399990486</v>
      </c>
      <c r="U2426" s="24">
        <f t="shared" si="908"/>
        <v>26.716667414615358</v>
      </c>
      <c r="V2426" s="14">
        <f t="shared" si="909"/>
        <v>464.03554858283502</v>
      </c>
      <c r="W2426" s="24">
        <f t="shared" si="921"/>
        <v>650</v>
      </c>
      <c r="X2426" s="12">
        <f t="shared" si="910"/>
        <v>6.2754946276753071E-2</v>
      </c>
      <c r="Y2426" s="3">
        <f t="shared" si="922"/>
        <v>0.7</v>
      </c>
    </row>
    <row r="2427" spans="2:25" x14ac:dyDescent="0.25">
      <c r="B2427" s="3">
        <f t="shared" si="911"/>
        <v>12045</v>
      </c>
      <c r="C2427" s="14">
        <f t="shared" si="912"/>
        <v>200.75</v>
      </c>
      <c r="D2427" s="11">
        <f t="shared" si="913"/>
        <v>1126.0754774833538</v>
      </c>
      <c r="E2427" s="11">
        <f t="shared" si="914"/>
        <v>1124.0537242836881</v>
      </c>
      <c r="F2427" s="11">
        <f t="shared" si="915"/>
        <v>1125.2925070516199</v>
      </c>
      <c r="G2427" s="11">
        <f t="shared" si="916"/>
        <v>1125.0073949453254</v>
      </c>
      <c r="H2427" s="24">
        <f t="shared" si="923"/>
        <v>1124.0537242836881</v>
      </c>
      <c r="I2427" s="24">
        <f t="shared" si="901"/>
        <v>50.543829991642042</v>
      </c>
      <c r="J2427" s="14">
        <f t="shared" si="902"/>
        <v>877.10416809139122</v>
      </c>
      <c r="K2427" s="24">
        <f t="shared" si="924"/>
        <v>650</v>
      </c>
      <c r="L2427" s="12">
        <f t="shared" si="903"/>
        <v>6.3260679084281859E-2</v>
      </c>
      <c r="M2427" s="3">
        <f t="shared" si="904"/>
        <v>0.7</v>
      </c>
      <c r="N2427" s="24">
        <f t="shared" si="919"/>
        <v>1125.2925070516199</v>
      </c>
      <c r="O2427" s="24">
        <f t="shared" si="905"/>
        <v>19.57426079334823</v>
      </c>
      <c r="P2427" s="24">
        <f t="shared" si="906"/>
        <v>340.13028208151235</v>
      </c>
      <c r="Q2427" s="24">
        <f t="shared" si="917"/>
        <v>650</v>
      </c>
      <c r="R2427" s="12">
        <f t="shared" si="907"/>
        <v>6.257156604022733E-2</v>
      </c>
      <c r="S2427" s="3">
        <f t="shared" si="918"/>
        <v>0.7</v>
      </c>
      <c r="T2427" s="24">
        <f t="shared" si="920"/>
        <v>1125.0073949453254</v>
      </c>
      <c r="U2427" s="24">
        <f t="shared" si="908"/>
        <v>26.702063450710511</v>
      </c>
      <c r="V2427" s="14">
        <f t="shared" si="909"/>
        <v>463.84404270432407</v>
      </c>
      <c r="W2427" s="24">
        <f t="shared" si="921"/>
        <v>650</v>
      </c>
      <c r="X2427" s="12">
        <f t="shared" si="910"/>
        <v>6.2728589977858684E-2</v>
      </c>
      <c r="Y2427" s="3">
        <f t="shared" si="922"/>
        <v>0.7</v>
      </c>
    </row>
    <row r="2428" spans="2:25" x14ac:dyDescent="0.25">
      <c r="B2428" s="3">
        <f t="shared" si="911"/>
        <v>12050</v>
      </c>
      <c r="C2428" s="14">
        <f t="shared" si="912"/>
        <v>200.83333333333334</v>
      </c>
      <c r="D2428" s="11">
        <f t="shared" si="913"/>
        <v>1126.1376224847659</v>
      </c>
      <c r="E2428" s="11">
        <f t="shared" si="914"/>
        <v>1124.1169849627724</v>
      </c>
      <c r="F2428" s="11">
        <f t="shared" si="915"/>
        <v>1125.3550786176602</v>
      </c>
      <c r="G2428" s="11">
        <f t="shared" si="916"/>
        <v>1125.0701235353033</v>
      </c>
      <c r="H2428" s="24">
        <f t="shared" si="923"/>
        <v>1124.1169849627724</v>
      </c>
      <c r="I2428" s="24">
        <f t="shared" si="901"/>
        <v>50.51593804983554</v>
      </c>
      <c r="J2428" s="14">
        <f t="shared" si="902"/>
        <v>876.73810310907697</v>
      </c>
      <c r="K2428" s="24">
        <f t="shared" si="924"/>
        <v>650</v>
      </c>
      <c r="L2428" s="12">
        <f t="shared" si="903"/>
        <v>6.3233813309115691E-2</v>
      </c>
      <c r="M2428" s="3">
        <f t="shared" si="904"/>
        <v>0.7</v>
      </c>
      <c r="N2428" s="24">
        <f t="shared" si="919"/>
        <v>1125.3550786176602</v>
      </c>
      <c r="O2428" s="24">
        <f t="shared" si="905"/>
        <v>19.563596677642181</v>
      </c>
      <c r="P2428" s="24">
        <f t="shared" si="906"/>
        <v>339.99044793593811</v>
      </c>
      <c r="Q2428" s="24">
        <f t="shared" si="917"/>
        <v>650</v>
      </c>
      <c r="R2428" s="12">
        <f t="shared" si="907"/>
        <v>6.2545386465681571E-2</v>
      </c>
      <c r="S2428" s="3">
        <f t="shared" si="918"/>
        <v>0.7</v>
      </c>
      <c r="T2428" s="24">
        <f t="shared" si="920"/>
        <v>1125.0701235353033</v>
      </c>
      <c r="U2428" s="24">
        <f t="shared" si="908"/>
        <v>26.687473736564016</v>
      </c>
      <c r="V2428" s="14">
        <f t="shared" si="909"/>
        <v>463.65269603362412</v>
      </c>
      <c r="W2428" s="24">
        <f t="shared" si="921"/>
        <v>650</v>
      </c>
      <c r="X2428" s="12">
        <f t="shared" si="910"/>
        <v>6.2702255859853326E-2</v>
      </c>
      <c r="Y2428" s="3">
        <f t="shared" si="922"/>
        <v>0.7</v>
      </c>
    </row>
    <row r="2429" spans="2:25" x14ac:dyDescent="0.25">
      <c r="B2429" s="3">
        <f t="shared" si="911"/>
        <v>12055</v>
      </c>
      <c r="C2429" s="14">
        <f t="shared" si="912"/>
        <v>200.91666666666666</v>
      </c>
      <c r="D2429" s="11">
        <f t="shared" si="913"/>
        <v>1126.1997417212513</v>
      </c>
      <c r="E2429" s="11">
        <f t="shared" si="914"/>
        <v>1124.1802187760816</v>
      </c>
      <c r="F2429" s="11">
        <f t="shared" si="915"/>
        <v>1125.4176240041259</v>
      </c>
      <c r="G2429" s="11">
        <f t="shared" si="916"/>
        <v>1125.1328257911632</v>
      </c>
      <c r="H2429" s="24">
        <f t="shared" si="923"/>
        <v>1124.1802187760816</v>
      </c>
      <c r="I2429" s="24">
        <f t="shared" si="901"/>
        <v>50.488073629242081</v>
      </c>
      <c r="J2429" s="14">
        <f t="shared" si="902"/>
        <v>876.37234667903203</v>
      </c>
      <c r="K2429" s="24">
        <f t="shared" si="924"/>
        <v>650</v>
      </c>
      <c r="L2429" s="12">
        <f t="shared" si="903"/>
        <v>6.320697045238062E-2</v>
      </c>
      <c r="M2429" s="3">
        <f t="shared" si="904"/>
        <v>0.7</v>
      </c>
      <c r="N2429" s="24">
        <f t="shared" si="919"/>
        <v>1125.4176240041259</v>
      </c>
      <c r="O2429" s="24">
        <f t="shared" si="905"/>
        <v>19.552942928135053</v>
      </c>
      <c r="P2429" s="24">
        <f t="shared" si="906"/>
        <v>339.85072951648129</v>
      </c>
      <c r="Q2429" s="24">
        <f t="shared" si="917"/>
        <v>650</v>
      </c>
      <c r="R2429" s="12">
        <f t="shared" si="907"/>
        <v>6.2519228825231046E-2</v>
      </c>
      <c r="S2429" s="3">
        <f t="shared" si="918"/>
        <v>0.7</v>
      </c>
      <c r="T2429" s="24">
        <f t="shared" si="920"/>
        <v>1125.1328257911632</v>
      </c>
      <c r="U2429" s="24">
        <f t="shared" si="908"/>
        <v>26.672898252201094</v>
      </c>
      <c r="V2429" s="14">
        <f t="shared" si="909"/>
        <v>463.46150837149048</v>
      </c>
      <c r="W2429" s="24">
        <f t="shared" si="921"/>
        <v>650</v>
      </c>
      <c r="X2429" s="12">
        <f t="shared" si="910"/>
        <v>6.2675943894704308E-2</v>
      </c>
      <c r="Y2429" s="3">
        <f t="shared" si="922"/>
        <v>0.7</v>
      </c>
    </row>
    <row r="2430" spans="2:25" x14ac:dyDescent="0.25">
      <c r="B2430" s="3">
        <f t="shared" si="911"/>
        <v>12060</v>
      </c>
      <c r="C2430" s="14">
        <f t="shared" si="912"/>
        <v>201</v>
      </c>
      <c r="D2430" s="11">
        <f t="shared" si="913"/>
        <v>1126.2618352141651</v>
      </c>
      <c r="E2430" s="11">
        <f t="shared" si="914"/>
        <v>1124.2434257465341</v>
      </c>
      <c r="F2430" s="11">
        <f t="shared" si="915"/>
        <v>1125.4801432329511</v>
      </c>
      <c r="G2430" s="11">
        <f t="shared" si="916"/>
        <v>1125.1955017350579</v>
      </c>
      <c r="H2430" s="24">
        <f t="shared" si="923"/>
        <v>1124.2434257465341</v>
      </c>
      <c r="I2430" s="24">
        <f t="shared" si="901"/>
        <v>50.460236690776128</v>
      </c>
      <c r="J2430" s="14">
        <f t="shared" si="902"/>
        <v>876.00689840862003</v>
      </c>
      <c r="K2430" s="24">
        <f t="shared" si="924"/>
        <v>650</v>
      </c>
      <c r="L2430" s="12">
        <f t="shared" si="903"/>
        <v>6.3180150484635489E-2</v>
      </c>
      <c r="M2430" s="3">
        <f t="shared" si="904"/>
        <v>0.7</v>
      </c>
      <c r="N2430" s="24">
        <f t="shared" si="919"/>
        <v>1125.4801432329511</v>
      </c>
      <c r="O2430" s="24">
        <f t="shared" si="905"/>
        <v>19.542299530348828</v>
      </c>
      <c r="P2430" s="24">
        <f t="shared" si="906"/>
        <v>339.71112667874252</v>
      </c>
      <c r="Q2430" s="24">
        <f t="shared" si="917"/>
        <v>650</v>
      </c>
      <c r="R2430" s="12">
        <f t="shared" si="907"/>
        <v>6.2493093091238613E-2</v>
      </c>
      <c r="S2430" s="3">
        <f t="shared" si="918"/>
        <v>0.7</v>
      </c>
      <c r="T2430" s="24">
        <f t="shared" si="920"/>
        <v>1125.1955017350579</v>
      </c>
      <c r="U2430" s="24">
        <f t="shared" si="908"/>
        <v>26.658336977681074</v>
      </c>
      <c r="V2430" s="14">
        <f t="shared" si="909"/>
        <v>463.27047951891126</v>
      </c>
      <c r="W2430" s="24">
        <f t="shared" si="921"/>
        <v>650</v>
      </c>
      <c r="X2430" s="12">
        <f t="shared" si="910"/>
        <v>6.264965405441307E-2</v>
      </c>
      <c r="Y2430" s="3">
        <f t="shared" si="922"/>
        <v>0.7</v>
      </c>
    </row>
    <row r="2431" spans="2:25" x14ac:dyDescent="0.25">
      <c r="B2431" s="3">
        <f t="shared" si="911"/>
        <v>12065</v>
      </c>
      <c r="C2431" s="14">
        <f t="shared" si="912"/>
        <v>201.08333333333334</v>
      </c>
      <c r="D2431" s="11">
        <f t="shared" si="913"/>
        <v>1126.3239029848357</v>
      </c>
      <c r="E2431" s="11">
        <f t="shared" si="914"/>
        <v>1124.3066058970187</v>
      </c>
      <c r="F2431" s="11">
        <f t="shared" si="915"/>
        <v>1125.5426363260424</v>
      </c>
      <c r="G2431" s="11">
        <f t="shared" si="916"/>
        <v>1125.2581513891123</v>
      </c>
      <c r="H2431" s="24">
        <f t="shared" si="923"/>
        <v>1124.3066058970187</v>
      </c>
      <c r="I2431" s="24">
        <f t="shared" si="901"/>
        <v>50.432427195426044</v>
      </c>
      <c r="J2431" s="14">
        <f t="shared" si="902"/>
        <v>875.64175790594084</v>
      </c>
      <c r="K2431" s="24">
        <f t="shared" si="924"/>
        <v>650</v>
      </c>
      <c r="L2431" s="12">
        <f t="shared" si="903"/>
        <v>6.3153353376494401E-2</v>
      </c>
      <c r="M2431" s="3">
        <f t="shared" si="904"/>
        <v>0.7</v>
      </c>
      <c r="N2431" s="24">
        <f t="shared" si="919"/>
        <v>1125.5426363260424</v>
      </c>
      <c r="O2431" s="24">
        <f t="shared" si="905"/>
        <v>19.531666469833908</v>
      </c>
      <c r="P2431" s="24">
        <f t="shared" si="906"/>
        <v>339.57163927896175</v>
      </c>
      <c r="Q2431" s="24">
        <f t="shared" si="917"/>
        <v>650</v>
      </c>
      <c r="R2431" s="12">
        <f t="shared" si="907"/>
        <v>6.246697923618328E-2</v>
      </c>
      <c r="S2431" s="3">
        <f t="shared" si="918"/>
        <v>0.7</v>
      </c>
      <c r="T2431" s="24">
        <f t="shared" si="920"/>
        <v>1125.2581513891123</v>
      </c>
      <c r="U2431" s="24">
        <f t="shared" si="908"/>
        <v>26.643789893086023</v>
      </c>
      <c r="V2431" s="14">
        <f t="shared" si="909"/>
        <v>463.0796092770488</v>
      </c>
      <c r="W2431" s="24">
        <f t="shared" si="921"/>
        <v>650</v>
      </c>
      <c r="X2431" s="12">
        <f t="shared" si="910"/>
        <v>6.2623386311006238E-2</v>
      </c>
      <c r="Y2431" s="3">
        <f t="shared" si="922"/>
        <v>0.7</v>
      </c>
    </row>
    <row r="2432" spans="2:25" x14ac:dyDescent="0.25">
      <c r="B2432" s="3">
        <f t="shared" si="911"/>
        <v>12070</v>
      </c>
      <c r="C2432" s="14">
        <f t="shared" si="912"/>
        <v>201.16666666666666</v>
      </c>
      <c r="D2432" s="11">
        <f t="shared" si="913"/>
        <v>1126.3859450545656</v>
      </c>
      <c r="E2432" s="11">
        <f t="shared" si="914"/>
        <v>1124.3697592503952</v>
      </c>
      <c r="F2432" s="11">
        <f t="shared" si="915"/>
        <v>1125.6051033052786</v>
      </c>
      <c r="G2432" s="11">
        <f t="shared" si="916"/>
        <v>1125.3207747754234</v>
      </c>
      <c r="H2432" s="24">
        <f t="shared" si="923"/>
        <v>1124.3697592503952</v>
      </c>
      <c r="I2432" s="24">
        <f t="shared" si="901"/>
        <v>50.404645104259771</v>
      </c>
      <c r="J2432" s="14">
        <f t="shared" si="902"/>
        <v>875.27692477990854</v>
      </c>
      <c r="K2432" s="24">
        <f t="shared" si="924"/>
        <v>650</v>
      </c>
      <c r="L2432" s="12">
        <f t="shared" si="903"/>
        <v>6.3126579098632396E-2</v>
      </c>
      <c r="M2432" s="3">
        <f t="shared" si="904"/>
        <v>0.7</v>
      </c>
      <c r="N2432" s="24">
        <f t="shared" si="919"/>
        <v>1125.6051033052786</v>
      </c>
      <c r="O2432" s="24">
        <f t="shared" si="905"/>
        <v>19.521043732174803</v>
      </c>
      <c r="P2432" s="24">
        <f t="shared" si="906"/>
        <v>339.43226717353411</v>
      </c>
      <c r="Q2432" s="24">
        <f t="shared" si="917"/>
        <v>650</v>
      </c>
      <c r="R2432" s="12">
        <f t="shared" si="907"/>
        <v>6.2440887232576972E-2</v>
      </c>
      <c r="S2432" s="3">
        <f t="shared" si="918"/>
        <v>0.7</v>
      </c>
      <c r="T2432" s="24">
        <f t="shared" si="920"/>
        <v>1125.3207747754234</v>
      </c>
      <c r="U2432" s="24">
        <f t="shared" si="908"/>
        <v>26.629256978554849</v>
      </c>
      <c r="V2432" s="14">
        <f t="shared" si="909"/>
        <v>462.88889744786002</v>
      </c>
      <c r="W2432" s="24">
        <f t="shared" si="921"/>
        <v>650</v>
      </c>
      <c r="X2432" s="12">
        <f t="shared" si="910"/>
        <v>6.2597140636619322E-2</v>
      </c>
      <c r="Y2432" s="3">
        <f t="shared" si="922"/>
        <v>0.7</v>
      </c>
    </row>
    <row r="2433" spans="2:25" x14ac:dyDescent="0.25">
      <c r="B2433" s="3">
        <f t="shared" si="911"/>
        <v>12075</v>
      </c>
      <c r="C2433" s="14">
        <f t="shared" si="912"/>
        <v>201.25</v>
      </c>
      <c r="D2433" s="11">
        <f t="shared" si="913"/>
        <v>1126.44796144463</v>
      </c>
      <c r="E2433" s="11">
        <f t="shared" si="914"/>
        <v>1124.4328858294939</v>
      </c>
      <c r="F2433" s="11">
        <f t="shared" si="915"/>
        <v>1125.6675441925111</v>
      </c>
      <c r="G2433" s="11">
        <f t="shared" si="916"/>
        <v>1125.38337191606</v>
      </c>
      <c r="H2433" s="24">
        <f t="shared" si="923"/>
        <v>1124.4328858294939</v>
      </c>
      <c r="I2433" s="24">
        <f t="shared" si="901"/>
        <v>50.376890378402095</v>
      </c>
      <c r="J2433" s="14">
        <f t="shared" si="902"/>
        <v>874.91239863966962</v>
      </c>
      <c r="K2433" s="24">
        <f t="shared" si="924"/>
        <v>650</v>
      </c>
      <c r="L2433" s="12">
        <f t="shared" si="903"/>
        <v>6.3099827621744264E-2</v>
      </c>
      <c r="M2433" s="3">
        <f t="shared" si="904"/>
        <v>0.7</v>
      </c>
      <c r="N2433" s="24">
        <f t="shared" si="919"/>
        <v>1125.6675441925111</v>
      </c>
      <c r="O2433" s="24">
        <f t="shared" si="905"/>
        <v>19.510431302973075</v>
      </c>
      <c r="P2433" s="24">
        <f t="shared" si="906"/>
        <v>339.29301021897089</v>
      </c>
      <c r="Q2433" s="24">
        <f t="shared" si="917"/>
        <v>650</v>
      </c>
      <c r="R2433" s="12">
        <f t="shared" si="907"/>
        <v>6.2414817052954805E-2</v>
      </c>
      <c r="S2433" s="3">
        <f t="shared" si="918"/>
        <v>0.7</v>
      </c>
      <c r="T2433" s="24">
        <f t="shared" si="920"/>
        <v>1125.38337191606</v>
      </c>
      <c r="U2433" s="24">
        <f t="shared" si="908"/>
        <v>26.614738214249201</v>
      </c>
      <c r="V2433" s="14">
        <f t="shared" si="909"/>
        <v>462.69834383314696</v>
      </c>
      <c r="W2433" s="24">
        <f t="shared" si="921"/>
        <v>650</v>
      </c>
      <c r="X2433" s="12">
        <f t="shared" si="910"/>
        <v>6.2570917003370904E-2</v>
      </c>
      <c r="Y2433" s="3">
        <f t="shared" si="922"/>
        <v>0.7</v>
      </c>
    </row>
    <row r="2434" spans="2:25" x14ac:dyDescent="0.25">
      <c r="B2434" s="3">
        <f t="shared" si="911"/>
        <v>12080</v>
      </c>
      <c r="C2434" s="14">
        <f t="shared" si="912"/>
        <v>201.33333333333334</v>
      </c>
      <c r="D2434" s="11">
        <f t="shared" si="913"/>
        <v>1126.5099521762784</v>
      </c>
      <c r="E2434" s="11">
        <f t="shared" si="914"/>
        <v>1124.4959856571156</v>
      </c>
      <c r="F2434" s="11">
        <f t="shared" si="915"/>
        <v>1125.729959009564</v>
      </c>
      <c r="G2434" s="11">
        <f t="shared" si="916"/>
        <v>1125.4459428330633</v>
      </c>
      <c r="H2434" s="24">
        <f t="shared" si="923"/>
        <v>1124.4959856571156</v>
      </c>
      <c r="I2434" s="24">
        <f t="shared" si="901"/>
        <v>50.349162979068751</v>
      </c>
      <c r="J2434" s="14">
        <f t="shared" si="902"/>
        <v>874.54817909559154</v>
      </c>
      <c r="K2434" s="24">
        <f t="shared" si="924"/>
        <v>650</v>
      </c>
      <c r="L2434" s="12">
        <f t="shared" si="903"/>
        <v>6.3073098916614251E-2</v>
      </c>
      <c r="M2434" s="3">
        <f t="shared" si="904"/>
        <v>0.7</v>
      </c>
      <c r="N2434" s="24">
        <f t="shared" si="919"/>
        <v>1125.729959009564</v>
      </c>
      <c r="O2434" s="24">
        <f t="shared" si="905"/>
        <v>19.499829167858707</v>
      </c>
      <c r="P2434" s="24">
        <f t="shared" si="906"/>
        <v>339.15386827203537</v>
      </c>
      <c r="Q2434" s="24">
        <f t="shared" si="917"/>
        <v>650</v>
      </c>
      <c r="R2434" s="12">
        <f t="shared" si="907"/>
        <v>6.2388768669900667E-2</v>
      </c>
      <c r="S2434" s="3">
        <f t="shared" si="918"/>
        <v>0.7</v>
      </c>
      <c r="T2434" s="24">
        <f t="shared" si="920"/>
        <v>1125.4459428330633</v>
      </c>
      <c r="U2434" s="24">
        <f t="shared" si="908"/>
        <v>26.600233580376198</v>
      </c>
      <c r="V2434" s="14">
        <f t="shared" si="909"/>
        <v>462.50794823544794</v>
      </c>
      <c r="W2434" s="24">
        <f t="shared" si="921"/>
        <v>650</v>
      </c>
      <c r="X2434" s="12">
        <f t="shared" si="910"/>
        <v>6.2544715383479568E-2</v>
      </c>
      <c r="Y2434" s="3">
        <f t="shared" si="922"/>
        <v>0.7</v>
      </c>
    </row>
    <row r="2435" spans="2:25" x14ac:dyDescent="0.25">
      <c r="B2435" s="3">
        <f t="shared" si="911"/>
        <v>12085</v>
      </c>
      <c r="C2435" s="14">
        <f t="shared" si="912"/>
        <v>201.41666666666666</v>
      </c>
      <c r="D2435" s="11">
        <f t="shared" si="913"/>
        <v>1126.5719172707334</v>
      </c>
      <c r="E2435" s="11">
        <f t="shared" si="914"/>
        <v>1124.5590587560323</v>
      </c>
      <c r="F2435" s="11">
        <f t="shared" si="915"/>
        <v>1125.792347778234</v>
      </c>
      <c r="G2435" s="11">
        <f t="shared" si="916"/>
        <v>1125.5084875484467</v>
      </c>
      <c r="H2435" s="24">
        <f t="shared" si="923"/>
        <v>1124.5590587560323</v>
      </c>
      <c r="I2435" s="24">
        <f t="shared" si="901"/>
        <v>50.321462867526634</v>
      </c>
      <c r="J2435" s="14">
        <f t="shared" si="902"/>
        <v>874.18426575821616</v>
      </c>
      <c r="K2435" s="24">
        <f t="shared" si="924"/>
        <v>650</v>
      </c>
      <c r="L2435" s="12">
        <f t="shared" si="903"/>
        <v>6.3046392954041963E-2</v>
      </c>
      <c r="M2435" s="3">
        <f t="shared" si="904"/>
        <v>0.7</v>
      </c>
      <c r="N2435" s="24">
        <f t="shared" si="919"/>
        <v>1125.792347778234</v>
      </c>
      <c r="O2435" s="24">
        <f t="shared" si="905"/>
        <v>19.48923731248442</v>
      </c>
      <c r="P2435" s="24">
        <f t="shared" si="906"/>
        <v>339.01484118976219</v>
      </c>
      <c r="Q2435" s="24">
        <f t="shared" si="917"/>
        <v>650</v>
      </c>
      <c r="R2435" s="12">
        <f t="shared" si="907"/>
        <v>6.2362742056049608E-2</v>
      </c>
      <c r="S2435" s="3">
        <f t="shared" si="918"/>
        <v>0.7</v>
      </c>
      <c r="T2435" s="24">
        <f t="shared" si="920"/>
        <v>1125.5084875484467</v>
      </c>
      <c r="U2435" s="24">
        <f t="shared" si="908"/>
        <v>26.585743057165701</v>
      </c>
      <c r="V2435" s="14">
        <f t="shared" si="909"/>
        <v>462.31771045724327</v>
      </c>
      <c r="W2435" s="24">
        <f t="shared" si="921"/>
        <v>650</v>
      </c>
      <c r="X2435" s="12">
        <f t="shared" si="910"/>
        <v>6.251853574915936E-2</v>
      </c>
      <c r="Y2435" s="3">
        <f t="shared" si="922"/>
        <v>0.7</v>
      </c>
    </row>
    <row r="2436" spans="2:25" x14ac:dyDescent="0.25">
      <c r="B2436" s="3">
        <f t="shared" si="911"/>
        <v>12090</v>
      </c>
      <c r="C2436" s="14">
        <f t="shared" si="912"/>
        <v>201.5</v>
      </c>
      <c r="D2436" s="11">
        <f t="shared" si="913"/>
        <v>1126.6338567491916</v>
      </c>
      <c r="E2436" s="11">
        <f t="shared" si="914"/>
        <v>1124.6221051489863</v>
      </c>
      <c r="F2436" s="11">
        <f t="shared" si="915"/>
        <v>1125.8547105202899</v>
      </c>
      <c r="G2436" s="11">
        <f t="shared" si="916"/>
        <v>1125.5710060841959</v>
      </c>
      <c r="H2436" s="24">
        <f t="shared" si="923"/>
        <v>1124.6221051489863</v>
      </c>
      <c r="I2436" s="24">
        <f t="shared" si="901"/>
        <v>50.293790005133587</v>
      </c>
      <c r="J2436" s="14">
        <f t="shared" si="902"/>
        <v>873.82065823909306</v>
      </c>
      <c r="K2436" s="24">
        <f t="shared" si="924"/>
        <v>650</v>
      </c>
      <c r="L2436" s="12">
        <f t="shared" si="903"/>
        <v>6.3019709704901963E-2</v>
      </c>
      <c r="M2436" s="3">
        <f t="shared" si="904"/>
        <v>0.7</v>
      </c>
      <c r="N2436" s="24">
        <f t="shared" si="919"/>
        <v>1125.8547105202899</v>
      </c>
      <c r="O2436" s="24">
        <f t="shared" si="905"/>
        <v>19.478655722542726</v>
      </c>
      <c r="P2436" s="24">
        <f t="shared" si="906"/>
        <v>338.87592882957358</v>
      </c>
      <c r="Q2436" s="24">
        <f t="shared" si="917"/>
        <v>650</v>
      </c>
      <c r="R2436" s="12">
        <f t="shared" si="907"/>
        <v>6.2336737184111007E-2</v>
      </c>
      <c r="S2436" s="3">
        <f t="shared" si="918"/>
        <v>0.7</v>
      </c>
      <c r="T2436" s="24">
        <f t="shared" si="920"/>
        <v>1125.5710060841959</v>
      </c>
      <c r="U2436" s="24">
        <f t="shared" si="908"/>
        <v>26.571266624893042</v>
      </c>
      <c r="V2436" s="14">
        <f t="shared" si="909"/>
        <v>462.12763030155566</v>
      </c>
      <c r="W2436" s="24">
        <f t="shared" si="921"/>
        <v>650</v>
      </c>
      <c r="X2436" s="12">
        <f t="shared" si="910"/>
        <v>6.2492378072699542E-2</v>
      </c>
      <c r="Y2436" s="3">
        <f t="shared" si="922"/>
        <v>0.7</v>
      </c>
    </row>
    <row r="2437" spans="2:25" x14ac:dyDescent="0.25">
      <c r="B2437" s="3">
        <f t="shared" si="911"/>
        <v>12095</v>
      </c>
      <c r="C2437" s="14">
        <f t="shared" si="912"/>
        <v>201.58333333333334</v>
      </c>
      <c r="D2437" s="11">
        <f t="shared" si="913"/>
        <v>1126.6957706328233</v>
      </c>
      <c r="E2437" s="11">
        <f t="shared" si="914"/>
        <v>1124.6851248586911</v>
      </c>
      <c r="F2437" s="11">
        <f t="shared" si="915"/>
        <v>1125.917047257474</v>
      </c>
      <c r="G2437" s="11">
        <f t="shared" si="916"/>
        <v>1125.6334984622686</v>
      </c>
      <c r="H2437" s="24">
        <f t="shared" si="923"/>
        <v>1124.6851248586911</v>
      </c>
      <c r="I2437" s="24">
        <f t="shared" si="901"/>
        <v>50.266144353304298</v>
      </c>
      <c r="J2437" s="14">
        <f t="shared" si="902"/>
        <v>873.45735615019839</v>
      </c>
      <c r="K2437" s="24">
        <f t="shared" si="924"/>
        <v>650</v>
      </c>
      <c r="L2437" s="12">
        <f t="shared" si="903"/>
        <v>6.2993049140101773E-2</v>
      </c>
      <c r="M2437" s="3">
        <f t="shared" si="904"/>
        <v>0.7</v>
      </c>
      <c r="N2437" s="24">
        <f t="shared" si="919"/>
        <v>1125.917047257474</v>
      </c>
      <c r="O2437" s="24">
        <f t="shared" si="905"/>
        <v>19.468084383731821</v>
      </c>
      <c r="P2437" s="24">
        <f t="shared" si="906"/>
        <v>338.73713104879477</v>
      </c>
      <c r="Q2437" s="24">
        <f t="shared" si="917"/>
        <v>650</v>
      </c>
      <c r="R2437" s="12">
        <f t="shared" si="907"/>
        <v>6.2310754026778381E-2</v>
      </c>
      <c r="S2437" s="3">
        <f t="shared" si="918"/>
        <v>0.7</v>
      </c>
      <c r="T2437" s="24">
        <f t="shared" si="920"/>
        <v>1125.6334984622686</v>
      </c>
      <c r="U2437" s="24">
        <f t="shared" si="908"/>
        <v>26.556804263867662</v>
      </c>
      <c r="V2437" s="14">
        <f t="shared" si="909"/>
        <v>461.93770757167948</v>
      </c>
      <c r="W2437" s="24">
        <f t="shared" si="921"/>
        <v>650</v>
      </c>
      <c r="X2437" s="12">
        <f t="shared" si="910"/>
        <v>6.2466242326428424E-2</v>
      </c>
      <c r="Y2437" s="3">
        <f t="shared" si="922"/>
        <v>0.7</v>
      </c>
    </row>
    <row r="2438" spans="2:25" x14ac:dyDescent="0.25">
      <c r="B2438" s="3">
        <f t="shared" si="911"/>
        <v>12100</v>
      </c>
      <c r="C2438" s="14">
        <f t="shared" si="912"/>
        <v>201.66666666666666</v>
      </c>
      <c r="D2438" s="11">
        <f t="shared" si="913"/>
        <v>1126.7576589427724</v>
      </c>
      <c r="E2438" s="11">
        <f t="shared" si="914"/>
        <v>1124.7481179078311</v>
      </c>
      <c r="F2438" s="11">
        <f t="shared" si="915"/>
        <v>1125.9793580115008</v>
      </c>
      <c r="G2438" s="11">
        <f t="shared" si="916"/>
        <v>1125.6959647045951</v>
      </c>
      <c r="H2438" s="24">
        <f t="shared" si="923"/>
        <v>1124.7481179078311</v>
      </c>
      <c r="I2438" s="24">
        <f t="shared" si="901"/>
        <v>50.238525873533035</v>
      </c>
      <c r="J2438" s="14">
        <f t="shared" si="902"/>
        <v>873.09435910430261</v>
      </c>
      <c r="K2438" s="24">
        <f t="shared" si="924"/>
        <v>650</v>
      </c>
      <c r="L2438" s="12">
        <f t="shared" si="903"/>
        <v>6.2966411230608491E-2</v>
      </c>
      <c r="M2438" s="3">
        <f t="shared" si="904"/>
        <v>0.7</v>
      </c>
      <c r="N2438" s="24">
        <f t="shared" si="919"/>
        <v>1125.9793580115008</v>
      </c>
      <c r="O2438" s="24">
        <f t="shared" si="905"/>
        <v>19.45752328178969</v>
      </c>
      <c r="P2438" s="24">
        <f t="shared" si="906"/>
        <v>338.59844770525496</v>
      </c>
      <c r="Q2438" s="24">
        <f t="shared" si="917"/>
        <v>650</v>
      </c>
      <c r="R2438" s="12">
        <f t="shared" si="907"/>
        <v>6.2284792556839816E-2</v>
      </c>
      <c r="S2438" s="3">
        <f t="shared" si="918"/>
        <v>0.7</v>
      </c>
      <c r="T2438" s="24">
        <f t="shared" si="920"/>
        <v>1125.6959647045951</v>
      </c>
      <c r="U2438" s="24">
        <f t="shared" si="908"/>
        <v>26.542355954433106</v>
      </c>
      <c r="V2438" s="14">
        <f t="shared" si="909"/>
        <v>461.74794207129639</v>
      </c>
      <c r="W2438" s="24">
        <f t="shared" si="921"/>
        <v>650</v>
      </c>
      <c r="X2438" s="12">
        <f t="shared" si="910"/>
        <v>6.2440128482728244E-2</v>
      </c>
      <c r="Y2438" s="3">
        <f t="shared" si="922"/>
        <v>0.7</v>
      </c>
    </row>
    <row r="2439" spans="2:25" x14ac:dyDescent="0.25">
      <c r="B2439" s="3">
        <f t="shared" si="911"/>
        <v>12105</v>
      </c>
      <c r="C2439" s="14">
        <f t="shared" si="912"/>
        <v>201.75</v>
      </c>
      <c r="D2439" s="11">
        <f t="shared" si="913"/>
        <v>1126.8195217001569</v>
      </c>
      <c r="E2439" s="11">
        <f t="shared" si="914"/>
        <v>1124.8110843190618</v>
      </c>
      <c r="F2439" s="11">
        <f t="shared" si="915"/>
        <v>1126.0416428040576</v>
      </c>
      <c r="G2439" s="11">
        <f t="shared" si="916"/>
        <v>1125.7584048330777</v>
      </c>
      <c r="H2439" s="24">
        <f t="shared" si="923"/>
        <v>1124.8110843190618</v>
      </c>
      <c r="I2439" s="24">
        <f t="shared" si="901"/>
        <v>50.210934527376594</v>
      </c>
      <c r="J2439" s="14">
        <f t="shared" si="902"/>
        <v>872.73166671473825</v>
      </c>
      <c r="K2439" s="24">
        <f t="shared" si="924"/>
        <v>650</v>
      </c>
      <c r="L2439" s="12">
        <f t="shared" si="903"/>
        <v>6.293979594743182E-2</v>
      </c>
      <c r="M2439" s="3">
        <f t="shared" si="904"/>
        <v>0.7</v>
      </c>
      <c r="N2439" s="24">
        <f t="shared" si="919"/>
        <v>1126.0416428040576</v>
      </c>
      <c r="O2439" s="24">
        <f t="shared" si="905"/>
        <v>19.446972402482743</v>
      </c>
      <c r="P2439" s="24">
        <f t="shared" si="906"/>
        <v>338.45987865711282</v>
      </c>
      <c r="Q2439" s="24">
        <f t="shared" si="917"/>
        <v>650</v>
      </c>
      <c r="R2439" s="12">
        <f t="shared" si="907"/>
        <v>6.2258852747145668E-2</v>
      </c>
      <c r="S2439" s="3">
        <f t="shared" si="918"/>
        <v>0.7</v>
      </c>
      <c r="T2439" s="24">
        <f t="shared" si="920"/>
        <v>1125.7584048330777</v>
      </c>
      <c r="U2439" s="24">
        <f t="shared" si="908"/>
        <v>26.527921676978394</v>
      </c>
      <c r="V2439" s="14">
        <f t="shared" si="909"/>
        <v>461.55833360451459</v>
      </c>
      <c r="W2439" s="24">
        <f t="shared" si="921"/>
        <v>650</v>
      </c>
      <c r="X2439" s="12">
        <f t="shared" si="910"/>
        <v>6.2414036514041558E-2</v>
      </c>
      <c r="Y2439" s="3">
        <f t="shared" si="922"/>
        <v>0.7</v>
      </c>
    </row>
    <row r="2440" spans="2:25" x14ac:dyDescent="0.25">
      <c r="B2440" s="3">
        <f t="shared" si="911"/>
        <v>12110</v>
      </c>
      <c r="C2440" s="14">
        <f t="shared" si="912"/>
        <v>201.83333333333334</v>
      </c>
      <c r="D2440" s="11">
        <f t="shared" si="913"/>
        <v>1126.8813589260683</v>
      </c>
      <c r="E2440" s="11">
        <f t="shared" si="914"/>
        <v>1124.8740241150092</v>
      </c>
      <c r="F2440" s="11">
        <f t="shared" si="915"/>
        <v>1126.1039016568047</v>
      </c>
      <c r="G2440" s="11">
        <f t="shared" si="916"/>
        <v>1125.8208188695917</v>
      </c>
      <c r="H2440" s="24">
        <f t="shared" si="923"/>
        <v>1124.8740241150092</v>
      </c>
      <c r="I2440" s="24">
        <f t="shared" si="901"/>
        <v>50.183370276477035</v>
      </c>
      <c r="J2440" s="14">
        <f t="shared" si="902"/>
        <v>872.36927859563252</v>
      </c>
      <c r="K2440" s="24">
        <f t="shared" si="924"/>
        <v>650</v>
      </c>
      <c r="L2440" s="12">
        <f t="shared" si="903"/>
        <v>6.2913203261641487E-2</v>
      </c>
      <c r="M2440" s="3">
        <f t="shared" si="904"/>
        <v>0.7</v>
      </c>
      <c r="N2440" s="24">
        <f t="shared" si="919"/>
        <v>1126.1039016568047</v>
      </c>
      <c r="O2440" s="24">
        <f t="shared" si="905"/>
        <v>19.436431731588755</v>
      </c>
      <c r="P2440" s="24">
        <f t="shared" si="906"/>
        <v>338.32142376237192</v>
      </c>
      <c r="Q2440" s="24">
        <f t="shared" si="917"/>
        <v>650</v>
      </c>
      <c r="R2440" s="12">
        <f t="shared" si="907"/>
        <v>6.223293457052128E-2</v>
      </c>
      <c r="S2440" s="3">
        <f t="shared" si="918"/>
        <v>0.7</v>
      </c>
      <c r="T2440" s="24">
        <f t="shared" si="920"/>
        <v>1125.8208188695917</v>
      </c>
      <c r="U2440" s="24">
        <f t="shared" si="908"/>
        <v>26.513501411915286</v>
      </c>
      <c r="V2440" s="14">
        <f t="shared" si="909"/>
        <v>461.36888197550036</v>
      </c>
      <c r="W2440" s="24">
        <f t="shared" si="921"/>
        <v>650</v>
      </c>
      <c r="X2440" s="12">
        <f t="shared" si="910"/>
        <v>6.2387966392821306E-2</v>
      </c>
      <c r="Y2440" s="3">
        <f t="shared" si="922"/>
        <v>0.7</v>
      </c>
    </row>
    <row r="2441" spans="2:25" x14ac:dyDescent="0.25">
      <c r="B2441" s="3">
        <f t="shared" si="911"/>
        <v>12115</v>
      </c>
      <c r="C2441" s="14">
        <f t="shared" si="912"/>
        <v>201.91666666666666</v>
      </c>
      <c r="D2441" s="11">
        <f t="shared" si="913"/>
        <v>1126.9431706415721</v>
      </c>
      <c r="E2441" s="11">
        <f t="shared" si="914"/>
        <v>1124.9369373182708</v>
      </c>
      <c r="F2441" s="11">
        <f t="shared" si="915"/>
        <v>1126.1661345913753</v>
      </c>
      <c r="G2441" s="11">
        <f t="shared" si="916"/>
        <v>1125.8832068359845</v>
      </c>
      <c r="H2441" s="24">
        <f t="shared" si="923"/>
        <v>1124.9369373182708</v>
      </c>
      <c r="I2441" s="24">
        <f t="shared" si="901"/>
        <v>50.155833082533263</v>
      </c>
      <c r="J2441" s="14">
        <f t="shared" si="902"/>
        <v>872.00719436159704</v>
      </c>
      <c r="K2441" s="24">
        <f t="shared" si="924"/>
        <v>650</v>
      </c>
      <c r="L2441" s="12">
        <f t="shared" si="903"/>
        <v>6.288663314434409E-2</v>
      </c>
      <c r="M2441" s="3">
        <f t="shared" si="904"/>
        <v>0.7</v>
      </c>
      <c r="N2441" s="24">
        <f t="shared" si="919"/>
        <v>1126.1661345913753</v>
      </c>
      <c r="O2441" s="24">
        <f t="shared" si="905"/>
        <v>19.425901254919609</v>
      </c>
      <c r="P2441" s="24">
        <f t="shared" si="906"/>
        <v>338.183082879501</v>
      </c>
      <c r="Q2441" s="24">
        <f t="shared" si="917"/>
        <v>650</v>
      </c>
      <c r="R2441" s="12">
        <f t="shared" si="907"/>
        <v>6.220703799987886E-2</v>
      </c>
      <c r="S2441" s="3">
        <f t="shared" si="918"/>
        <v>0.7</v>
      </c>
      <c r="T2441" s="24">
        <f t="shared" si="920"/>
        <v>1125.8832068359845</v>
      </c>
      <c r="U2441" s="24">
        <f t="shared" si="908"/>
        <v>26.499095139689643</v>
      </c>
      <c r="V2441" s="14">
        <f t="shared" si="909"/>
        <v>461.17958698880756</v>
      </c>
      <c r="W2441" s="24">
        <f t="shared" si="921"/>
        <v>650</v>
      </c>
      <c r="X2441" s="12">
        <f t="shared" si="910"/>
        <v>6.2361918091574306E-2</v>
      </c>
      <c r="Y2441" s="3">
        <f t="shared" si="922"/>
        <v>0.7</v>
      </c>
    </row>
    <row r="2442" spans="2:25" x14ac:dyDescent="0.25">
      <c r="B2442" s="3">
        <f t="shared" si="911"/>
        <v>12120</v>
      </c>
      <c r="C2442" s="14">
        <f t="shared" si="912"/>
        <v>202</v>
      </c>
      <c r="D2442" s="11">
        <f t="shared" si="913"/>
        <v>1127.0049568677084</v>
      </c>
      <c r="E2442" s="11">
        <f t="shared" si="914"/>
        <v>1124.9998239514152</v>
      </c>
      <c r="F2442" s="11">
        <f t="shared" si="915"/>
        <v>1126.2283416293751</v>
      </c>
      <c r="G2442" s="11">
        <f t="shared" si="916"/>
        <v>1125.945568754076</v>
      </c>
      <c r="H2442" s="24">
        <f t="shared" si="923"/>
        <v>1124.9998239514152</v>
      </c>
      <c r="I2442" s="24">
        <f t="shared" si="901"/>
        <v>50.128322907329448</v>
      </c>
      <c r="J2442" s="14">
        <f t="shared" si="902"/>
        <v>871.6454136282124</v>
      </c>
      <c r="K2442" s="24">
        <f t="shared" si="924"/>
        <v>650</v>
      </c>
      <c r="L2442" s="12">
        <f t="shared" si="903"/>
        <v>6.2860085566718168E-2</v>
      </c>
      <c r="M2442" s="3">
        <f t="shared" si="904"/>
        <v>0.7</v>
      </c>
      <c r="N2442" s="24">
        <f t="shared" si="919"/>
        <v>1126.2283416293751</v>
      </c>
      <c r="O2442" s="24">
        <f t="shared" si="905"/>
        <v>19.415380958332662</v>
      </c>
      <c r="P2442" s="24">
        <f t="shared" si="906"/>
        <v>338.04485586758892</v>
      </c>
      <c r="Q2442" s="24">
        <f t="shared" si="917"/>
        <v>650</v>
      </c>
      <c r="R2442" s="12">
        <f t="shared" si="907"/>
        <v>6.2181163008246373E-2</v>
      </c>
      <c r="S2442" s="3">
        <f t="shared" si="918"/>
        <v>0.7</v>
      </c>
      <c r="T2442" s="24">
        <f t="shared" si="920"/>
        <v>1125.945568754076</v>
      </c>
      <c r="U2442" s="24">
        <f t="shared" si="908"/>
        <v>26.484702840809859</v>
      </c>
      <c r="V2442" s="14">
        <f t="shared" si="909"/>
        <v>460.99044844974588</v>
      </c>
      <c r="W2442" s="24">
        <f t="shared" si="921"/>
        <v>650</v>
      </c>
      <c r="X2442" s="12">
        <f t="shared" si="910"/>
        <v>6.2335891582912049E-2</v>
      </c>
      <c r="Y2442" s="3">
        <f t="shared" si="922"/>
        <v>0.7</v>
      </c>
    </row>
    <row r="2443" spans="2:25" x14ac:dyDescent="0.25">
      <c r="B2443" s="3">
        <f t="shared" si="911"/>
        <v>12125</v>
      </c>
      <c r="C2443" s="14">
        <f t="shared" si="912"/>
        <v>202.08333333333334</v>
      </c>
      <c r="D2443" s="11">
        <f t="shared" si="913"/>
        <v>1127.0667176254899</v>
      </c>
      <c r="E2443" s="11">
        <f t="shared" si="914"/>
        <v>1125.0626840369819</v>
      </c>
      <c r="F2443" s="11">
        <f t="shared" si="915"/>
        <v>1126.2905227923834</v>
      </c>
      <c r="G2443" s="11">
        <f t="shared" si="916"/>
        <v>1126.007904645659</v>
      </c>
      <c r="H2443" s="24">
        <f t="shared" si="923"/>
        <v>1125.0626840369819</v>
      </c>
      <c r="I2443" s="24">
        <f t="shared" si="901"/>
        <v>50.100839712700918</v>
      </c>
      <c r="J2443" s="14">
        <f t="shared" si="902"/>
        <v>871.28393601115636</v>
      </c>
      <c r="K2443" s="24">
        <f t="shared" si="924"/>
        <v>650</v>
      </c>
      <c r="L2443" s="12">
        <f t="shared" si="903"/>
        <v>6.283356049995234E-2</v>
      </c>
      <c r="M2443" s="3">
        <f t="shared" si="904"/>
        <v>0.7</v>
      </c>
      <c r="N2443" s="24">
        <f t="shared" si="919"/>
        <v>1126.2905227923834</v>
      </c>
      <c r="O2443" s="24">
        <f t="shared" si="905"/>
        <v>19.404870827662535</v>
      </c>
      <c r="P2443" s="24">
        <f t="shared" si="906"/>
        <v>337.90674258498808</v>
      </c>
      <c r="Q2443" s="24">
        <f t="shared" si="917"/>
        <v>650</v>
      </c>
      <c r="R2443" s="12">
        <f t="shared" si="907"/>
        <v>6.2155309568519751E-2</v>
      </c>
      <c r="S2443" s="3">
        <f t="shared" si="918"/>
        <v>0.7</v>
      </c>
      <c r="T2443" s="24">
        <f t="shared" si="920"/>
        <v>1126.007904645659</v>
      </c>
      <c r="U2443" s="24">
        <f t="shared" si="908"/>
        <v>26.470324495772957</v>
      </c>
      <c r="V2443" s="14">
        <f t="shared" si="909"/>
        <v>460.80146616312123</v>
      </c>
      <c r="W2443" s="24">
        <f t="shared" si="921"/>
        <v>650</v>
      </c>
      <c r="X2443" s="12">
        <f t="shared" si="910"/>
        <v>6.2309886839380144E-2</v>
      </c>
      <c r="Y2443" s="3">
        <f t="shared" si="922"/>
        <v>0.7</v>
      </c>
    </row>
    <row r="2444" spans="2:25" x14ac:dyDescent="0.25">
      <c r="B2444" s="3">
        <f t="shared" si="911"/>
        <v>12130</v>
      </c>
      <c r="C2444" s="14">
        <f t="shared" si="912"/>
        <v>202.16666666666666</v>
      </c>
      <c r="D2444" s="11">
        <f t="shared" si="913"/>
        <v>1127.1284529359045</v>
      </c>
      <c r="E2444" s="11">
        <f t="shared" si="914"/>
        <v>1125.1255175974818</v>
      </c>
      <c r="F2444" s="11">
        <f t="shared" si="915"/>
        <v>1126.3526781019518</v>
      </c>
      <c r="G2444" s="11">
        <f t="shared" si="916"/>
        <v>1126.0702145324983</v>
      </c>
      <c r="H2444" s="24">
        <f t="shared" si="923"/>
        <v>1125.1255175974818</v>
      </c>
      <c r="I2444" s="24">
        <f t="shared" si="901"/>
        <v>50.073383460568266</v>
      </c>
      <c r="J2444" s="14">
        <f t="shared" si="902"/>
        <v>870.92276112730781</v>
      </c>
      <c r="K2444" s="24">
        <f t="shared" si="924"/>
        <v>650</v>
      </c>
      <c r="L2444" s="12">
        <f t="shared" si="903"/>
        <v>6.280705791532297E-2</v>
      </c>
      <c r="M2444" s="3">
        <f t="shared" si="904"/>
        <v>0.7</v>
      </c>
      <c r="N2444" s="24">
        <f t="shared" si="919"/>
        <v>1126.3526781019518</v>
      </c>
      <c r="O2444" s="24">
        <f t="shared" si="905"/>
        <v>19.394370848817744</v>
      </c>
      <c r="P2444" s="24">
        <f t="shared" si="906"/>
        <v>337.76874289131069</v>
      </c>
      <c r="Q2444" s="24">
        <f t="shared" si="917"/>
        <v>650</v>
      </c>
      <c r="R2444" s="12">
        <f t="shared" si="907"/>
        <v>6.2129477653826905E-2</v>
      </c>
      <c r="S2444" s="3">
        <f t="shared" si="918"/>
        <v>0.7</v>
      </c>
      <c r="T2444" s="24">
        <f t="shared" si="920"/>
        <v>1126.0702145324983</v>
      </c>
      <c r="U2444" s="24">
        <f t="shared" si="908"/>
        <v>26.455960085155539</v>
      </c>
      <c r="V2444" s="14">
        <f t="shared" si="909"/>
        <v>460.61263993484397</v>
      </c>
      <c r="W2444" s="24">
        <f t="shared" si="921"/>
        <v>650</v>
      </c>
      <c r="X2444" s="12">
        <f t="shared" si="910"/>
        <v>6.2283903833675609E-2</v>
      </c>
      <c r="Y2444" s="3">
        <f t="shared" si="922"/>
        <v>0.7</v>
      </c>
    </row>
    <row r="2445" spans="2:25" x14ac:dyDescent="0.25">
      <c r="B2445" s="3">
        <f t="shared" si="911"/>
        <v>12135</v>
      </c>
      <c r="C2445" s="14">
        <f t="shared" si="912"/>
        <v>202.25</v>
      </c>
      <c r="D2445" s="11">
        <f t="shared" si="913"/>
        <v>1127.1901628199139</v>
      </c>
      <c r="E2445" s="11">
        <f t="shared" si="914"/>
        <v>1125.1883246553971</v>
      </c>
      <c r="F2445" s="11">
        <f t="shared" si="915"/>
        <v>1126.4148075796056</v>
      </c>
      <c r="G2445" s="11">
        <f t="shared" si="916"/>
        <v>1126.1324984363321</v>
      </c>
      <c r="H2445" s="24">
        <f t="shared" si="923"/>
        <v>1125.1883246553971</v>
      </c>
      <c r="I2445" s="24">
        <f t="shared" si="901"/>
        <v>50.045954112920299</v>
      </c>
      <c r="J2445" s="14">
        <f t="shared" si="902"/>
        <v>870.56188859395286</v>
      </c>
      <c r="K2445" s="24">
        <f t="shared" si="924"/>
        <v>650</v>
      </c>
      <c r="L2445" s="12">
        <f t="shared" si="903"/>
        <v>6.2780577784138814E-2</v>
      </c>
      <c r="M2445" s="3">
        <f t="shared" si="904"/>
        <v>0.7</v>
      </c>
      <c r="N2445" s="24">
        <f t="shared" si="919"/>
        <v>1126.4148075796056</v>
      </c>
      <c r="O2445" s="24">
        <f t="shared" si="905"/>
        <v>19.383881007706805</v>
      </c>
      <c r="P2445" s="24">
        <f t="shared" si="906"/>
        <v>337.63085664576181</v>
      </c>
      <c r="Q2445" s="24">
        <f t="shared" si="917"/>
        <v>650</v>
      </c>
      <c r="R2445" s="12">
        <f t="shared" si="907"/>
        <v>6.2103667237224922E-2</v>
      </c>
      <c r="S2445" s="3">
        <f t="shared" si="918"/>
        <v>0.7</v>
      </c>
      <c r="T2445" s="24">
        <f t="shared" si="920"/>
        <v>1126.1324984363321</v>
      </c>
      <c r="U2445" s="24">
        <f t="shared" si="908"/>
        <v>26.441609589545578</v>
      </c>
      <c r="V2445" s="14">
        <f t="shared" si="909"/>
        <v>460.42396957072771</v>
      </c>
      <c r="W2445" s="24">
        <f t="shared" si="921"/>
        <v>650</v>
      </c>
      <c r="X2445" s="12">
        <f t="shared" si="910"/>
        <v>6.2257942538484545E-2</v>
      </c>
      <c r="Y2445" s="3">
        <f t="shared" si="922"/>
        <v>0.7</v>
      </c>
    </row>
    <row r="2446" spans="2:25" x14ac:dyDescent="0.25">
      <c r="B2446" s="3">
        <f t="shared" si="911"/>
        <v>12140</v>
      </c>
      <c r="C2446" s="14">
        <f t="shared" si="912"/>
        <v>202.33333333333334</v>
      </c>
      <c r="D2446" s="11">
        <f t="shared" si="913"/>
        <v>1127.2518472984534</v>
      </c>
      <c r="E2446" s="11">
        <f t="shared" si="914"/>
        <v>1125.2511052331813</v>
      </c>
      <c r="F2446" s="11">
        <f t="shared" si="915"/>
        <v>1126.4769112468427</v>
      </c>
      <c r="G2446" s="11">
        <f t="shared" si="916"/>
        <v>1126.1947563788706</v>
      </c>
      <c r="H2446" s="24">
        <f t="shared" si="923"/>
        <v>1125.2511052331813</v>
      </c>
      <c r="I2446" s="24">
        <f t="shared" si="901"/>
        <v>50.018551631802666</v>
      </c>
      <c r="J2446" s="14">
        <f t="shared" si="902"/>
        <v>870.20131802888147</v>
      </c>
      <c r="K2446" s="24">
        <f t="shared" si="924"/>
        <v>650</v>
      </c>
      <c r="L2446" s="12">
        <f t="shared" si="903"/>
        <v>6.2754120077746917E-2</v>
      </c>
      <c r="M2446" s="3">
        <f t="shared" si="904"/>
        <v>0.7</v>
      </c>
      <c r="N2446" s="24">
        <f t="shared" si="919"/>
        <v>1126.4769112468427</v>
      </c>
      <c r="O2446" s="24">
        <f t="shared" si="905"/>
        <v>19.373401290266656</v>
      </c>
      <c r="P2446" s="24">
        <f t="shared" si="906"/>
        <v>337.49308370795364</v>
      </c>
      <c r="Q2446" s="24">
        <f t="shared" si="917"/>
        <v>650</v>
      </c>
      <c r="R2446" s="12">
        <f t="shared" si="907"/>
        <v>6.2077878291846668E-2</v>
      </c>
      <c r="S2446" s="3">
        <f t="shared" si="918"/>
        <v>0.7</v>
      </c>
      <c r="T2446" s="24">
        <f t="shared" si="920"/>
        <v>1126.1947563788706</v>
      </c>
      <c r="U2446" s="24">
        <f t="shared" si="908"/>
        <v>26.427272989570838</v>
      </c>
      <c r="V2446" s="14">
        <f t="shared" si="909"/>
        <v>460.23545487707054</v>
      </c>
      <c r="W2446" s="24">
        <f t="shared" si="921"/>
        <v>650</v>
      </c>
      <c r="X2446" s="12">
        <f t="shared" si="910"/>
        <v>6.2232002926560087E-2</v>
      </c>
      <c r="Y2446" s="3">
        <f t="shared" si="922"/>
        <v>0.7</v>
      </c>
    </row>
    <row r="2447" spans="2:25" x14ac:dyDescent="0.25">
      <c r="B2447" s="3">
        <f t="shared" si="911"/>
        <v>12145</v>
      </c>
      <c r="C2447" s="14">
        <f t="shared" si="912"/>
        <v>202.41666666666666</v>
      </c>
      <c r="D2447" s="11">
        <f t="shared" si="913"/>
        <v>1127.3135063924335</v>
      </c>
      <c r="E2447" s="11">
        <f t="shared" si="914"/>
        <v>1125.313859353259</v>
      </c>
      <c r="F2447" s="11">
        <f t="shared" si="915"/>
        <v>1126.5389891251345</v>
      </c>
      <c r="G2447" s="11">
        <f t="shared" si="916"/>
        <v>1126.2569883817971</v>
      </c>
      <c r="H2447" s="24">
        <f t="shared" si="923"/>
        <v>1125.313859353259</v>
      </c>
      <c r="I2447" s="24">
        <f t="shared" si="901"/>
        <v>49.991175979363334</v>
      </c>
      <c r="J2447" s="14">
        <f t="shared" si="902"/>
        <v>869.84104905110462</v>
      </c>
      <c r="K2447" s="24">
        <f t="shared" si="924"/>
        <v>650</v>
      </c>
      <c r="L2447" s="12">
        <f t="shared" si="903"/>
        <v>6.2727684767584529E-2</v>
      </c>
      <c r="M2447" s="3">
        <f t="shared" si="904"/>
        <v>0.7</v>
      </c>
      <c r="N2447" s="24">
        <f t="shared" si="919"/>
        <v>1126.5389891251345</v>
      </c>
      <c r="O2447" s="24">
        <f t="shared" si="905"/>
        <v>19.362931682474027</v>
      </c>
      <c r="P2447" s="24">
        <f t="shared" si="906"/>
        <v>337.35542393802154</v>
      </c>
      <c r="Q2447" s="24">
        <f t="shared" si="917"/>
        <v>650</v>
      </c>
      <c r="R2447" s="12">
        <f t="shared" si="907"/>
        <v>6.2052110790922932E-2</v>
      </c>
      <c r="S2447" s="3">
        <f t="shared" si="918"/>
        <v>0.7</v>
      </c>
      <c r="T2447" s="24">
        <f t="shared" si="920"/>
        <v>1126.2569883817971</v>
      </c>
      <c r="U2447" s="24">
        <f t="shared" si="908"/>
        <v>26.41295026591024</v>
      </c>
      <c r="V2447" s="14">
        <f t="shared" si="909"/>
        <v>460.04709566061632</v>
      </c>
      <c r="W2447" s="24">
        <f t="shared" si="921"/>
        <v>650</v>
      </c>
      <c r="X2447" s="12">
        <f t="shared" si="910"/>
        <v>6.2206084970718931E-2</v>
      </c>
      <c r="Y2447" s="3">
        <f t="shared" si="922"/>
        <v>0.7</v>
      </c>
    </row>
    <row r="2448" spans="2:25" x14ac:dyDescent="0.25">
      <c r="B2448" s="3">
        <f t="shared" si="911"/>
        <v>12150</v>
      </c>
      <c r="C2448" s="14">
        <f t="shared" si="912"/>
        <v>202.5</v>
      </c>
      <c r="D2448" s="11">
        <f t="shared" si="913"/>
        <v>1127.3751401227375</v>
      </c>
      <c r="E2448" s="11">
        <f t="shared" si="914"/>
        <v>1125.3765870380266</v>
      </c>
      <c r="F2448" s="11">
        <f t="shared" si="915"/>
        <v>1126.6010412359255</v>
      </c>
      <c r="G2448" s="11">
        <f t="shared" si="916"/>
        <v>1126.3191944667678</v>
      </c>
      <c r="H2448" s="24">
        <f t="shared" si="923"/>
        <v>1125.3765870380266</v>
      </c>
      <c r="I2448" s="24">
        <f t="shared" si="901"/>
        <v>49.963827117773008</v>
      </c>
      <c r="J2448" s="14">
        <f t="shared" si="902"/>
        <v>869.48108127934245</v>
      </c>
      <c r="K2448" s="24">
        <f t="shared" si="924"/>
        <v>650</v>
      </c>
      <c r="L2448" s="12">
        <f t="shared" si="903"/>
        <v>6.2701271825070612E-2</v>
      </c>
      <c r="M2448" s="3">
        <f t="shared" si="904"/>
        <v>0.7</v>
      </c>
      <c r="N2448" s="24">
        <f t="shared" si="919"/>
        <v>1126.6010412359255</v>
      </c>
      <c r="O2448" s="24">
        <f t="shared" si="905"/>
        <v>19.352472170299961</v>
      </c>
      <c r="P2448" s="24">
        <f t="shared" si="906"/>
        <v>337.21787719555823</v>
      </c>
      <c r="Q2448" s="24">
        <f t="shared" si="917"/>
        <v>650</v>
      </c>
      <c r="R2448" s="12">
        <f t="shared" si="907"/>
        <v>6.2026364707589113E-2</v>
      </c>
      <c r="S2448" s="3">
        <f t="shared" si="918"/>
        <v>0.7</v>
      </c>
      <c r="T2448" s="24">
        <f t="shared" si="920"/>
        <v>1126.3191944667678</v>
      </c>
      <c r="U2448" s="24">
        <f t="shared" si="908"/>
        <v>26.398641399242706</v>
      </c>
      <c r="V2448" s="14">
        <f t="shared" si="909"/>
        <v>459.85889172791491</v>
      </c>
      <c r="W2448" s="24">
        <f t="shared" si="921"/>
        <v>650</v>
      </c>
      <c r="X2448" s="12">
        <f t="shared" si="910"/>
        <v>6.2180188643752944E-2</v>
      </c>
      <c r="Y2448" s="3">
        <f t="shared" si="922"/>
        <v>0.7</v>
      </c>
    </row>
    <row r="2449" spans="2:25" x14ac:dyDescent="0.25">
      <c r="B2449" s="3">
        <f t="shared" si="911"/>
        <v>12155</v>
      </c>
      <c r="C2449" s="14">
        <f t="shared" si="912"/>
        <v>202.58333333333334</v>
      </c>
      <c r="D2449" s="11">
        <f t="shared" si="913"/>
        <v>1127.4367485102243</v>
      </c>
      <c r="E2449" s="11">
        <f t="shared" si="914"/>
        <v>1125.4392883098517</v>
      </c>
      <c r="F2449" s="11">
        <f t="shared" si="915"/>
        <v>1126.6630676006332</v>
      </c>
      <c r="G2449" s="11">
        <f t="shared" si="916"/>
        <v>1126.3813746554115</v>
      </c>
      <c r="H2449" s="24">
        <f t="shared" si="923"/>
        <v>1125.4392883098517</v>
      </c>
      <c r="I2449" s="24">
        <f t="shared" si="901"/>
        <v>49.936505009316079</v>
      </c>
      <c r="J2449" s="14">
        <f t="shared" si="902"/>
        <v>869.12141433388479</v>
      </c>
      <c r="K2449" s="24">
        <f t="shared" si="924"/>
        <v>650</v>
      </c>
      <c r="L2449" s="12">
        <f t="shared" si="903"/>
        <v>6.2674881221738948E-2</v>
      </c>
      <c r="M2449" s="3">
        <f t="shared" si="904"/>
        <v>0.7</v>
      </c>
      <c r="N2449" s="24">
        <f t="shared" si="919"/>
        <v>1126.6630676006332</v>
      </c>
      <c r="O2449" s="24">
        <f t="shared" si="905"/>
        <v>19.342022739778031</v>
      </c>
      <c r="P2449" s="24">
        <f t="shared" si="906"/>
        <v>337.08044334131932</v>
      </c>
      <c r="Q2449" s="24">
        <f t="shared" si="917"/>
        <v>650</v>
      </c>
      <c r="R2449" s="12">
        <f t="shared" si="907"/>
        <v>6.2000640015193779E-2</v>
      </c>
      <c r="S2449" s="3">
        <f t="shared" si="918"/>
        <v>0.7</v>
      </c>
      <c r="T2449" s="24">
        <f t="shared" si="920"/>
        <v>1126.3813746554115</v>
      </c>
      <c r="U2449" s="24">
        <f t="shared" si="908"/>
        <v>26.384346370321055</v>
      </c>
      <c r="V2449" s="14">
        <f t="shared" si="909"/>
        <v>459.67084288648545</v>
      </c>
      <c r="W2449" s="24">
        <f t="shared" si="921"/>
        <v>650</v>
      </c>
      <c r="X2449" s="12">
        <f t="shared" si="910"/>
        <v>6.2154313918587403E-2</v>
      </c>
      <c r="Y2449" s="3">
        <f t="shared" si="922"/>
        <v>0.7</v>
      </c>
    </row>
    <row r="2450" spans="2:25" x14ac:dyDescent="0.25">
      <c r="B2450" s="3">
        <f t="shared" si="911"/>
        <v>12160</v>
      </c>
      <c r="C2450" s="14">
        <f t="shared" si="912"/>
        <v>202.66666666666666</v>
      </c>
      <c r="D2450" s="11">
        <f t="shared" si="913"/>
        <v>1127.4983315757261</v>
      </c>
      <c r="E2450" s="11">
        <f t="shared" si="914"/>
        <v>1125.5019631910734</v>
      </c>
      <c r="F2450" s="11">
        <f t="shared" si="915"/>
        <v>1126.7250682406484</v>
      </c>
      <c r="G2450" s="11">
        <f t="shared" si="916"/>
        <v>1126.4435289693301</v>
      </c>
      <c r="H2450" s="24">
        <f t="shared" si="923"/>
        <v>1125.5019631910734</v>
      </c>
      <c r="I2450" s="24">
        <f t="shared" ref="I2450:I2513" si="925">AlphaC*(D2450-H2450)</f>
        <v>49.90920961631673</v>
      </c>
      <c r="J2450" s="14">
        <f t="shared" ref="J2450:J2513" si="926">Phi*EpsilonF*Botzman/10^8*M2450*((D2450+273)^4-(H2450+273)^4)</f>
        <v>868.76204783509922</v>
      </c>
      <c r="K2450" s="24">
        <f t="shared" si="924"/>
        <v>650</v>
      </c>
      <c r="L2450" s="12">
        <f t="shared" ref="L2450:L2513" si="927">ksh*MassivSS/(K2450*RhoA)*DeltaT*(I2450+J2450)</f>
        <v>6.2648512929131317E-2</v>
      </c>
      <c r="M2450" s="3">
        <f t="shared" ref="M2450:M2513" si="928">IF(H2450&lt;=500,IF(Galva=Oui,0.35,0.7),0.7)</f>
        <v>0.7</v>
      </c>
      <c r="N2450" s="24">
        <f t="shared" si="919"/>
        <v>1126.7250682406484</v>
      </c>
      <c r="O2450" s="24">
        <f t="shared" ref="O2450:O2513" si="929">AlphaC*(D2450-N2450)</f>
        <v>19.331583376941808</v>
      </c>
      <c r="P2450" s="24">
        <f t="shared" ref="P2450:P2513" si="930">Phi*EpsilonF*Botzman/10^8*S2450*((D2450+273)^4-(N2450+273)^4)</f>
        <v>336.94312223571148</v>
      </c>
      <c r="Q2450" s="24">
        <f t="shared" si="917"/>
        <v>650</v>
      </c>
      <c r="R2450" s="12">
        <f t="shared" ref="R2450:R2513" si="931">ksh*MassivW/(Q2450*RhoA)*DeltaT*(O2450+P2450)</f>
        <v>6.1974936687024806E-2</v>
      </c>
      <c r="S2450" s="3">
        <f t="shared" si="918"/>
        <v>0.7</v>
      </c>
      <c r="T2450" s="24">
        <f t="shared" si="920"/>
        <v>1126.4435289693301</v>
      </c>
      <c r="U2450" s="24">
        <f t="shared" ref="U2450:U2513" si="932">AlphaC*(D2450-T2450)</f>
        <v>26.370065159898104</v>
      </c>
      <c r="V2450" s="14">
        <f t="shared" ref="V2450:V2513" si="933">Phi*EpsilonF*Botzman/10^8*Y2450*((D2450+273)^4-(T2450+273)^4)</f>
        <v>459.48294894357559</v>
      </c>
      <c r="W2450" s="24">
        <f t="shared" si="921"/>
        <v>650</v>
      </c>
      <c r="X2450" s="12">
        <f t="shared" ref="X2450:X2513" si="934">ksh*MassivSI/(W2450*RhoA)*DeltaT*(U2450+V2450)</f>
        <v>6.2128460768112861E-2</v>
      </c>
      <c r="Y2450" s="3">
        <f t="shared" si="922"/>
        <v>0.7</v>
      </c>
    </row>
    <row r="2451" spans="2:25" x14ac:dyDescent="0.25">
      <c r="B2451" s="3">
        <f t="shared" ref="B2451:B2514" si="935">B2450+DeltaT</f>
        <v>12165</v>
      </c>
      <c r="C2451" s="14">
        <f t="shared" ref="C2451:C2514" si="936">B2451/60</f>
        <v>202.75</v>
      </c>
      <c r="D2451" s="11">
        <f t="shared" ref="D2451:D2514" si="937">20+345*LOG(8*C2451+1,10)</f>
        <v>1127.5598893400497</v>
      </c>
      <c r="E2451" s="11">
        <f t="shared" ref="E2451:E2514" si="938">H2451</f>
        <v>1125.5646117040026</v>
      </c>
      <c r="F2451" s="11">
        <f t="shared" ref="F2451:F2514" si="939">N2451</f>
        <v>1126.7870431773354</v>
      </c>
      <c r="G2451" s="11">
        <f t="shared" ref="G2451:G2514" si="940">T2451</f>
        <v>1126.5056574300982</v>
      </c>
      <c r="H2451" s="24">
        <f t="shared" si="923"/>
        <v>1125.5646117040026</v>
      </c>
      <c r="I2451" s="24">
        <f t="shared" si="925"/>
        <v>49.881940901178723</v>
      </c>
      <c r="J2451" s="14">
        <f t="shared" si="926"/>
        <v>868.4029814040897</v>
      </c>
      <c r="K2451" s="24">
        <f t="shared" si="924"/>
        <v>650</v>
      </c>
      <c r="L2451" s="12">
        <f t="shared" si="927"/>
        <v>6.2622166918845173E-2</v>
      </c>
      <c r="M2451" s="3">
        <f t="shared" si="928"/>
        <v>0.7</v>
      </c>
      <c r="N2451" s="24">
        <f t="shared" si="919"/>
        <v>1126.7870431773354</v>
      </c>
      <c r="O2451" s="24">
        <f t="shared" si="929"/>
        <v>19.32115406785897</v>
      </c>
      <c r="P2451" s="24">
        <f t="shared" si="930"/>
        <v>336.80591373950961</v>
      </c>
      <c r="Q2451" s="24">
        <f t="shared" ref="Q2451:Q2514" si="941">IF(N2451&lt;600,425+0.773*N2451-1.69/1000*N2451^2+2.22/1000^2*N2451^3,IF(N2451&lt;735,666+13002/(738-N2451),IF(N2451&lt;900,545+17820/(N2451-731),650)))</f>
        <v>650</v>
      </c>
      <c r="R2451" s="12">
        <f t="shared" si="931"/>
        <v>6.1949254696440054E-2</v>
      </c>
      <c r="S2451" s="3">
        <f t="shared" ref="S2451:S2514" si="942">IF(N2451&lt;=500,IF(Galva=Oui,0.35,0.7),0.7)</f>
        <v>0.7</v>
      </c>
      <c r="T2451" s="24">
        <f t="shared" si="920"/>
        <v>1126.5056574300982</v>
      </c>
      <c r="U2451" s="24">
        <f t="shared" si="932"/>
        <v>26.3557977487892</v>
      </c>
      <c r="V2451" s="14">
        <f t="shared" si="933"/>
        <v>459.2952097073051</v>
      </c>
      <c r="W2451" s="24">
        <f t="shared" si="921"/>
        <v>650</v>
      </c>
      <c r="X2451" s="12">
        <f t="shared" si="934"/>
        <v>6.2102629165339408E-2</v>
      </c>
      <c r="Y2451" s="3">
        <f t="shared" si="922"/>
        <v>0.7</v>
      </c>
    </row>
    <row r="2452" spans="2:25" x14ac:dyDescent="0.25">
      <c r="B2452" s="3">
        <f t="shared" si="935"/>
        <v>12170</v>
      </c>
      <c r="C2452" s="14">
        <f t="shared" si="936"/>
        <v>202.83333333333334</v>
      </c>
      <c r="D2452" s="11">
        <f t="shared" si="937"/>
        <v>1127.621421823977</v>
      </c>
      <c r="E2452" s="11">
        <f t="shared" si="938"/>
        <v>1125.6272338709214</v>
      </c>
      <c r="F2452" s="11">
        <f t="shared" si="939"/>
        <v>1126.8489924320318</v>
      </c>
      <c r="G2452" s="11">
        <f t="shared" si="940"/>
        <v>1126.5677600592635</v>
      </c>
      <c r="H2452" s="24">
        <f t="shared" si="923"/>
        <v>1125.6272338709214</v>
      </c>
      <c r="I2452" s="24">
        <f t="shared" si="925"/>
        <v>49.854698826391086</v>
      </c>
      <c r="J2452" s="14">
        <f t="shared" si="926"/>
        <v>868.04421466302597</v>
      </c>
      <c r="K2452" s="24">
        <f t="shared" si="924"/>
        <v>650</v>
      </c>
      <c r="L2452" s="12">
        <f t="shared" si="927"/>
        <v>6.2595843162556439E-2</v>
      </c>
      <c r="M2452" s="3">
        <f t="shared" si="928"/>
        <v>0.7</v>
      </c>
      <c r="N2452" s="24">
        <f t="shared" ref="N2452:N2515" si="943">N2451+R2451</f>
        <v>1126.8489924320318</v>
      </c>
      <c r="O2452" s="24">
        <f t="shared" si="929"/>
        <v>19.310734798631302</v>
      </c>
      <c r="P2452" s="24">
        <f t="shared" si="930"/>
        <v>336.66881771393435</v>
      </c>
      <c r="Q2452" s="24">
        <f t="shared" si="941"/>
        <v>650</v>
      </c>
      <c r="R2452" s="12">
        <f t="shared" si="931"/>
        <v>6.1923594016880835E-2</v>
      </c>
      <c r="S2452" s="3">
        <f t="shared" si="942"/>
        <v>0.7</v>
      </c>
      <c r="T2452" s="24">
        <f t="shared" ref="T2452:T2515" si="944">T2451+X2451</f>
        <v>1126.5677600592635</v>
      </c>
      <c r="U2452" s="24">
        <f t="shared" si="932"/>
        <v>26.341544117838112</v>
      </c>
      <c r="V2452" s="14">
        <f t="shared" si="933"/>
        <v>459.10762498581312</v>
      </c>
      <c r="W2452" s="24">
        <f t="shared" ref="W2452:W2515" si="945">IF(T2452&lt;600,425+0.773*T2452-1.69/1000*T2452^2+2.22/1000^2*T2452^3,IF(T2452&lt;735,666+13002/(738-T2452),IF(T2452&lt;900,545+17820/(T2452-731),650)))</f>
        <v>650</v>
      </c>
      <c r="X2452" s="12">
        <f t="shared" si="934"/>
        <v>6.2076819083283212E-2</v>
      </c>
      <c r="Y2452" s="3">
        <f t="shared" ref="Y2452:Y2515" si="946">IF(T2452&lt;=500,IF(Galva=Oui,0.35,0.7),0.7)</f>
        <v>0.7</v>
      </c>
    </row>
    <row r="2453" spans="2:25" x14ac:dyDescent="0.25">
      <c r="B2453" s="3">
        <f t="shared" si="935"/>
        <v>12175</v>
      </c>
      <c r="C2453" s="14">
        <f t="shared" si="936"/>
        <v>202.91666666666666</v>
      </c>
      <c r="D2453" s="11">
        <f t="shared" si="937"/>
        <v>1127.6829290482631</v>
      </c>
      <c r="E2453" s="11">
        <f t="shared" si="938"/>
        <v>1125.689829714084</v>
      </c>
      <c r="F2453" s="11">
        <f t="shared" si="939"/>
        <v>1126.9109160260487</v>
      </c>
      <c r="G2453" s="11">
        <f t="shared" si="940"/>
        <v>1126.6298368783469</v>
      </c>
      <c r="H2453" s="24">
        <f t="shared" si="923"/>
        <v>1125.689829714084</v>
      </c>
      <c r="I2453" s="24">
        <f t="shared" si="925"/>
        <v>49.827483354476954</v>
      </c>
      <c r="J2453" s="14">
        <f t="shared" si="926"/>
        <v>867.68574723400025</v>
      </c>
      <c r="K2453" s="24">
        <f t="shared" si="924"/>
        <v>650</v>
      </c>
      <c r="L2453" s="12">
        <f t="shared" si="927"/>
        <v>6.2569541631938064E-2</v>
      </c>
      <c r="M2453" s="3">
        <f t="shared" si="928"/>
        <v>0.7</v>
      </c>
      <c r="N2453" s="24">
        <f t="shared" si="943"/>
        <v>1126.9109160260487</v>
      </c>
      <c r="O2453" s="24">
        <f t="shared" si="929"/>
        <v>19.300325555360587</v>
      </c>
      <c r="P2453" s="24">
        <f t="shared" si="930"/>
        <v>336.53183401995449</v>
      </c>
      <c r="Q2453" s="24">
        <f t="shared" si="941"/>
        <v>650</v>
      </c>
      <c r="R2453" s="12">
        <f t="shared" si="931"/>
        <v>6.1897954621744689E-2</v>
      </c>
      <c r="S2453" s="3">
        <f t="shared" si="942"/>
        <v>0.7</v>
      </c>
      <c r="T2453" s="24">
        <f t="shared" si="944"/>
        <v>1126.6298368783469</v>
      </c>
      <c r="U2453" s="24">
        <f t="shared" si="932"/>
        <v>26.327304247905658</v>
      </c>
      <c r="V2453" s="14">
        <f t="shared" si="933"/>
        <v>458.92019458743266</v>
      </c>
      <c r="W2453" s="24">
        <f t="shared" si="945"/>
        <v>650</v>
      </c>
      <c r="X2453" s="12">
        <f t="shared" si="934"/>
        <v>6.205103049498744E-2</v>
      </c>
      <c r="Y2453" s="3">
        <f t="shared" si="946"/>
        <v>0.7</v>
      </c>
    </row>
    <row r="2454" spans="2:25" x14ac:dyDescent="0.25">
      <c r="B2454" s="3">
        <f t="shared" si="935"/>
        <v>12180</v>
      </c>
      <c r="C2454" s="14">
        <f t="shared" si="936"/>
        <v>203</v>
      </c>
      <c r="D2454" s="11">
        <f t="shared" si="937"/>
        <v>1127.744411033638</v>
      </c>
      <c r="E2454" s="11">
        <f t="shared" si="938"/>
        <v>1125.752399255716</v>
      </c>
      <c r="F2454" s="11">
        <f t="shared" si="939"/>
        <v>1126.9728139806705</v>
      </c>
      <c r="G2454" s="11">
        <f t="shared" si="940"/>
        <v>1126.6918879088419</v>
      </c>
      <c r="H2454" s="24">
        <f t="shared" si="923"/>
        <v>1125.752399255716</v>
      </c>
      <c r="I2454" s="24">
        <f t="shared" si="925"/>
        <v>49.800294448050408</v>
      </c>
      <c r="J2454" s="14">
        <f t="shared" si="926"/>
        <v>867.32757874015147</v>
      </c>
      <c r="K2454" s="24">
        <f t="shared" si="924"/>
        <v>650</v>
      </c>
      <c r="L2454" s="12">
        <f t="shared" si="927"/>
        <v>6.2543262298740618E-2</v>
      </c>
      <c r="M2454" s="3">
        <f t="shared" si="928"/>
        <v>0.7</v>
      </c>
      <c r="N2454" s="24">
        <f t="shared" si="943"/>
        <v>1126.9728139806705</v>
      </c>
      <c r="O2454" s="24">
        <f t="shared" si="929"/>
        <v>19.2899263241884</v>
      </c>
      <c r="P2454" s="24">
        <f t="shared" si="930"/>
        <v>336.39496251904262</v>
      </c>
      <c r="Q2454" s="24">
        <f t="shared" si="941"/>
        <v>650</v>
      </c>
      <c r="R2454" s="12">
        <f t="shared" si="931"/>
        <v>6.1872336484523671E-2</v>
      </c>
      <c r="S2454" s="3">
        <f t="shared" si="942"/>
        <v>0.7</v>
      </c>
      <c r="T2454" s="24">
        <f t="shared" si="944"/>
        <v>1126.6918879088419</v>
      </c>
      <c r="U2454" s="24">
        <f t="shared" si="932"/>
        <v>26.313078119903821</v>
      </c>
      <c r="V2454" s="14">
        <f t="shared" si="933"/>
        <v>458.73291832101984</v>
      </c>
      <c r="W2454" s="24">
        <f t="shared" si="945"/>
        <v>650</v>
      </c>
      <c r="X2454" s="12">
        <f t="shared" si="934"/>
        <v>6.2025263373568687E-2</v>
      </c>
      <c r="Y2454" s="3">
        <f t="shared" si="946"/>
        <v>0.7</v>
      </c>
    </row>
    <row r="2455" spans="2:25" x14ac:dyDescent="0.25">
      <c r="B2455" s="3">
        <f t="shared" si="935"/>
        <v>12185</v>
      </c>
      <c r="C2455" s="14">
        <f t="shared" si="936"/>
        <v>203.08333333333334</v>
      </c>
      <c r="D2455" s="11">
        <f t="shared" si="937"/>
        <v>1127.8058678008067</v>
      </c>
      <c r="E2455" s="11">
        <f t="shared" si="938"/>
        <v>1125.8149425180147</v>
      </c>
      <c r="F2455" s="11">
        <f t="shared" si="939"/>
        <v>1127.0346863171551</v>
      </c>
      <c r="G2455" s="11">
        <f t="shared" si="940"/>
        <v>1126.7539131722153</v>
      </c>
      <c r="H2455" s="24">
        <f t="shared" si="923"/>
        <v>1125.8149425180147</v>
      </c>
      <c r="I2455" s="24">
        <f t="shared" si="925"/>
        <v>49.773132069799431</v>
      </c>
      <c r="J2455" s="14">
        <f t="shared" si="926"/>
        <v>866.9697088053548</v>
      </c>
      <c r="K2455" s="24">
        <f t="shared" si="924"/>
        <v>650</v>
      </c>
      <c r="L2455" s="12">
        <f t="shared" si="927"/>
        <v>6.251700513476989E-2</v>
      </c>
      <c r="M2455" s="3">
        <f t="shared" si="928"/>
        <v>0.7</v>
      </c>
      <c r="N2455" s="24">
        <f t="shared" si="943"/>
        <v>1127.0346863171551</v>
      </c>
      <c r="O2455" s="24">
        <f t="shared" si="929"/>
        <v>19.279537091290422</v>
      </c>
      <c r="P2455" s="24">
        <f t="shared" si="930"/>
        <v>336.25820307315576</v>
      </c>
      <c r="Q2455" s="24">
        <f t="shared" si="941"/>
        <v>650</v>
      </c>
      <c r="R2455" s="12">
        <f t="shared" si="931"/>
        <v>6.1846739578800075E-2</v>
      </c>
      <c r="S2455" s="3">
        <f t="shared" si="942"/>
        <v>0.7</v>
      </c>
      <c r="T2455" s="24">
        <f t="shared" si="944"/>
        <v>1126.7539131722153</v>
      </c>
      <c r="U2455" s="24">
        <f t="shared" si="932"/>
        <v>26.29886571478437</v>
      </c>
      <c r="V2455" s="14">
        <f t="shared" si="933"/>
        <v>458.54579599587674</v>
      </c>
      <c r="W2455" s="24">
        <f t="shared" si="945"/>
        <v>650</v>
      </c>
      <c r="X2455" s="12">
        <f t="shared" si="934"/>
        <v>6.1999517692205658E-2</v>
      </c>
      <c r="Y2455" s="3">
        <f t="shared" si="946"/>
        <v>0.7</v>
      </c>
    </row>
    <row r="2456" spans="2:25" x14ac:dyDescent="0.25">
      <c r="B2456" s="3">
        <f t="shared" si="935"/>
        <v>12190</v>
      </c>
      <c r="C2456" s="14">
        <f t="shared" si="936"/>
        <v>203.16666666666666</v>
      </c>
      <c r="D2456" s="11">
        <f t="shared" si="937"/>
        <v>1127.8672993704481</v>
      </c>
      <c r="E2456" s="11">
        <f t="shared" si="938"/>
        <v>1125.8774595231496</v>
      </c>
      <c r="F2456" s="11">
        <f t="shared" si="939"/>
        <v>1127.096533056734</v>
      </c>
      <c r="G2456" s="11">
        <f t="shared" si="940"/>
        <v>1126.8159126899075</v>
      </c>
      <c r="H2456" s="24">
        <f t="shared" si="923"/>
        <v>1125.8774595231496</v>
      </c>
      <c r="I2456" s="24">
        <f t="shared" si="925"/>
        <v>49.745996182463159</v>
      </c>
      <c r="J2456" s="14">
        <f t="shared" si="926"/>
        <v>866.61213705389241</v>
      </c>
      <c r="K2456" s="24">
        <f t="shared" si="924"/>
        <v>650</v>
      </c>
      <c r="L2456" s="12">
        <f t="shared" si="927"/>
        <v>6.2490770111862916E-2</v>
      </c>
      <c r="M2456" s="3">
        <f t="shared" si="928"/>
        <v>0.7</v>
      </c>
      <c r="N2456" s="24">
        <f t="shared" si="943"/>
        <v>1127.096533056734</v>
      </c>
      <c r="O2456" s="24">
        <f t="shared" si="929"/>
        <v>19.269157842853701</v>
      </c>
      <c r="P2456" s="24">
        <f t="shared" si="930"/>
        <v>336.1215555440379</v>
      </c>
      <c r="Q2456" s="24">
        <f t="shared" si="941"/>
        <v>650</v>
      </c>
      <c r="R2456" s="12">
        <f t="shared" si="931"/>
        <v>6.1821163878121095E-2</v>
      </c>
      <c r="S2456" s="3">
        <f t="shared" si="942"/>
        <v>0.7</v>
      </c>
      <c r="T2456" s="24">
        <f t="shared" si="944"/>
        <v>1126.8159126899075</v>
      </c>
      <c r="U2456" s="24">
        <f t="shared" si="932"/>
        <v>26.284667013516128</v>
      </c>
      <c r="V2456" s="14">
        <f t="shared" si="933"/>
        <v>458.35882742128587</v>
      </c>
      <c r="W2456" s="24">
        <f t="shared" si="945"/>
        <v>650</v>
      </c>
      <c r="X2456" s="12">
        <f t="shared" si="934"/>
        <v>6.1973793424076738E-2</v>
      </c>
      <c r="Y2456" s="3">
        <f t="shared" si="946"/>
        <v>0.7</v>
      </c>
    </row>
    <row r="2457" spans="2:25" x14ac:dyDescent="0.25">
      <c r="B2457" s="3">
        <f t="shared" si="935"/>
        <v>12195</v>
      </c>
      <c r="C2457" s="14">
        <f t="shared" si="936"/>
        <v>203.25</v>
      </c>
      <c r="D2457" s="11">
        <f t="shared" si="937"/>
        <v>1127.9287057632162</v>
      </c>
      <c r="E2457" s="11">
        <f t="shared" si="938"/>
        <v>1125.9399502932615</v>
      </c>
      <c r="F2457" s="11">
        <f t="shared" si="939"/>
        <v>1127.1583542206122</v>
      </c>
      <c r="G2457" s="11">
        <f t="shared" si="940"/>
        <v>1126.8778864833316</v>
      </c>
      <c r="H2457" s="24">
        <f t="shared" si="923"/>
        <v>1125.9399502932615</v>
      </c>
      <c r="I2457" s="24">
        <f t="shared" si="925"/>
        <v>49.718886748865998</v>
      </c>
      <c r="J2457" s="14">
        <f t="shared" si="926"/>
        <v>866.25486311082182</v>
      </c>
      <c r="K2457" s="24">
        <f t="shared" si="924"/>
        <v>650</v>
      </c>
      <c r="L2457" s="12">
        <f t="shared" si="927"/>
        <v>6.2464557201915433E-2</v>
      </c>
      <c r="M2457" s="3">
        <f t="shared" si="928"/>
        <v>0.7</v>
      </c>
      <c r="N2457" s="24">
        <f t="shared" si="943"/>
        <v>1127.1583542206122</v>
      </c>
      <c r="O2457" s="24">
        <f t="shared" si="929"/>
        <v>19.258788565099394</v>
      </c>
      <c r="P2457" s="24">
        <f t="shared" si="930"/>
        <v>335.98501979391739</v>
      </c>
      <c r="Q2457" s="24">
        <f t="shared" si="941"/>
        <v>650</v>
      </c>
      <c r="R2457" s="12">
        <f t="shared" si="931"/>
        <v>6.1795609356124111E-2</v>
      </c>
      <c r="S2457" s="3">
        <f t="shared" si="942"/>
        <v>0.7</v>
      </c>
      <c r="T2457" s="24">
        <f t="shared" si="944"/>
        <v>1126.8778864833316</v>
      </c>
      <c r="U2457" s="24">
        <f t="shared" si="932"/>
        <v>26.270481997113393</v>
      </c>
      <c r="V2457" s="14">
        <f t="shared" si="933"/>
        <v>458.1720124069949</v>
      </c>
      <c r="W2457" s="24">
        <f t="shared" si="945"/>
        <v>650</v>
      </c>
      <c r="X2457" s="12">
        <f t="shared" si="934"/>
        <v>6.1948090542425616E-2</v>
      </c>
      <c r="Y2457" s="3">
        <f t="shared" si="946"/>
        <v>0.7</v>
      </c>
    </row>
    <row r="2458" spans="2:25" x14ac:dyDescent="0.25">
      <c r="B2458" s="3">
        <f t="shared" si="935"/>
        <v>12200</v>
      </c>
      <c r="C2458" s="14">
        <f t="shared" si="936"/>
        <v>203.33333333333334</v>
      </c>
      <c r="D2458" s="11">
        <f t="shared" si="937"/>
        <v>1127.9900869997391</v>
      </c>
      <c r="E2458" s="11">
        <f t="shared" si="938"/>
        <v>1126.0024148504635</v>
      </c>
      <c r="F2458" s="11">
        <f t="shared" si="939"/>
        <v>1127.2201498299682</v>
      </c>
      <c r="G2458" s="11">
        <f t="shared" si="940"/>
        <v>1126.9398345738741</v>
      </c>
      <c r="H2458" s="24">
        <f t="shared" si="923"/>
        <v>1126.0024148504635</v>
      </c>
      <c r="I2458" s="24">
        <f t="shared" si="925"/>
        <v>49.691803731889195</v>
      </c>
      <c r="J2458" s="14">
        <f t="shared" si="926"/>
        <v>865.89788660176225</v>
      </c>
      <c r="K2458" s="24">
        <f t="shared" si="924"/>
        <v>650</v>
      </c>
      <c r="L2458" s="12">
        <f t="shared" si="927"/>
        <v>6.2438366376865354E-2</v>
      </c>
      <c r="M2458" s="3">
        <f t="shared" si="928"/>
        <v>0.7</v>
      </c>
      <c r="N2458" s="24">
        <f t="shared" si="943"/>
        <v>1127.2201498299682</v>
      </c>
      <c r="O2458" s="24">
        <f t="shared" si="929"/>
        <v>19.248429244271392</v>
      </c>
      <c r="P2458" s="24">
        <f t="shared" si="930"/>
        <v>335.84859568529407</v>
      </c>
      <c r="Q2458" s="24">
        <f t="shared" si="941"/>
        <v>650</v>
      </c>
      <c r="R2458" s="12">
        <f t="shared" si="931"/>
        <v>6.177007598649769E-2</v>
      </c>
      <c r="S2458" s="3">
        <f t="shared" si="942"/>
        <v>0.7</v>
      </c>
      <c r="T2458" s="24">
        <f t="shared" si="944"/>
        <v>1126.9398345738741</v>
      </c>
      <c r="U2458" s="24">
        <f t="shared" si="932"/>
        <v>26.25631064662457</v>
      </c>
      <c r="V2458" s="14">
        <f t="shared" si="933"/>
        <v>457.98535076319729</v>
      </c>
      <c r="W2458" s="24">
        <f t="shared" si="945"/>
        <v>650</v>
      </c>
      <c r="X2458" s="12">
        <f t="shared" si="934"/>
        <v>6.1922409020557338E-2</v>
      </c>
      <c r="Y2458" s="3">
        <f t="shared" si="946"/>
        <v>0.7</v>
      </c>
    </row>
    <row r="2459" spans="2:25" x14ac:dyDescent="0.25">
      <c r="B2459" s="3">
        <f t="shared" si="935"/>
        <v>12205</v>
      </c>
      <c r="C2459" s="14">
        <f t="shared" si="936"/>
        <v>203.41666666666666</v>
      </c>
      <c r="D2459" s="11">
        <f t="shared" si="937"/>
        <v>1128.0514431006195</v>
      </c>
      <c r="E2459" s="11">
        <f t="shared" si="938"/>
        <v>1126.0648532168404</v>
      </c>
      <c r="F2459" s="11">
        <f t="shared" si="939"/>
        <v>1127.2819199059547</v>
      </c>
      <c r="G2459" s="11">
        <f t="shared" si="940"/>
        <v>1127.0017569828947</v>
      </c>
      <c r="H2459" s="24">
        <f t="shared" si="923"/>
        <v>1126.0648532168404</v>
      </c>
      <c r="I2459" s="24">
        <f t="shared" si="925"/>
        <v>49.664747094476525</v>
      </c>
      <c r="J2459" s="14">
        <f t="shared" si="926"/>
        <v>865.54120715279851</v>
      </c>
      <c r="K2459" s="24">
        <f t="shared" si="924"/>
        <v>650</v>
      </c>
      <c r="L2459" s="12">
        <f t="shared" si="927"/>
        <v>6.2412197608686604E-2</v>
      </c>
      <c r="M2459" s="3">
        <f t="shared" si="928"/>
        <v>0.7</v>
      </c>
      <c r="N2459" s="24">
        <f t="shared" si="943"/>
        <v>1127.2819199059547</v>
      </c>
      <c r="O2459" s="24">
        <f t="shared" si="929"/>
        <v>19.238079866619273</v>
      </c>
      <c r="P2459" s="24">
        <f t="shared" si="930"/>
        <v>335.71228308047375</v>
      </c>
      <c r="Q2459" s="24">
        <f t="shared" si="941"/>
        <v>650</v>
      </c>
      <c r="R2459" s="12">
        <f t="shared" si="931"/>
        <v>6.1744563742897655E-2</v>
      </c>
      <c r="S2459" s="3">
        <f t="shared" si="942"/>
        <v>0.7</v>
      </c>
      <c r="T2459" s="24">
        <f t="shared" si="944"/>
        <v>1127.0017569828947</v>
      </c>
      <c r="U2459" s="24">
        <f t="shared" si="932"/>
        <v>26.2421529431208</v>
      </c>
      <c r="V2459" s="14">
        <f t="shared" si="933"/>
        <v>457.79884230004768</v>
      </c>
      <c r="W2459" s="24">
        <f t="shared" si="945"/>
        <v>650</v>
      </c>
      <c r="X2459" s="12">
        <f t="shared" si="934"/>
        <v>6.18967488317749E-2</v>
      </c>
      <c r="Y2459" s="3">
        <f t="shared" si="946"/>
        <v>0.7</v>
      </c>
    </row>
    <row r="2460" spans="2:25" x14ac:dyDescent="0.25">
      <c r="B2460" s="3">
        <f t="shared" si="935"/>
        <v>12210</v>
      </c>
      <c r="C2460" s="14">
        <f t="shared" si="936"/>
        <v>203.5</v>
      </c>
      <c r="D2460" s="11">
        <f t="shared" si="937"/>
        <v>1128.1127740864358</v>
      </c>
      <c r="E2460" s="11">
        <f t="shared" si="938"/>
        <v>1126.1272654144491</v>
      </c>
      <c r="F2460" s="11">
        <f t="shared" si="939"/>
        <v>1127.3436644696976</v>
      </c>
      <c r="G2460" s="11">
        <f t="shared" si="940"/>
        <v>1127.0636537317264</v>
      </c>
      <c r="H2460" s="24">
        <f t="shared" si="923"/>
        <v>1126.1272654144491</v>
      </c>
      <c r="I2460" s="24">
        <f t="shared" si="925"/>
        <v>49.637716799668397</v>
      </c>
      <c r="J2460" s="14">
        <f t="shared" si="926"/>
        <v>865.18482439121658</v>
      </c>
      <c r="K2460" s="24">
        <f t="shared" si="924"/>
        <v>650</v>
      </c>
      <c r="L2460" s="12">
        <f t="shared" si="927"/>
        <v>6.2386050869441614E-2</v>
      </c>
      <c r="M2460" s="3">
        <f t="shared" si="928"/>
        <v>0.7</v>
      </c>
      <c r="N2460" s="24">
        <f t="shared" si="943"/>
        <v>1127.3436644696976</v>
      </c>
      <c r="O2460" s="24">
        <f t="shared" si="929"/>
        <v>19.227740418455141</v>
      </c>
      <c r="P2460" s="24">
        <f t="shared" si="930"/>
        <v>335.57608184269264</v>
      </c>
      <c r="Q2460" s="24">
        <f t="shared" si="941"/>
        <v>650</v>
      </c>
      <c r="R2460" s="12">
        <f t="shared" si="931"/>
        <v>6.1719072599152512E-2</v>
      </c>
      <c r="S2460" s="3">
        <f t="shared" si="942"/>
        <v>0.7</v>
      </c>
      <c r="T2460" s="24">
        <f t="shared" si="944"/>
        <v>1127.0636537317264</v>
      </c>
      <c r="U2460" s="24">
        <f t="shared" si="932"/>
        <v>26.228008867735753</v>
      </c>
      <c r="V2460" s="14">
        <f t="shared" si="933"/>
        <v>457.61248682863101</v>
      </c>
      <c r="W2460" s="24">
        <f t="shared" si="945"/>
        <v>650</v>
      </c>
      <c r="X2460" s="12">
        <f t="shared" si="934"/>
        <v>6.187110994950825E-2</v>
      </c>
      <c r="Y2460" s="3">
        <f t="shared" si="946"/>
        <v>0.7</v>
      </c>
    </row>
    <row r="2461" spans="2:25" x14ac:dyDescent="0.25">
      <c r="B2461" s="3">
        <f t="shared" si="935"/>
        <v>12215</v>
      </c>
      <c r="C2461" s="14">
        <f t="shared" si="936"/>
        <v>203.58333333333334</v>
      </c>
      <c r="D2461" s="11">
        <f t="shared" si="937"/>
        <v>1128.1740799777397</v>
      </c>
      <c r="E2461" s="11">
        <f t="shared" si="938"/>
        <v>1126.1896514653185</v>
      </c>
      <c r="F2461" s="11">
        <f t="shared" si="939"/>
        <v>1127.4053835422967</v>
      </c>
      <c r="G2461" s="11">
        <f t="shared" si="940"/>
        <v>1127.125524841676</v>
      </c>
      <c r="H2461" s="24">
        <f t="shared" si="923"/>
        <v>1126.1896514653185</v>
      </c>
      <c r="I2461" s="24">
        <f t="shared" si="925"/>
        <v>49.610712810527957</v>
      </c>
      <c r="J2461" s="14">
        <f t="shared" si="926"/>
        <v>864.8287379440311</v>
      </c>
      <c r="K2461" s="24">
        <f t="shared" si="924"/>
        <v>650</v>
      </c>
      <c r="L2461" s="12">
        <f t="shared" si="927"/>
        <v>6.2359926131175858E-2</v>
      </c>
      <c r="M2461" s="3">
        <f t="shared" si="928"/>
        <v>0.7</v>
      </c>
      <c r="N2461" s="24">
        <f t="shared" si="943"/>
        <v>1127.4053835422967</v>
      </c>
      <c r="O2461" s="24">
        <f t="shared" si="929"/>
        <v>19.217410886074049</v>
      </c>
      <c r="P2461" s="24">
        <f t="shared" si="930"/>
        <v>335.43999183458618</v>
      </c>
      <c r="Q2461" s="24">
        <f t="shared" si="941"/>
        <v>650</v>
      </c>
      <c r="R2461" s="12">
        <f t="shared" si="931"/>
        <v>6.169360252898333E-2</v>
      </c>
      <c r="S2461" s="3">
        <f t="shared" si="942"/>
        <v>0.7</v>
      </c>
      <c r="T2461" s="24">
        <f t="shared" si="944"/>
        <v>1127.125524841676</v>
      </c>
      <c r="U2461" s="24">
        <f t="shared" si="932"/>
        <v>26.213878401591728</v>
      </c>
      <c r="V2461" s="14">
        <f t="shared" si="933"/>
        <v>457.42628415945074</v>
      </c>
      <c r="W2461" s="24">
        <f t="shared" si="945"/>
        <v>650</v>
      </c>
      <c r="X2461" s="12">
        <f t="shared" si="934"/>
        <v>6.1845492347111536E-2</v>
      </c>
      <c r="Y2461" s="3">
        <f t="shared" si="946"/>
        <v>0.7</v>
      </c>
    </row>
    <row r="2462" spans="2:25" x14ac:dyDescent="0.25">
      <c r="B2462" s="3">
        <f t="shared" si="935"/>
        <v>12220</v>
      </c>
      <c r="C2462" s="14">
        <f t="shared" si="936"/>
        <v>203.66666666666666</v>
      </c>
      <c r="D2462" s="11">
        <f t="shared" si="937"/>
        <v>1128.2353607950588</v>
      </c>
      <c r="E2462" s="11">
        <f t="shared" si="938"/>
        <v>1126.2520113914497</v>
      </c>
      <c r="F2462" s="11">
        <f t="shared" si="939"/>
        <v>1127.4670771448257</v>
      </c>
      <c r="G2462" s="11">
        <f t="shared" si="940"/>
        <v>1127.1873703340232</v>
      </c>
      <c r="H2462" s="24">
        <f t="shared" si="923"/>
        <v>1126.2520113914497</v>
      </c>
      <c r="I2462" s="24">
        <f t="shared" si="925"/>
        <v>49.583735090226355</v>
      </c>
      <c r="J2462" s="14">
        <f t="shared" si="926"/>
        <v>864.47294743976875</v>
      </c>
      <c r="K2462" s="24">
        <f t="shared" si="924"/>
        <v>650</v>
      </c>
      <c r="L2462" s="12">
        <f t="shared" si="927"/>
        <v>6.2333823366045295E-2</v>
      </c>
      <c r="M2462" s="3">
        <f t="shared" si="928"/>
        <v>0.7</v>
      </c>
      <c r="N2462" s="24">
        <f t="shared" si="943"/>
        <v>1127.4670771448257</v>
      </c>
      <c r="O2462" s="24">
        <f t="shared" si="929"/>
        <v>19.207091255827891</v>
      </c>
      <c r="P2462" s="24">
        <f t="shared" si="930"/>
        <v>335.30401291973931</v>
      </c>
      <c r="Q2462" s="24">
        <f t="shared" si="941"/>
        <v>650</v>
      </c>
      <c r="R2462" s="12">
        <f t="shared" si="931"/>
        <v>6.1668153506286211E-2</v>
      </c>
      <c r="S2462" s="3">
        <f t="shared" si="942"/>
        <v>0.7</v>
      </c>
      <c r="T2462" s="24">
        <f t="shared" si="944"/>
        <v>1127.1873703340232</v>
      </c>
      <c r="U2462" s="24">
        <f t="shared" si="932"/>
        <v>26.199761525890608</v>
      </c>
      <c r="V2462" s="14">
        <f t="shared" si="933"/>
        <v>457.2402341042507</v>
      </c>
      <c r="W2462" s="24">
        <f t="shared" si="945"/>
        <v>650</v>
      </c>
      <c r="X2462" s="12">
        <f t="shared" si="934"/>
        <v>6.181989599810768E-2</v>
      </c>
      <c r="Y2462" s="3">
        <f t="shared" si="946"/>
        <v>0.7</v>
      </c>
    </row>
    <row r="2463" spans="2:25" x14ac:dyDescent="0.25">
      <c r="B2463" s="3">
        <f t="shared" si="935"/>
        <v>12225</v>
      </c>
      <c r="C2463" s="14">
        <f t="shared" si="936"/>
        <v>203.75</v>
      </c>
      <c r="D2463" s="11">
        <f t="shared" si="937"/>
        <v>1128.296616558895</v>
      </c>
      <c r="E2463" s="11">
        <f t="shared" si="938"/>
        <v>1126.3143452148158</v>
      </c>
      <c r="F2463" s="11">
        <f t="shared" si="939"/>
        <v>1127.5287452983321</v>
      </c>
      <c r="G2463" s="11">
        <f t="shared" si="940"/>
        <v>1127.2491902300212</v>
      </c>
      <c r="H2463" s="24">
        <f t="shared" si="923"/>
        <v>1126.3143452148158</v>
      </c>
      <c r="I2463" s="24">
        <f t="shared" si="925"/>
        <v>49.556783601980214</v>
      </c>
      <c r="J2463" s="14">
        <f t="shared" si="926"/>
        <v>864.11745250703314</v>
      </c>
      <c r="K2463" s="24">
        <f t="shared" si="924"/>
        <v>650</v>
      </c>
      <c r="L2463" s="12">
        <f t="shared" si="927"/>
        <v>6.2307742546214219E-2</v>
      </c>
      <c r="M2463" s="3">
        <f t="shared" si="928"/>
        <v>0.7</v>
      </c>
      <c r="N2463" s="24">
        <f t="shared" si="943"/>
        <v>1127.5287452983321</v>
      </c>
      <c r="O2463" s="24">
        <f t="shared" si="929"/>
        <v>19.196781514074246</v>
      </c>
      <c r="P2463" s="24">
        <f t="shared" si="930"/>
        <v>335.16814496156263</v>
      </c>
      <c r="Q2463" s="24">
        <f t="shared" si="941"/>
        <v>650</v>
      </c>
      <c r="R2463" s="12">
        <f t="shared" si="931"/>
        <v>6.1642725504927942E-2</v>
      </c>
      <c r="S2463" s="3">
        <f t="shared" si="942"/>
        <v>0.7</v>
      </c>
      <c r="T2463" s="24">
        <f t="shared" si="944"/>
        <v>1127.2491902300212</v>
      </c>
      <c r="U2463" s="24">
        <f t="shared" si="932"/>
        <v>26.185658221845642</v>
      </c>
      <c r="V2463" s="14">
        <f t="shared" si="933"/>
        <v>457.05433647456158</v>
      </c>
      <c r="W2463" s="24">
        <f t="shared" si="945"/>
        <v>650</v>
      </c>
      <c r="X2463" s="12">
        <f t="shared" si="934"/>
        <v>6.1794320875993819E-2</v>
      </c>
      <c r="Y2463" s="3">
        <f t="shared" si="946"/>
        <v>0.7</v>
      </c>
    </row>
    <row r="2464" spans="2:25" x14ac:dyDescent="0.25">
      <c r="B2464" s="3">
        <f t="shared" si="935"/>
        <v>12230</v>
      </c>
      <c r="C2464" s="14">
        <f t="shared" si="936"/>
        <v>203.83333333333334</v>
      </c>
      <c r="D2464" s="11">
        <f t="shared" si="937"/>
        <v>1128.3578472897254</v>
      </c>
      <c r="E2464" s="11">
        <f t="shared" si="938"/>
        <v>1126.376652957362</v>
      </c>
      <c r="F2464" s="11">
        <f t="shared" si="939"/>
        <v>1127.590388023837</v>
      </c>
      <c r="G2464" s="11">
        <f t="shared" si="940"/>
        <v>1127.3109845508973</v>
      </c>
      <c r="H2464" s="24">
        <f t="shared" si="923"/>
        <v>1126.376652957362</v>
      </c>
      <c r="I2464" s="24">
        <f t="shared" si="925"/>
        <v>49.529858309085739</v>
      </c>
      <c r="J2464" s="14">
        <f t="shared" si="926"/>
        <v>863.76225277535866</v>
      </c>
      <c r="K2464" s="24">
        <f t="shared" si="924"/>
        <v>650</v>
      </c>
      <c r="L2464" s="12">
        <f t="shared" si="927"/>
        <v>6.2281683643915849E-2</v>
      </c>
      <c r="M2464" s="3">
        <f t="shared" si="928"/>
        <v>0.7</v>
      </c>
      <c r="N2464" s="24">
        <f t="shared" si="943"/>
        <v>1127.590388023837</v>
      </c>
      <c r="O2464" s="24">
        <f t="shared" si="929"/>
        <v>19.186481647210485</v>
      </c>
      <c r="P2464" s="24">
        <f t="shared" si="930"/>
        <v>335.03238782389315</v>
      </c>
      <c r="Q2464" s="24">
        <f t="shared" si="941"/>
        <v>650</v>
      </c>
      <c r="R2464" s="12">
        <f t="shared" si="931"/>
        <v>6.1617318498856377E-2</v>
      </c>
      <c r="S2464" s="3">
        <f t="shared" si="942"/>
        <v>0.7</v>
      </c>
      <c r="T2464" s="24">
        <f t="shared" si="944"/>
        <v>1127.3109845508973</v>
      </c>
      <c r="U2464" s="24">
        <f t="shared" si="932"/>
        <v>26.171568470704187</v>
      </c>
      <c r="V2464" s="14">
        <f t="shared" si="933"/>
        <v>456.86859108228219</v>
      </c>
      <c r="W2464" s="24">
        <f t="shared" si="945"/>
        <v>650</v>
      </c>
      <c r="X2464" s="12">
        <f t="shared" si="934"/>
        <v>6.1768766954318516E-2</v>
      </c>
      <c r="Y2464" s="3">
        <f t="shared" si="946"/>
        <v>0.7</v>
      </c>
    </row>
    <row r="2465" spans="2:25" x14ac:dyDescent="0.25">
      <c r="B2465" s="3">
        <f t="shared" si="935"/>
        <v>12235</v>
      </c>
      <c r="C2465" s="14">
        <f t="shared" si="936"/>
        <v>203.91666666666666</v>
      </c>
      <c r="D2465" s="11">
        <f t="shared" si="937"/>
        <v>1128.4190530080016</v>
      </c>
      <c r="E2465" s="11">
        <f t="shared" si="938"/>
        <v>1126.438934641006</v>
      </c>
      <c r="F2465" s="11">
        <f t="shared" si="939"/>
        <v>1127.6520053423358</v>
      </c>
      <c r="G2465" s="11">
        <f t="shared" si="940"/>
        <v>1127.3727533178517</v>
      </c>
      <c r="H2465" s="24">
        <f t="shared" si="923"/>
        <v>1126.438934641006</v>
      </c>
      <c r="I2465" s="24">
        <f t="shared" si="925"/>
        <v>49.502959174890293</v>
      </c>
      <c r="J2465" s="14">
        <f t="shared" si="926"/>
        <v>863.40734787451197</v>
      </c>
      <c r="K2465" s="24">
        <f t="shared" si="924"/>
        <v>650</v>
      </c>
      <c r="L2465" s="12">
        <f t="shared" si="927"/>
        <v>6.2255646631402699E-2</v>
      </c>
      <c r="M2465" s="3">
        <f t="shared" si="928"/>
        <v>0.7</v>
      </c>
      <c r="N2465" s="24">
        <f t="shared" si="943"/>
        <v>1127.6520053423358</v>
      </c>
      <c r="O2465" s="24">
        <f t="shared" si="929"/>
        <v>19.176191641645346</v>
      </c>
      <c r="P2465" s="24">
        <f t="shared" si="930"/>
        <v>334.89674137058705</v>
      </c>
      <c r="Q2465" s="24">
        <f t="shared" si="941"/>
        <v>650</v>
      </c>
      <c r="R2465" s="12">
        <f t="shared" si="931"/>
        <v>6.1591932462024712E-2</v>
      </c>
      <c r="S2465" s="3">
        <f t="shared" si="942"/>
        <v>0.7</v>
      </c>
      <c r="T2465" s="24">
        <f t="shared" si="944"/>
        <v>1127.3727533178517</v>
      </c>
      <c r="U2465" s="24">
        <f t="shared" si="932"/>
        <v>26.157492253747705</v>
      </c>
      <c r="V2465" s="14">
        <f t="shared" si="933"/>
        <v>456.6829977396215</v>
      </c>
      <c r="W2465" s="24">
        <f t="shared" si="945"/>
        <v>650</v>
      </c>
      <c r="X2465" s="12">
        <f t="shared" si="934"/>
        <v>6.1743234206674345E-2</v>
      </c>
      <c r="Y2465" s="3">
        <f t="shared" si="946"/>
        <v>0.7</v>
      </c>
    </row>
    <row r="2466" spans="2:25" x14ac:dyDescent="0.25">
      <c r="B2466" s="3">
        <f t="shared" si="935"/>
        <v>12240</v>
      </c>
      <c r="C2466" s="14">
        <f t="shared" si="936"/>
        <v>204</v>
      </c>
      <c r="D2466" s="11">
        <f t="shared" si="937"/>
        <v>1128.4802337341505</v>
      </c>
      <c r="E2466" s="11">
        <f t="shared" si="938"/>
        <v>1126.5011902876374</v>
      </c>
      <c r="F2466" s="11">
        <f t="shared" si="939"/>
        <v>1127.7135972747978</v>
      </c>
      <c r="G2466" s="11">
        <f t="shared" si="940"/>
        <v>1127.4344965520584</v>
      </c>
      <c r="H2466" s="24">
        <f t="shared" si="923"/>
        <v>1126.5011902876374</v>
      </c>
      <c r="I2466" s="24">
        <f t="shared" si="925"/>
        <v>49.476086162826505</v>
      </c>
      <c r="J2466" s="14">
        <f t="shared" si="926"/>
        <v>863.05273743542261</v>
      </c>
      <c r="K2466" s="24">
        <f t="shared" si="924"/>
        <v>650</v>
      </c>
      <c r="L2466" s="12">
        <f t="shared" si="927"/>
        <v>6.2229631481012425E-2</v>
      </c>
      <c r="M2466" s="3">
        <f t="shared" si="928"/>
        <v>0.7</v>
      </c>
      <c r="N2466" s="24">
        <f t="shared" si="943"/>
        <v>1127.7135972747978</v>
      </c>
      <c r="O2466" s="24">
        <f t="shared" si="929"/>
        <v>19.165911483815989</v>
      </c>
      <c r="P2466" s="24">
        <f t="shared" si="930"/>
        <v>334.76120546584963</v>
      </c>
      <c r="Q2466" s="24">
        <f t="shared" si="941"/>
        <v>650</v>
      </c>
      <c r="R2466" s="12">
        <f t="shared" si="931"/>
        <v>6.1566567368451799E-2</v>
      </c>
      <c r="S2466" s="3">
        <f t="shared" si="942"/>
        <v>0.7</v>
      </c>
      <c r="T2466" s="24">
        <f t="shared" si="944"/>
        <v>1127.4344965520584</v>
      </c>
      <c r="U2466" s="24">
        <f t="shared" si="932"/>
        <v>26.143429552303132</v>
      </c>
      <c r="V2466" s="14">
        <f t="shared" si="933"/>
        <v>456.49755625931164</v>
      </c>
      <c r="W2466" s="24">
        <f t="shared" si="945"/>
        <v>650</v>
      </c>
      <c r="X2466" s="12">
        <f t="shared" si="934"/>
        <v>6.1717722606726623E-2</v>
      </c>
      <c r="Y2466" s="3">
        <f t="shared" si="946"/>
        <v>0.7</v>
      </c>
    </row>
    <row r="2467" spans="2:25" x14ac:dyDescent="0.25">
      <c r="B2467" s="3">
        <f t="shared" si="935"/>
        <v>12245</v>
      </c>
      <c r="C2467" s="14">
        <f t="shared" si="936"/>
        <v>204.08333333333334</v>
      </c>
      <c r="D2467" s="11">
        <f t="shared" si="937"/>
        <v>1128.5413894885735</v>
      </c>
      <c r="E2467" s="11">
        <f t="shared" si="938"/>
        <v>1126.5634199191184</v>
      </c>
      <c r="F2467" s="11">
        <f t="shared" si="939"/>
        <v>1127.7751638421662</v>
      </c>
      <c r="G2467" s="11">
        <f t="shared" si="940"/>
        <v>1127.4962142746651</v>
      </c>
      <c r="H2467" s="24">
        <f t="shared" si="923"/>
        <v>1126.5634199191184</v>
      </c>
      <c r="I2467" s="24">
        <f t="shared" si="925"/>
        <v>49.449239236378162</v>
      </c>
      <c r="J2467" s="14">
        <f t="shared" si="926"/>
        <v>862.69842108909745</v>
      </c>
      <c r="K2467" s="24">
        <f t="shared" si="924"/>
        <v>650</v>
      </c>
      <c r="L2467" s="12">
        <f t="shared" si="927"/>
        <v>6.2203638165091446E-2</v>
      </c>
      <c r="M2467" s="3">
        <f t="shared" si="928"/>
        <v>0.7</v>
      </c>
      <c r="N2467" s="24">
        <f t="shared" si="943"/>
        <v>1127.7751638421662</v>
      </c>
      <c r="O2467" s="24">
        <f t="shared" si="929"/>
        <v>19.155641160182313</v>
      </c>
      <c r="P2467" s="24">
        <f t="shared" si="930"/>
        <v>334.62577997404105</v>
      </c>
      <c r="Q2467" s="24">
        <f t="shared" si="941"/>
        <v>650</v>
      </c>
      <c r="R2467" s="12">
        <f t="shared" si="931"/>
        <v>6.154122319218739E-2</v>
      </c>
      <c r="S2467" s="3">
        <f t="shared" si="942"/>
        <v>0.7</v>
      </c>
      <c r="T2467" s="24">
        <f t="shared" si="944"/>
        <v>1127.4962142746651</v>
      </c>
      <c r="U2467" s="24">
        <f t="shared" si="932"/>
        <v>26.129380347708775</v>
      </c>
      <c r="V2467" s="14">
        <f t="shared" si="933"/>
        <v>456.312266453988</v>
      </c>
      <c r="W2467" s="24">
        <f t="shared" si="945"/>
        <v>650</v>
      </c>
      <c r="X2467" s="12">
        <f t="shared" si="934"/>
        <v>6.1692232128129722E-2</v>
      </c>
      <c r="Y2467" s="3">
        <f t="shared" si="946"/>
        <v>0.7</v>
      </c>
    </row>
    <row r="2468" spans="2:25" x14ac:dyDescent="0.25">
      <c r="B2468" s="3">
        <f t="shared" si="935"/>
        <v>12250</v>
      </c>
      <c r="C2468" s="14">
        <f t="shared" si="936"/>
        <v>204.16666666666666</v>
      </c>
      <c r="D2468" s="11">
        <f t="shared" si="937"/>
        <v>1128.602520291648</v>
      </c>
      <c r="E2468" s="11">
        <f t="shared" si="938"/>
        <v>1126.6256235572835</v>
      </c>
      <c r="F2468" s="11">
        <f t="shared" si="939"/>
        <v>1127.8367050653583</v>
      </c>
      <c r="G2468" s="11">
        <f t="shared" si="940"/>
        <v>1127.5579065067932</v>
      </c>
      <c r="H2468" s="24">
        <f t="shared" si="923"/>
        <v>1126.6256235572835</v>
      </c>
      <c r="I2468" s="24">
        <f t="shared" si="925"/>
        <v>49.422418359114317</v>
      </c>
      <c r="J2468" s="14">
        <f t="shared" si="926"/>
        <v>862.34439846770658</v>
      </c>
      <c r="K2468" s="24">
        <f t="shared" si="924"/>
        <v>650</v>
      </c>
      <c r="L2468" s="12">
        <f t="shared" si="927"/>
        <v>6.2177666656071301E-2</v>
      </c>
      <c r="M2468" s="3">
        <f t="shared" si="928"/>
        <v>0.7</v>
      </c>
      <c r="N2468" s="24">
        <f t="shared" si="943"/>
        <v>1127.8367050653583</v>
      </c>
      <c r="O2468" s="24">
        <f t="shared" si="929"/>
        <v>19.145380657244004</v>
      </c>
      <c r="P2468" s="24">
        <f t="shared" si="930"/>
        <v>334.4904647601029</v>
      </c>
      <c r="Q2468" s="24">
        <f t="shared" si="941"/>
        <v>650</v>
      </c>
      <c r="R2468" s="12">
        <f t="shared" si="931"/>
        <v>6.1515899907389295E-2</v>
      </c>
      <c r="S2468" s="3">
        <f t="shared" si="942"/>
        <v>0.7</v>
      </c>
      <c r="T2468" s="24">
        <f t="shared" si="944"/>
        <v>1127.5579065067932</v>
      </c>
      <c r="U2468" s="24">
        <f t="shared" si="932"/>
        <v>26.11534462137115</v>
      </c>
      <c r="V2468" s="14">
        <f t="shared" si="933"/>
        <v>456.12712813725477</v>
      </c>
      <c r="W2468" s="24">
        <f t="shared" si="945"/>
        <v>650</v>
      </c>
      <c r="X2468" s="12">
        <f t="shared" si="934"/>
        <v>6.1666762744670631E-2</v>
      </c>
      <c r="Y2468" s="3">
        <f t="shared" si="946"/>
        <v>0.7</v>
      </c>
    </row>
    <row r="2469" spans="2:25" x14ac:dyDescent="0.25">
      <c r="B2469" s="3">
        <f t="shared" si="935"/>
        <v>12255</v>
      </c>
      <c r="C2469" s="14">
        <f t="shared" si="936"/>
        <v>204.25</v>
      </c>
      <c r="D2469" s="11">
        <f t="shared" si="937"/>
        <v>1128.6636261637252</v>
      </c>
      <c r="E2469" s="11">
        <f t="shared" si="938"/>
        <v>1126.6878012239395</v>
      </c>
      <c r="F2469" s="11">
        <f t="shared" si="939"/>
        <v>1127.8982209652656</v>
      </c>
      <c r="G2469" s="11">
        <f t="shared" si="940"/>
        <v>1127.6195732695378</v>
      </c>
      <c r="H2469" s="24">
        <f t="shared" si="923"/>
        <v>1126.6878012239395</v>
      </c>
      <c r="I2469" s="24">
        <f t="shared" si="925"/>
        <v>49.395623494643814</v>
      </c>
      <c r="J2469" s="14">
        <f t="shared" si="926"/>
        <v>861.99066920341954</v>
      </c>
      <c r="K2469" s="24">
        <f t="shared" si="924"/>
        <v>650</v>
      </c>
      <c r="L2469" s="12">
        <f t="shared" si="927"/>
        <v>6.2151716926386227E-2</v>
      </c>
      <c r="M2469" s="3">
        <f t="shared" si="928"/>
        <v>0.7</v>
      </c>
      <c r="N2469" s="24">
        <f t="shared" si="943"/>
        <v>1127.8982209652656</v>
      </c>
      <c r="O2469" s="24">
        <f t="shared" si="929"/>
        <v>19.135129961489383</v>
      </c>
      <c r="P2469" s="24">
        <f t="shared" si="930"/>
        <v>334.35525968839534</v>
      </c>
      <c r="Q2469" s="24">
        <f t="shared" si="941"/>
        <v>650</v>
      </c>
      <c r="R2469" s="12">
        <f t="shared" si="931"/>
        <v>6.1490597488112211E-2</v>
      </c>
      <c r="S2469" s="3">
        <f t="shared" si="942"/>
        <v>0.7</v>
      </c>
      <c r="T2469" s="24">
        <f t="shared" si="944"/>
        <v>1127.6195732695378</v>
      </c>
      <c r="U2469" s="24">
        <f t="shared" si="932"/>
        <v>26.101322354685408</v>
      </c>
      <c r="V2469" s="14">
        <f t="shared" si="933"/>
        <v>455.94214112209613</v>
      </c>
      <c r="W2469" s="24">
        <f t="shared" si="945"/>
        <v>650</v>
      </c>
      <c r="X2469" s="12">
        <f t="shared" si="934"/>
        <v>6.1641314430055619E-2</v>
      </c>
      <c r="Y2469" s="3">
        <f t="shared" si="946"/>
        <v>0.7</v>
      </c>
    </row>
    <row r="2470" spans="2:25" x14ac:dyDescent="0.25">
      <c r="B2470" s="3">
        <f t="shared" si="935"/>
        <v>12260</v>
      </c>
      <c r="C2470" s="14">
        <f t="shared" si="936"/>
        <v>204.33333333333334</v>
      </c>
      <c r="D2470" s="11">
        <f t="shared" si="937"/>
        <v>1128.724707125132</v>
      </c>
      <c r="E2470" s="11">
        <f t="shared" si="938"/>
        <v>1126.7499529408658</v>
      </c>
      <c r="F2470" s="11">
        <f t="shared" si="939"/>
        <v>1127.9597115627537</v>
      </c>
      <c r="G2470" s="11">
        <f t="shared" si="940"/>
        <v>1127.6812145839679</v>
      </c>
      <c r="H2470" s="24">
        <f t="shared" si="923"/>
        <v>1126.7499529408658</v>
      </c>
      <c r="I2470" s="24">
        <f t="shared" si="925"/>
        <v>49.368854606655077</v>
      </c>
      <c r="J2470" s="14">
        <f t="shared" si="926"/>
        <v>861.63723292933662</v>
      </c>
      <c r="K2470" s="24">
        <f t="shared" si="924"/>
        <v>650</v>
      </c>
      <c r="L2470" s="12">
        <f t="shared" si="927"/>
        <v>6.2125788948539346E-2</v>
      </c>
      <c r="M2470" s="3">
        <f t="shared" si="928"/>
        <v>0.7</v>
      </c>
      <c r="N2470" s="24">
        <f t="shared" si="943"/>
        <v>1127.9597115627537</v>
      </c>
      <c r="O2470" s="24">
        <f t="shared" si="929"/>
        <v>19.124889059457928</v>
      </c>
      <c r="P2470" s="24">
        <f t="shared" si="930"/>
        <v>334.22016462411193</v>
      </c>
      <c r="Q2470" s="24">
        <f t="shared" si="941"/>
        <v>650</v>
      </c>
      <c r="R2470" s="12">
        <f t="shared" si="931"/>
        <v>6.1465315908564702E-2</v>
      </c>
      <c r="S2470" s="3">
        <f t="shared" si="942"/>
        <v>0.7</v>
      </c>
      <c r="T2470" s="24">
        <f t="shared" si="944"/>
        <v>1127.6812145839679</v>
      </c>
      <c r="U2470" s="24">
        <f t="shared" si="932"/>
        <v>26.08731352910354</v>
      </c>
      <c r="V2470" s="14">
        <f t="shared" si="933"/>
        <v>455.75730522244578</v>
      </c>
      <c r="W2470" s="24">
        <f t="shared" si="945"/>
        <v>650</v>
      </c>
      <c r="X2470" s="12">
        <f t="shared" si="934"/>
        <v>6.1615887158119616E-2</v>
      </c>
      <c r="Y2470" s="3">
        <f t="shared" si="946"/>
        <v>0.7</v>
      </c>
    </row>
    <row r="2471" spans="2:25" x14ac:dyDescent="0.25">
      <c r="B2471" s="3">
        <f t="shared" si="935"/>
        <v>12265</v>
      </c>
      <c r="C2471" s="14">
        <f t="shared" si="936"/>
        <v>204.41666666666666</v>
      </c>
      <c r="D2471" s="11">
        <f t="shared" si="937"/>
        <v>1128.7857631961713</v>
      </c>
      <c r="E2471" s="11">
        <f t="shared" si="938"/>
        <v>1126.8120787298144</v>
      </c>
      <c r="F2471" s="11">
        <f t="shared" si="939"/>
        <v>1128.0211768786623</v>
      </c>
      <c r="G2471" s="11">
        <f t="shared" si="940"/>
        <v>1127.7428304711259</v>
      </c>
      <c r="H2471" s="24">
        <f t="shared" si="923"/>
        <v>1126.8120787298144</v>
      </c>
      <c r="I2471" s="24">
        <f t="shared" si="925"/>
        <v>49.342111658921795</v>
      </c>
      <c r="J2471" s="14">
        <f t="shared" si="926"/>
        <v>861.28408927958492</v>
      </c>
      <c r="K2471" s="24">
        <f t="shared" si="924"/>
        <v>650</v>
      </c>
      <c r="L2471" s="12">
        <f t="shared" si="927"/>
        <v>6.2099882695109618E-2</v>
      </c>
      <c r="M2471" s="3">
        <f t="shared" si="928"/>
        <v>0.7</v>
      </c>
      <c r="N2471" s="24">
        <f t="shared" si="943"/>
        <v>1128.0211768786623</v>
      </c>
      <c r="O2471" s="24">
        <f t="shared" si="929"/>
        <v>19.114657937723223</v>
      </c>
      <c r="P2471" s="24">
        <f t="shared" si="930"/>
        <v>334.08517943287262</v>
      </c>
      <c r="Q2471" s="24">
        <f t="shared" si="941"/>
        <v>650</v>
      </c>
      <c r="R2471" s="12">
        <f t="shared" si="931"/>
        <v>6.1440055143035438E-2</v>
      </c>
      <c r="S2471" s="3">
        <f t="shared" si="942"/>
        <v>0.7</v>
      </c>
      <c r="T2471" s="24">
        <f t="shared" si="944"/>
        <v>1127.7428304711259</v>
      </c>
      <c r="U2471" s="24">
        <f t="shared" si="932"/>
        <v>26.073318126134382</v>
      </c>
      <c r="V2471" s="14">
        <f t="shared" si="933"/>
        <v>455.57262025278015</v>
      </c>
      <c r="W2471" s="24">
        <f t="shared" si="945"/>
        <v>650</v>
      </c>
      <c r="X2471" s="12">
        <f t="shared" si="934"/>
        <v>6.1590480902774233E-2</v>
      </c>
      <c r="Y2471" s="3">
        <f t="shared" si="946"/>
        <v>0.7</v>
      </c>
    </row>
    <row r="2472" spans="2:25" x14ac:dyDescent="0.25">
      <c r="B2472" s="3">
        <f t="shared" si="935"/>
        <v>12270</v>
      </c>
      <c r="C2472" s="14">
        <f t="shared" si="936"/>
        <v>204.5</v>
      </c>
      <c r="D2472" s="11">
        <f t="shared" si="937"/>
        <v>1128.8467943971195</v>
      </c>
      <c r="E2472" s="11">
        <f t="shared" si="938"/>
        <v>1126.8741786125095</v>
      </c>
      <c r="F2472" s="11">
        <f t="shared" si="939"/>
        <v>1128.0826169338054</v>
      </c>
      <c r="G2472" s="11">
        <f t="shared" si="940"/>
        <v>1127.8044209520287</v>
      </c>
      <c r="H2472" s="24">
        <f t="shared" si="923"/>
        <v>1126.8741786125095</v>
      </c>
      <c r="I2472" s="24">
        <f t="shared" si="925"/>
        <v>49.315394615251762</v>
      </c>
      <c r="J2472" s="14">
        <f t="shared" si="926"/>
        <v>860.93123788811715</v>
      </c>
      <c r="K2472" s="24">
        <f t="shared" si="924"/>
        <v>650</v>
      </c>
      <c r="L2472" s="12">
        <f t="shared" si="927"/>
        <v>6.2073998138666445E-2</v>
      </c>
      <c r="M2472" s="3">
        <f t="shared" si="928"/>
        <v>0.7</v>
      </c>
      <c r="N2472" s="24">
        <f t="shared" si="943"/>
        <v>1128.0826169338054</v>
      </c>
      <c r="O2472" s="24">
        <f t="shared" si="929"/>
        <v>19.104436582853168</v>
      </c>
      <c r="P2472" s="24">
        <f t="shared" si="930"/>
        <v>333.95030397985147</v>
      </c>
      <c r="Q2472" s="24">
        <f t="shared" si="941"/>
        <v>650</v>
      </c>
      <c r="R2472" s="12">
        <f t="shared" si="931"/>
        <v>6.1414815165734542E-2</v>
      </c>
      <c r="S2472" s="3">
        <f t="shared" si="942"/>
        <v>0.7</v>
      </c>
      <c r="T2472" s="24">
        <f t="shared" si="944"/>
        <v>1127.8044209520287</v>
      </c>
      <c r="U2472" s="24">
        <f t="shared" si="932"/>
        <v>26.059336127269717</v>
      </c>
      <c r="V2472" s="14">
        <f t="shared" si="933"/>
        <v>455.38808602697486</v>
      </c>
      <c r="W2472" s="24">
        <f t="shared" si="945"/>
        <v>650</v>
      </c>
      <c r="X2472" s="12">
        <f t="shared" si="934"/>
        <v>6.1565095637852084E-2</v>
      </c>
      <c r="Y2472" s="3">
        <f t="shared" si="946"/>
        <v>0.7</v>
      </c>
    </row>
    <row r="2473" spans="2:25" x14ac:dyDescent="0.25">
      <c r="B2473" s="3">
        <f t="shared" si="935"/>
        <v>12275</v>
      </c>
      <c r="C2473" s="14">
        <f t="shared" si="936"/>
        <v>204.58333333333334</v>
      </c>
      <c r="D2473" s="11">
        <f t="shared" si="937"/>
        <v>1128.9078007482299</v>
      </c>
      <c r="E2473" s="11">
        <f t="shared" si="938"/>
        <v>1126.9362526106481</v>
      </c>
      <c r="F2473" s="11">
        <f t="shared" si="939"/>
        <v>1128.1440317489712</v>
      </c>
      <c r="G2473" s="11">
        <f t="shared" si="940"/>
        <v>1127.8659860476666</v>
      </c>
      <c r="H2473" s="24">
        <f t="shared" si="923"/>
        <v>1126.9362526106481</v>
      </c>
      <c r="I2473" s="24">
        <f t="shared" si="925"/>
        <v>49.288703439543724</v>
      </c>
      <c r="J2473" s="14">
        <f t="shared" si="926"/>
        <v>860.57867839020412</v>
      </c>
      <c r="K2473" s="24">
        <f t="shared" si="924"/>
        <v>650</v>
      </c>
      <c r="L2473" s="12">
        <f t="shared" si="927"/>
        <v>6.2048135251875317E-2</v>
      </c>
      <c r="M2473" s="3">
        <f t="shared" si="928"/>
        <v>0.7</v>
      </c>
      <c r="N2473" s="24">
        <f t="shared" si="943"/>
        <v>1128.1440317489712</v>
      </c>
      <c r="O2473" s="24">
        <f t="shared" si="929"/>
        <v>19.094224981466823</v>
      </c>
      <c r="P2473" s="24">
        <f t="shared" si="930"/>
        <v>333.81553813111418</v>
      </c>
      <c r="Q2473" s="24">
        <f t="shared" si="941"/>
        <v>650</v>
      </c>
      <c r="R2473" s="12">
        <f t="shared" si="931"/>
        <v>6.1389595951036137E-2</v>
      </c>
      <c r="S2473" s="3">
        <f t="shared" si="942"/>
        <v>0.7</v>
      </c>
      <c r="T2473" s="24">
        <f t="shared" si="944"/>
        <v>1127.8659860476666</v>
      </c>
      <c r="U2473" s="24">
        <f t="shared" si="932"/>
        <v>26.045367514080908</v>
      </c>
      <c r="V2473" s="14">
        <f t="shared" si="933"/>
        <v>455.20370236024269</v>
      </c>
      <c r="W2473" s="24">
        <f t="shared" si="945"/>
        <v>650</v>
      </c>
      <c r="X2473" s="12">
        <f t="shared" si="934"/>
        <v>6.1539731337366933E-2</v>
      </c>
      <c r="Y2473" s="3">
        <f t="shared" si="946"/>
        <v>0.7</v>
      </c>
    </row>
    <row r="2474" spans="2:25" x14ac:dyDescent="0.25">
      <c r="B2474" s="3">
        <f t="shared" si="935"/>
        <v>12280</v>
      </c>
      <c r="C2474" s="14">
        <f t="shared" si="936"/>
        <v>204.66666666666666</v>
      </c>
      <c r="D2474" s="11">
        <f t="shared" si="937"/>
        <v>1128.9687822697297</v>
      </c>
      <c r="E2474" s="11">
        <f t="shared" si="938"/>
        <v>1126.9983007459</v>
      </c>
      <c r="F2474" s="11">
        <f t="shared" si="939"/>
        <v>1128.2054213449223</v>
      </c>
      <c r="G2474" s="11">
        <f t="shared" si="940"/>
        <v>1127.9275257790041</v>
      </c>
      <c r="H2474" s="24">
        <f t="shared" si="923"/>
        <v>1126.9983007459</v>
      </c>
      <c r="I2474" s="24">
        <f t="shared" si="925"/>
        <v>49.2620380957419</v>
      </c>
      <c r="J2474" s="14">
        <f t="shared" si="926"/>
        <v>860.22641042107739</v>
      </c>
      <c r="K2474" s="24">
        <f t="shared" si="924"/>
        <v>650</v>
      </c>
      <c r="L2474" s="12">
        <f t="shared" si="927"/>
        <v>6.202229400740214E-2</v>
      </c>
      <c r="M2474" s="3">
        <f t="shared" si="928"/>
        <v>0.7</v>
      </c>
      <c r="N2474" s="24">
        <f t="shared" si="943"/>
        <v>1128.2054213449223</v>
      </c>
      <c r="O2474" s="24">
        <f t="shared" si="929"/>
        <v>19.084023120183247</v>
      </c>
      <c r="P2474" s="24">
        <f t="shared" si="930"/>
        <v>333.68088175222249</v>
      </c>
      <c r="Q2474" s="24">
        <f t="shared" si="941"/>
        <v>650</v>
      </c>
      <c r="R2474" s="12">
        <f t="shared" si="931"/>
        <v>6.1364397473226667E-2</v>
      </c>
      <c r="S2474" s="3">
        <f t="shared" si="942"/>
        <v>0.7</v>
      </c>
      <c r="T2474" s="24">
        <f t="shared" si="944"/>
        <v>1127.9275257790041</v>
      </c>
      <c r="U2474" s="24">
        <f t="shared" si="932"/>
        <v>26.03141226813932</v>
      </c>
      <c r="V2474" s="14">
        <f t="shared" si="933"/>
        <v>455.01946906721508</v>
      </c>
      <c r="W2474" s="24">
        <f t="shared" si="945"/>
        <v>650</v>
      </c>
      <c r="X2474" s="12">
        <f t="shared" si="934"/>
        <v>6.1514387975258218E-2</v>
      </c>
      <c r="Y2474" s="3">
        <f t="shared" si="946"/>
        <v>0.7</v>
      </c>
    </row>
    <row r="2475" spans="2:25" x14ac:dyDescent="0.25">
      <c r="B2475" s="3">
        <f t="shared" si="935"/>
        <v>12285</v>
      </c>
      <c r="C2475" s="14">
        <f t="shared" si="936"/>
        <v>204.75</v>
      </c>
      <c r="D2475" s="11">
        <f t="shared" si="937"/>
        <v>1129.0297389818222</v>
      </c>
      <c r="E2475" s="11">
        <f t="shared" si="938"/>
        <v>1127.0603230399074</v>
      </c>
      <c r="F2475" s="11">
        <f t="shared" si="939"/>
        <v>1128.2667857423955</v>
      </c>
      <c r="G2475" s="11">
        <f t="shared" si="940"/>
        <v>1127.9890401669793</v>
      </c>
      <c r="H2475" s="24">
        <f t="shared" si="923"/>
        <v>1127.0603230399074</v>
      </c>
      <c r="I2475" s="24">
        <f t="shared" si="925"/>
        <v>49.235398547870091</v>
      </c>
      <c r="J2475" s="14">
        <f t="shared" si="926"/>
        <v>859.87443361711235</v>
      </c>
      <c r="K2475" s="24">
        <f t="shared" si="924"/>
        <v>650</v>
      </c>
      <c r="L2475" s="12">
        <f t="shared" si="927"/>
        <v>6.1996474377996255E-2</v>
      </c>
      <c r="M2475" s="3">
        <f t="shared" si="928"/>
        <v>0.7</v>
      </c>
      <c r="N2475" s="24">
        <f t="shared" si="943"/>
        <v>1128.2667857423955</v>
      </c>
      <c r="O2475" s="24">
        <f t="shared" si="929"/>
        <v>19.073830985666973</v>
      </c>
      <c r="P2475" s="24">
        <f t="shared" si="930"/>
        <v>333.54633470968776</v>
      </c>
      <c r="Q2475" s="24">
        <f t="shared" si="941"/>
        <v>650</v>
      </c>
      <c r="R2475" s="12">
        <f t="shared" si="931"/>
        <v>6.1339219706765688E-2</v>
      </c>
      <c r="S2475" s="3">
        <f t="shared" si="942"/>
        <v>0.7</v>
      </c>
      <c r="T2475" s="24">
        <f t="shared" si="944"/>
        <v>1127.9890401669793</v>
      </c>
      <c r="U2475" s="24">
        <f t="shared" si="932"/>
        <v>26.017470371073159</v>
      </c>
      <c r="V2475" s="14">
        <f t="shared" si="933"/>
        <v>454.83538596347302</v>
      </c>
      <c r="W2475" s="24">
        <f t="shared" si="945"/>
        <v>650</v>
      </c>
      <c r="X2475" s="12">
        <f t="shared" si="934"/>
        <v>6.148906552559405E-2</v>
      </c>
      <c r="Y2475" s="3">
        <f t="shared" si="946"/>
        <v>0.7</v>
      </c>
    </row>
    <row r="2476" spans="2:25" x14ac:dyDescent="0.25">
      <c r="B2476" s="3">
        <f t="shared" si="935"/>
        <v>12290</v>
      </c>
      <c r="C2476" s="14">
        <f t="shared" si="936"/>
        <v>204.83333333333334</v>
      </c>
      <c r="D2476" s="11">
        <f t="shared" si="937"/>
        <v>1129.0906709046856</v>
      </c>
      <c r="E2476" s="11">
        <f t="shared" si="938"/>
        <v>1127.1223195142854</v>
      </c>
      <c r="F2476" s="11">
        <f t="shared" si="939"/>
        <v>1128.3281249621023</v>
      </c>
      <c r="G2476" s="11">
        <f t="shared" si="940"/>
        <v>1128.0505292325049</v>
      </c>
      <c r="H2476" s="24">
        <f t="shared" si="923"/>
        <v>1127.1223195142854</v>
      </c>
      <c r="I2476" s="24">
        <f t="shared" si="925"/>
        <v>49.208784760003255</v>
      </c>
      <c r="J2476" s="14">
        <f t="shared" si="926"/>
        <v>859.5227476148782</v>
      </c>
      <c r="K2476" s="24">
        <f t="shared" si="924"/>
        <v>650</v>
      </c>
      <c r="L2476" s="12">
        <f t="shared" si="927"/>
        <v>6.1970676336423718E-2</v>
      </c>
      <c r="M2476" s="3">
        <f t="shared" si="928"/>
        <v>0.7</v>
      </c>
      <c r="N2476" s="24">
        <f t="shared" si="943"/>
        <v>1128.3281249621023</v>
      </c>
      <c r="O2476" s="24">
        <f t="shared" si="929"/>
        <v>19.063648564582536</v>
      </c>
      <c r="P2476" s="24">
        <f t="shared" si="930"/>
        <v>333.41189686963372</v>
      </c>
      <c r="Q2476" s="24">
        <f t="shared" si="941"/>
        <v>650</v>
      </c>
      <c r="R2476" s="12">
        <f t="shared" si="931"/>
        <v>6.1314062626045336E-2</v>
      </c>
      <c r="S2476" s="3">
        <f t="shared" si="942"/>
        <v>0.7</v>
      </c>
      <c r="T2476" s="24">
        <f t="shared" si="944"/>
        <v>1128.0505292325049</v>
      </c>
      <c r="U2476" s="24">
        <f t="shared" si="932"/>
        <v>26.003541804516317</v>
      </c>
      <c r="V2476" s="14">
        <f t="shared" si="933"/>
        <v>454.65145286436507</v>
      </c>
      <c r="W2476" s="24">
        <f t="shared" si="945"/>
        <v>650</v>
      </c>
      <c r="X2476" s="12">
        <f t="shared" si="934"/>
        <v>6.1463763962413563E-2</v>
      </c>
      <c r="Y2476" s="3">
        <f t="shared" si="946"/>
        <v>0.7</v>
      </c>
    </row>
    <row r="2477" spans="2:25" x14ac:dyDescent="0.25">
      <c r="B2477" s="3">
        <f t="shared" si="935"/>
        <v>12295</v>
      </c>
      <c r="C2477" s="14">
        <f t="shared" si="936"/>
        <v>204.91666666666666</v>
      </c>
      <c r="D2477" s="11">
        <f t="shared" si="937"/>
        <v>1129.1515780584743</v>
      </c>
      <c r="E2477" s="11">
        <f t="shared" si="938"/>
        <v>1127.1842901906218</v>
      </c>
      <c r="F2477" s="11">
        <f t="shared" si="939"/>
        <v>1128.3894390247283</v>
      </c>
      <c r="G2477" s="11">
        <f t="shared" si="940"/>
        <v>1128.1119929964673</v>
      </c>
      <c r="H2477" s="24">
        <f t="shared" si="923"/>
        <v>1127.1842901906218</v>
      </c>
      <c r="I2477" s="24">
        <f t="shared" si="925"/>
        <v>49.182196696312985</v>
      </c>
      <c r="J2477" s="14">
        <f t="shared" si="926"/>
        <v>859.17135205218415</v>
      </c>
      <c r="K2477" s="24">
        <f t="shared" si="924"/>
        <v>650</v>
      </c>
      <c r="L2477" s="12">
        <f t="shared" si="927"/>
        <v>6.1944899855541719E-2</v>
      </c>
      <c r="M2477" s="3">
        <f t="shared" si="928"/>
        <v>0.7</v>
      </c>
      <c r="N2477" s="24">
        <f t="shared" si="943"/>
        <v>1128.3894390247283</v>
      </c>
      <c r="O2477" s="24">
        <f t="shared" si="929"/>
        <v>19.053475843651313</v>
      </c>
      <c r="P2477" s="24">
        <f t="shared" si="930"/>
        <v>333.2775680989788</v>
      </c>
      <c r="Q2477" s="24">
        <f t="shared" si="941"/>
        <v>650</v>
      </c>
      <c r="R2477" s="12">
        <f t="shared" si="931"/>
        <v>6.1288926205605852E-2</v>
      </c>
      <c r="S2477" s="3">
        <f t="shared" si="942"/>
        <v>0.7</v>
      </c>
      <c r="T2477" s="24">
        <f t="shared" si="944"/>
        <v>1128.1119929964673</v>
      </c>
      <c r="U2477" s="24">
        <f t="shared" si="932"/>
        <v>25.989626550176581</v>
      </c>
      <c r="V2477" s="14">
        <f t="shared" si="933"/>
        <v>454.46766958624738</v>
      </c>
      <c r="W2477" s="24">
        <f t="shared" si="945"/>
        <v>650</v>
      </c>
      <c r="X2477" s="12">
        <f t="shared" si="934"/>
        <v>6.1438483259894185E-2</v>
      </c>
      <c r="Y2477" s="3">
        <f t="shared" si="946"/>
        <v>0.7</v>
      </c>
    </row>
    <row r="2478" spans="2:25" x14ac:dyDescent="0.25">
      <c r="B2478" s="3">
        <f t="shared" si="935"/>
        <v>12300</v>
      </c>
      <c r="C2478" s="14">
        <f t="shared" si="936"/>
        <v>205</v>
      </c>
      <c r="D2478" s="11">
        <f t="shared" si="937"/>
        <v>1129.212460463317</v>
      </c>
      <c r="E2478" s="11">
        <f t="shared" si="938"/>
        <v>1127.2462350904773</v>
      </c>
      <c r="F2478" s="11">
        <f t="shared" si="939"/>
        <v>1128.4507279509339</v>
      </c>
      <c r="G2478" s="11">
        <f t="shared" si="940"/>
        <v>1128.1734314797272</v>
      </c>
      <c r="H2478" s="24">
        <f t="shared" si="923"/>
        <v>1127.2462350904773</v>
      </c>
      <c r="I2478" s="24">
        <f t="shared" si="925"/>
        <v>49.155634320993613</v>
      </c>
      <c r="J2478" s="14">
        <f t="shared" si="926"/>
        <v>858.82024656658757</v>
      </c>
      <c r="K2478" s="24">
        <f t="shared" si="924"/>
        <v>650</v>
      </c>
      <c r="L2478" s="12">
        <f t="shared" si="927"/>
        <v>6.1919144908191837E-2</v>
      </c>
      <c r="M2478" s="3">
        <f t="shared" si="928"/>
        <v>0.7</v>
      </c>
      <c r="N2478" s="24">
        <f t="shared" si="943"/>
        <v>1128.4507279509339</v>
      </c>
      <c r="O2478" s="24">
        <f t="shared" si="929"/>
        <v>19.043312809577628</v>
      </c>
      <c r="P2478" s="24">
        <f t="shared" si="930"/>
        <v>333.14334826419554</v>
      </c>
      <c r="Q2478" s="24">
        <f t="shared" si="941"/>
        <v>650</v>
      </c>
      <c r="R2478" s="12">
        <f t="shared" si="931"/>
        <v>6.1263810419906972E-2</v>
      </c>
      <c r="S2478" s="3">
        <f t="shared" si="942"/>
        <v>0.7</v>
      </c>
      <c r="T2478" s="24">
        <f t="shared" si="944"/>
        <v>1128.1734314797272</v>
      </c>
      <c r="U2478" s="24">
        <f t="shared" si="932"/>
        <v>25.975724589744686</v>
      </c>
      <c r="V2478" s="14">
        <f t="shared" si="933"/>
        <v>454.28403594491419</v>
      </c>
      <c r="W2478" s="24">
        <f t="shared" si="945"/>
        <v>650</v>
      </c>
      <c r="X2478" s="12">
        <f t="shared" si="934"/>
        <v>6.1413223392139296E-2</v>
      </c>
      <c r="Y2478" s="3">
        <f t="shared" si="946"/>
        <v>0.7</v>
      </c>
    </row>
    <row r="2479" spans="2:25" x14ac:dyDescent="0.25">
      <c r="B2479" s="3">
        <f t="shared" si="935"/>
        <v>12305</v>
      </c>
      <c r="C2479" s="14">
        <f t="shared" si="936"/>
        <v>205.08333333333334</v>
      </c>
      <c r="D2479" s="11">
        <f t="shared" si="937"/>
        <v>1129.2733181393189</v>
      </c>
      <c r="E2479" s="11">
        <f t="shared" si="938"/>
        <v>1127.3081542353855</v>
      </c>
      <c r="F2479" s="11">
        <f t="shared" si="939"/>
        <v>1128.5119917613538</v>
      </c>
      <c r="G2479" s="11">
        <f t="shared" si="940"/>
        <v>1128.2348447031193</v>
      </c>
      <c r="H2479" s="24">
        <f t="shared" si="923"/>
        <v>1127.3081542353855</v>
      </c>
      <c r="I2479" s="24">
        <f t="shared" si="925"/>
        <v>49.129097598336102</v>
      </c>
      <c r="J2479" s="14">
        <f t="shared" si="926"/>
        <v>858.46943079690573</v>
      </c>
      <c r="K2479" s="24">
        <f t="shared" si="924"/>
        <v>650</v>
      </c>
      <c r="L2479" s="12">
        <f t="shared" si="927"/>
        <v>6.1893411467308153E-2</v>
      </c>
      <c r="M2479" s="3">
        <f t="shared" si="928"/>
        <v>0.7</v>
      </c>
      <c r="N2479" s="24">
        <f t="shared" si="943"/>
        <v>1128.5119917613538</v>
      </c>
      <c r="O2479" s="24">
        <f t="shared" si="929"/>
        <v>19.033159449128334</v>
      </c>
      <c r="P2479" s="24">
        <f t="shared" si="930"/>
        <v>333.00923723260928</v>
      </c>
      <c r="Q2479" s="24">
        <f t="shared" si="941"/>
        <v>650</v>
      </c>
      <c r="R2479" s="12">
        <f t="shared" si="931"/>
        <v>6.123871524356763E-2</v>
      </c>
      <c r="S2479" s="3">
        <f t="shared" si="942"/>
        <v>0.7</v>
      </c>
      <c r="T2479" s="24">
        <f t="shared" si="944"/>
        <v>1128.2348447031193</v>
      </c>
      <c r="U2479" s="24">
        <f t="shared" si="932"/>
        <v>25.961835904990949</v>
      </c>
      <c r="V2479" s="14">
        <f t="shared" si="933"/>
        <v>454.10055175718691</v>
      </c>
      <c r="W2479" s="24">
        <f t="shared" si="945"/>
        <v>650</v>
      </c>
      <c r="X2479" s="12">
        <f t="shared" si="934"/>
        <v>6.1387984333393812E-2</v>
      </c>
      <c r="Y2479" s="3">
        <f t="shared" si="946"/>
        <v>0.7</v>
      </c>
    </row>
    <row r="2480" spans="2:25" x14ac:dyDescent="0.25">
      <c r="B2480" s="3">
        <f t="shared" si="935"/>
        <v>12310</v>
      </c>
      <c r="C2480" s="14">
        <f t="shared" si="936"/>
        <v>205.16666666666666</v>
      </c>
      <c r="D2480" s="11">
        <f t="shared" si="937"/>
        <v>1129.3341511065601</v>
      </c>
      <c r="E2480" s="11">
        <f t="shared" si="938"/>
        <v>1127.3700476468528</v>
      </c>
      <c r="F2480" s="11">
        <f t="shared" si="939"/>
        <v>1128.5732304765972</v>
      </c>
      <c r="G2480" s="11">
        <f t="shared" si="940"/>
        <v>1128.2962326874526</v>
      </c>
      <c r="H2480" s="24">
        <f t="shared" si="923"/>
        <v>1127.3700476468528</v>
      </c>
      <c r="I2480" s="24">
        <f t="shared" si="925"/>
        <v>49.102586492682576</v>
      </c>
      <c r="J2480" s="14">
        <f t="shared" si="926"/>
        <v>858.11890438228511</v>
      </c>
      <c r="K2480" s="24">
        <f t="shared" si="924"/>
        <v>650</v>
      </c>
      <c r="L2480" s="12">
        <f t="shared" si="927"/>
        <v>6.18676995058507E-2</v>
      </c>
      <c r="M2480" s="3">
        <f t="shared" si="928"/>
        <v>0.7</v>
      </c>
      <c r="N2480" s="24">
        <f t="shared" si="943"/>
        <v>1128.5732304765972</v>
      </c>
      <c r="O2480" s="24">
        <f t="shared" si="929"/>
        <v>19.023015749070282</v>
      </c>
      <c r="P2480" s="24">
        <f t="shared" si="930"/>
        <v>332.87523487135155</v>
      </c>
      <c r="Q2480" s="24">
        <f t="shared" si="941"/>
        <v>650</v>
      </c>
      <c r="R2480" s="12">
        <f t="shared" si="931"/>
        <v>6.1213640651173074E-2</v>
      </c>
      <c r="S2480" s="3">
        <f t="shared" si="942"/>
        <v>0.7</v>
      </c>
      <c r="T2480" s="24">
        <f t="shared" si="944"/>
        <v>1128.2962326874526</v>
      </c>
      <c r="U2480" s="24">
        <f t="shared" si="932"/>
        <v>25.947960477685683</v>
      </c>
      <c r="V2480" s="14">
        <f t="shared" si="933"/>
        <v>453.91721683978989</v>
      </c>
      <c r="W2480" s="24">
        <f t="shared" si="945"/>
        <v>650</v>
      </c>
      <c r="X2480" s="12">
        <f t="shared" si="934"/>
        <v>6.136276605789024E-2</v>
      </c>
      <c r="Y2480" s="3">
        <f t="shared" si="946"/>
        <v>0.7</v>
      </c>
    </row>
    <row r="2481" spans="2:25" x14ac:dyDescent="0.25">
      <c r="B2481" s="3">
        <f t="shared" si="935"/>
        <v>12315</v>
      </c>
      <c r="C2481" s="14">
        <f t="shared" si="936"/>
        <v>205.25</v>
      </c>
      <c r="D2481" s="11">
        <f t="shared" si="937"/>
        <v>1129.3949593850962</v>
      </c>
      <c r="E2481" s="11">
        <f t="shared" si="938"/>
        <v>1127.4319153463587</v>
      </c>
      <c r="F2481" s="11">
        <f t="shared" si="939"/>
        <v>1128.6344441172484</v>
      </c>
      <c r="G2481" s="11">
        <f t="shared" si="940"/>
        <v>1128.3575954535106</v>
      </c>
      <c r="H2481" s="24">
        <f t="shared" si="923"/>
        <v>1127.4319153463587</v>
      </c>
      <c r="I2481" s="24">
        <f t="shared" si="925"/>
        <v>49.076100968437686</v>
      </c>
      <c r="J2481" s="14">
        <f t="shared" si="926"/>
        <v>857.76866696251204</v>
      </c>
      <c r="K2481" s="24">
        <f t="shared" si="924"/>
        <v>650</v>
      </c>
      <c r="L2481" s="12">
        <f t="shared" si="927"/>
        <v>6.1842008996827395E-2</v>
      </c>
      <c r="M2481" s="3">
        <f t="shared" si="928"/>
        <v>0.7</v>
      </c>
      <c r="N2481" s="24">
        <f t="shared" si="943"/>
        <v>1128.6344441172484</v>
      </c>
      <c r="O2481" s="24">
        <f t="shared" si="929"/>
        <v>19.012881696193062</v>
      </c>
      <c r="P2481" s="24">
        <f t="shared" si="930"/>
        <v>332.74134104790267</v>
      </c>
      <c r="Q2481" s="24">
        <f t="shared" si="941"/>
        <v>650</v>
      </c>
      <c r="R2481" s="12">
        <f t="shared" si="931"/>
        <v>6.1188586617373149E-2</v>
      </c>
      <c r="S2481" s="3">
        <f t="shared" si="942"/>
        <v>0.7</v>
      </c>
      <c r="T2481" s="24">
        <f t="shared" si="944"/>
        <v>1128.3575954535106</v>
      </c>
      <c r="U2481" s="24">
        <f t="shared" si="932"/>
        <v>25.934098289638996</v>
      </c>
      <c r="V2481" s="14">
        <f t="shared" si="933"/>
        <v>453.73403100979647</v>
      </c>
      <c r="W2481" s="24">
        <f t="shared" si="945"/>
        <v>650</v>
      </c>
      <c r="X2481" s="12">
        <f t="shared" si="934"/>
        <v>6.1337568539910799E-2</v>
      </c>
      <c r="Y2481" s="3">
        <f t="shared" si="946"/>
        <v>0.7</v>
      </c>
    </row>
    <row r="2482" spans="2:25" x14ac:dyDescent="0.25">
      <c r="B2482" s="3">
        <f t="shared" si="935"/>
        <v>12320</v>
      </c>
      <c r="C2482" s="14">
        <f t="shared" si="936"/>
        <v>205.33333333333334</v>
      </c>
      <c r="D2482" s="11">
        <f t="shared" si="937"/>
        <v>1129.4557429949589</v>
      </c>
      <c r="E2482" s="11">
        <f t="shared" si="938"/>
        <v>1127.4937573553555</v>
      </c>
      <c r="F2482" s="11">
        <f t="shared" si="939"/>
        <v>1128.6956327038658</v>
      </c>
      <c r="G2482" s="11">
        <f t="shared" si="940"/>
        <v>1128.4189330220506</v>
      </c>
      <c r="H2482" s="24">
        <f t="shared" si="923"/>
        <v>1127.4937573553555</v>
      </c>
      <c r="I2482" s="24">
        <f t="shared" si="925"/>
        <v>49.049640990085663</v>
      </c>
      <c r="J2482" s="14">
        <f t="shared" si="926"/>
        <v>857.41871817801189</v>
      </c>
      <c r="K2482" s="24">
        <f t="shared" si="924"/>
        <v>650</v>
      </c>
      <c r="L2482" s="12">
        <f t="shared" si="927"/>
        <v>6.181633991329516E-2</v>
      </c>
      <c r="M2482" s="3">
        <f t="shared" si="928"/>
        <v>0.7</v>
      </c>
      <c r="N2482" s="24">
        <f t="shared" si="943"/>
        <v>1128.6956327038658</v>
      </c>
      <c r="O2482" s="24">
        <f t="shared" si="929"/>
        <v>19.002757277326054</v>
      </c>
      <c r="P2482" s="24">
        <f t="shared" si="930"/>
        <v>332.6075556299175</v>
      </c>
      <c r="Q2482" s="24">
        <f t="shared" si="941"/>
        <v>650</v>
      </c>
      <c r="R2482" s="12">
        <f t="shared" si="931"/>
        <v>6.1163553116855007E-2</v>
      </c>
      <c r="S2482" s="3">
        <f t="shared" si="942"/>
        <v>0.7</v>
      </c>
      <c r="T2482" s="24">
        <f t="shared" si="944"/>
        <v>1128.4189330220506</v>
      </c>
      <c r="U2482" s="24">
        <f t="shared" si="932"/>
        <v>25.920249322706468</v>
      </c>
      <c r="V2482" s="14">
        <f t="shared" si="933"/>
        <v>453.55099408466748</v>
      </c>
      <c r="W2482" s="24">
        <f t="shared" si="945"/>
        <v>650</v>
      </c>
      <c r="X2482" s="12">
        <f t="shared" si="934"/>
        <v>6.1312391753793063E-2</v>
      </c>
      <c r="Y2482" s="3">
        <f t="shared" si="946"/>
        <v>0.7</v>
      </c>
    </row>
    <row r="2483" spans="2:25" x14ac:dyDescent="0.25">
      <c r="B2483" s="3">
        <f t="shared" si="935"/>
        <v>12325</v>
      </c>
      <c r="C2483" s="14">
        <f t="shared" si="936"/>
        <v>205.41666666666666</v>
      </c>
      <c r="D2483" s="11">
        <f t="shared" si="937"/>
        <v>1129.516501956155</v>
      </c>
      <c r="E2483" s="11">
        <f t="shared" si="938"/>
        <v>1127.5555736952688</v>
      </c>
      <c r="F2483" s="11">
        <f t="shared" si="939"/>
        <v>1128.7567962569826</v>
      </c>
      <c r="G2483" s="11">
        <f t="shared" si="940"/>
        <v>1128.4802454138044</v>
      </c>
      <c r="H2483" s="24">
        <f t="shared" si="923"/>
        <v>1127.5555736952688</v>
      </c>
      <c r="I2483" s="24">
        <f t="shared" si="925"/>
        <v>49.023206522156215</v>
      </c>
      <c r="J2483" s="14">
        <f t="shared" si="926"/>
        <v>857.06905766983061</v>
      </c>
      <c r="K2483" s="24">
        <f t="shared" si="924"/>
        <v>650</v>
      </c>
      <c r="L2483" s="12">
        <f t="shared" si="927"/>
        <v>6.1790692228356349E-2</v>
      </c>
      <c r="M2483" s="3">
        <f t="shared" si="928"/>
        <v>0.7</v>
      </c>
      <c r="N2483" s="24">
        <f t="shared" si="943"/>
        <v>1128.7567962569826</v>
      </c>
      <c r="O2483" s="24">
        <f t="shared" si="929"/>
        <v>18.992642479310007</v>
      </c>
      <c r="P2483" s="24">
        <f t="shared" si="930"/>
        <v>332.47387848547714</v>
      </c>
      <c r="Q2483" s="24">
        <f t="shared" si="941"/>
        <v>650</v>
      </c>
      <c r="R2483" s="12">
        <f t="shared" si="931"/>
        <v>6.1138540124381927E-2</v>
      </c>
      <c r="S2483" s="3">
        <f t="shared" si="942"/>
        <v>0.7</v>
      </c>
      <c r="T2483" s="24">
        <f t="shared" si="944"/>
        <v>1128.4802454138044</v>
      </c>
      <c r="U2483" s="24">
        <f t="shared" si="932"/>
        <v>25.906413558766417</v>
      </c>
      <c r="V2483" s="14">
        <f t="shared" si="933"/>
        <v>453.3681058823484</v>
      </c>
      <c r="W2483" s="24">
        <f t="shared" si="945"/>
        <v>650</v>
      </c>
      <c r="X2483" s="12">
        <f t="shared" si="934"/>
        <v>6.1287235673939511E-2</v>
      </c>
      <c r="Y2483" s="3">
        <f t="shared" si="946"/>
        <v>0.7</v>
      </c>
    </row>
    <row r="2484" spans="2:25" x14ac:dyDescent="0.25">
      <c r="B2484" s="3">
        <f t="shared" si="935"/>
        <v>12330</v>
      </c>
      <c r="C2484" s="14">
        <f t="shared" si="936"/>
        <v>205.5</v>
      </c>
      <c r="D2484" s="11">
        <f t="shared" si="937"/>
        <v>1129.5772362886676</v>
      </c>
      <c r="E2484" s="11">
        <f t="shared" si="938"/>
        <v>1127.6173643874972</v>
      </c>
      <c r="F2484" s="11">
        <f t="shared" si="939"/>
        <v>1128.817934797107</v>
      </c>
      <c r="G2484" s="11">
        <f t="shared" si="940"/>
        <v>1128.5415326494783</v>
      </c>
      <c r="H2484" s="24">
        <f t="shared" si="923"/>
        <v>1127.6173643874972</v>
      </c>
      <c r="I2484" s="24">
        <f t="shared" si="925"/>
        <v>48.996797529258629</v>
      </c>
      <c r="J2484" s="14">
        <f t="shared" si="926"/>
        <v>856.71968507949839</v>
      </c>
      <c r="K2484" s="24">
        <f t="shared" si="924"/>
        <v>650</v>
      </c>
      <c r="L2484" s="12">
        <f t="shared" si="927"/>
        <v>6.1765065915151761E-2</v>
      </c>
      <c r="M2484" s="3">
        <f t="shared" si="928"/>
        <v>0.7</v>
      </c>
      <c r="N2484" s="24">
        <f t="shared" si="943"/>
        <v>1128.817934797107</v>
      </c>
      <c r="O2484" s="24">
        <f t="shared" si="929"/>
        <v>18.98253728901409</v>
      </c>
      <c r="P2484" s="24">
        <f t="shared" si="930"/>
        <v>332.34030948258516</v>
      </c>
      <c r="Q2484" s="24">
        <f t="shared" si="941"/>
        <v>650</v>
      </c>
      <c r="R2484" s="12">
        <f t="shared" si="931"/>
        <v>6.1113547614708615E-2</v>
      </c>
      <c r="S2484" s="3">
        <f t="shared" si="942"/>
        <v>0.7</v>
      </c>
      <c r="T2484" s="24">
        <f t="shared" si="944"/>
        <v>1128.5415326494783</v>
      </c>
      <c r="U2484" s="24">
        <f t="shared" si="932"/>
        <v>25.892590979731267</v>
      </c>
      <c r="V2484" s="14">
        <f t="shared" si="933"/>
        <v>453.18536622064886</v>
      </c>
      <c r="W2484" s="24">
        <f t="shared" si="945"/>
        <v>650</v>
      </c>
      <c r="X2484" s="12">
        <f t="shared" si="934"/>
        <v>6.1262100274739585E-2</v>
      </c>
      <c r="Y2484" s="3">
        <f t="shared" si="946"/>
        <v>0.7</v>
      </c>
    </row>
    <row r="2485" spans="2:25" x14ac:dyDescent="0.25">
      <c r="B2485" s="3">
        <f t="shared" si="935"/>
        <v>12335</v>
      </c>
      <c r="C2485" s="14">
        <f t="shared" si="936"/>
        <v>205.58333333333334</v>
      </c>
      <c r="D2485" s="11">
        <f t="shared" si="937"/>
        <v>1129.6379460124544</v>
      </c>
      <c r="E2485" s="11">
        <f t="shared" si="938"/>
        <v>1127.6791294534123</v>
      </c>
      <c r="F2485" s="11">
        <f t="shared" si="939"/>
        <v>1128.8790483447217</v>
      </c>
      <c r="G2485" s="11">
        <f t="shared" si="940"/>
        <v>1128.602794749753</v>
      </c>
      <c r="H2485" s="24">
        <f t="shared" ref="H2485:H2548" si="947">H2484+L2484</f>
        <v>1127.6791294534123</v>
      </c>
      <c r="I2485" s="24">
        <f t="shared" si="925"/>
        <v>48.970413976053351</v>
      </c>
      <c r="J2485" s="14">
        <f t="shared" si="926"/>
        <v>856.37060004918533</v>
      </c>
      <c r="K2485" s="24">
        <f t="shared" ref="K2485:K2548" si="948">IF(H2485&lt;600,425+0.773*H2485-1.69/1000*H2485^2+2.22/1000^2*H2485^3,IF(H2485&lt;735,666+13002/(738-H2485),IF(H2485&lt;900,545+17820/(H2485-731),650)))</f>
        <v>650</v>
      </c>
      <c r="L2485" s="12">
        <f t="shared" si="927"/>
        <v>6.1739460946869322E-2</v>
      </c>
      <c r="M2485" s="3">
        <f t="shared" si="928"/>
        <v>0.7</v>
      </c>
      <c r="N2485" s="24">
        <f t="shared" si="943"/>
        <v>1128.8790483447217</v>
      </c>
      <c r="O2485" s="24">
        <f t="shared" si="929"/>
        <v>18.972441693318842</v>
      </c>
      <c r="P2485" s="24">
        <f t="shared" si="930"/>
        <v>332.20684848943904</v>
      </c>
      <c r="Q2485" s="24">
        <f t="shared" si="941"/>
        <v>650</v>
      </c>
      <c r="R2485" s="12">
        <f t="shared" si="931"/>
        <v>6.1088575562625522E-2</v>
      </c>
      <c r="S2485" s="3">
        <f t="shared" si="942"/>
        <v>0.7</v>
      </c>
      <c r="T2485" s="24">
        <f t="shared" si="944"/>
        <v>1128.602794749753</v>
      </c>
      <c r="U2485" s="24">
        <f t="shared" si="932"/>
        <v>25.87878156753618</v>
      </c>
      <c r="V2485" s="14">
        <f t="shared" si="933"/>
        <v>453.00277491786312</v>
      </c>
      <c r="W2485" s="24">
        <f t="shared" si="945"/>
        <v>650</v>
      </c>
      <c r="X2485" s="12">
        <f t="shared" si="934"/>
        <v>6.1236985530647624E-2</v>
      </c>
      <c r="Y2485" s="3">
        <f t="shared" si="946"/>
        <v>0.7</v>
      </c>
    </row>
    <row r="2486" spans="2:25" x14ac:dyDescent="0.25">
      <c r="B2486" s="3">
        <f t="shared" si="935"/>
        <v>12340</v>
      </c>
      <c r="C2486" s="14">
        <f t="shared" si="936"/>
        <v>205.66666666666666</v>
      </c>
      <c r="D2486" s="11">
        <f t="shared" si="937"/>
        <v>1129.6986311474504</v>
      </c>
      <c r="E2486" s="11">
        <f t="shared" si="938"/>
        <v>1127.7408689143592</v>
      </c>
      <c r="F2486" s="11">
        <f t="shared" si="939"/>
        <v>1128.9401369202844</v>
      </c>
      <c r="G2486" s="11">
        <f t="shared" si="940"/>
        <v>1128.6640317352837</v>
      </c>
      <c r="H2486" s="24">
        <f t="shared" si="947"/>
        <v>1127.7408689143592</v>
      </c>
      <c r="I2486" s="24">
        <f t="shared" si="925"/>
        <v>48.944055827280408</v>
      </c>
      <c r="J2486" s="14">
        <f t="shared" si="926"/>
        <v>856.02180222185564</v>
      </c>
      <c r="K2486" s="24">
        <f t="shared" si="948"/>
        <v>650</v>
      </c>
      <c r="L2486" s="12">
        <f t="shared" si="927"/>
        <v>6.1713877296756543E-2</v>
      </c>
      <c r="M2486" s="3">
        <f t="shared" si="928"/>
        <v>0.7</v>
      </c>
      <c r="N2486" s="24">
        <f t="shared" si="943"/>
        <v>1128.9401369202844</v>
      </c>
      <c r="O2486" s="24">
        <f t="shared" si="929"/>
        <v>18.962355679150278</v>
      </c>
      <c r="P2486" s="24">
        <f t="shared" si="930"/>
        <v>332.07349537487573</v>
      </c>
      <c r="Q2486" s="24">
        <f t="shared" si="941"/>
        <v>650</v>
      </c>
      <c r="R2486" s="12">
        <f t="shared" si="931"/>
        <v>6.1063623943042218E-2</v>
      </c>
      <c r="S2486" s="3">
        <f t="shared" si="942"/>
        <v>0.7</v>
      </c>
      <c r="T2486" s="24">
        <f t="shared" si="944"/>
        <v>1128.6640317352837</v>
      </c>
      <c r="U2486" s="24">
        <f t="shared" si="932"/>
        <v>25.864985304167476</v>
      </c>
      <c r="V2486" s="14">
        <f t="shared" si="933"/>
        <v>452.82033179278932</v>
      </c>
      <c r="W2486" s="24">
        <f t="shared" si="945"/>
        <v>650</v>
      </c>
      <c r="X2486" s="12">
        <f t="shared" si="934"/>
        <v>6.1211891416188942E-2</v>
      </c>
      <c r="Y2486" s="3">
        <f t="shared" si="946"/>
        <v>0.7</v>
      </c>
    </row>
    <row r="2487" spans="2:25" x14ac:dyDescent="0.25">
      <c r="B2487" s="3">
        <f t="shared" si="935"/>
        <v>12345</v>
      </c>
      <c r="C2487" s="14">
        <f t="shared" si="936"/>
        <v>205.75</v>
      </c>
      <c r="D2487" s="11">
        <f t="shared" si="937"/>
        <v>1129.7592917135651</v>
      </c>
      <c r="E2487" s="11">
        <f t="shared" si="938"/>
        <v>1127.8025827916561</v>
      </c>
      <c r="F2487" s="11">
        <f t="shared" si="939"/>
        <v>1129.0012005442275</v>
      </c>
      <c r="G2487" s="11">
        <f t="shared" si="940"/>
        <v>1128.7252436266999</v>
      </c>
      <c r="H2487" s="24">
        <f t="shared" si="947"/>
        <v>1127.8025827916561</v>
      </c>
      <c r="I2487" s="24">
        <f t="shared" si="925"/>
        <v>48.917723047725303</v>
      </c>
      <c r="J2487" s="14">
        <f t="shared" si="926"/>
        <v>855.67329124068692</v>
      </c>
      <c r="K2487" s="24">
        <f t="shared" si="948"/>
        <v>650</v>
      </c>
      <c r="L2487" s="12">
        <f t="shared" si="927"/>
        <v>6.1688314938078574E-2</v>
      </c>
      <c r="M2487" s="3">
        <f t="shared" si="928"/>
        <v>0.7</v>
      </c>
      <c r="N2487" s="24">
        <f t="shared" si="943"/>
        <v>1129.0012005442275</v>
      </c>
      <c r="O2487" s="24">
        <f t="shared" si="929"/>
        <v>18.952279233440095</v>
      </c>
      <c r="P2487" s="24">
        <f t="shared" si="930"/>
        <v>331.94025000748024</v>
      </c>
      <c r="Q2487" s="24">
        <f t="shared" si="941"/>
        <v>650</v>
      </c>
      <c r="R2487" s="12">
        <f t="shared" si="931"/>
        <v>6.1038692730825454E-2</v>
      </c>
      <c r="S2487" s="3">
        <f t="shared" si="942"/>
        <v>0.7</v>
      </c>
      <c r="T2487" s="24">
        <f t="shared" si="944"/>
        <v>1128.7252436266999</v>
      </c>
      <c r="U2487" s="24">
        <f t="shared" si="932"/>
        <v>25.851202171628529</v>
      </c>
      <c r="V2487" s="14">
        <f t="shared" si="933"/>
        <v>452.63803666422541</v>
      </c>
      <c r="W2487" s="24">
        <f t="shared" si="945"/>
        <v>650</v>
      </c>
      <c r="X2487" s="12">
        <f t="shared" si="934"/>
        <v>6.1186817905890999E-2</v>
      </c>
      <c r="Y2487" s="3">
        <f t="shared" si="946"/>
        <v>0.7</v>
      </c>
    </row>
    <row r="2488" spans="2:25" x14ac:dyDescent="0.25">
      <c r="B2488" s="3">
        <f t="shared" si="935"/>
        <v>12350</v>
      </c>
      <c r="C2488" s="14">
        <f t="shared" si="936"/>
        <v>205.83333333333334</v>
      </c>
      <c r="D2488" s="11">
        <f t="shared" si="937"/>
        <v>1129.8199277306842</v>
      </c>
      <c r="E2488" s="11">
        <f t="shared" si="938"/>
        <v>1127.8642711065941</v>
      </c>
      <c r="F2488" s="11">
        <f t="shared" si="939"/>
        <v>1129.0622392369582</v>
      </c>
      <c r="G2488" s="11">
        <f t="shared" si="940"/>
        <v>1128.7864304446059</v>
      </c>
      <c r="H2488" s="24">
        <f t="shared" si="947"/>
        <v>1127.8642711065941</v>
      </c>
      <c r="I2488" s="24">
        <f t="shared" si="925"/>
        <v>48.891415602253119</v>
      </c>
      <c r="J2488" s="14">
        <f t="shared" si="926"/>
        <v>855.32506674986462</v>
      </c>
      <c r="K2488" s="24">
        <f t="shared" si="948"/>
        <v>650</v>
      </c>
      <c r="L2488" s="12">
        <f t="shared" si="927"/>
        <v>6.1662773844174741E-2</v>
      </c>
      <c r="M2488" s="3">
        <f t="shared" si="928"/>
        <v>0.7</v>
      </c>
      <c r="N2488" s="24">
        <f t="shared" si="943"/>
        <v>1129.0622392369582</v>
      </c>
      <c r="O2488" s="24">
        <f t="shared" si="929"/>
        <v>18.942212343148412</v>
      </c>
      <c r="P2488" s="24">
        <f t="shared" si="930"/>
        <v>331.80711225634144</v>
      </c>
      <c r="Q2488" s="24">
        <f t="shared" si="941"/>
        <v>650</v>
      </c>
      <c r="R2488" s="12">
        <f t="shared" si="931"/>
        <v>6.1013781900934566E-2</v>
      </c>
      <c r="S2488" s="3">
        <f t="shared" si="942"/>
        <v>0.7</v>
      </c>
      <c r="T2488" s="24">
        <f t="shared" si="944"/>
        <v>1128.7864304446059</v>
      </c>
      <c r="U2488" s="24">
        <f t="shared" si="932"/>
        <v>25.837432151956818</v>
      </c>
      <c r="V2488" s="14">
        <f t="shared" si="933"/>
        <v>452.45588935143479</v>
      </c>
      <c r="W2488" s="24">
        <f t="shared" si="945"/>
        <v>650</v>
      </c>
      <c r="X2488" s="12">
        <f t="shared" si="934"/>
        <v>6.1161764974345154E-2</v>
      </c>
      <c r="Y2488" s="3">
        <f t="shared" si="946"/>
        <v>0.7</v>
      </c>
    </row>
    <row r="2489" spans="2:25" x14ac:dyDescent="0.25">
      <c r="B2489" s="3">
        <f t="shared" si="935"/>
        <v>12355</v>
      </c>
      <c r="C2489" s="14">
        <f t="shared" si="936"/>
        <v>205.91666666666666</v>
      </c>
      <c r="D2489" s="11">
        <f t="shared" si="937"/>
        <v>1129.8805392186698</v>
      </c>
      <c r="E2489" s="11">
        <f t="shared" si="938"/>
        <v>1127.9259338804382</v>
      </c>
      <c r="F2489" s="11">
        <f t="shared" si="939"/>
        <v>1129.1232530188593</v>
      </c>
      <c r="G2489" s="11">
        <f t="shared" si="940"/>
        <v>1128.8475922095802</v>
      </c>
      <c r="H2489" s="24">
        <f t="shared" si="947"/>
        <v>1127.9259338804382</v>
      </c>
      <c r="I2489" s="24">
        <f t="shared" si="925"/>
        <v>48.865133455791465</v>
      </c>
      <c r="J2489" s="14">
        <f t="shared" si="926"/>
        <v>854.97712839398105</v>
      </c>
      <c r="K2489" s="24">
        <f t="shared" si="948"/>
        <v>650</v>
      </c>
      <c r="L2489" s="12">
        <f t="shared" si="927"/>
        <v>6.1637253988416373E-2</v>
      </c>
      <c r="M2489" s="3">
        <f t="shared" si="928"/>
        <v>0.7</v>
      </c>
      <c r="N2489" s="24">
        <f t="shared" si="943"/>
        <v>1129.1232530188593</v>
      </c>
      <c r="O2489" s="24">
        <f t="shared" si="929"/>
        <v>18.932154995263772</v>
      </c>
      <c r="P2489" s="24">
        <f t="shared" si="930"/>
        <v>331.67408199062572</v>
      </c>
      <c r="Q2489" s="24">
        <f t="shared" si="941"/>
        <v>650</v>
      </c>
      <c r="R2489" s="12">
        <f t="shared" si="931"/>
        <v>6.0988891428347326E-2</v>
      </c>
      <c r="S2489" s="3">
        <f t="shared" si="942"/>
        <v>0.7</v>
      </c>
      <c r="T2489" s="24">
        <f t="shared" si="944"/>
        <v>1128.8475922095802</v>
      </c>
      <c r="U2489" s="24">
        <f t="shared" si="932"/>
        <v>25.823675227240983</v>
      </c>
      <c r="V2489" s="14">
        <f t="shared" si="933"/>
        <v>452.2738896741069</v>
      </c>
      <c r="W2489" s="24">
        <f t="shared" si="945"/>
        <v>650</v>
      </c>
      <c r="X2489" s="12">
        <f t="shared" si="934"/>
        <v>6.1136732596203759E-2</v>
      </c>
      <c r="Y2489" s="3">
        <f t="shared" si="946"/>
        <v>0.7</v>
      </c>
    </row>
    <row r="2490" spans="2:25" x14ac:dyDescent="0.25">
      <c r="B2490" s="3">
        <f t="shared" si="935"/>
        <v>12360</v>
      </c>
      <c r="C2490" s="14">
        <f t="shared" si="936"/>
        <v>206</v>
      </c>
      <c r="D2490" s="11">
        <f t="shared" si="937"/>
        <v>1129.9411261973589</v>
      </c>
      <c r="E2490" s="11">
        <f t="shared" si="938"/>
        <v>1127.9875711344266</v>
      </c>
      <c r="F2490" s="11">
        <f t="shared" si="939"/>
        <v>1129.1842419102877</v>
      </c>
      <c r="G2490" s="11">
        <f t="shared" si="940"/>
        <v>1128.9087289421764</v>
      </c>
      <c r="H2490" s="24">
        <f t="shared" si="947"/>
        <v>1127.9875711344266</v>
      </c>
      <c r="I2490" s="24">
        <f t="shared" si="925"/>
        <v>48.838876573307743</v>
      </c>
      <c r="J2490" s="14">
        <f t="shared" si="926"/>
        <v>854.62947581789979</v>
      </c>
      <c r="K2490" s="24">
        <f t="shared" si="948"/>
        <v>650</v>
      </c>
      <c r="L2490" s="12">
        <f t="shared" si="927"/>
        <v>6.1611755344196002E-2</v>
      </c>
      <c r="M2490" s="3">
        <f t="shared" si="928"/>
        <v>0.7</v>
      </c>
      <c r="N2490" s="24">
        <f t="shared" si="943"/>
        <v>1129.1842419102877</v>
      </c>
      <c r="O2490" s="24">
        <f t="shared" si="929"/>
        <v>18.922107176780401</v>
      </c>
      <c r="P2490" s="24">
        <f t="shared" si="930"/>
        <v>331.54115907959641</v>
      </c>
      <c r="Q2490" s="24">
        <f t="shared" si="941"/>
        <v>650</v>
      </c>
      <c r="R2490" s="12">
        <f t="shared" si="931"/>
        <v>6.0964021288059347E-2</v>
      </c>
      <c r="S2490" s="3">
        <f t="shared" si="942"/>
        <v>0.7</v>
      </c>
      <c r="T2490" s="24">
        <f t="shared" si="944"/>
        <v>1128.9087289421764</v>
      </c>
      <c r="U2490" s="24">
        <f t="shared" si="932"/>
        <v>25.809931379563977</v>
      </c>
      <c r="V2490" s="14">
        <f t="shared" si="933"/>
        <v>452.09203745175694</v>
      </c>
      <c r="W2490" s="24">
        <f t="shared" si="945"/>
        <v>650</v>
      </c>
      <c r="X2490" s="12">
        <f t="shared" si="934"/>
        <v>6.1111720746096193E-2</v>
      </c>
      <c r="Y2490" s="3">
        <f t="shared" si="946"/>
        <v>0.7</v>
      </c>
    </row>
    <row r="2491" spans="2:25" x14ac:dyDescent="0.25">
      <c r="B2491" s="3">
        <f t="shared" si="935"/>
        <v>12365</v>
      </c>
      <c r="C2491" s="14">
        <f t="shared" si="936"/>
        <v>206.08333333333334</v>
      </c>
      <c r="D2491" s="11">
        <f t="shared" si="937"/>
        <v>1130.0016886865653</v>
      </c>
      <c r="E2491" s="11">
        <f t="shared" si="938"/>
        <v>1128.0491828897709</v>
      </c>
      <c r="F2491" s="11">
        <f t="shared" si="939"/>
        <v>1129.2452059315758</v>
      </c>
      <c r="G2491" s="11">
        <f t="shared" si="940"/>
        <v>1128.9698406629225</v>
      </c>
      <c r="H2491" s="24">
        <f t="shared" si="947"/>
        <v>1128.0491828897709</v>
      </c>
      <c r="I2491" s="24">
        <f t="shared" si="925"/>
        <v>48.812644919860304</v>
      </c>
      <c r="J2491" s="14">
        <f t="shared" si="926"/>
        <v>854.28210866756979</v>
      </c>
      <c r="K2491" s="24">
        <f t="shared" si="948"/>
        <v>650</v>
      </c>
      <c r="L2491" s="12">
        <f t="shared" si="927"/>
        <v>6.1586277884986391E-2</v>
      </c>
      <c r="M2491" s="3">
        <f t="shared" si="928"/>
        <v>0.7</v>
      </c>
      <c r="N2491" s="24">
        <f t="shared" si="943"/>
        <v>1129.2452059315758</v>
      </c>
      <c r="O2491" s="24">
        <f t="shared" si="929"/>
        <v>18.912068874737997</v>
      </c>
      <c r="P2491" s="24">
        <f t="shared" si="930"/>
        <v>331.40834339304013</v>
      </c>
      <c r="Q2491" s="24">
        <f t="shared" si="941"/>
        <v>650</v>
      </c>
      <c r="R2491" s="12">
        <f t="shared" si="931"/>
        <v>6.0939171455165177E-2</v>
      </c>
      <c r="S2491" s="3">
        <f t="shared" si="942"/>
        <v>0.7</v>
      </c>
      <c r="T2491" s="24">
        <f t="shared" si="944"/>
        <v>1128.9698406629225</v>
      </c>
      <c r="U2491" s="24">
        <f t="shared" si="932"/>
        <v>25.796200591071283</v>
      </c>
      <c r="V2491" s="14">
        <f t="shared" si="933"/>
        <v>451.9103325045977</v>
      </c>
      <c r="W2491" s="24">
        <f t="shared" si="945"/>
        <v>650</v>
      </c>
      <c r="X2491" s="12">
        <f t="shared" si="934"/>
        <v>6.1086729398749005E-2</v>
      </c>
      <c r="Y2491" s="3">
        <f t="shared" si="946"/>
        <v>0.7</v>
      </c>
    </row>
    <row r="2492" spans="2:25" x14ac:dyDescent="0.25">
      <c r="B2492" s="3">
        <f t="shared" si="935"/>
        <v>12370</v>
      </c>
      <c r="C2492" s="14">
        <f t="shared" si="936"/>
        <v>206.16666666666666</v>
      </c>
      <c r="D2492" s="11">
        <f t="shared" si="937"/>
        <v>1130.0622267060783</v>
      </c>
      <c r="E2492" s="11">
        <f t="shared" si="938"/>
        <v>1128.1107691676559</v>
      </c>
      <c r="F2492" s="11">
        <f t="shared" si="939"/>
        <v>1129.306145103031</v>
      </c>
      <c r="G2492" s="11">
        <f t="shared" si="940"/>
        <v>1129.0309273923212</v>
      </c>
      <c r="H2492" s="24">
        <f t="shared" si="947"/>
        <v>1128.1107691676559</v>
      </c>
      <c r="I2492" s="24">
        <f t="shared" si="925"/>
        <v>48.786438460558657</v>
      </c>
      <c r="J2492" s="14">
        <f t="shared" si="926"/>
        <v>853.9350265892889</v>
      </c>
      <c r="K2492" s="24">
        <f t="shared" si="948"/>
        <v>650</v>
      </c>
      <c r="L2492" s="12">
        <f t="shared" si="927"/>
        <v>6.1560821584287585E-2</v>
      </c>
      <c r="M2492" s="3">
        <f t="shared" si="928"/>
        <v>0.7</v>
      </c>
      <c r="N2492" s="24">
        <f t="shared" si="943"/>
        <v>1129.306145103031</v>
      </c>
      <c r="O2492" s="24">
        <f t="shared" si="929"/>
        <v>18.902040076181947</v>
      </c>
      <c r="P2492" s="24">
        <f t="shared" si="930"/>
        <v>331.2756348006659</v>
      </c>
      <c r="Q2492" s="24">
        <f t="shared" si="941"/>
        <v>650</v>
      </c>
      <c r="R2492" s="12">
        <f t="shared" si="931"/>
        <v>6.0914341904746878E-2</v>
      </c>
      <c r="S2492" s="3">
        <f t="shared" si="942"/>
        <v>0.7</v>
      </c>
      <c r="T2492" s="24">
        <f t="shared" si="944"/>
        <v>1129.0309273923212</v>
      </c>
      <c r="U2492" s="24">
        <f t="shared" si="932"/>
        <v>25.782482843925436</v>
      </c>
      <c r="V2492" s="14">
        <f t="shared" si="933"/>
        <v>451.72877465293897</v>
      </c>
      <c r="W2492" s="24">
        <f t="shared" si="945"/>
        <v>650</v>
      </c>
      <c r="X2492" s="12">
        <f t="shared" si="934"/>
        <v>6.1061758528903338E-2</v>
      </c>
      <c r="Y2492" s="3">
        <f t="shared" si="946"/>
        <v>0.7</v>
      </c>
    </row>
    <row r="2493" spans="2:25" x14ac:dyDescent="0.25">
      <c r="B2493" s="3">
        <f t="shared" si="935"/>
        <v>12375</v>
      </c>
      <c r="C2493" s="14">
        <f t="shared" si="936"/>
        <v>206.25</v>
      </c>
      <c r="D2493" s="11">
        <f t="shared" si="937"/>
        <v>1130.1227402756638</v>
      </c>
      <c r="E2493" s="11">
        <f t="shared" si="938"/>
        <v>1128.1723299892401</v>
      </c>
      <c r="F2493" s="11">
        <f t="shared" si="939"/>
        <v>1129.3670594449356</v>
      </c>
      <c r="G2493" s="11">
        <f t="shared" si="940"/>
        <v>1129.0919891508502</v>
      </c>
      <c r="H2493" s="24">
        <f t="shared" si="947"/>
        <v>1128.1723299892401</v>
      </c>
      <c r="I2493" s="24">
        <f t="shared" si="925"/>
        <v>48.760257160591891</v>
      </c>
      <c r="J2493" s="14">
        <f t="shared" si="926"/>
        <v>853.58822923024616</v>
      </c>
      <c r="K2493" s="24">
        <f t="shared" si="948"/>
        <v>650</v>
      </c>
      <c r="L2493" s="12">
        <f t="shared" si="927"/>
        <v>6.1535386415665819E-2</v>
      </c>
      <c r="M2493" s="3">
        <f t="shared" si="928"/>
        <v>0.7</v>
      </c>
      <c r="N2493" s="24">
        <f t="shared" si="943"/>
        <v>1129.3670594449356</v>
      </c>
      <c r="O2493" s="24">
        <f t="shared" si="929"/>
        <v>18.89202076820311</v>
      </c>
      <c r="P2493" s="24">
        <f t="shared" si="930"/>
        <v>331.14303317278348</v>
      </c>
      <c r="Q2493" s="24">
        <f t="shared" si="941"/>
        <v>650</v>
      </c>
      <c r="R2493" s="12">
        <f t="shared" si="931"/>
        <v>6.0889532611998892E-2</v>
      </c>
      <c r="S2493" s="3">
        <f t="shared" si="942"/>
        <v>0.7</v>
      </c>
      <c r="T2493" s="24">
        <f t="shared" si="944"/>
        <v>1129.0919891508502</v>
      </c>
      <c r="U2493" s="24">
        <f t="shared" si="932"/>
        <v>25.76877812034013</v>
      </c>
      <c r="V2493" s="14">
        <f t="shared" si="933"/>
        <v>451.54736371772992</v>
      </c>
      <c r="W2493" s="24">
        <f t="shared" si="945"/>
        <v>650</v>
      </c>
      <c r="X2493" s="12">
        <f t="shared" si="934"/>
        <v>6.1036808111388653E-2</v>
      </c>
      <c r="Y2493" s="3">
        <f t="shared" si="946"/>
        <v>0.7</v>
      </c>
    </row>
    <row r="2494" spans="2:25" x14ac:dyDescent="0.25">
      <c r="B2494" s="3">
        <f t="shared" si="935"/>
        <v>12380</v>
      </c>
      <c r="C2494" s="14">
        <f t="shared" si="936"/>
        <v>206.33333333333334</v>
      </c>
      <c r="D2494" s="11">
        <f t="shared" si="937"/>
        <v>1130.1832294150629</v>
      </c>
      <c r="E2494" s="11">
        <f t="shared" si="938"/>
        <v>1128.2338653756558</v>
      </c>
      <c r="F2494" s="11">
        <f t="shared" si="939"/>
        <v>1129.4279489775477</v>
      </c>
      <c r="G2494" s="11">
        <f t="shared" si="940"/>
        <v>1129.1530259589615</v>
      </c>
      <c r="H2494" s="24">
        <f t="shared" si="947"/>
        <v>1128.2338653756558</v>
      </c>
      <c r="I2494" s="24">
        <f t="shared" si="925"/>
        <v>48.73410098517752</v>
      </c>
      <c r="J2494" s="14">
        <f t="shared" si="926"/>
        <v>853.24171623753409</v>
      </c>
      <c r="K2494" s="24">
        <f t="shared" si="948"/>
        <v>650</v>
      </c>
      <c r="L2494" s="12">
        <f t="shared" si="927"/>
        <v>6.1509972352682692E-2</v>
      </c>
      <c r="M2494" s="3">
        <f t="shared" si="928"/>
        <v>0.7</v>
      </c>
      <c r="N2494" s="24">
        <f t="shared" si="943"/>
        <v>1129.4279489775477</v>
      </c>
      <c r="O2494" s="24">
        <f t="shared" si="929"/>
        <v>18.882010937880978</v>
      </c>
      <c r="P2494" s="24">
        <f t="shared" si="930"/>
        <v>331.01053837929578</v>
      </c>
      <c r="Q2494" s="24">
        <f t="shared" si="941"/>
        <v>650</v>
      </c>
      <c r="R2494" s="12">
        <f t="shared" si="931"/>
        <v>6.0864743552042938E-2</v>
      </c>
      <c r="S2494" s="3">
        <f t="shared" si="942"/>
        <v>0.7</v>
      </c>
      <c r="T2494" s="24">
        <f t="shared" si="944"/>
        <v>1129.1530259589615</v>
      </c>
      <c r="U2494" s="24">
        <f t="shared" si="932"/>
        <v>25.755086402534744</v>
      </c>
      <c r="V2494" s="14">
        <f t="shared" si="933"/>
        <v>451.36609951972611</v>
      </c>
      <c r="W2494" s="24">
        <f t="shared" si="945"/>
        <v>650</v>
      </c>
      <c r="X2494" s="12">
        <f t="shared" si="934"/>
        <v>6.1011878121010367E-2</v>
      </c>
      <c r="Y2494" s="3">
        <f t="shared" si="946"/>
        <v>0.7</v>
      </c>
    </row>
    <row r="2495" spans="2:25" x14ac:dyDescent="0.25">
      <c r="B2495" s="3">
        <f t="shared" si="935"/>
        <v>12385</v>
      </c>
      <c r="C2495" s="14">
        <f t="shared" si="936"/>
        <v>206.41666666666666</v>
      </c>
      <c r="D2495" s="11">
        <f t="shared" si="937"/>
        <v>1130.2436941439935</v>
      </c>
      <c r="E2495" s="11">
        <f t="shared" si="938"/>
        <v>1128.2953753480085</v>
      </c>
      <c r="F2495" s="11">
        <f t="shared" si="939"/>
        <v>1129.4888137210996</v>
      </c>
      <c r="G2495" s="11">
        <f t="shared" si="940"/>
        <v>1129.2140378370825</v>
      </c>
      <c r="H2495" s="24">
        <f t="shared" si="947"/>
        <v>1128.2953753480085</v>
      </c>
      <c r="I2495" s="24">
        <f t="shared" si="925"/>
        <v>48.707969899624004</v>
      </c>
      <c r="J2495" s="14">
        <f t="shared" si="926"/>
        <v>852.89548725948521</v>
      </c>
      <c r="K2495" s="24">
        <f t="shared" si="948"/>
        <v>650</v>
      </c>
      <c r="L2495" s="12">
        <f t="shared" si="927"/>
        <v>6.1484579368990572E-2</v>
      </c>
      <c r="M2495" s="3">
        <f t="shared" si="928"/>
        <v>0.7</v>
      </c>
      <c r="N2495" s="24">
        <f t="shared" si="943"/>
        <v>1129.4888137210996</v>
      </c>
      <c r="O2495" s="24">
        <f t="shared" si="929"/>
        <v>18.872010572346198</v>
      </c>
      <c r="P2495" s="24">
        <f t="shared" si="930"/>
        <v>330.87815029084209</v>
      </c>
      <c r="Q2495" s="24">
        <f t="shared" si="941"/>
        <v>650</v>
      </c>
      <c r="R2495" s="12">
        <f t="shared" si="931"/>
        <v>6.083997470013771E-2</v>
      </c>
      <c r="S2495" s="3">
        <f t="shared" si="942"/>
        <v>0.7</v>
      </c>
      <c r="T2495" s="24">
        <f t="shared" si="944"/>
        <v>1129.2140378370825</v>
      </c>
      <c r="U2495" s="24">
        <f t="shared" si="932"/>
        <v>25.74140767277413</v>
      </c>
      <c r="V2495" s="14">
        <f t="shared" si="933"/>
        <v>451.18498188020624</v>
      </c>
      <c r="W2495" s="24">
        <f t="shared" si="945"/>
        <v>650</v>
      </c>
      <c r="X2495" s="12">
        <f t="shared" si="934"/>
        <v>6.0986968532646596E-2</v>
      </c>
      <c r="Y2495" s="3">
        <f t="shared" si="946"/>
        <v>0.7</v>
      </c>
    </row>
    <row r="2496" spans="2:25" x14ac:dyDescent="0.25">
      <c r="B2496" s="3">
        <f t="shared" si="935"/>
        <v>12390</v>
      </c>
      <c r="C2496" s="14">
        <f t="shared" si="936"/>
        <v>206.5</v>
      </c>
      <c r="D2496" s="11">
        <f t="shared" si="937"/>
        <v>1130.3041344821493</v>
      </c>
      <c r="E2496" s="11">
        <f t="shared" si="938"/>
        <v>1128.3568599273774</v>
      </c>
      <c r="F2496" s="11">
        <f t="shared" si="939"/>
        <v>1129.5496536957999</v>
      </c>
      <c r="G2496" s="11">
        <f t="shared" si="940"/>
        <v>1129.2750248056152</v>
      </c>
      <c r="H2496" s="24">
        <f t="shared" si="947"/>
        <v>1128.3568599273774</v>
      </c>
      <c r="I2496" s="24">
        <f t="shared" si="925"/>
        <v>48.681863869296649</v>
      </c>
      <c r="J2496" s="14">
        <f t="shared" si="926"/>
        <v>852.54954194480047</v>
      </c>
      <c r="K2496" s="24">
        <f t="shared" si="948"/>
        <v>650</v>
      </c>
      <c r="L2496" s="12">
        <f t="shared" si="927"/>
        <v>6.145920743827081E-2</v>
      </c>
      <c r="M2496" s="3">
        <f t="shared" si="928"/>
        <v>0.7</v>
      </c>
      <c r="N2496" s="24">
        <f t="shared" si="943"/>
        <v>1129.5496536957999</v>
      </c>
      <c r="O2496" s="24">
        <f t="shared" si="929"/>
        <v>18.862019658735107</v>
      </c>
      <c r="P2496" s="24">
        <f t="shared" si="930"/>
        <v>330.74586877798413</v>
      </c>
      <c r="Q2496" s="24">
        <f t="shared" si="941"/>
        <v>650</v>
      </c>
      <c r="R2496" s="12">
        <f t="shared" si="931"/>
        <v>6.0815226031529404E-2</v>
      </c>
      <c r="S2496" s="3">
        <f t="shared" si="942"/>
        <v>0.7</v>
      </c>
      <c r="T2496" s="24">
        <f t="shared" si="944"/>
        <v>1129.2750248056152</v>
      </c>
      <c r="U2496" s="24">
        <f t="shared" si="932"/>
        <v>25.727741913351565</v>
      </c>
      <c r="V2496" s="14">
        <f t="shared" si="933"/>
        <v>451.00401062077844</v>
      </c>
      <c r="W2496" s="24">
        <f t="shared" si="945"/>
        <v>650</v>
      </c>
      <c r="X2496" s="12">
        <f t="shared" si="934"/>
        <v>6.0962079321221246E-2</v>
      </c>
      <c r="Y2496" s="3">
        <f t="shared" si="946"/>
        <v>0.7</v>
      </c>
    </row>
    <row r="2497" spans="2:25" x14ac:dyDescent="0.25">
      <c r="B2497" s="3">
        <f t="shared" si="935"/>
        <v>12395</v>
      </c>
      <c r="C2497" s="14">
        <f t="shared" si="936"/>
        <v>206.58333333333334</v>
      </c>
      <c r="D2497" s="11">
        <f t="shared" si="937"/>
        <v>1130.3645504492004</v>
      </c>
      <c r="E2497" s="11">
        <f t="shared" si="938"/>
        <v>1128.4183191348156</v>
      </c>
      <c r="F2497" s="11">
        <f t="shared" si="939"/>
        <v>1129.6104689218314</v>
      </c>
      <c r="G2497" s="11">
        <f t="shared" si="940"/>
        <v>1129.3359868849363</v>
      </c>
      <c r="H2497" s="24">
        <f t="shared" si="947"/>
        <v>1128.4183191348156</v>
      </c>
      <c r="I2497" s="24">
        <f t="shared" si="925"/>
        <v>48.655782859617602</v>
      </c>
      <c r="J2497" s="14">
        <f t="shared" si="926"/>
        <v>852.20387994266514</v>
      </c>
      <c r="K2497" s="24">
        <f t="shared" si="948"/>
        <v>650</v>
      </c>
      <c r="L2497" s="12">
        <f t="shared" si="927"/>
        <v>6.1433856534241688E-2</v>
      </c>
      <c r="M2497" s="3">
        <f t="shared" si="928"/>
        <v>0.7</v>
      </c>
      <c r="N2497" s="24">
        <f t="shared" si="943"/>
        <v>1129.6104689218314</v>
      </c>
      <c r="O2497" s="24">
        <f t="shared" si="929"/>
        <v>18.852038184223829</v>
      </c>
      <c r="P2497" s="24">
        <f t="shared" si="930"/>
        <v>330.61369371171008</v>
      </c>
      <c r="Q2497" s="24">
        <f t="shared" si="941"/>
        <v>650</v>
      </c>
      <c r="R2497" s="12">
        <f t="shared" si="931"/>
        <v>6.0790497521545327E-2</v>
      </c>
      <c r="S2497" s="3">
        <f t="shared" si="942"/>
        <v>0.7</v>
      </c>
      <c r="T2497" s="24">
        <f t="shared" si="944"/>
        <v>1129.3359868849363</v>
      </c>
      <c r="U2497" s="24">
        <f t="shared" si="932"/>
        <v>25.714089106600113</v>
      </c>
      <c r="V2497" s="14">
        <f t="shared" si="933"/>
        <v>450.82318556338038</v>
      </c>
      <c r="W2497" s="24">
        <f t="shared" si="945"/>
        <v>650</v>
      </c>
      <c r="X2497" s="12">
        <f t="shared" si="934"/>
        <v>6.0937210461705416E-2</v>
      </c>
      <c r="Y2497" s="3">
        <f t="shared" si="946"/>
        <v>0.7</v>
      </c>
    </row>
    <row r="2498" spans="2:25" x14ac:dyDescent="0.25">
      <c r="B2498" s="3">
        <f t="shared" si="935"/>
        <v>12400</v>
      </c>
      <c r="C2498" s="14">
        <f t="shared" si="936"/>
        <v>206.66666666666666</v>
      </c>
      <c r="D2498" s="11">
        <f t="shared" si="937"/>
        <v>1130.424942064793</v>
      </c>
      <c r="E2498" s="11">
        <f t="shared" si="938"/>
        <v>1128.4797529913499</v>
      </c>
      <c r="F2498" s="11">
        <f t="shared" si="939"/>
        <v>1129.671259419353</v>
      </c>
      <c r="G2498" s="11">
        <f t="shared" si="940"/>
        <v>1129.3969240953982</v>
      </c>
      <c r="H2498" s="24">
        <f t="shared" si="947"/>
        <v>1128.4797529913499</v>
      </c>
      <c r="I2498" s="24">
        <f t="shared" si="925"/>
        <v>48.629726836077225</v>
      </c>
      <c r="J2498" s="14">
        <f t="shared" si="926"/>
        <v>851.85850090302051</v>
      </c>
      <c r="K2498" s="24">
        <f t="shared" si="948"/>
        <v>650</v>
      </c>
      <c r="L2498" s="12">
        <f t="shared" si="927"/>
        <v>6.1408526630677668E-2</v>
      </c>
      <c r="M2498" s="3">
        <f t="shared" si="928"/>
        <v>0.7</v>
      </c>
      <c r="N2498" s="24">
        <f t="shared" si="943"/>
        <v>1129.671259419353</v>
      </c>
      <c r="O2498" s="24">
        <f t="shared" si="929"/>
        <v>18.842066135999858</v>
      </c>
      <c r="P2498" s="24">
        <f t="shared" si="930"/>
        <v>330.48162496312426</v>
      </c>
      <c r="Q2498" s="24">
        <f t="shared" si="941"/>
        <v>650</v>
      </c>
      <c r="R2498" s="12">
        <f t="shared" si="931"/>
        <v>6.0765789145534953E-2</v>
      </c>
      <c r="S2498" s="3">
        <f t="shared" si="942"/>
        <v>0.7</v>
      </c>
      <c r="T2498" s="24">
        <f t="shared" si="944"/>
        <v>1129.3969240953982</v>
      </c>
      <c r="U2498" s="24">
        <f t="shared" si="932"/>
        <v>25.700449234869893</v>
      </c>
      <c r="V2498" s="14">
        <f t="shared" si="933"/>
        <v>450.64250653002722</v>
      </c>
      <c r="W2498" s="24">
        <f t="shared" si="945"/>
        <v>650</v>
      </c>
      <c r="X2498" s="12">
        <f t="shared" si="934"/>
        <v>6.091236192908233E-2</v>
      </c>
      <c r="Y2498" s="3">
        <f t="shared" si="946"/>
        <v>0.7</v>
      </c>
    </row>
    <row r="2499" spans="2:25" x14ac:dyDescent="0.25">
      <c r="B2499" s="3">
        <f t="shared" si="935"/>
        <v>12405</v>
      </c>
      <c r="C2499" s="14">
        <f t="shared" si="936"/>
        <v>206.75</v>
      </c>
      <c r="D2499" s="11">
        <f t="shared" si="937"/>
        <v>1130.4853093485494</v>
      </c>
      <c r="E2499" s="11">
        <f t="shared" si="938"/>
        <v>1128.5411615179805</v>
      </c>
      <c r="F2499" s="11">
        <f t="shared" si="939"/>
        <v>1129.7320252084985</v>
      </c>
      <c r="G2499" s="11">
        <f t="shared" si="940"/>
        <v>1129.4578364573272</v>
      </c>
      <c r="H2499" s="24">
        <f t="shared" si="947"/>
        <v>1128.5411615179805</v>
      </c>
      <c r="I2499" s="24">
        <f t="shared" si="925"/>
        <v>48.603695764222721</v>
      </c>
      <c r="J2499" s="14">
        <f t="shared" si="926"/>
        <v>851.51340447623409</v>
      </c>
      <c r="K2499" s="24">
        <f t="shared" si="948"/>
        <v>650</v>
      </c>
      <c r="L2499" s="12">
        <f t="shared" si="927"/>
        <v>6.1383217701386175E-2</v>
      </c>
      <c r="M2499" s="3">
        <f t="shared" si="928"/>
        <v>0.7</v>
      </c>
      <c r="N2499" s="24">
        <f t="shared" si="943"/>
        <v>1129.7320252084985</v>
      </c>
      <c r="O2499" s="24">
        <f t="shared" si="929"/>
        <v>18.832103501273423</v>
      </c>
      <c r="P2499" s="24">
        <f t="shared" si="930"/>
        <v>330.34966240352492</v>
      </c>
      <c r="Q2499" s="24">
        <f t="shared" si="941"/>
        <v>650</v>
      </c>
      <c r="R2499" s="12">
        <f t="shared" si="931"/>
        <v>6.0741100878885464E-2</v>
      </c>
      <c r="S2499" s="3">
        <f t="shared" si="942"/>
        <v>0.7</v>
      </c>
      <c r="T2499" s="24">
        <f t="shared" si="944"/>
        <v>1129.4578364573272</v>
      </c>
      <c r="U2499" s="24">
        <f t="shared" si="932"/>
        <v>25.686822280556498</v>
      </c>
      <c r="V2499" s="14">
        <f t="shared" si="933"/>
        <v>450.46197334333488</v>
      </c>
      <c r="W2499" s="24">
        <f t="shared" si="945"/>
        <v>650</v>
      </c>
      <c r="X2499" s="12">
        <f t="shared" si="934"/>
        <v>6.0887533698417824E-2</v>
      </c>
      <c r="Y2499" s="3">
        <f t="shared" si="946"/>
        <v>0.7</v>
      </c>
    </row>
    <row r="2500" spans="2:25" x14ac:dyDescent="0.25">
      <c r="B2500" s="3">
        <f t="shared" si="935"/>
        <v>12410</v>
      </c>
      <c r="C2500" s="14">
        <f t="shared" si="936"/>
        <v>206.83333333333334</v>
      </c>
      <c r="D2500" s="11">
        <f t="shared" si="937"/>
        <v>1130.5456523200685</v>
      </c>
      <c r="E2500" s="11">
        <f t="shared" si="938"/>
        <v>1128.6025447356819</v>
      </c>
      <c r="F2500" s="11">
        <f t="shared" si="939"/>
        <v>1129.7927663093774</v>
      </c>
      <c r="G2500" s="11">
        <f t="shared" si="940"/>
        <v>1129.5187239910256</v>
      </c>
      <c r="H2500" s="24">
        <f t="shared" si="947"/>
        <v>1128.6025447356819</v>
      </c>
      <c r="I2500" s="24">
        <f t="shared" si="925"/>
        <v>48.577689609663821</v>
      </c>
      <c r="J2500" s="14">
        <f t="shared" si="926"/>
        <v>851.16859031325475</v>
      </c>
      <c r="K2500" s="24">
        <f t="shared" si="948"/>
        <v>650</v>
      </c>
      <c r="L2500" s="12">
        <f t="shared" si="927"/>
        <v>6.1357929720218543E-2</v>
      </c>
      <c r="M2500" s="3">
        <f t="shared" si="928"/>
        <v>0.7</v>
      </c>
      <c r="N2500" s="24">
        <f t="shared" si="943"/>
        <v>1129.7927663093774</v>
      </c>
      <c r="O2500" s="24">
        <f t="shared" si="929"/>
        <v>18.822150267277493</v>
      </c>
      <c r="P2500" s="24">
        <f t="shared" si="930"/>
        <v>330.21780590434594</v>
      </c>
      <c r="Q2500" s="24">
        <f t="shared" si="941"/>
        <v>650</v>
      </c>
      <c r="R2500" s="12">
        <f t="shared" si="931"/>
        <v>6.0716432697011574E-2</v>
      </c>
      <c r="S2500" s="3">
        <f t="shared" si="942"/>
        <v>0.7</v>
      </c>
      <c r="T2500" s="24">
        <f t="shared" si="944"/>
        <v>1129.5187239910256</v>
      </c>
      <c r="U2500" s="24">
        <f t="shared" si="932"/>
        <v>25.673208226072575</v>
      </c>
      <c r="V2500" s="14">
        <f t="shared" si="933"/>
        <v>450.28158582576424</v>
      </c>
      <c r="W2500" s="24">
        <f t="shared" si="945"/>
        <v>650</v>
      </c>
      <c r="X2500" s="12">
        <f t="shared" si="934"/>
        <v>6.08627257447601E-2</v>
      </c>
      <c r="Y2500" s="3">
        <f t="shared" si="946"/>
        <v>0.7</v>
      </c>
    </row>
    <row r="2501" spans="2:25" x14ac:dyDescent="0.25">
      <c r="B2501" s="3">
        <f t="shared" si="935"/>
        <v>12415</v>
      </c>
      <c r="C2501" s="14">
        <f t="shared" si="936"/>
        <v>206.91666666666666</v>
      </c>
      <c r="D2501" s="11">
        <f t="shared" si="937"/>
        <v>1130.6059709989252</v>
      </c>
      <c r="E2501" s="11">
        <f t="shared" si="938"/>
        <v>1128.6639026654022</v>
      </c>
      <c r="F2501" s="11">
        <f t="shared" si="939"/>
        <v>1129.8534827420744</v>
      </c>
      <c r="G2501" s="11">
        <f t="shared" si="940"/>
        <v>1129.5795867167703</v>
      </c>
      <c r="H2501" s="24">
        <f t="shared" si="947"/>
        <v>1128.6639026654022</v>
      </c>
      <c r="I2501" s="24">
        <f t="shared" si="925"/>
        <v>48.551708338072785</v>
      </c>
      <c r="J2501" s="14">
        <f t="shared" si="926"/>
        <v>850.82405806565157</v>
      </c>
      <c r="K2501" s="24">
        <f t="shared" si="948"/>
        <v>650</v>
      </c>
      <c r="L2501" s="12">
        <f t="shared" si="927"/>
        <v>6.1332662661072651E-2</v>
      </c>
      <c r="M2501" s="3">
        <f t="shared" si="928"/>
        <v>0.7</v>
      </c>
      <c r="N2501" s="24">
        <f t="shared" si="943"/>
        <v>1129.8534827420744</v>
      </c>
      <c r="O2501" s="24">
        <f t="shared" si="929"/>
        <v>18.812206421267774</v>
      </c>
      <c r="P2501" s="24">
        <f t="shared" si="930"/>
        <v>330.08605533723426</v>
      </c>
      <c r="Q2501" s="24">
        <f t="shared" si="941"/>
        <v>650</v>
      </c>
      <c r="R2501" s="12">
        <f t="shared" si="931"/>
        <v>6.0691784575369029E-2</v>
      </c>
      <c r="S2501" s="3">
        <f t="shared" si="942"/>
        <v>0.7</v>
      </c>
      <c r="T2501" s="24">
        <f t="shared" si="944"/>
        <v>1129.5795867167703</v>
      </c>
      <c r="U2501" s="24">
        <f t="shared" si="932"/>
        <v>25.659607053870559</v>
      </c>
      <c r="V2501" s="14">
        <f t="shared" si="933"/>
        <v>450.10134380043513</v>
      </c>
      <c r="W2501" s="24">
        <f t="shared" si="945"/>
        <v>650</v>
      </c>
      <c r="X2501" s="12">
        <f t="shared" si="934"/>
        <v>6.0837938043246713E-2</v>
      </c>
      <c r="Y2501" s="3">
        <f t="shared" si="946"/>
        <v>0.7</v>
      </c>
    </row>
    <row r="2502" spans="2:25" x14ac:dyDescent="0.25">
      <c r="B2502" s="3">
        <f t="shared" si="935"/>
        <v>12420</v>
      </c>
      <c r="C2502" s="14">
        <f t="shared" si="936"/>
        <v>207</v>
      </c>
      <c r="D2502" s="11">
        <f t="shared" si="937"/>
        <v>1130.6662654046711</v>
      </c>
      <c r="E2502" s="11">
        <f t="shared" si="938"/>
        <v>1128.7252353280633</v>
      </c>
      <c r="F2502" s="11">
        <f t="shared" si="939"/>
        <v>1129.9141745266497</v>
      </c>
      <c r="G2502" s="11">
        <f t="shared" si="940"/>
        <v>1129.6404246548136</v>
      </c>
      <c r="H2502" s="24">
        <f t="shared" si="947"/>
        <v>1128.7252353280633</v>
      </c>
      <c r="I2502" s="24">
        <f t="shared" si="925"/>
        <v>48.525751915195769</v>
      </c>
      <c r="J2502" s="14">
        <f t="shared" si="926"/>
        <v>850.47980738584636</v>
      </c>
      <c r="K2502" s="24">
        <f t="shared" si="948"/>
        <v>650</v>
      </c>
      <c r="L2502" s="12">
        <f t="shared" si="927"/>
        <v>6.1307416497909578E-2</v>
      </c>
      <c r="M2502" s="3">
        <f t="shared" si="928"/>
        <v>0.7</v>
      </c>
      <c r="N2502" s="24">
        <f t="shared" si="943"/>
        <v>1129.9141745266497</v>
      </c>
      <c r="O2502" s="24">
        <f t="shared" si="929"/>
        <v>18.802271950534077</v>
      </c>
      <c r="P2502" s="24">
        <f t="shared" si="930"/>
        <v>329.95441057436028</v>
      </c>
      <c r="Q2502" s="24">
        <f t="shared" si="941"/>
        <v>650</v>
      </c>
      <c r="R2502" s="12">
        <f t="shared" si="931"/>
        <v>6.066715648951055E-2</v>
      </c>
      <c r="S2502" s="3">
        <f t="shared" si="942"/>
        <v>0.7</v>
      </c>
      <c r="T2502" s="24">
        <f t="shared" si="944"/>
        <v>1129.6404246548136</v>
      </c>
      <c r="U2502" s="24">
        <f t="shared" si="932"/>
        <v>25.646018746436994</v>
      </c>
      <c r="V2502" s="14">
        <f t="shared" si="933"/>
        <v>449.92124709073875</v>
      </c>
      <c r="W2502" s="24">
        <f t="shared" si="945"/>
        <v>650</v>
      </c>
      <c r="X2502" s="12">
        <f t="shared" si="934"/>
        <v>6.0813170569054269E-2</v>
      </c>
      <c r="Y2502" s="3">
        <f t="shared" si="946"/>
        <v>0.7</v>
      </c>
    </row>
    <row r="2503" spans="2:25" x14ac:dyDescent="0.25">
      <c r="B2503" s="3">
        <f t="shared" si="935"/>
        <v>12425</v>
      </c>
      <c r="C2503" s="14">
        <f t="shared" si="936"/>
        <v>207.08333333333334</v>
      </c>
      <c r="D2503" s="11">
        <f t="shared" si="937"/>
        <v>1130.7265355568338</v>
      </c>
      <c r="E2503" s="11">
        <f t="shared" si="938"/>
        <v>1128.7865427445611</v>
      </c>
      <c r="F2503" s="11">
        <f t="shared" si="939"/>
        <v>1129.9748416831392</v>
      </c>
      <c r="G2503" s="11">
        <f t="shared" si="940"/>
        <v>1129.7012378253826</v>
      </c>
      <c r="H2503" s="24">
        <f t="shared" si="947"/>
        <v>1128.7865427445611</v>
      </c>
      <c r="I2503" s="24">
        <f t="shared" si="925"/>
        <v>48.499820306818719</v>
      </c>
      <c r="J2503" s="14">
        <f t="shared" si="926"/>
        <v>850.13583792626105</v>
      </c>
      <c r="K2503" s="24">
        <f t="shared" si="948"/>
        <v>650</v>
      </c>
      <c r="L2503" s="12">
        <f t="shared" si="927"/>
        <v>6.1282191204693123E-2</v>
      </c>
      <c r="M2503" s="3">
        <f t="shared" si="928"/>
        <v>0.7</v>
      </c>
      <c r="N2503" s="24">
        <f t="shared" si="943"/>
        <v>1129.9748416831392</v>
      </c>
      <c r="O2503" s="24">
        <f t="shared" si="929"/>
        <v>18.792346842366214</v>
      </c>
      <c r="P2503" s="24">
        <f t="shared" si="930"/>
        <v>329.82287148760355</v>
      </c>
      <c r="Q2503" s="24">
        <f t="shared" si="941"/>
        <v>650</v>
      </c>
      <c r="R2503" s="12">
        <f t="shared" si="931"/>
        <v>6.0642548414938269E-2</v>
      </c>
      <c r="S2503" s="3">
        <f t="shared" si="942"/>
        <v>0.7</v>
      </c>
      <c r="T2503" s="24">
        <f t="shared" si="944"/>
        <v>1129.7012378253826</v>
      </c>
      <c r="U2503" s="24">
        <f t="shared" si="932"/>
        <v>25.632443286281159</v>
      </c>
      <c r="V2503" s="14">
        <f t="shared" si="933"/>
        <v>449.74129552016296</v>
      </c>
      <c r="W2503" s="24">
        <f t="shared" si="945"/>
        <v>650</v>
      </c>
      <c r="X2503" s="12">
        <f t="shared" si="934"/>
        <v>6.0788423297374654E-2</v>
      </c>
      <c r="Y2503" s="3">
        <f t="shared" si="946"/>
        <v>0.7</v>
      </c>
    </row>
    <row r="2504" spans="2:25" x14ac:dyDescent="0.25">
      <c r="B2504" s="3">
        <f t="shared" si="935"/>
        <v>12430</v>
      </c>
      <c r="C2504" s="14">
        <f t="shared" si="936"/>
        <v>207.16666666666666</v>
      </c>
      <c r="D2504" s="11">
        <f t="shared" si="937"/>
        <v>1130.7867814749181</v>
      </c>
      <c r="E2504" s="11">
        <f t="shared" si="938"/>
        <v>1128.8478249357659</v>
      </c>
      <c r="F2504" s="11">
        <f t="shared" si="939"/>
        <v>1130.0354842315542</v>
      </c>
      <c r="G2504" s="11">
        <f t="shared" si="940"/>
        <v>1129.7620262486801</v>
      </c>
      <c r="H2504" s="24">
        <f t="shared" si="947"/>
        <v>1128.8478249357659</v>
      </c>
      <c r="I2504" s="24">
        <f t="shared" si="925"/>
        <v>48.473913478807162</v>
      </c>
      <c r="J2504" s="14">
        <f t="shared" si="926"/>
        <v>849.79214934038316</v>
      </c>
      <c r="K2504" s="24">
        <f t="shared" si="948"/>
        <v>650</v>
      </c>
      <c r="L2504" s="12">
        <f t="shared" si="927"/>
        <v>6.1256986755465183E-2</v>
      </c>
      <c r="M2504" s="3">
        <f t="shared" si="928"/>
        <v>0.7</v>
      </c>
      <c r="N2504" s="24">
        <f t="shared" si="943"/>
        <v>1130.0354842315542</v>
      </c>
      <c r="O2504" s="24">
        <f t="shared" si="929"/>
        <v>18.782431084099471</v>
      </c>
      <c r="P2504" s="24">
        <f t="shared" si="930"/>
        <v>329.69143794950259</v>
      </c>
      <c r="Q2504" s="24">
        <f t="shared" si="941"/>
        <v>650</v>
      </c>
      <c r="R2504" s="12">
        <f t="shared" si="931"/>
        <v>6.0617960327276871E-2</v>
      </c>
      <c r="S2504" s="3">
        <f t="shared" si="942"/>
        <v>0.7</v>
      </c>
      <c r="T2504" s="24">
        <f t="shared" si="944"/>
        <v>1129.7620262486801</v>
      </c>
      <c r="U2504" s="24">
        <f t="shared" si="932"/>
        <v>25.618880655952125</v>
      </c>
      <c r="V2504" s="14">
        <f t="shared" si="933"/>
        <v>449.56148891262228</v>
      </c>
      <c r="W2504" s="24">
        <f t="shared" si="945"/>
        <v>650</v>
      </c>
      <c r="X2504" s="12">
        <f t="shared" si="934"/>
        <v>6.0763696203459394E-2</v>
      </c>
      <c r="Y2504" s="3">
        <f t="shared" si="946"/>
        <v>0.7</v>
      </c>
    </row>
    <row r="2505" spans="2:25" x14ac:dyDescent="0.25">
      <c r="B2505" s="3">
        <f t="shared" si="935"/>
        <v>12435</v>
      </c>
      <c r="C2505" s="14">
        <f t="shared" si="936"/>
        <v>207.25</v>
      </c>
      <c r="D2505" s="11">
        <f t="shared" si="937"/>
        <v>1130.8470031784043</v>
      </c>
      <c r="E2505" s="11">
        <f t="shared" si="938"/>
        <v>1128.9090819225214</v>
      </c>
      <c r="F2505" s="11">
        <f t="shared" si="939"/>
        <v>1130.0961021918815</v>
      </c>
      <c r="G2505" s="11">
        <f t="shared" si="940"/>
        <v>1129.8227899448834</v>
      </c>
      <c r="H2505" s="24">
        <f t="shared" si="947"/>
        <v>1128.9090819225214</v>
      </c>
      <c r="I2505" s="24">
        <f t="shared" si="925"/>
        <v>48.4480313970721</v>
      </c>
      <c r="J2505" s="14">
        <f t="shared" si="926"/>
        <v>849.44874128199126</v>
      </c>
      <c r="K2505" s="24">
        <f t="shared" si="948"/>
        <v>650</v>
      </c>
      <c r="L2505" s="12">
        <f t="shared" si="927"/>
        <v>6.1231803124290607E-2</v>
      </c>
      <c r="M2505" s="3">
        <f t="shared" si="928"/>
        <v>0.7</v>
      </c>
      <c r="N2505" s="24">
        <f t="shared" si="943"/>
        <v>1130.0961021918815</v>
      </c>
      <c r="O2505" s="24">
        <f t="shared" si="929"/>
        <v>18.772524663069134</v>
      </c>
      <c r="P2505" s="24">
        <f t="shared" si="930"/>
        <v>329.56010983236331</v>
      </c>
      <c r="Q2505" s="24">
        <f t="shared" si="941"/>
        <v>650</v>
      </c>
      <c r="R2505" s="12">
        <f t="shared" si="931"/>
        <v>6.0593392202110553E-2</v>
      </c>
      <c r="S2505" s="3">
        <f t="shared" si="942"/>
        <v>0.7</v>
      </c>
      <c r="T2505" s="24">
        <f t="shared" si="944"/>
        <v>1129.8227899448834</v>
      </c>
      <c r="U2505" s="24">
        <f t="shared" si="932"/>
        <v>25.6053308380217</v>
      </c>
      <c r="V2505" s="14">
        <f t="shared" si="933"/>
        <v>449.38182709230239</v>
      </c>
      <c r="W2505" s="24">
        <f t="shared" si="945"/>
        <v>650</v>
      </c>
      <c r="X2505" s="12">
        <f t="shared" si="934"/>
        <v>6.0738989262597604E-2</v>
      </c>
      <c r="Y2505" s="3">
        <f t="shared" si="946"/>
        <v>0.7</v>
      </c>
    </row>
    <row r="2506" spans="2:25" x14ac:dyDescent="0.25">
      <c r="B2506" s="3">
        <f t="shared" si="935"/>
        <v>12440</v>
      </c>
      <c r="C2506" s="14">
        <f t="shared" si="936"/>
        <v>207.33333333333334</v>
      </c>
      <c r="D2506" s="11">
        <f t="shared" si="937"/>
        <v>1130.9072006867498</v>
      </c>
      <c r="E2506" s="11">
        <f t="shared" si="938"/>
        <v>1128.9703137256456</v>
      </c>
      <c r="F2506" s="11">
        <f t="shared" si="939"/>
        <v>1130.1566955840835</v>
      </c>
      <c r="G2506" s="11">
        <f t="shared" si="940"/>
        <v>1129.8835289341459</v>
      </c>
      <c r="H2506" s="24">
        <f t="shared" si="947"/>
        <v>1128.9703137256456</v>
      </c>
      <c r="I2506" s="24">
        <f t="shared" si="925"/>
        <v>48.422174027604115</v>
      </c>
      <c r="J2506" s="14">
        <f t="shared" si="926"/>
        <v>849.10561340561935</v>
      </c>
      <c r="K2506" s="24">
        <f t="shared" si="948"/>
        <v>650</v>
      </c>
      <c r="L2506" s="12">
        <f t="shared" si="927"/>
        <v>6.1206640285291172E-2</v>
      </c>
      <c r="M2506" s="3">
        <f t="shared" si="928"/>
        <v>0.7</v>
      </c>
      <c r="N2506" s="24">
        <f t="shared" si="943"/>
        <v>1130.1566955840835</v>
      </c>
      <c r="O2506" s="24">
        <f t="shared" si="929"/>
        <v>18.762627566655965</v>
      </c>
      <c r="P2506" s="24">
        <f t="shared" si="930"/>
        <v>329.42888700915063</v>
      </c>
      <c r="Q2506" s="24">
        <f t="shared" si="941"/>
        <v>650</v>
      </c>
      <c r="R2506" s="12">
        <f t="shared" si="931"/>
        <v>6.0568844015146089E-2</v>
      </c>
      <c r="S2506" s="3">
        <f t="shared" si="942"/>
        <v>0.7</v>
      </c>
      <c r="T2506" s="24">
        <f t="shared" si="944"/>
        <v>1129.8835289341459</v>
      </c>
      <c r="U2506" s="24">
        <f t="shared" si="932"/>
        <v>25.591793815095798</v>
      </c>
      <c r="V2506" s="14">
        <f t="shared" si="933"/>
        <v>449.20230988356337</v>
      </c>
      <c r="W2506" s="24">
        <f t="shared" si="945"/>
        <v>650</v>
      </c>
      <c r="X2506" s="12">
        <f t="shared" si="934"/>
        <v>6.0714302450105055E-2</v>
      </c>
      <c r="Y2506" s="3">
        <f t="shared" si="946"/>
        <v>0.7</v>
      </c>
    </row>
    <row r="2507" spans="2:25" x14ac:dyDescent="0.25">
      <c r="B2507" s="3">
        <f t="shared" si="935"/>
        <v>12445</v>
      </c>
      <c r="C2507" s="14">
        <f t="shared" si="936"/>
        <v>207.41666666666666</v>
      </c>
      <c r="D2507" s="11">
        <f t="shared" si="937"/>
        <v>1130.9673740193887</v>
      </c>
      <c r="E2507" s="11">
        <f t="shared" si="938"/>
        <v>1129.0315203659309</v>
      </c>
      <c r="F2507" s="11">
        <f t="shared" si="939"/>
        <v>1130.2172644280986</v>
      </c>
      <c r="G2507" s="11">
        <f t="shared" si="940"/>
        <v>1129.9442432365961</v>
      </c>
      <c r="H2507" s="24">
        <f t="shared" si="947"/>
        <v>1129.0315203659309</v>
      </c>
      <c r="I2507" s="24">
        <f t="shared" si="925"/>
        <v>48.396341336444948</v>
      </c>
      <c r="J2507" s="14">
        <f t="shared" si="926"/>
        <v>848.76276536634441</v>
      </c>
      <c r="K2507" s="24">
        <f t="shared" si="948"/>
        <v>650</v>
      </c>
      <c r="L2507" s="12">
        <f t="shared" si="927"/>
        <v>6.1181498212629179E-2</v>
      </c>
      <c r="M2507" s="3">
        <f t="shared" si="928"/>
        <v>0.7</v>
      </c>
      <c r="N2507" s="24">
        <f t="shared" si="943"/>
        <v>1130.2172644280986</v>
      </c>
      <c r="O2507" s="24">
        <f t="shared" si="929"/>
        <v>18.752739782252092</v>
      </c>
      <c r="P2507" s="24">
        <f t="shared" si="930"/>
        <v>329.29776935284877</v>
      </c>
      <c r="Q2507" s="24">
        <f t="shared" si="941"/>
        <v>650</v>
      </c>
      <c r="R2507" s="12">
        <f t="shared" si="931"/>
        <v>6.054431574209556E-2</v>
      </c>
      <c r="S2507" s="3">
        <f t="shared" si="942"/>
        <v>0.7</v>
      </c>
      <c r="T2507" s="24">
        <f t="shared" si="944"/>
        <v>1129.9442432365961</v>
      </c>
      <c r="U2507" s="24">
        <f t="shared" si="932"/>
        <v>25.578269569814438</v>
      </c>
      <c r="V2507" s="14">
        <f t="shared" si="933"/>
        <v>449.02293711119171</v>
      </c>
      <c r="W2507" s="24">
        <f t="shared" si="945"/>
        <v>650</v>
      </c>
      <c r="X2507" s="12">
        <f t="shared" si="934"/>
        <v>6.0689635741356406E-2</v>
      </c>
      <c r="Y2507" s="3">
        <f t="shared" si="946"/>
        <v>0.7</v>
      </c>
    </row>
    <row r="2508" spans="2:25" x14ac:dyDescent="0.25">
      <c r="B2508" s="3">
        <f t="shared" si="935"/>
        <v>12450</v>
      </c>
      <c r="C2508" s="14">
        <f t="shared" si="936"/>
        <v>207.5</v>
      </c>
      <c r="D2508" s="11">
        <f t="shared" si="937"/>
        <v>1131.027523195731</v>
      </c>
      <c r="E2508" s="11">
        <f t="shared" si="938"/>
        <v>1129.0927018641435</v>
      </c>
      <c r="F2508" s="11">
        <f t="shared" si="939"/>
        <v>1130.2778087438408</v>
      </c>
      <c r="G2508" s="11">
        <f t="shared" si="940"/>
        <v>1130.0049328723373</v>
      </c>
      <c r="H2508" s="24">
        <f t="shared" si="947"/>
        <v>1129.0927018641435</v>
      </c>
      <c r="I2508" s="24">
        <f t="shared" si="925"/>
        <v>48.370533289687501</v>
      </c>
      <c r="J2508" s="14">
        <f t="shared" si="926"/>
        <v>848.42019681963086</v>
      </c>
      <c r="K2508" s="24">
        <f t="shared" si="948"/>
        <v>650</v>
      </c>
      <c r="L2508" s="12">
        <f t="shared" si="927"/>
        <v>6.1156376880496854E-2</v>
      </c>
      <c r="M2508" s="3">
        <f t="shared" si="928"/>
        <v>0.7</v>
      </c>
      <c r="N2508" s="24">
        <f t="shared" si="943"/>
        <v>1130.2778087438408</v>
      </c>
      <c r="O2508" s="24">
        <f t="shared" si="929"/>
        <v>18.742861297255331</v>
      </c>
      <c r="P2508" s="24">
        <f t="shared" si="930"/>
        <v>329.16675673634512</v>
      </c>
      <c r="Q2508" s="24">
        <f t="shared" si="941"/>
        <v>650</v>
      </c>
      <c r="R2508" s="12">
        <f t="shared" si="931"/>
        <v>6.0519807358655212E-2</v>
      </c>
      <c r="S2508" s="3">
        <f t="shared" si="942"/>
        <v>0.7</v>
      </c>
      <c r="T2508" s="24">
        <f t="shared" si="944"/>
        <v>1130.0049328723373</v>
      </c>
      <c r="U2508" s="24">
        <f t="shared" si="932"/>
        <v>25.564758084840378</v>
      </c>
      <c r="V2508" s="14">
        <f t="shared" si="933"/>
        <v>448.8437086001677</v>
      </c>
      <c r="W2508" s="24">
        <f t="shared" si="945"/>
        <v>650</v>
      </c>
      <c r="X2508" s="12">
        <f t="shared" si="934"/>
        <v>6.0664989111754018E-2</v>
      </c>
      <c r="Y2508" s="3">
        <f t="shared" si="946"/>
        <v>0.7</v>
      </c>
    </row>
    <row r="2509" spans="2:25" x14ac:dyDescent="0.25">
      <c r="B2509" s="3">
        <f t="shared" si="935"/>
        <v>12455</v>
      </c>
      <c r="C2509" s="14">
        <f t="shared" si="936"/>
        <v>207.58333333333334</v>
      </c>
      <c r="D2509" s="11">
        <f t="shared" si="937"/>
        <v>1131.0876482351639</v>
      </c>
      <c r="E2509" s="11">
        <f t="shared" si="938"/>
        <v>1129.153858241024</v>
      </c>
      <c r="F2509" s="11">
        <f t="shared" si="939"/>
        <v>1130.3383285511993</v>
      </c>
      <c r="G2509" s="11">
        <f t="shared" si="940"/>
        <v>1130.0655978614491</v>
      </c>
      <c r="H2509" s="24">
        <f t="shared" si="947"/>
        <v>1129.153858241024</v>
      </c>
      <c r="I2509" s="24">
        <f t="shared" si="925"/>
        <v>48.34474985349857</v>
      </c>
      <c r="J2509" s="14">
        <f t="shared" si="926"/>
        <v>848.07790742156328</v>
      </c>
      <c r="K2509" s="24">
        <f t="shared" si="948"/>
        <v>650</v>
      </c>
      <c r="L2509" s="12">
        <f t="shared" si="927"/>
        <v>6.1131276263133742E-2</v>
      </c>
      <c r="M2509" s="3">
        <f t="shared" si="928"/>
        <v>0.7</v>
      </c>
      <c r="N2509" s="24">
        <f t="shared" si="943"/>
        <v>1130.3383285511993</v>
      </c>
      <c r="O2509" s="24">
        <f t="shared" si="929"/>
        <v>18.732992099114654</v>
      </c>
      <c r="P2509" s="24">
        <f t="shared" si="930"/>
        <v>329.0358490331277</v>
      </c>
      <c r="Q2509" s="24">
        <f t="shared" si="941"/>
        <v>650</v>
      </c>
      <c r="R2509" s="12">
        <f t="shared" si="931"/>
        <v>6.0495318840634651E-2</v>
      </c>
      <c r="S2509" s="3">
        <f t="shared" si="942"/>
        <v>0.7</v>
      </c>
      <c r="T2509" s="24">
        <f t="shared" si="944"/>
        <v>1130.0655978614491</v>
      </c>
      <c r="U2509" s="24">
        <f t="shared" si="932"/>
        <v>25.55125934287048</v>
      </c>
      <c r="V2509" s="14">
        <f t="shared" si="933"/>
        <v>448.66462417572359</v>
      </c>
      <c r="W2509" s="24">
        <f t="shared" si="945"/>
        <v>650</v>
      </c>
      <c r="X2509" s="12">
        <f t="shared" si="934"/>
        <v>6.0640362536736818E-2</v>
      </c>
      <c r="Y2509" s="3">
        <f t="shared" si="946"/>
        <v>0.7</v>
      </c>
    </row>
    <row r="2510" spans="2:25" x14ac:dyDescent="0.25">
      <c r="B2510" s="3">
        <f t="shared" si="935"/>
        <v>12460</v>
      </c>
      <c r="C2510" s="14">
        <f t="shared" si="936"/>
        <v>207.66666666666666</v>
      </c>
      <c r="D2510" s="11">
        <f t="shared" si="937"/>
        <v>1131.1477491570517</v>
      </c>
      <c r="E2510" s="11">
        <f t="shared" si="938"/>
        <v>1129.214989517287</v>
      </c>
      <c r="F2510" s="11">
        <f t="shared" si="939"/>
        <v>1130.3988238700399</v>
      </c>
      <c r="G2510" s="11">
        <f t="shared" si="940"/>
        <v>1130.1262382239859</v>
      </c>
      <c r="H2510" s="24">
        <f t="shared" si="947"/>
        <v>1129.214989517287</v>
      </c>
      <c r="I2510" s="24">
        <f t="shared" si="925"/>
        <v>48.318990994118849</v>
      </c>
      <c r="J2510" s="14">
        <f t="shared" si="926"/>
        <v>847.73589682927286</v>
      </c>
      <c r="K2510" s="24">
        <f t="shared" si="948"/>
        <v>650</v>
      </c>
      <c r="L2510" s="12">
        <f t="shared" si="927"/>
        <v>6.110619633485579E-2</v>
      </c>
      <c r="M2510" s="3">
        <f t="shared" si="928"/>
        <v>0.7</v>
      </c>
      <c r="N2510" s="24">
        <f t="shared" si="943"/>
        <v>1130.3988238700399</v>
      </c>
      <c r="O2510" s="24">
        <f t="shared" si="929"/>
        <v>18.723132175296087</v>
      </c>
      <c r="P2510" s="24">
        <f t="shared" si="930"/>
        <v>328.90504611705302</v>
      </c>
      <c r="Q2510" s="24">
        <f t="shared" si="941"/>
        <v>650</v>
      </c>
      <c r="R2510" s="12">
        <f t="shared" si="931"/>
        <v>6.0470850163910579E-2</v>
      </c>
      <c r="S2510" s="3">
        <f t="shared" si="942"/>
        <v>0.7</v>
      </c>
      <c r="T2510" s="24">
        <f t="shared" si="944"/>
        <v>1130.1262382239859</v>
      </c>
      <c r="U2510" s="24">
        <f t="shared" si="932"/>
        <v>25.537773326647084</v>
      </c>
      <c r="V2510" s="14">
        <f t="shared" si="933"/>
        <v>448.48568366369233</v>
      </c>
      <c r="W2510" s="24">
        <f t="shared" si="945"/>
        <v>650</v>
      </c>
      <c r="X2510" s="12">
        <f t="shared" si="934"/>
        <v>6.0615755991826371E-2</v>
      </c>
      <c r="Y2510" s="3">
        <f t="shared" si="946"/>
        <v>0.7</v>
      </c>
    </row>
    <row r="2511" spans="2:25" x14ac:dyDescent="0.25">
      <c r="B2511" s="3">
        <f t="shared" si="935"/>
        <v>12465</v>
      </c>
      <c r="C2511" s="14">
        <f t="shared" si="936"/>
        <v>207.75</v>
      </c>
      <c r="D2511" s="11">
        <f t="shared" si="937"/>
        <v>1131.207825980734</v>
      </c>
      <c r="E2511" s="11">
        <f t="shared" si="938"/>
        <v>1129.2760957136218</v>
      </c>
      <c r="F2511" s="11">
        <f t="shared" si="939"/>
        <v>1130.4592947202038</v>
      </c>
      <c r="G2511" s="11">
        <f t="shared" si="940"/>
        <v>1130.1868539799777</v>
      </c>
      <c r="H2511" s="24">
        <f t="shared" si="947"/>
        <v>1129.2760957136218</v>
      </c>
      <c r="I2511" s="24">
        <f t="shared" si="925"/>
        <v>48.293256677806085</v>
      </c>
      <c r="J2511" s="14">
        <f t="shared" si="926"/>
        <v>847.39416469952232</v>
      </c>
      <c r="K2511" s="24">
        <f t="shared" si="948"/>
        <v>650</v>
      </c>
      <c r="L2511" s="12">
        <f t="shared" si="927"/>
        <v>6.1081137069955001E-2</v>
      </c>
      <c r="M2511" s="3">
        <f t="shared" si="928"/>
        <v>0.7</v>
      </c>
      <c r="N2511" s="24">
        <f t="shared" si="943"/>
        <v>1130.4592947202038</v>
      </c>
      <c r="O2511" s="24">
        <f t="shared" si="929"/>
        <v>18.713281513254287</v>
      </c>
      <c r="P2511" s="24">
        <f t="shared" si="930"/>
        <v>328.77434786129896</v>
      </c>
      <c r="Q2511" s="24">
        <f t="shared" si="941"/>
        <v>650</v>
      </c>
      <c r="R2511" s="12">
        <f t="shared" si="931"/>
        <v>6.0446401304239644E-2</v>
      </c>
      <c r="S2511" s="3">
        <f t="shared" si="942"/>
        <v>0.7</v>
      </c>
      <c r="T2511" s="24">
        <f t="shared" si="944"/>
        <v>1130.1868539799777</v>
      </c>
      <c r="U2511" s="24">
        <f t="shared" si="932"/>
        <v>25.524300018906843</v>
      </c>
      <c r="V2511" s="14">
        <f t="shared" si="933"/>
        <v>448.30688688949994</v>
      </c>
      <c r="W2511" s="24">
        <f t="shared" si="945"/>
        <v>650</v>
      </c>
      <c r="X2511" s="12">
        <f t="shared" si="934"/>
        <v>6.0591169452491475E-2</v>
      </c>
      <c r="Y2511" s="3">
        <f t="shared" si="946"/>
        <v>0.7</v>
      </c>
    </row>
    <row r="2512" spans="2:25" x14ac:dyDescent="0.25">
      <c r="B2512" s="3">
        <f t="shared" si="935"/>
        <v>12470</v>
      </c>
      <c r="C2512" s="14">
        <f t="shared" si="936"/>
        <v>207.83333333333334</v>
      </c>
      <c r="D2512" s="11">
        <f t="shared" si="937"/>
        <v>1131.2678787255286</v>
      </c>
      <c r="E2512" s="11">
        <f t="shared" si="938"/>
        <v>1129.3371768506918</v>
      </c>
      <c r="F2512" s="11">
        <f t="shared" si="939"/>
        <v>1130.5197411215081</v>
      </c>
      <c r="G2512" s="11">
        <f t="shared" si="940"/>
        <v>1130.2474451494302</v>
      </c>
      <c r="H2512" s="24">
        <f t="shared" si="947"/>
        <v>1129.3371768506918</v>
      </c>
      <c r="I2512" s="24">
        <f t="shared" si="925"/>
        <v>48.267546870920341</v>
      </c>
      <c r="J2512" s="14">
        <f t="shared" si="926"/>
        <v>847.05271069045079</v>
      </c>
      <c r="K2512" s="24">
        <f t="shared" si="948"/>
        <v>650</v>
      </c>
      <c r="L2512" s="12">
        <f t="shared" si="927"/>
        <v>6.1056098442824197E-2</v>
      </c>
      <c r="M2512" s="3">
        <f t="shared" si="928"/>
        <v>0.7</v>
      </c>
      <c r="N2512" s="24">
        <f t="shared" si="943"/>
        <v>1130.5197411215081</v>
      </c>
      <c r="O2512" s="24">
        <f t="shared" si="929"/>
        <v>18.703440100512125</v>
      </c>
      <c r="P2512" s="24">
        <f t="shared" si="930"/>
        <v>328.64375414028399</v>
      </c>
      <c r="Q2512" s="24">
        <f t="shared" si="941"/>
        <v>650</v>
      </c>
      <c r="R2512" s="12">
        <f t="shared" si="931"/>
        <v>6.0421972237606168E-2</v>
      </c>
      <c r="S2512" s="3">
        <f t="shared" si="942"/>
        <v>0.7</v>
      </c>
      <c r="T2512" s="24">
        <f t="shared" si="944"/>
        <v>1130.2474451494302</v>
      </c>
      <c r="U2512" s="24">
        <f t="shared" si="932"/>
        <v>25.510839402460306</v>
      </c>
      <c r="V2512" s="14">
        <f t="shared" si="933"/>
        <v>448.12823367963836</v>
      </c>
      <c r="W2512" s="24">
        <f t="shared" si="945"/>
        <v>650</v>
      </c>
      <c r="X2512" s="12">
        <f t="shared" si="934"/>
        <v>6.0566602894346677E-2</v>
      </c>
      <c r="Y2512" s="3">
        <f t="shared" si="946"/>
        <v>0.7</v>
      </c>
    </row>
    <row r="2513" spans="2:25" x14ac:dyDescent="0.25">
      <c r="B2513" s="3">
        <f t="shared" si="935"/>
        <v>12475</v>
      </c>
      <c r="C2513" s="14">
        <f t="shared" si="936"/>
        <v>207.91666666666666</v>
      </c>
      <c r="D2513" s="11">
        <f t="shared" si="937"/>
        <v>1131.327907410729</v>
      </c>
      <c r="E2513" s="11">
        <f t="shared" si="938"/>
        <v>1129.3982329491346</v>
      </c>
      <c r="F2513" s="11">
        <f t="shared" si="939"/>
        <v>1130.5801630937458</v>
      </c>
      <c r="G2513" s="11">
        <f t="shared" si="940"/>
        <v>1130.3080117523245</v>
      </c>
      <c r="H2513" s="24">
        <f t="shared" si="947"/>
        <v>1129.3982329491346</v>
      </c>
      <c r="I2513" s="24">
        <f t="shared" si="925"/>
        <v>48.241861539861475</v>
      </c>
      <c r="J2513" s="14">
        <f t="shared" si="926"/>
        <v>846.71153446037135</v>
      </c>
      <c r="K2513" s="24">
        <f t="shared" si="948"/>
        <v>650</v>
      </c>
      <c r="L2513" s="12">
        <f t="shared" si="927"/>
        <v>6.1031080427870803E-2</v>
      </c>
      <c r="M2513" s="3">
        <f t="shared" si="928"/>
        <v>0.7</v>
      </c>
      <c r="N2513" s="24">
        <f t="shared" si="943"/>
        <v>1130.5801630937458</v>
      </c>
      <c r="O2513" s="24">
        <f t="shared" si="929"/>
        <v>18.693607924581102</v>
      </c>
      <c r="P2513" s="24">
        <f t="shared" si="930"/>
        <v>328.51326482798072</v>
      </c>
      <c r="Q2513" s="24">
        <f t="shared" si="941"/>
        <v>650</v>
      </c>
      <c r="R2513" s="12">
        <f t="shared" si="931"/>
        <v>6.0397562939914953E-2</v>
      </c>
      <c r="S2513" s="3">
        <f t="shared" si="942"/>
        <v>0.7</v>
      </c>
      <c r="T2513" s="24">
        <f t="shared" si="944"/>
        <v>1130.3080117523245</v>
      </c>
      <c r="U2513" s="24">
        <f t="shared" si="932"/>
        <v>25.49739146011234</v>
      </c>
      <c r="V2513" s="14">
        <f t="shared" si="933"/>
        <v>447.94972386030872</v>
      </c>
      <c r="W2513" s="24">
        <f t="shared" si="945"/>
        <v>650</v>
      </c>
      <c r="X2513" s="12">
        <f t="shared" si="934"/>
        <v>6.0542056292968632E-2</v>
      </c>
      <c r="Y2513" s="3">
        <f t="shared" si="946"/>
        <v>0.7</v>
      </c>
    </row>
    <row r="2514" spans="2:25" x14ac:dyDescent="0.25">
      <c r="B2514" s="3">
        <f t="shared" si="935"/>
        <v>12480</v>
      </c>
      <c r="C2514" s="14">
        <f t="shared" si="936"/>
        <v>208</v>
      </c>
      <c r="D2514" s="11">
        <f t="shared" si="937"/>
        <v>1131.3879120556069</v>
      </c>
      <c r="E2514" s="11">
        <f t="shared" si="938"/>
        <v>1129.4592640295625</v>
      </c>
      <c r="F2514" s="11">
        <f t="shared" si="939"/>
        <v>1130.6405606566857</v>
      </c>
      <c r="G2514" s="11">
        <f t="shared" si="940"/>
        <v>1130.3685538086174</v>
      </c>
      <c r="H2514" s="24">
        <f t="shared" si="947"/>
        <v>1129.4592640295625</v>
      </c>
      <c r="I2514" s="24">
        <f t="shared" ref="I2514:I2577" si="949">AlphaC*(D2514-H2514)</f>
        <v>48.21620065110892</v>
      </c>
      <c r="J2514" s="14">
        <f t="shared" ref="J2514:J2577" si="950">Phi*EpsilonF*Botzman/10^8*M2514*((D2514+273)^4-(H2514+273)^4)</f>
        <v>846.37063566856625</v>
      </c>
      <c r="K2514" s="24">
        <f t="shared" si="948"/>
        <v>650</v>
      </c>
      <c r="L2514" s="12">
        <f t="shared" ref="L2514:L2577" si="951">ksh*MassivSS/(K2514*RhoA)*DeltaT*(I2514+J2514)</f>
        <v>6.1006082999573739E-2</v>
      </c>
      <c r="M2514" s="3">
        <f t="shared" ref="M2514:M2577" si="952">IF(H2514&lt;=500,IF(Galva=Oui,0.35,0.7),0.7)</f>
        <v>0.7</v>
      </c>
      <c r="N2514" s="24">
        <f t="shared" si="943"/>
        <v>1130.6405606566857</v>
      </c>
      <c r="O2514" s="24">
        <f t="shared" ref="O2514:O2577" si="953">AlphaC*(D2514-N2514)</f>
        <v>18.68378497302956</v>
      </c>
      <c r="P2514" s="24">
        <f t="shared" ref="P2514:P2577" si="954">Phi*EpsilonF*Botzman/10^8*S2514*((D2514+273)^4-(N2514+273)^4)</f>
        <v>328.38287979911752</v>
      </c>
      <c r="Q2514" s="24">
        <f t="shared" si="941"/>
        <v>650</v>
      </c>
      <c r="R2514" s="12">
        <f t="shared" ref="R2514:R2577" si="955">ksh*MassivW/(Q2514*RhoA)*DeltaT*(O2514+P2514)</f>
        <v>6.037317338721214E-2</v>
      </c>
      <c r="S2514" s="3">
        <f t="shared" si="942"/>
        <v>0.7</v>
      </c>
      <c r="T2514" s="24">
        <f t="shared" si="944"/>
        <v>1130.3685538086174</v>
      </c>
      <c r="U2514" s="24">
        <f t="shared" ref="U2514:U2577" si="956">AlphaC*(D2514-T2514)</f>
        <v>25.483956174736022</v>
      </c>
      <c r="V2514" s="14">
        <f t="shared" ref="V2514:V2577" si="957">Phi*EpsilonF*Botzman/10^8*Y2514*((D2514+273)^4-(T2514+273)^4)</f>
        <v>447.77135725868135</v>
      </c>
      <c r="W2514" s="24">
        <f t="shared" si="945"/>
        <v>650</v>
      </c>
      <c r="X2514" s="12">
        <f t="shared" ref="X2514:X2577" si="958">ksh*MassivSI/(W2514*RhoA)*DeltaT*(U2514+V2514)</f>
        <v>6.0517529624066625E-2</v>
      </c>
      <c r="Y2514" s="3">
        <f t="shared" si="946"/>
        <v>0.7</v>
      </c>
    </row>
    <row r="2515" spans="2:25" x14ac:dyDescent="0.25">
      <c r="B2515" s="3">
        <f t="shared" ref="B2515:B2578" si="959">B2514+DeltaT</f>
        <v>12485</v>
      </c>
      <c r="C2515" s="14">
        <f t="shared" ref="C2515:C2578" si="960">B2515/60</f>
        <v>208.08333333333334</v>
      </c>
      <c r="D2515" s="11">
        <f t="shared" ref="D2515:D2578" si="961">20+345*LOG(8*C2515+1,10)</f>
        <v>1131.4478926794088</v>
      </c>
      <c r="E2515" s="11">
        <f t="shared" ref="E2515:E2578" si="962">H2515</f>
        <v>1129.520270112562</v>
      </c>
      <c r="F2515" s="11">
        <f t="shared" ref="F2515:F2578" si="963">N2515</f>
        <v>1130.7009338300729</v>
      </c>
      <c r="G2515" s="11">
        <f t="shared" ref="G2515:G2578" si="964">T2515</f>
        <v>1130.4290713382416</v>
      </c>
      <c r="H2515" s="24">
        <f t="shared" si="947"/>
        <v>1129.520270112562</v>
      </c>
      <c r="I2515" s="24">
        <f t="shared" si="949"/>
        <v>48.190564171170536</v>
      </c>
      <c r="J2515" s="14">
        <f t="shared" si="950"/>
        <v>846.0300139741629</v>
      </c>
      <c r="K2515" s="24">
        <f t="shared" si="948"/>
        <v>650</v>
      </c>
      <c r="L2515" s="12">
        <f t="shared" si="951"/>
        <v>6.0981106132403318E-2</v>
      </c>
      <c r="M2515" s="3">
        <f t="shared" si="952"/>
        <v>0.7</v>
      </c>
      <c r="N2515" s="24">
        <f t="shared" si="943"/>
        <v>1130.7009338300729</v>
      </c>
      <c r="O2515" s="24">
        <f t="shared" si="953"/>
        <v>18.673971233397424</v>
      </c>
      <c r="P2515" s="24">
        <f t="shared" si="954"/>
        <v>328.25259892778337</v>
      </c>
      <c r="Q2515" s="24">
        <f t="shared" ref="Q2515:Q2578" si="965">IF(N2515&lt;600,425+0.773*N2515-1.69/1000*N2515^2+2.22/1000^2*N2515^3,IF(N2515&lt;735,666+13002/(738-N2515),IF(N2515&lt;900,545+17820/(N2515-731),650)))</f>
        <v>650</v>
      </c>
      <c r="R2515" s="12">
        <f t="shared" si="955"/>
        <v>6.0348803555427703E-2</v>
      </c>
      <c r="S2515" s="3">
        <f t="shared" ref="S2515:S2578" si="966">IF(N2515&lt;=500,IF(Galva=Oui,0.35,0.7),0.7)</f>
        <v>0.7</v>
      </c>
      <c r="T2515" s="24">
        <f t="shared" si="944"/>
        <v>1130.4290713382416</v>
      </c>
      <c r="U2515" s="24">
        <f t="shared" si="956"/>
        <v>25.470533529181694</v>
      </c>
      <c r="V2515" s="14">
        <f t="shared" si="957"/>
        <v>447.59313370105423</v>
      </c>
      <c r="W2515" s="24">
        <f t="shared" si="945"/>
        <v>650</v>
      </c>
      <c r="X2515" s="12">
        <f t="shared" si="958"/>
        <v>6.0493022863235497E-2</v>
      </c>
      <c r="Y2515" s="3">
        <f t="shared" si="946"/>
        <v>0.7</v>
      </c>
    </row>
    <row r="2516" spans="2:25" x14ac:dyDescent="0.25">
      <c r="B2516" s="3">
        <f t="shared" si="959"/>
        <v>12490</v>
      </c>
      <c r="C2516" s="14">
        <f t="shared" si="960"/>
        <v>208.16666666666666</v>
      </c>
      <c r="D2516" s="11">
        <f t="shared" si="961"/>
        <v>1131.50784930136</v>
      </c>
      <c r="E2516" s="11">
        <f t="shared" si="962"/>
        <v>1129.5812512186944</v>
      </c>
      <c r="F2516" s="11">
        <f t="shared" si="963"/>
        <v>1130.7612826336283</v>
      </c>
      <c r="G2516" s="11">
        <f t="shared" si="964"/>
        <v>1130.4895643611048</v>
      </c>
      <c r="H2516" s="24">
        <f t="shared" si="947"/>
        <v>1129.5812512186944</v>
      </c>
      <c r="I2516" s="24">
        <f t="shared" si="949"/>
        <v>48.164952066639444</v>
      </c>
      <c r="J2516" s="14">
        <f t="shared" si="950"/>
        <v>845.68966903747071</v>
      </c>
      <c r="K2516" s="24">
        <f t="shared" si="948"/>
        <v>650</v>
      </c>
      <c r="L2516" s="12">
        <f t="shared" si="951"/>
        <v>6.0956149800916265E-2</v>
      </c>
      <c r="M2516" s="3">
        <f t="shared" si="952"/>
        <v>0.7</v>
      </c>
      <c r="N2516" s="24">
        <f t="shared" ref="N2516:N2579" si="967">N2515+R2515</f>
        <v>1130.7612826336283</v>
      </c>
      <c r="O2516" s="24">
        <f t="shared" si="953"/>
        <v>18.664166693292827</v>
      </c>
      <c r="P2516" s="24">
        <f t="shared" si="954"/>
        <v>328.12242208911357</v>
      </c>
      <c r="Q2516" s="24">
        <f t="shared" si="965"/>
        <v>650</v>
      </c>
      <c r="R2516" s="12">
        <f t="shared" si="955"/>
        <v>6.0324453420685507E-2</v>
      </c>
      <c r="S2516" s="3">
        <f t="shared" si="966"/>
        <v>0.7</v>
      </c>
      <c r="T2516" s="24">
        <f t="shared" ref="T2516:T2579" si="968">T2515+X2515</f>
        <v>1130.4895643611048</v>
      </c>
      <c r="U2516" s="24">
        <f t="shared" si="956"/>
        <v>25.457123506379276</v>
      </c>
      <c r="V2516" s="14">
        <f t="shared" si="957"/>
        <v>447.41505301510153</v>
      </c>
      <c r="W2516" s="24">
        <f t="shared" ref="W2516:W2579" si="969">IF(T2516&lt;600,425+0.773*T2516-1.69/1000*T2516^2+2.22/1000^2*T2516^3,IF(T2516&lt;735,666+13002/(738-T2516),IF(T2516&lt;900,545+17820/(T2516-731),650)))</f>
        <v>650</v>
      </c>
      <c r="X2516" s="12">
        <f t="shared" si="958"/>
        <v>6.0468535986256247E-2</v>
      </c>
      <c r="Y2516" s="3">
        <f t="shared" ref="Y2516:Y2579" si="970">IF(T2516&lt;=500,IF(Galva=Oui,0.35,0.7),0.7)</f>
        <v>0.7</v>
      </c>
    </row>
    <row r="2517" spans="2:25" x14ac:dyDescent="0.25">
      <c r="B2517" s="3">
        <f t="shared" si="959"/>
        <v>12495</v>
      </c>
      <c r="C2517" s="14">
        <f t="shared" si="960"/>
        <v>208.25</v>
      </c>
      <c r="D2517" s="11">
        <f t="shared" si="961"/>
        <v>1131.5677819406619</v>
      </c>
      <c r="E2517" s="11">
        <f t="shared" si="962"/>
        <v>1129.6422073684953</v>
      </c>
      <c r="F2517" s="11">
        <f t="shared" si="963"/>
        <v>1130.821607087049</v>
      </c>
      <c r="G2517" s="11">
        <f t="shared" si="964"/>
        <v>1130.5500328970911</v>
      </c>
      <c r="H2517" s="24">
        <f t="shared" si="947"/>
        <v>1129.6422073684953</v>
      </c>
      <c r="I2517" s="24">
        <f t="shared" si="949"/>
        <v>48.139364304165611</v>
      </c>
      <c r="J2517" s="14">
        <f t="shared" si="950"/>
        <v>845.34960051924463</v>
      </c>
      <c r="K2517" s="24">
        <f t="shared" si="948"/>
        <v>650</v>
      </c>
      <c r="L2517" s="12">
        <f t="shared" si="951"/>
        <v>6.0931213979703573E-2</v>
      </c>
      <c r="M2517" s="3">
        <f t="shared" si="952"/>
        <v>0.7</v>
      </c>
      <c r="N2517" s="24">
        <f t="shared" si="967"/>
        <v>1130.821607087049</v>
      </c>
      <c r="O2517" s="24">
        <f t="shared" si="953"/>
        <v>18.654371340323905</v>
      </c>
      <c r="P2517" s="24">
        <f t="shared" si="954"/>
        <v>327.9923491579724</v>
      </c>
      <c r="Q2517" s="24">
        <f t="shared" si="965"/>
        <v>650</v>
      </c>
      <c r="R2517" s="12">
        <f t="shared" si="955"/>
        <v>6.0300122959062251E-2</v>
      </c>
      <c r="S2517" s="3">
        <f t="shared" si="966"/>
        <v>0.7</v>
      </c>
      <c r="T2517" s="24">
        <f t="shared" si="968"/>
        <v>1130.5500328970911</v>
      </c>
      <c r="U2517" s="24">
        <f t="shared" si="956"/>
        <v>25.443726089270058</v>
      </c>
      <c r="V2517" s="14">
        <f t="shared" si="957"/>
        <v>447.23711502830355</v>
      </c>
      <c r="W2517" s="24">
        <f t="shared" si="969"/>
        <v>650</v>
      </c>
      <c r="X2517" s="12">
        <f t="shared" si="958"/>
        <v>6.0444068968886523E-2</v>
      </c>
      <c r="Y2517" s="3">
        <f t="shared" si="970"/>
        <v>0.7</v>
      </c>
    </row>
    <row r="2518" spans="2:25" x14ac:dyDescent="0.25">
      <c r="B2518" s="3">
        <f t="shared" si="959"/>
        <v>12500</v>
      </c>
      <c r="C2518" s="14">
        <f t="shared" si="960"/>
        <v>208.33333333333334</v>
      </c>
      <c r="D2518" s="11">
        <f t="shared" si="961"/>
        <v>1131.6276906164926</v>
      </c>
      <c r="E2518" s="11">
        <f t="shared" si="962"/>
        <v>1129.703138582475</v>
      </c>
      <c r="F2518" s="11">
        <f t="shared" si="963"/>
        <v>1130.881907210008</v>
      </c>
      <c r="G2518" s="11">
        <f t="shared" si="964"/>
        <v>1130.6104769660601</v>
      </c>
      <c r="H2518" s="24">
        <f t="shared" si="947"/>
        <v>1129.703138582475</v>
      </c>
      <c r="I2518" s="24">
        <f t="shared" si="949"/>
        <v>48.113800850438793</v>
      </c>
      <c r="J2518" s="14">
        <f t="shared" si="950"/>
        <v>845.0098080804338</v>
      </c>
      <c r="K2518" s="24">
        <f t="shared" si="948"/>
        <v>650</v>
      </c>
      <c r="L2518" s="12">
        <f t="shared" si="951"/>
        <v>6.0906298643372193E-2</v>
      </c>
      <c r="M2518" s="3">
        <f t="shared" si="952"/>
        <v>0.7</v>
      </c>
      <c r="N2518" s="24">
        <f t="shared" si="967"/>
        <v>1130.881907210008</v>
      </c>
      <c r="O2518" s="24">
        <f t="shared" si="953"/>
        <v>18.644585162115845</v>
      </c>
      <c r="P2518" s="24">
        <f t="shared" si="954"/>
        <v>327.86238000943695</v>
      </c>
      <c r="Q2518" s="24">
        <f t="shared" si="965"/>
        <v>650</v>
      </c>
      <c r="R2518" s="12">
        <f t="shared" si="955"/>
        <v>6.0275812146674629E-2</v>
      </c>
      <c r="S2518" s="3">
        <f t="shared" si="966"/>
        <v>0.7</v>
      </c>
      <c r="T2518" s="24">
        <f t="shared" si="968"/>
        <v>1130.6104769660601</v>
      </c>
      <c r="U2518" s="24">
        <f t="shared" si="956"/>
        <v>25.430341260812384</v>
      </c>
      <c r="V2518" s="14">
        <f t="shared" si="957"/>
        <v>447.05931956841181</v>
      </c>
      <c r="W2518" s="24">
        <f t="shared" si="969"/>
        <v>650</v>
      </c>
      <c r="X2518" s="12">
        <f t="shared" si="958"/>
        <v>6.0419621786920862E-2</v>
      </c>
      <c r="Y2518" s="3">
        <f t="shared" si="970"/>
        <v>0.7</v>
      </c>
    </row>
    <row r="2519" spans="2:25" x14ac:dyDescent="0.25">
      <c r="B2519" s="3">
        <f t="shared" si="959"/>
        <v>12505</v>
      </c>
      <c r="C2519" s="14">
        <f t="shared" si="960"/>
        <v>208.41666666666666</v>
      </c>
      <c r="D2519" s="11">
        <f t="shared" si="961"/>
        <v>1131.6875753480076</v>
      </c>
      <c r="E2519" s="11">
        <f t="shared" si="962"/>
        <v>1129.7640448811185</v>
      </c>
      <c r="F2519" s="11">
        <f t="shared" si="963"/>
        <v>1130.9421830221547</v>
      </c>
      <c r="G2519" s="11">
        <f t="shared" si="964"/>
        <v>1130.670896587847</v>
      </c>
      <c r="H2519" s="24">
        <f t="shared" si="947"/>
        <v>1129.7640448811185</v>
      </c>
      <c r="I2519" s="24">
        <f t="shared" si="949"/>
        <v>48.088261672228327</v>
      </c>
      <c r="J2519" s="14">
        <f t="shared" si="950"/>
        <v>844.67029138289797</v>
      </c>
      <c r="K2519" s="24">
        <f t="shared" si="948"/>
        <v>650</v>
      </c>
      <c r="L2519" s="12">
        <f t="shared" si="951"/>
        <v>6.0881403766596578E-2</v>
      </c>
      <c r="M2519" s="3">
        <f t="shared" si="952"/>
        <v>0.7</v>
      </c>
      <c r="N2519" s="24">
        <f t="shared" si="967"/>
        <v>1130.9421830221547</v>
      </c>
      <c r="O2519" s="24">
        <f t="shared" si="953"/>
        <v>18.634808146322257</v>
      </c>
      <c r="P2519" s="24">
        <f t="shared" si="954"/>
        <v>327.73251451891406</v>
      </c>
      <c r="Q2519" s="24">
        <f t="shared" si="965"/>
        <v>650</v>
      </c>
      <c r="R2519" s="12">
        <f t="shared" si="955"/>
        <v>6.0251520959701647E-2</v>
      </c>
      <c r="S2519" s="3">
        <f t="shared" si="966"/>
        <v>0.7</v>
      </c>
      <c r="T2519" s="24">
        <f t="shared" si="968"/>
        <v>1130.670896587847</v>
      </c>
      <c r="U2519" s="24">
        <f t="shared" si="956"/>
        <v>25.416969004015755</v>
      </c>
      <c r="V2519" s="14">
        <f t="shared" si="957"/>
        <v>446.88166646352676</v>
      </c>
      <c r="W2519" s="24">
        <f t="shared" si="969"/>
        <v>650</v>
      </c>
      <c r="X2519" s="12">
        <f t="shared" si="958"/>
        <v>6.0395194416204938E-2</v>
      </c>
      <c r="Y2519" s="3">
        <f t="shared" si="970"/>
        <v>0.7</v>
      </c>
    </row>
    <row r="2520" spans="2:25" x14ac:dyDescent="0.25">
      <c r="B2520" s="3">
        <f t="shared" si="959"/>
        <v>12510</v>
      </c>
      <c r="C2520" s="14">
        <f t="shared" si="960"/>
        <v>208.5</v>
      </c>
      <c r="D2520" s="11">
        <f t="shared" si="961"/>
        <v>1131.7474361543398</v>
      </c>
      <c r="E2520" s="11">
        <f t="shared" si="962"/>
        <v>1129.8249262848851</v>
      </c>
      <c r="F2520" s="11">
        <f t="shared" si="963"/>
        <v>1131.0024345431145</v>
      </c>
      <c r="G2520" s="11">
        <f t="shared" si="964"/>
        <v>1130.7312917822633</v>
      </c>
      <c r="H2520" s="24">
        <f t="shared" si="947"/>
        <v>1129.8249262848851</v>
      </c>
      <c r="I2520" s="24">
        <f t="shared" si="949"/>
        <v>48.06274673636608</v>
      </c>
      <c r="J2520" s="14">
        <f t="shared" si="950"/>
        <v>844.3310500891364</v>
      </c>
      <c r="K2520" s="24">
        <f t="shared" si="948"/>
        <v>650</v>
      </c>
      <c r="L2520" s="12">
        <f t="shared" si="951"/>
        <v>6.0856529324099094E-2</v>
      </c>
      <c r="M2520" s="3">
        <f t="shared" si="952"/>
        <v>0.7</v>
      </c>
      <c r="N2520" s="24">
        <f t="shared" si="967"/>
        <v>1131.0024345431145</v>
      </c>
      <c r="O2520" s="24">
        <f t="shared" si="953"/>
        <v>18.625040280630856</v>
      </c>
      <c r="P2520" s="24">
        <f t="shared" si="954"/>
        <v>327.60275256212054</v>
      </c>
      <c r="Q2520" s="24">
        <f t="shared" si="965"/>
        <v>650</v>
      </c>
      <c r="R2520" s="12">
        <f t="shared" si="955"/>
        <v>6.0227249374382154E-2</v>
      </c>
      <c r="S2520" s="3">
        <f t="shared" si="966"/>
        <v>0.7</v>
      </c>
      <c r="T2520" s="24">
        <f t="shared" si="968"/>
        <v>1130.7312917822633</v>
      </c>
      <c r="U2520" s="24">
        <f t="shared" si="956"/>
        <v>25.403609301912411</v>
      </c>
      <c r="V2520" s="14">
        <f t="shared" si="957"/>
        <v>446.7041555421365</v>
      </c>
      <c r="W2520" s="24">
        <f t="shared" si="969"/>
        <v>650</v>
      </c>
      <c r="X2520" s="12">
        <f t="shared" si="958"/>
        <v>6.0370786832636913E-2</v>
      </c>
      <c r="Y2520" s="3">
        <f t="shared" si="970"/>
        <v>0.7</v>
      </c>
    </row>
    <row r="2521" spans="2:25" x14ac:dyDescent="0.25">
      <c r="B2521" s="3">
        <f t="shared" si="959"/>
        <v>12515</v>
      </c>
      <c r="C2521" s="14">
        <f t="shared" si="960"/>
        <v>208.58333333333334</v>
      </c>
      <c r="D2521" s="11">
        <f t="shared" si="961"/>
        <v>1131.8072730545987</v>
      </c>
      <c r="E2521" s="11">
        <f t="shared" si="962"/>
        <v>1129.8857828142093</v>
      </c>
      <c r="F2521" s="11">
        <f t="shared" si="963"/>
        <v>1131.0626617924888</v>
      </c>
      <c r="G2521" s="11">
        <f t="shared" si="964"/>
        <v>1130.7916625690959</v>
      </c>
      <c r="H2521" s="24">
        <f t="shared" si="947"/>
        <v>1129.8857828142093</v>
      </c>
      <c r="I2521" s="24">
        <f t="shared" si="949"/>
        <v>48.037256009735074</v>
      </c>
      <c r="J2521" s="14">
        <f t="shared" si="950"/>
        <v>843.99208386199734</v>
      </c>
      <c r="K2521" s="24">
        <f t="shared" si="948"/>
        <v>650</v>
      </c>
      <c r="L2521" s="12">
        <f t="shared" si="951"/>
        <v>6.0831675290629363E-2</v>
      </c>
      <c r="M2521" s="3">
        <f t="shared" si="952"/>
        <v>0.7</v>
      </c>
      <c r="N2521" s="24">
        <f t="shared" si="967"/>
        <v>1131.0626617924888</v>
      </c>
      <c r="O2521" s="24">
        <f t="shared" si="953"/>
        <v>18.61528155274641</v>
      </c>
      <c r="P2521" s="24">
        <f t="shared" si="954"/>
        <v>327.47309401490878</v>
      </c>
      <c r="Q2521" s="24">
        <f t="shared" si="965"/>
        <v>650</v>
      </c>
      <c r="R2521" s="12">
        <f t="shared" si="955"/>
        <v>6.0202997366981557E-2</v>
      </c>
      <c r="S2521" s="3">
        <f t="shared" si="966"/>
        <v>0.7</v>
      </c>
      <c r="T2521" s="24">
        <f t="shared" si="968"/>
        <v>1130.7916625690959</v>
      </c>
      <c r="U2521" s="24">
        <f t="shared" si="956"/>
        <v>25.390262137568698</v>
      </c>
      <c r="V2521" s="14">
        <f t="shared" si="957"/>
        <v>446.52678663286468</v>
      </c>
      <c r="W2521" s="24">
        <f t="shared" si="969"/>
        <v>650</v>
      </c>
      <c r="X2521" s="12">
        <f t="shared" si="958"/>
        <v>6.0346399012136641E-2</v>
      </c>
      <c r="Y2521" s="3">
        <f t="shared" si="970"/>
        <v>0.7</v>
      </c>
    </row>
    <row r="2522" spans="2:25" x14ac:dyDescent="0.25">
      <c r="B2522" s="3">
        <f t="shared" si="959"/>
        <v>12520</v>
      </c>
      <c r="C2522" s="14">
        <f t="shared" si="960"/>
        <v>208.66666666666666</v>
      </c>
      <c r="D2522" s="11">
        <f t="shared" si="961"/>
        <v>1131.867086067871</v>
      </c>
      <c r="E2522" s="11">
        <f t="shared" si="962"/>
        <v>1129.9466144895</v>
      </c>
      <c r="F2522" s="11">
        <f t="shared" si="963"/>
        <v>1131.1228647898558</v>
      </c>
      <c r="G2522" s="11">
        <f t="shared" si="964"/>
        <v>1130.8520089681081</v>
      </c>
      <c r="H2522" s="24">
        <f t="shared" si="947"/>
        <v>1129.9466144895</v>
      </c>
      <c r="I2522" s="24">
        <f t="shared" si="949"/>
        <v>48.011789459275178</v>
      </c>
      <c r="J2522" s="14">
        <f t="shared" si="950"/>
        <v>843.65339236491047</v>
      </c>
      <c r="K2522" s="24">
        <f t="shared" si="948"/>
        <v>650</v>
      </c>
      <c r="L2522" s="12">
        <f t="shared" si="951"/>
        <v>6.0806841640980554E-2</v>
      </c>
      <c r="M2522" s="3">
        <f t="shared" si="952"/>
        <v>0.7</v>
      </c>
      <c r="N2522" s="24">
        <f t="shared" si="967"/>
        <v>1131.1228647898558</v>
      </c>
      <c r="O2522" s="24">
        <f t="shared" si="953"/>
        <v>18.605531950379373</v>
      </c>
      <c r="P2522" s="24">
        <f t="shared" si="954"/>
        <v>327.34353875320886</v>
      </c>
      <c r="Q2522" s="24">
        <f t="shared" si="965"/>
        <v>650</v>
      </c>
      <c r="R2522" s="12">
        <f t="shared" si="955"/>
        <v>6.0178764913779749E-2</v>
      </c>
      <c r="S2522" s="3">
        <f t="shared" si="966"/>
        <v>0.7</v>
      </c>
      <c r="T2522" s="24">
        <f t="shared" si="968"/>
        <v>1130.8520089681081</v>
      </c>
      <c r="U2522" s="24">
        <f t="shared" si="956"/>
        <v>25.376927494073698</v>
      </c>
      <c r="V2522" s="14">
        <f t="shared" si="957"/>
        <v>446.34955956474198</v>
      </c>
      <c r="W2522" s="24">
        <f t="shared" si="969"/>
        <v>650</v>
      </c>
      <c r="X2522" s="12">
        <f t="shared" si="958"/>
        <v>6.0322030930678935E-2</v>
      </c>
      <c r="Y2522" s="3">
        <f t="shared" si="970"/>
        <v>0.7</v>
      </c>
    </row>
    <row r="2523" spans="2:25" x14ac:dyDescent="0.25">
      <c r="B2523" s="3">
        <f t="shared" si="959"/>
        <v>12525</v>
      </c>
      <c r="C2523" s="14">
        <f t="shared" si="960"/>
        <v>208.75</v>
      </c>
      <c r="D2523" s="11">
        <f t="shared" si="961"/>
        <v>1131.92687521322</v>
      </c>
      <c r="E2523" s="11">
        <f t="shared" si="962"/>
        <v>1130.0074213311409</v>
      </c>
      <c r="F2523" s="11">
        <f t="shared" si="963"/>
        <v>1131.1830435547697</v>
      </c>
      <c r="G2523" s="11">
        <f t="shared" si="964"/>
        <v>1130.9123309990387</v>
      </c>
      <c r="H2523" s="24">
        <f t="shared" si="947"/>
        <v>1130.0074213311409</v>
      </c>
      <c r="I2523" s="24">
        <f t="shared" si="949"/>
        <v>47.986347051977418</v>
      </c>
      <c r="J2523" s="14">
        <f t="shared" si="950"/>
        <v>843.31497526177031</v>
      </c>
      <c r="K2523" s="24">
        <f t="shared" si="948"/>
        <v>650</v>
      </c>
      <c r="L2523" s="12">
        <f t="shared" si="951"/>
        <v>6.0782028349981011E-2</v>
      </c>
      <c r="M2523" s="3">
        <f t="shared" si="952"/>
        <v>0.7</v>
      </c>
      <c r="N2523" s="24">
        <f t="shared" si="967"/>
        <v>1131.1830435547697</v>
      </c>
      <c r="O2523" s="24">
        <f t="shared" si="953"/>
        <v>18.595791461257249</v>
      </c>
      <c r="P2523" s="24">
        <f t="shared" si="954"/>
        <v>327.21408665291199</v>
      </c>
      <c r="Q2523" s="24">
        <f t="shared" si="965"/>
        <v>650</v>
      </c>
      <c r="R2523" s="12">
        <f t="shared" si="955"/>
        <v>6.0154551991052858E-2</v>
      </c>
      <c r="S2523" s="3">
        <f t="shared" si="966"/>
        <v>0.7</v>
      </c>
      <c r="T2523" s="24">
        <f t="shared" si="968"/>
        <v>1130.9123309990387</v>
      </c>
      <c r="U2523" s="24">
        <f t="shared" si="956"/>
        <v>25.363605354533547</v>
      </c>
      <c r="V2523" s="14">
        <f t="shared" si="957"/>
        <v>446.17247416668283</v>
      </c>
      <c r="W2523" s="24">
        <f t="shared" si="969"/>
        <v>650</v>
      </c>
      <c r="X2523" s="12">
        <f t="shared" si="958"/>
        <v>6.0297682564225928E-2</v>
      </c>
      <c r="Y2523" s="3">
        <f t="shared" si="970"/>
        <v>0.7</v>
      </c>
    </row>
    <row r="2524" spans="2:25" x14ac:dyDescent="0.25">
      <c r="B2524" s="3">
        <f t="shared" si="959"/>
        <v>12530</v>
      </c>
      <c r="C2524" s="14">
        <f t="shared" si="960"/>
        <v>208.83333333333334</v>
      </c>
      <c r="D2524" s="11">
        <f t="shared" si="961"/>
        <v>1131.986640509687</v>
      </c>
      <c r="E2524" s="11">
        <f t="shared" si="962"/>
        <v>1130.0682033594908</v>
      </c>
      <c r="F2524" s="11">
        <f t="shared" si="963"/>
        <v>1131.2431981067607</v>
      </c>
      <c r="G2524" s="11">
        <f t="shared" si="964"/>
        <v>1130.9726286816028</v>
      </c>
      <c r="H2524" s="24">
        <f t="shared" si="947"/>
        <v>1130.0682033594908</v>
      </c>
      <c r="I2524" s="24">
        <f t="shared" si="949"/>
        <v>47.960928754906718</v>
      </c>
      <c r="J2524" s="14">
        <f t="shared" si="950"/>
        <v>842.97683221713055</v>
      </c>
      <c r="K2524" s="24">
        <f t="shared" si="948"/>
        <v>650</v>
      </c>
      <c r="L2524" s="12">
        <f t="shared" si="951"/>
        <v>6.0757235392509081E-2</v>
      </c>
      <c r="M2524" s="3">
        <f t="shared" si="952"/>
        <v>0.7</v>
      </c>
      <c r="N2524" s="24">
        <f t="shared" si="967"/>
        <v>1131.2431981067607</v>
      </c>
      <c r="O2524" s="24">
        <f t="shared" si="953"/>
        <v>18.586060073158706</v>
      </c>
      <c r="P2524" s="24">
        <f t="shared" si="954"/>
        <v>327.0847375906846</v>
      </c>
      <c r="Q2524" s="24">
        <f t="shared" si="965"/>
        <v>650</v>
      </c>
      <c r="R2524" s="12">
        <f t="shared" si="955"/>
        <v>6.0130358575220741E-2</v>
      </c>
      <c r="S2524" s="3">
        <f t="shared" si="966"/>
        <v>0.7</v>
      </c>
      <c r="T2524" s="24">
        <f t="shared" si="968"/>
        <v>1130.9726286816028</v>
      </c>
      <c r="U2524" s="24">
        <f t="shared" si="956"/>
        <v>25.350295702105541</v>
      </c>
      <c r="V2524" s="14">
        <f t="shared" si="957"/>
        <v>445.9955302682605</v>
      </c>
      <c r="W2524" s="24">
        <f t="shared" si="969"/>
        <v>650</v>
      </c>
      <c r="X2524" s="12">
        <f t="shared" si="958"/>
        <v>6.0273353888830532E-2</v>
      </c>
      <c r="Y2524" s="3">
        <f t="shared" si="970"/>
        <v>0.7</v>
      </c>
    </row>
    <row r="2525" spans="2:25" x14ac:dyDescent="0.25">
      <c r="B2525" s="3">
        <f t="shared" si="959"/>
        <v>12535</v>
      </c>
      <c r="C2525" s="14">
        <f t="shared" si="960"/>
        <v>208.91666666666666</v>
      </c>
      <c r="D2525" s="11">
        <f t="shared" si="961"/>
        <v>1132.0463819762906</v>
      </c>
      <c r="E2525" s="11">
        <f t="shared" si="962"/>
        <v>1130.1289605948832</v>
      </c>
      <c r="F2525" s="11">
        <f t="shared" si="963"/>
        <v>1131.3033284653359</v>
      </c>
      <c r="G2525" s="11">
        <f t="shared" si="964"/>
        <v>1131.0329020354916</v>
      </c>
      <c r="H2525" s="24">
        <f t="shared" si="947"/>
        <v>1130.1289605948832</v>
      </c>
      <c r="I2525" s="24">
        <f t="shared" si="949"/>
        <v>47.935534535184843</v>
      </c>
      <c r="J2525" s="14">
        <f t="shared" si="950"/>
        <v>842.63896289608738</v>
      </c>
      <c r="K2525" s="24">
        <f t="shared" si="948"/>
        <v>650</v>
      </c>
      <c r="L2525" s="12">
        <f t="shared" si="951"/>
        <v>6.073246274348397E-2</v>
      </c>
      <c r="M2525" s="3">
        <f t="shared" si="952"/>
        <v>0.7</v>
      </c>
      <c r="N2525" s="24">
        <f t="shared" si="967"/>
        <v>1131.3033284653359</v>
      </c>
      <c r="O2525" s="24">
        <f t="shared" si="953"/>
        <v>18.57633777386809</v>
      </c>
      <c r="P2525" s="24">
        <f t="shared" si="954"/>
        <v>326.95549144307677</v>
      </c>
      <c r="Q2525" s="24">
        <f t="shared" si="965"/>
        <v>650</v>
      </c>
      <c r="R2525" s="12">
        <f t="shared" si="955"/>
        <v>6.0106184642684003E-2</v>
      </c>
      <c r="S2525" s="3">
        <f t="shared" si="966"/>
        <v>0.7</v>
      </c>
      <c r="T2525" s="24">
        <f t="shared" si="968"/>
        <v>1131.0329020354916</v>
      </c>
      <c r="U2525" s="24">
        <f t="shared" si="956"/>
        <v>25.336998519975396</v>
      </c>
      <c r="V2525" s="14">
        <f t="shared" si="957"/>
        <v>445.81872769933904</v>
      </c>
      <c r="W2525" s="24">
        <f t="shared" si="969"/>
        <v>650</v>
      </c>
      <c r="X2525" s="12">
        <f t="shared" si="958"/>
        <v>6.024904488058648E-2</v>
      </c>
      <c r="Y2525" s="3">
        <f t="shared" si="970"/>
        <v>0.7</v>
      </c>
    </row>
    <row r="2526" spans="2:25" x14ac:dyDescent="0.25">
      <c r="B2526" s="3">
        <f t="shared" si="959"/>
        <v>12540</v>
      </c>
      <c r="C2526" s="14">
        <f t="shared" si="960"/>
        <v>209</v>
      </c>
      <c r="D2526" s="11">
        <f t="shared" si="961"/>
        <v>1132.1060996320259</v>
      </c>
      <c r="E2526" s="11">
        <f t="shared" si="962"/>
        <v>1130.1896930576268</v>
      </c>
      <c r="F2526" s="11">
        <f t="shared" si="963"/>
        <v>1131.3634346499787</v>
      </c>
      <c r="G2526" s="11">
        <f t="shared" si="964"/>
        <v>1131.0931510803721</v>
      </c>
      <c r="H2526" s="24">
        <f t="shared" si="947"/>
        <v>1130.1896930576268</v>
      </c>
      <c r="I2526" s="24">
        <f t="shared" si="949"/>
        <v>47.910164359979035</v>
      </c>
      <c r="J2526" s="14">
        <f t="shared" si="950"/>
        <v>842.30136696427974</v>
      </c>
      <c r="K2526" s="24">
        <f t="shared" si="948"/>
        <v>650</v>
      </c>
      <c r="L2526" s="12">
        <f t="shared" si="951"/>
        <v>6.0707710377865008E-2</v>
      </c>
      <c r="M2526" s="3">
        <f t="shared" si="952"/>
        <v>0.7</v>
      </c>
      <c r="N2526" s="24">
        <f t="shared" si="967"/>
        <v>1131.3634346499787</v>
      </c>
      <c r="O2526" s="24">
        <f t="shared" si="953"/>
        <v>18.566624551181121</v>
      </c>
      <c r="P2526" s="24">
        <f t="shared" si="954"/>
        <v>326.8263480866969</v>
      </c>
      <c r="Q2526" s="24">
        <f t="shared" si="965"/>
        <v>650</v>
      </c>
      <c r="R2526" s="12">
        <f t="shared" si="955"/>
        <v>6.0082030169855388E-2</v>
      </c>
      <c r="S2526" s="3">
        <f t="shared" si="966"/>
        <v>0.7</v>
      </c>
      <c r="T2526" s="24">
        <f t="shared" si="968"/>
        <v>1131.0931510803721</v>
      </c>
      <c r="U2526" s="24">
        <f t="shared" si="956"/>
        <v>25.323713791345881</v>
      </c>
      <c r="V2526" s="14">
        <f t="shared" si="957"/>
        <v>445.6420662898405</v>
      </c>
      <c r="W2526" s="24">
        <f t="shared" si="969"/>
        <v>650</v>
      </c>
      <c r="X2526" s="12">
        <f t="shared" si="958"/>
        <v>6.0224755515597111E-2</v>
      </c>
      <c r="Y2526" s="3">
        <f t="shared" si="970"/>
        <v>0.7</v>
      </c>
    </row>
    <row r="2527" spans="2:25" x14ac:dyDescent="0.25">
      <c r="B2527" s="3">
        <f t="shared" si="959"/>
        <v>12545</v>
      </c>
      <c r="C2527" s="14">
        <f t="shared" si="960"/>
        <v>209.08333333333334</v>
      </c>
      <c r="D2527" s="11">
        <f t="shared" si="961"/>
        <v>1132.1657934958662</v>
      </c>
      <c r="E2527" s="11">
        <f t="shared" si="962"/>
        <v>1130.2504007680045</v>
      </c>
      <c r="F2527" s="11">
        <f t="shared" si="963"/>
        <v>1131.4235166801486</v>
      </c>
      <c r="G2527" s="11">
        <f t="shared" si="964"/>
        <v>1131.1533758358876</v>
      </c>
      <c r="H2527" s="24">
        <f t="shared" si="947"/>
        <v>1130.2504007680045</v>
      </c>
      <c r="I2527" s="24">
        <f t="shared" si="949"/>
        <v>47.884818196541801</v>
      </c>
      <c r="J2527" s="14">
        <f t="shared" si="950"/>
        <v>841.96404408804415</v>
      </c>
      <c r="K2527" s="24">
        <f t="shared" si="948"/>
        <v>650</v>
      </c>
      <c r="L2527" s="12">
        <f t="shared" si="951"/>
        <v>6.0682978270664906E-2</v>
      </c>
      <c r="M2527" s="3">
        <f t="shared" si="952"/>
        <v>0.7</v>
      </c>
      <c r="N2527" s="24">
        <f t="shared" si="967"/>
        <v>1131.4235166801486</v>
      </c>
      <c r="O2527" s="24">
        <f t="shared" si="953"/>
        <v>18.556920392938991</v>
      </c>
      <c r="P2527" s="24">
        <f t="shared" si="954"/>
        <v>326.6973073987927</v>
      </c>
      <c r="Q2527" s="24">
        <f t="shared" si="965"/>
        <v>650</v>
      </c>
      <c r="R2527" s="12">
        <f t="shared" si="955"/>
        <v>6.0057895133266745E-2</v>
      </c>
      <c r="S2527" s="3">
        <f t="shared" si="966"/>
        <v>0.7</v>
      </c>
      <c r="T2527" s="24">
        <f t="shared" si="968"/>
        <v>1131.1533758358876</v>
      </c>
      <c r="U2527" s="24">
        <f t="shared" si="956"/>
        <v>25.310441499465242</v>
      </c>
      <c r="V2527" s="14">
        <f t="shared" si="957"/>
        <v>445.46554587026856</v>
      </c>
      <c r="W2527" s="24">
        <f t="shared" si="969"/>
        <v>650</v>
      </c>
      <c r="X2527" s="12">
        <f t="shared" si="958"/>
        <v>6.0200485770045956E-2</v>
      </c>
      <c r="Y2527" s="3">
        <f t="shared" si="970"/>
        <v>0.7</v>
      </c>
    </row>
    <row r="2528" spans="2:25" x14ac:dyDescent="0.25">
      <c r="B2528" s="3">
        <f t="shared" si="959"/>
        <v>12550</v>
      </c>
      <c r="C2528" s="14">
        <f t="shared" si="960"/>
        <v>209.16666666666666</v>
      </c>
      <c r="D2528" s="11">
        <f t="shared" si="961"/>
        <v>1132.225463586761</v>
      </c>
      <c r="E2528" s="11">
        <f t="shared" si="962"/>
        <v>1130.3110837462752</v>
      </c>
      <c r="F2528" s="11">
        <f t="shared" si="963"/>
        <v>1131.4835745752819</v>
      </c>
      <c r="G2528" s="11">
        <f t="shared" si="964"/>
        <v>1131.2135763216577</v>
      </c>
      <c r="H2528" s="24">
        <f t="shared" si="947"/>
        <v>1130.3110837462752</v>
      </c>
      <c r="I2528" s="24">
        <f t="shared" si="949"/>
        <v>47.859496012142699</v>
      </c>
      <c r="J2528" s="14">
        <f t="shared" si="950"/>
        <v>841.62699393387231</v>
      </c>
      <c r="K2528" s="24">
        <f t="shared" si="948"/>
        <v>650</v>
      </c>
      <c r="L2528" s="12">
        <f t="shared" si="951"/>
        <v>6.0658266396908127E-2</v>
      </c>
      <c r="M2528" s="3">
        <f t="shared" si="952"/>
        <v>0.7</v>
      </c>
      <c r="N2528" s="24">
        <f t="shared" si="967"/>
        <v>1131.4835745752819</v>
      </c>
      <c r="O2528" s="24">
        <f t="shared" si="953"/>
        <v>18.547225286977209</v>
      </c>
      <c r="P2528" s="24">
        <f t="shared" si="954"/>
        <v>326.5683692563407</v>
      </c>
      <c r="Q2528" s="24">
        <f t="shared" si="965"/>
        <v>650</v>
      </c>
      <c r="R2528" s="12">
        <f t="shared" si="955"/>
        <v>6.0033779509401766E-2</v>
      </c>
      <c r="S2528" s="3">
        <f t="shared" si="966"/>
        <v>0.7</v>
      </c>
      <c r="T2528" s="24">
        <f t="shared" si="968"/>
        <v>1131.2135763216577</v>
      </c>
      <c r="U2528" s="24">
        <f t="shared" si="956"/>
        <v>25.297181627581722</v>
      </c>
      <c r="V2528" s="14">
        <f t="shared" si="957"/>
        <v>445.28916627085533</v>
      </c>
      <c r="W2528" s="24">
        <f t="shared" si="969"/>
        <v>650</v>
      </c>
      <c r="X2528" s="12">
        <f t="shared" si="958"/>
        <v>6.01762356200818E-2</v>
      </c>
      <c r="Y2528" s="3">
        <f t="shared" si="970"/>
        <v>0.7</v>
      </c>
    </row>
    <row r="2529" spans="2:25" x14ac:dyDescent="0.25">
      <c r="B2529" s="3">
        <f t="shared" si="959"/>
        <v>12555</v>
      </c>
      <c r="C2529" s="14">
        <f t="shared" si="960"/>
        <v>209.25</v>
      </c>
      <c r="D2529" s="11">
        <f t="shared" si="961"/>
        <v>1132.2851099236379</v>
      </c>
      <c r="E2529" s="11">
        <f t="shared" si="962"/>
        <v>1130.3717420126723</v>
      </c>
      <c r="F2529" s="11">
        <f t="shared" si="963"/>
        <v>1131.5436083547913</v>
      </c>
      <c r="G2529" s="11">
        <f t="shared" si="964"/>
        <v>1131.2737525572777</v>
      </c>
      <c r="H2529" s="24">
        <f t="shared" si="947"/>
        <v>1130.3717420126723</v>
      </c>
      <c r="I2529" s="24">
        <f t="shared" si="949"/>
        <v>47.83419777414224</v>
      </c>
      <c r="J2529" s="14">
        <f t="shared" si="950"/>
        <v>841.2902161690115</v>
      </c>
      <c r="K2529" s="24">
        <f t="shared" si="948"/>
        <v>650</v>
      </c>
      <c r="L2529" s="12">
        <f t="shared" si="951"/>
        <v>6.0633574731676854E-2</v>
      </c>
      <c r="M2529" s="3">
        <f t="shared" si="952"/>
        <v>0.7</v>
      </c>
      <c r="N2529" s="24">
        <f t="shared" si="967"/>
        <v>1131.5436083547913</v>
      </c>
      <c r="O2529" s="24">
        <f t="shared" si="953"/>
        <v>18.537539221165389</v>
      </c>
      <c r="P2529" s="24">
        <f t="shared" si="954"/>
        <v>326.43953353664693</v>
      </c>
      <c r="Q2529" s="24">
        <f t="shared" si="965"/>
        <v>650</v>
      </c>
      <c r="R2529" s="12">
        <f t="shared" si="955"/>
        <v>6.00096832748074E-2</v>
      </c>
      <c r="S2529" s="3">
        <f t="shared" si="966"/>
        <v>0.7</v>
      </c>
      <c r="T2529" s="24">
        <f t="shared" si="968"/>
        <v>1131.2737525572777</v>
      </c>
      <c r="U2529" s="24">
        <f t="shared" si="956"/>
        <v>25.283934159006094</v>
      </c>
      <c r="V2529" s="14">
        <f t="shared" si="957"/>
        <v>445.11292732258892</v>
      </c>
      <c r="W2529" s="24">
        <f t="shared" si="969"/>
        <v>650</v>
      </c>
      <c r="X2529" s="12">
        <f t="shared" si="958"/>
        <v>6.0152005041958112E-2</v>
      </c>
      <c r="Y2529" s="3">
        <f t="shared" si="970"/>
        <v>0.7</v>
      </c>
    </row>
    <row r="2530" spans="2:25" x14ac:dyDescent="0.25">
      <c r="B2530" s="3">
        <f t="shared" si="959"/>
        <v>12560</v>
      </c>
      <c r="C2530" s="14">
        <f t="shared" si="960"/>
        <v>209.33333333333334</v>
      </c>
      <c r="D2530" s="11">
        <f t="shared" si="961"/>
        <v>1132.3447325254024</v>
      </c>
      <c r="E2530" s="11">
        <f t="shared" si="962"/>
        <v>1130.4323755874038</v>
      </c>
      <c r="F2530" s="11">
        <f t="shared" si="963"/>
        <v>1131.6036180380661</v>
      </c>
      <c r="G2530" s="11">
        <f t="shared" si="964"/>
        <v>1131.3339045623197</v>
      </c>
      <c r="H2530" s="24">
        <f t="shared" si="947"/>
        <v>1130.4323755874038</v>
      </c>
      <c r="I2530" s="24">
        <f t="shared" si="949"/>
        <v>47.808923449963459</v>
      </c>
      <c r="J2530" s="14">
        <f t="shared" si="950"/>
        <v>840.95371046163939</v>
      </c>
      <c r="K2530" s="24">
        <f t="shared" si="948"/>
        <v>650</v>
      </c>
      <c r="L2530" s="12">
        <f t="shared" si="951"/>
        <v>6.0608903250120992E-2</v>
      </c>
      <c r="M2530" s="3">
        <f t="shared" si="952"/>
        <v>0.7</v>
      </c>
      <c r="N2530" s="24">
        <f t="shared" si="967"/>
        <v>1131.6036180380661</v>
      </c>
      <c r="O2530" s="24">
        <f t="shared" si="953"/>
        <v>18.527862183407251</v>
      </c>
      <c r="P2530" s="24">
        <f t="shared" si="954"/>
        <v>326.31080011752113</v>
      </c>
      <c r="Q2530" s="24">
        <f t="shared" si="965"/>
        <v>650</v>
      </c>
      <c r="R2530" s="12">
        <f t="shared" si="955"/>
        <v>5.9985606406124131E-2</v>
      </c>
      <c r="S2530" s="3">
        <f t="shared" si="966"/>
        <v>0.7</v>
      </c>
      <c r="T2530" s="24">
        <f t="shared" si="968"/>
        <v>1131.3339045623197</v>
      </c>
      <c r="U2530" s="24">
        <f t="shared" si="956"/>
        <v>25.270699077066183</v>
      </c>
      <c r="V2530" s="14">
        <f t="shared" si="957"/>
        <v>444.93682885668989</v>
      </c>
      <c r="W2530" s="24">
        <f t="shared" si="969"/>
        <v>650</v>
      </c>
      <c r="X2530" s="12">
        <f t="shared" si="958"/>
        <v>6.0127794011960278E-2</v>
      </c>
      <c r="Y2530" s="3">
        <f t="shared" si="970"/>
        <v>0.7</v>
      </c>
    </row>
    <row r="2531" spans="2:25" x14ac:dyDescent="0.25">
      <c r="B2531" s="3">
        <f t="shared" si="959"/>
        <v>12565</v>
      </c>
      <c r="C2531" s="14">
        <f t="shared" si="960"/>
        <v>209.41666666666666</v>
      </c>
      <c r="D2531" s="11">
        <f t="shared" si="961"/>
        <v>1132.404331410936</v>
      </c>
      <c r="E2531" s="11">
        <f t="shared" si="962"/>
        <v>1130.492984490654</v>
      </c>
      <c r="F2531" s="11">
        <f t="shared" si="963"/>
        <v>1131.6636036444722</v>
      </c>
      <c r="G2531" s="11">
        <f t="shared" si="964"/>
        <v>1131.3940323563318</v>
      </c>
      <c r="H2531" s="24">
        <f t="shared" si="947"/>
        <v>1130.492984490654</v>
      </c>
      <c r="I2531" s="24">
        <f t="shared" si="949"/>
        <v>47.78367300705213</v>
      </c>
      <c r="J2531" s="14">
        <f t="shared" si="950"/>
        <v>840.61747647968173</v>
      </c>
      <c r="K2531" s="24">
        <f t="shared" si="948"/>
        <v>650</v>
      </c>
      <c r="L2531" s="12">
        <f t="shared" si="951"/>
        <v>6.0584251927374801E-2</v>
      </c>
      <c r="M2531" s="3">
        <f t="shared" si="952"/>
        <v>0.7</v>
      </c>
      <c r="N2531" s="24">
        <f t="shared" si="967"/>
        <v>1131.6636036444722</v>
      </c>
      <c r="O2531" s="24">
        <f t="shared" si="953"/>
        <v>18.518194161595147</v>
      </c>
      <c r="P2531" s="24">
        <f t="shared" si="954"/>
        <v>326.18216887642438</v>
      </c>
      <c r="Q2531" s="24">
        <f t="shared" si="965"/>
        <v>650</v>
      </c>
      <c r="R2531" s="12">
        <f t="shared" si="955"/>
        <v>5.9961548879929848E-2</v>
      </c>
      <c r="S2531" s="3">
        <f t="shared" si="966"/>
        <v>0.7</v>
      </c>
      <c r="T2531" s="24">
        <f t="shared" si="968"/>
        <v>1131.3940323563318</v>
      </c>
      <c r="U2531" s="24">
        <f t="shared" si="956"/>
        <v>25.257476365106868</v>
      </c>
      <c r="V2531" s="14">
        <f t="shared" si="957"/>
        <v>444.76087070428201</v>
      </c>
      <c r="W2531" s="24">
        <f t="shared" si="969"/>
        <v>650</v>
      </c>
      <c r="X2531" s="12">
        <f t="shared" si="958"/>
        <v>6.0103602506363457E-2</v>
      </c>
      <c r="Y2531" s="3">
        <f t="shared" si="970"/>
        <v>0.7</v>
      </c>
    </row>
    <row r="2532" spans="2:25" x14ac:dyDescent="0.25">
      <c r="B2532" s="3">
        <f t="shared" si="959"/>
        <v>12570</v>
      </c>
      <c r="C2532" s="14">
        <f t="shared" si="960"/>
        <v>209.5</v>
      </c>
      <c r="D2532" s="11">
        <f t="shared" si="961"/>
        <v>1132.4639065990996</v>
      </c>
      <c r="E2532" s="11">
        <f t="shared" si="962"/>
        <v>1130.5535687425813</v>
      </c>
      <c r="F2532" s="11">
        <f t="shared" si="963"/>
        <v>1131.7235651933522</v>
      </c>
      <c r="G2532" s="11">
        <f t="shared" si="964"/>
        <v>1131.4541359588382</v>
      </c>
      <c r="H2532" s="24">
        <f t="shared" si="947"/>
        <v>1130.5535687425813</v>
      </c>
      <c r="I2532" s="24">
        <f t="shared" si="949"/>
        <v>47.758446412956346</v>
      </c>
      <c r="J2532" s="14">
        <f t="shared" si="950"/>
        <v>840.28151389253708</v>
      </c>
      <c r="K2532" s="24">
        <f t="shared" si="948"/>
        <v>650</v>
      </c>
      <c r="L2532" s="12">
        <f t="shared" si="951"/>
        <v>6.0559620738679966E-2</v>
      </c>
      <c r="M2532" s="3">
        <f t="shared" si="952"/>
        <v>0.7</v>
      </c>
      <c r="N2532" s="24">
        <f t="shared" si="967"/>
        <v>1131.7235651933522</v>
      </c>
      <c r="O2532" s="24">
        <f t="shared" si="953"/>
        <v>18.508535143683957</v>
      </c>
      <c r="P2532" s="24">
        <f t="shared" si="954"/>
        <v>326.05363969167041</v>
      </c>
      <c r="Q2532" s="24">
        <f t="shared" si="965"/>
        <v>650</v>
      </c>
      <c r="R2532" s="12">
        <f t="shared" si="955"/>
        <v>5.9937510672961603E-2</v>
      </c>
      <c r="S2532" s="3">
        <f t="shared" si="966"/>
        <v>0.7</v>
      </c>
      <c r="T2532" s="24">
        <f t="shared" si="968"/>
        <v>1131.4541359588382</v>
      </c>
      <c r="U2532" s="24">
        <f t="shared" si="956"/>
        <v>25.244266006535554</v>
      </c>
      <c r="V2532" s="14">
        <f t="shared" si="957"/>
        <v>444.58505269753539</v>
      </c>
      <c r="W2532" s="24">
        <f t="shared" si="969"/>
        <v>650</v>
      </c>
      <c r="X2532" s="12">
        <f t="shared" si="958"/>
        <v>6.0079430501584631E-2</v>
      </c>
      <c r="Y2532" s="3">
        <f t="shared" si="970"/>
        <v>0.7</v>
      </c>
    </row>
    <row r="2533" spans="2:25" x14ac:dyDescent="0.25">
      <c r="B2533" s="3">
        <f t="shared" si="959"/>
        <v>12575</v>
      </c>
      <c r="C2533" s="14">
        <f t="shared" si="960"/>
        <v>209.58333333333334</v>
      </c>
      <c r="D2533" s="11">
        <f t="shared" si="961"/>
        <v>1132.5234581087295</v>
      </c>
      <c r="E2533" s="11">
        <f t="shared" si="962"/>
        <v>1130.6141283633201</v>
      </c>
      <c r="F2533" s="11">
        <f t="shared" si="963"/>
        <v>1131.7835027040251</v>
      </c>
      <c r="G2533" s="11">
        <f t="shared" si="964"/>
        <v>1131.5142153893398</v>
      </c>
      <c r="H2533" s="24">
        <f t="shared" si="947"/>
        <v>1130.6141283633201</v>
      </c>
      <c r="I2533" s="24">
        <f t="shared" si="949"/>
        <v>47.733243635235567</v>
      </c>
      <c r="J2533" s="14">
        <f t="shared" si="950"/>
        <v>839.94582236911958</v>
      </c>
      <c r="K2533" s="24">
        <f t="shared" si="948"/>
        <v>650</v>
      </c>
      <c r="L2533" s="12">
        <f t="shared" si="951"/>
        <v>6.0535009659245922E-2</v>
      </c>
      <c r="M2533" s="3">
        <f t="shared" si="952"/>
        <v>0.7</v>
      </c>
      <c r="N2533" s="24">
        <f t="shared" si="967"/>
        <v>1131.7835027040251</v>
      </c>
      <c r="O2533" s="24">
        <f t="shared" si="953"/>
        <v>18.498885117611508</v>
      </c>
      <c r="P2533" s="24">
        <f t="shared" si="954"/>
        <v>325.92521244106899</v>
      </c>
      <c r="Q2533" s="24">
        <f t="shared" si="965"/>
        <v>650</v>
      </c>
      <c r="R2533" s="12">
        <f t="shared" si="955"/>
        <v>5.9913491761865841E-2</v>
      </c>
      <c r="S2533" s="3">
        <f t="shared" si="966"/>
        <v>0.7</v>
      </c>
      <c r="T2533" s="24">
        <f t="shared" si="968"/>
        <v>1131.5142153893398</v>
      </c>
      <c r="U2533" s="24">
        <f t="shared" si="956"/>
        <v>25.231067984742594</v>
      </c>
      <c r="V2533" s="14">
        <f t="shared" si="957"/>
        <v>444.40937466780639</v>
      </c>
      <c r="W2533" s="24">
        <f t="shared" si="969"/>
        <v>650</v>
      </c>
      <c r="X2533" s="12">
        <f t="shared" si="958"/>
        <v>6.0055277973934534E-2</v>
      </c>
      <c r="Y2533" s="3">
        <f t="shared" si="970"/>
        <v>0.7</v>
      </c>
    </row>
    <row r="2534" spans="2:25" x14ac:dyDescent="0.25">
      <c r="B2534" s="3">
        <f t="shared" si="959"/>
        <v>12580</v>
      </c>
      <c r="C2534" s="14">
        <f t="shared" si="960"/>
        <v>209.66666666666666</v>
      </c>
      <c r="D2534" s="11">
        <f t="shared" si="961"/>
        <v>1132.5829859586411</v>
      </c>
      <c r="E2534" s="11">
        <f t="shared" si="962"/>
        <v>1130.6746633729792</v>
      </c>
      <c r="F2534" s="11">
        <f t="shared" si="963"/>
        <v>1131.8434161957869</v>
      </c>
      <c r="G2534" s="11">
        <f t="shared" si="964"/>
        <v>1131.5742706673138</v>
      </c>
      <c r="H2534" s="24">
        <f t="shared" si="947"/>
        <v>1130.6746633729792</v>
      </c>
      <c r="I2534" s="24">
        <f t="shared" si="949"/>
        <v>47.708064641545889</v>
      </c>
      <c r="J2534" s="14">
        <f t="shared" si="950"/>
        <v>839.61040157977732</v>
      </c>
      <c r="K2534" s="24">
        <f t="shared" si="948"/>
        <v>650</v>
      </c>
      <c r="L2534" s="12">
        <f t="shared" si="951"/>
        <v>6.0510418664386466E-2</v>
      </c>
      <c r="M2534" s="3">
        <f t="shared" si="952"/>
        <v>0.7</v>
      </c>
      <c r="N2534" s="24">
        <f t="shared" si="967"/>
        <v>1131.8434161957869</v>
      </c>
      <c r="O2534" s="24">
        <f t="shared" si="953"/>
        <v>18.489244071355415</v>
      </c>
      <c r="P2534" s="24">
        <f t="shared" si="954"/>
        <v>325.7968870030889</v>
      </c>
      <c r="Q2534" s="24">
        <f t="shared" si="965"/>
        <v>650</v>
      </c>
      <c r="R2534" s="12">
        <f t="shared" si="955"/>
        <v>5.9889492123410548E-2</v>
      </c>
      <c r="S2534" s="3">
        <f t="shared" si="966"/>
        <v>0.7</v>
      </c>
      <c r="T2534" s="24">
        <f t="shared" si="968"/>
        <v>1131.5742706673138</v>
      </c>
      <c r="U2534" s="24">
        <f t="shared" si="956"/>
        <v>25.21788228318087</v>
      </c>
      <c r="V2534" s="14">
        <f t="shared" si="957"/>
        <v>444.23383644761401</v>
      </c>
      <c r="W2534" s="24">
        <f t="shared" si="969"/>
        <v>650</v>
      </c>
      <c r="X2534" s="12">
        <f t="shared" si="958"/>
        <v>6.0031144899880567E-2</v>
      </c>
      <c r="Y2534" s="3">
        <f t="shared" si="970"/>
        <v>0.7</v>
      </c>
    </row>
    <row r="2535" spans="2:25" x14ac:dyDescent="0.25">
      <c r="B2535" s="3">
        <f t="shared" si="959"/>
        <v>12585</v>
      </c>
      <c r="C2535" s="14">
        <f t="shared" si="960"/>
        <v>209.75</v>
      </c>
      <c r="D2535" s="11">
        <f t="shared" si="961"/>
        <v>1132.6424901676266</v>
      </c>
      <c r="E2535" s="11">
        <f t="shared" si="962"/>
        <v>1130.7351737916435</v>
      </c>
      <c r="F2535" s="11">
        <f t="shared" si="963"/>
        <v>1131.9033056879102</v>
      </c>
      <c r="G2535" s="11">
        <f t="shared" si="964"/>
        <v>1131.6343018122136</v>
      </c>
      <c r="H2535" s="24">
        <f t="shared" si="947"/>
        <v>1130.7351737916435</v>
      </c>
      <c r="I2535" s="24">
        <f t="shared" si="949"/>
        <v>47.682909399577511</v>
      </c>
      <c r="J2535" s="14">
        <f t="shared" si="950"/>
        <v>839.27525119485858</v>
      </c>
      <c r="K2535" s="24">
        <f t="shared" si="948"/>
        <v>650</v>
      </c>
      <c r="L2535" s="12">
        <f t="shared" si="951"/>
        <v>6.0485847729417737E-2</v>
      </c>
      <c r="M2535" s="3">
        <f t="shared" si="952"/>
        <v>0.7</v>
      </c>
      <c r="N2535" s="24">
        <f t="shared" si="967"/>
        <v>1131.9033056879102</v>
      </c>
      <c r="O2535" s="24">
        <f t="shared" si="953"/>
        <v>18.47961199291035</v>
      </c>
      <c r="P2535" s="24">
        <f t="shared" si="954"/>
        <v>325.66866325621828</v>
      </c>
      <c r="Q2535" s="24">
        <f t="shared" si="965"/>
        <v>650</v>
      </c>
      <c r="R2535" s="12">
        <f t="shared" si="955"/>
        <v>5.9865511734370061E-2</v>
      </c>
      <c r="S2535" s="3">
        <f t="shared" si="966"/>
        <v>0.7</v>
      </c>
      <c r="T2535" s="24">
        <f t="shared" si="968"/>
        <v>1131.6343018122136</v>
      </c>
      <c r="U2535" s="24">
        <f t="shared" si="956"/>
        <v>25.204708885325999</v>
      </c>
      <c r="V2535" s="14">
        <f t="shared" si="957"/>
        <v>444.05843786936106</v>
      </c>
      <c r="W2535" s="24">
        <f t="shared" si="969"/>
        <v>650</v>
      </c>
      <c r="X2535" s="12">
        <f t="shared" si="958"/>
        <v>6.0007031255878175E-2</v>
      </c>
      <c r="Y2535" s="3">
        <f t="shared" si="970"/>
        <v>0.7</v>
      </c>
    </row>
    <row r="2536" spans="2:25" x14ac:dyDescent="0.25">
      <c r="B2536" s="3">
        <f t="shared" si="959"/>
        <v>12590</v>
      </c>
      <c r="C2536" s="14">
        <f t="shared" si="960"/>
        <v>209.83333333333334</v>
      </c>
      <c r="D2536" s="11">
        <f t="shared" si="961"/>
        <v>1132.7019707544566</v>
      </c>
      <c r="E2536" s="11">
        <f t="shared" si="962"/>
        <v>1130.7956596393731</v>
      </c>
      <c r="F2536" s="11">
        <f t="shared" si="963"/>
        <v>1131.9631711996446</v>
      </c>
      <c r="G2536" s="11">
        <f t="shared" si="964"/>
        <v>1131.6943088434696</v>
      </c>
      <c r="H2536" s="24">
        <f t="shared" si="947"/>
        <v>1130.7956596393731</v>
      </c>
      <c r="I2536" s="24">
        <f t="shared" si="949"/>
        <v>47.657777877088847</v>
      </c>
      <c r="J2536" s="14">
        <f t="shared" si="950"/>
        <v>838.94037088546725</v>
      </c>
      <c r="K2536" s="24">
        <f t="shared" si="948"/>
        <v>650</v>
      </c>
      <c r="L2536" s="12">
        <f t="shared" si="951"/>
        <v>6.0461296829712068E-2</v>
      </c>
      <c r="M2536" s="3">
        <f t="shared" si="952"/>
        <v>0.7</v>
      </c>
      <c r="N2536" s="24">
        <f t="shared" si="967"/>
        <v>1131.9631711996446</v>
      </c>
      <c r="O2536" s="24">
        <f t="shared" si="953"/>
        <v>18.469988870299403</v>
      </c>
      <c r="P2536" s="24">
        <f t="shared" si="954"/>
        <v>325.54054107931347</v>
      </c>
      <c r="Q2536" s="24">
        <f t="shared" si="965"/>
        <v>650</v>
      </c>
      <c r="R2536" s="12">
        <f t="shared" si="955"/>
        <v>5.9841550571587694E-2</v>
      </c>
      <c r="S2536" s="3">
        <f t="shared" si="966"/>
        <v>0.7</v>
      </c>
      <c r="T2536" s="24">
        <f t="shared" si="968"/>
        <v>1131.6943088434696</v>
      </c>
      <c r="U2536" s="24">
        <f t="shared" si="956"/>
        <v>25.191547774676337</v>
      </c>
      <c r="V2536" s="14">
        <f t="shared" si="957"/>
        <v>443.88317876576031</v>
      </c>
      <c r="W2536" s="24">
        <f t="shared" si="969"/>
        <v>650</v>
      </c>
      <c r="X2536" s="12">
        <f t="shared" si="958"/>
        <v>5.9982937018425352E-2</v>
      </c>
      <c r="Y2536" s="3">
        <f t="shared" si="970"/>
        <v>0.7</v>
      </c>
    </row>
    <row r="2537" spans="2:25" x14ac:dyDescent="0.25">
      <c r="B2537" s="3">
        <f t="shared" si="959"/>
        <v>12595</v>
      </c>
      <c r="C2537" s="14">
        <f t="shared" si="960"/>
        <v>209.91666666666666</v>
      </c>
      <c r="D2537" s="11">
        <f t="shared" si="961"/>
        <v>1132.7614277378784</v>
      </c>
      <c r="E2537" s="11">
        <f t="shared" si="962"/>
        <v>1130.8561209362028</v>
      </c>
      <c r="F2537" s="11">
        <f t="shared" si="963"/>
        <v>1132.0230127502161</v>
      </c>
      <c r="G2537" s="11">
        <f t="shared" si="964"/>
        <v>1131.7542917804881</v>
      </c>
      <c r="H2537" s="24">
        <f t="shared" si="947"/>
        <v>1130.8561209362028</v>
      </c>
      <c r="I2537" s="24">
        <f t="shared" si="949"/>
        <v>47.632670041889469</v>
      </c>
      <c r="J2537" s="14">
        <f t="shared" si="950"/>
        <v>838.6057603232307</v>
      </c>
      <c r="K2537" s="24">
        <f t="shared" si="948"/>
        <v>650</v>
      </c>
      <c r="L2537" s="12">
        <f t="shared" si="951"/>
        <v>6.0436765940680953E-2</v>
      </c>
      <c r="M2537" s="3">
        <f t="shared" si="952"/>
        <v>0.7</v>
      </c>
      <c r="N2537" s="24">
        <f t="shared" si="967"/>
        <v>1132.0230127502161</v>
      </c>
      <c r="O2537" s="24">
        <f t="shared" si="953"/>
        <v>18.460374691557035</v>
      </c>
      <c r="P2537" s="24">
        <f t="shared" si="954"/>
        <v>325.41252035121141</v>
      </c>
      <c r="Q2537" s="24">
        <f t="shared" si="965"/>
        <v>650</v>
      </c>
      <c r="R2537" s="12">
        <f t="shared" si="955"/>
        <v>5.9817608611905375E-2</v>
      </c>
      <c r="S2537" s="3">
        <f t="shared" si="966"/>
        <v>0.7</v>
      </c>
      <c r="T2537" s="24">
        <f t="shared" si="968"/>
        <v>1131.7542917804881</v>
      </c>
      <c r="U2537" s="24">
        <f t="shared" si="956"/>
        <v>25.178398934758661</v>
      </c>
      <c r="V2537" s="14">
        <f t="shared" si="957"/>
        <v>443.7080589698154</v>
      </c>
      <c r="W2537" s="24">
        <f t="shared" si="969"/>
        <v>650</v>
      </c>
      <c r="X2537" s="12">
        <f t="shared" si="958"/>
        <v>5.9958862164060933E-2</v>
      </c>
      <c r="Y2537" s="3">
        <f t="shared" si="970"/>
        <v>0.7</v>
      </c>
    </row>
    <row r="2538" spans="2:25" x14ac:dyDescent="0.25">
      <c r="B2538" s="3">
        <f t="shared" si="959"/>
        <v>12600</v>
      </c>
      <c r="C2538" s="14">
        <f t="shared" si="960"/>
        <v>210</v>
      </c>
      <c r="D2538" s="11">
        <f t="shared" si="961"/>
        <v>1132.8208611366174</v>
      </c>
      <c r="E2538" s="11">
        <f t="shared" si="962"/>
        <v>1130.9165577021436</v>
      </c>
      <c r="F2538" s="11">
        <f t="shared" si="963"/>
        <v>1132.082830358828</v>
      </c>
      <c r="G2538" s="11">
        <f t="shared" si="964"/>
        <v>1131.814250642652</v>
      </c>
      <c r="H2538" s="24">
        <f t="shared" si="947"/>
        <v>1130.9165577021436</v>
      </c>
      <c r="I2538" s="24">
        <f t="shared" si="949"/>
        <v>47.607585861845791</v>
      </c>
      <c r="J2538" s="14">
        <f t="shared" si="950"/>
        <v>838.27141918018322</v>
      </c>
      <c r="K2538" s="24">
        <f t="shared" si="948"/>
        <v>650</v>
      </c>
      <c r="L2538" s="12">
        <f t="shared" si="951"/>
        <v>6.0412255037767544E-2</v>
      </c>
      <c r="M2538" s="3">
        <f t="shared" si="952"/>
        <v>0.7</v>
      </c>
      <c r="N2538" s="24">
        <f t="shared" si="967"/>
        <v>1132.082830358828</v>
      </c>
      <c r="O2538" s="24">
        <f t="shared" si="953"/>
        <v>18.45076944473476</v>
      </c>
      <c r="P2538" s="24">
        <f t="shared" si="954"/>
        <v>325.28460095092362</v>
      </c>
      <c r="Q2538" s="24">
        <f t="shared" si="965"/>
        <v>650</v>
      </c>
      <c r="R2538" s="12">
        <f t="shared" si="955"/>
        <v>5.9793685832198365E-2</v>
      </c>
      <c r="S2538" s="3">
        <f t="shared" si="966"/>
        <v>0.7</v>
      </c>
      <c r="T2538" s="24">
        <f t="shared" si="968"/>
        <v>1131.814250642652</v>
      </c>
      <c r="U2538" s="24">
        <f t="shared" si="956"/>
        <v>25.165262349133855</v>
      </c>
      <c r="V2538" s="14">
        <f t="shared" si="957"/>
        <v>443.53307831482056</v>
      </c>
      <c r="W2538" s="24">
        <f t="shared" si="969"/>
        <v>650</v>
      </c>
      <c r="X2538" s="12">
        <f t="shared" si="958"/>
        <v>5.9934806669365265E-2</v>
      </c>
      <c r="Y2538" s="3">
        <f t="shared" si="970"/>
        <v>0.7</v>
      </c>
    </row>
    <row r="2539" spans="2:25" x14ac:dyDescent="0.25">
      <c r="B2539" s="3">
        <f t="shared" si="959"/>
        <v>12605</v>
      </c>
      <c r="C2539" s="14">
        <f t="shared" si="960"/>
        <v>210.08333333333334</v>
      </c>
      <c r="D2539" s="11">
        <f t="shared" si="961"/>
        <v>1132.8802709693771</v>
      </c>
      <c r="E2539" s="11">
        <f t="shared" si="962"/>
        <v>1130.9769699571814</v>
      </c>
      <c r="F2539" s="11">
        <f t="shared" si="963"/>
        <v>1132.1426240446601</v>
      </c>
      <c r="G2539" s="11">
        <f t="shared" si="964"/>
        <v>1131.8741854493214</v>
      </c>
      <c r="H2539" s="24">
        <f t="shared" si="947"/>
        <v>1130.9769699571814</v>
      </c>
      <c r="I2539" s="24">
        <f t="shared" si="949"/>
        <v>47.582525304892442</v>
      </c>
      <c r="J2539" s="14">
        <f t="shared" si="950"/>
        <v>837.93734712915352</v>
      </c>
      <c r="K2539" s="24">
        <f t="shared" si="948"/>
        <v>650</v>
      </c>
      <c r="L2539" s="12">
        <f t="shared" si="951"/>
        <v>6.0387764096473791E-2</v>
      </c>
      <c r="M2539" s="3">
        <f t="shared" si="952"/>
        <v>0.7</v>
      </c>
      <c r="N2539" s="24">
        <f t="shared" si="967"/>
        <v>1132.1426240446601</v>
      </c>
      <c r="O2539" s="24">
        <f t="shared" si="953"/>
        <v>18.441173117923881</v>
      </c>
      <c r="P2539" s="24">
        <f t="shared" si="954"/>
        <v>325.15678275796523</v>
      </c>
      <c r="Q2539" s="24">
        <f t="shared" si="965"/>
        <v>650</v>
      </c>
      <c r="R2539" s="12">
        <f t="shared" si="955"/>
        <v>5.9769782209436448E-2</v>
      </c>
      <c r="S2539" s="3">
        <f t="shared" si="966"/>
        <v>0.7</v>
      </c>
      <c r="T2539" s="24">
        <f t="shared" si="968"/>
        <v>1131.8741854493214</v>
      </c>
      <c r="U2539" s="24">
        <f t="shared" si="956"/>
        <v>25.152138001391222</v>
      </c>
      <c r="V2539" s="14">
        <f t="shared" si="957"/>
        <v>443.35823663434132</v>
      </c>
      <c r="W2539" s="24">
        <f t="shared" si="969"/>
        <v>650</v>
      </c>
      <c r="X2539" s="12">
        <f t="shared" si="958"/>
        <v>5.9910770510957008E-2</v>
      </c>
      <c r="Y2539" s="3">
        <f t="shared" si="970"/>
        <v>0.7</v>
      </c>
    </row>
    <row r="2540" spans="2:25" x14ac:dyDescent="0.25">
      <c r="B2540" s="3">
        <f t="shared" si="959"/>
        <v>12610</v>
      </c>
      <c r="C2540" s="14">
        <f t="shared" si="960"/>
        <v>210.16666666666666</v>
      </c>
      <c r="D2540" s="11">
        <f t="shared" si="961"/>
        <v>1132.939657254838</v>
      </c>
      <c r="E2540" s="11">
        <f t="shared" si="962"/>
        <v>1131.0373577212779</v>
      </c>
      <c r="F2540" s="11">
        <f t="shared" si="963"/>
        <v>1132.2023938268696</v>
      </c>
      <c r="G2540" s="11">
        <f t="shared" si="964"/>
        <v>1131.9340962198323</v>
      </c>
      <c r="H2540" s="24">
        <f t="shared" si="947"/>
        <v>1131.0373577212779</v>
      </c>
      <c r="I2540" s="24">
        <f t="shared" si="949"/>
        <v>47.557488339003839</v>
      </c>
      <c r="J2540" s="14">
        <f t="shared" si="950"/>
        <v>837.60354384322238</v>
      </c>
      <c r="K2540" s="24">
        <f t="shared" si="948"/>
        <v>650</v>
      </c>
      <c r="L2540" s="12">
        <f t="shared" si="951"/>
        <v>6.0363293092321572E-2</v>
      </c>
      <c r="M2540" s="3">
        <f t="shared" si="952"/>
        <v>0.7</v>
      </c>
      <c r="N2540" s="24">
        <f t="shared" si="967"/>
        <v>1132.2023938268696</v>
      </c>
      <c r="O2540" s="24">
        <f t="shared" si="953"/>
        <v>18.431585699210018</v>
      </c>
      <c r="P2540" s="24">
        <f t="shared" si="954"/>
        <v>325.0290656516384</v>
      </c>
      <c r="Q2540" s="24">
        <f t="shared" si="965"/>
        <v>650</v>
      </c>
      <c r="R2540" s="12">
        <f t="shared" si="955"/>
        <v>5.9745897720551368E-2</v>
      </c>
      <c r="S2540" s="3">
        <f t="shared" si="966"/>
        <v>0.7</v>
      </c>
      <c r="T2540" s="24">
        <f t="shared" si="968"/>
        <v>1131.9340962198323</v>
      </c>
      <c r="U2540" s="24">
        <f t="shared" si="956"/>
        <v>25.139025875142806</v>
      </c>
      <c r="V2540" s="14">
        <f t="shared" si="957"/>
        <v>443.18353376207892</v>
      </c>
      <c r="W2540" s="24">
        <f t="shared" si="969"/>
        <v>650</v>
      </c>
      <c r="X2540" s="12">
        <f t="shared" si="958"/>
        <v>5.98867536654751E-2</v>
      </c>
      <c r="Y2540" s="3">
        <f t="shared" si="970"/>
        <v>0.7</v>
      </c>
    </row>
    <row r="2541" spans="2:25" x14ac:dyDescent="0.25">
      <c r="B2541" s="3">
        <f t="shared" si="959"/>
        <v>12615</v>
      </c>
      <c r="C2541" s="14">
        <f t="shared" si="960"/>
        <v>210.25</v>
      </c>
      <c r="D2541" s="11">
        <f t="shared" si="961"/>
        <v>1132.999020011659</v>
      </c>
      <c r="E2541" s="11">
        <f t="shared" si="962"/>
        <v>1131.0977210143701</v>
      </c>
      <c r="F2541" s="11">
        <f t="shared" si="963"/>
        <v>1132.2621397245903</v>
      </c>
      <c r="G2541" s="11">
        <f t="shared" si="964"/>
        <v>1131.9939829734979</v>
      </c>
      <c r="H2541" s="24">
        <f t="shared" si="947"/>
        <v>1131.0977210143701</v>
      </c>
      <c r="I2541" s="24">
        <f t="shared" si="949"/>
        <v>47.532474932222613</v>
      </c>
      <c r="J2541" s="14">
        <f t="shared" si="950"/>
        <v>837.27000899609072</v>
      </c>
      <c r="K2541" s="24">
        <f t="shared" si="948"/>
        <v>650</v>
      </c>
      <c r="L2541" s="12">
        <f t="shared" si="951"/>
        <v>6.0338842000879682E-2</v>
      </c>
      <c r="M2541" s="3">
        <f t="shared" si="952"/>
        <v>0.7</v>
      </c>
      <c r="N2541" s="24">
        <f t="shared" si="967"/>
        <v>1132.2621397245903</v>
      </c>
      <c r="O2541" s="24">
        <f t="shared" si="953"/>
        <v>18.42200717671858</v>
      </c>
      <c r="P2541" s="24">
        <f t="shared" si="954"/>
        <v>324.90144951163279</v>
      </c>
      <c r="Q2541" s="24">
        <f t="shared" si="965"/>
        <v>650</v>
      </c>
      <c r="R2541" s="12">
        <f t="shared" si="955"/>
        <v>5.9722032342549213E-2</v>
      </c>
      <c r="S2541" s="3">
        <f t="shared" si="966"/>
        <v>0.7</v>
      </c>
      <c r="T2541" s="24">
        <f t="shared" si="968"/>
        <v>1131.9939829734979</v>
      </c>
      <c r="U2541" s="24">
        <f t="shared" si="956"/>
        <v>25.125925954029071</v>
      </c>
      <c r="V2541" s="14">
        <f t="shared" si="957"/>
        <v>443.00896953204466</v>
      </c>
      <c r="W2541" s="24">
        <f t="shared" si="969"/>
        <v>650</v>
      </c>
      <c r="X2541" s="12">
        <f t="shared" si="958"/>
        <v>5.9862756109601754E-2</v>
      </c>
      <c r="Y2541" s="3">
        <f t="shared" si="970"/>
        <v>0.7</v>
      </c>
    </row>
    <row r="2542" spans="2:25" x14ac:dyDescent="0.25">
      <c r="B2542" s="3">
        <f t="shared" si="959"/>
        <v>12620</v>
      </c>
      <c r="C2542" s="14">
        <f t="shared" si="960"/>
        <v>210.33333333333334</v>
      </c>
      <c r="D2542" s="11">
        <f t="shared" si="961"/>
        <v>1133.0583592584769</v>
      </c>
      <c r="E2542" s="11">
        <f t="shared" si="962"/>
        <v>1131.158059856371</v>
      </c>
      <c r="F2542" s="11">
        <f t="shared" si="963"/>
        <v>1132.3218617569328</v>
      </c>
      <c r="G2542" s="11">
        <f t="shared" si="964"/>
        <v>1132.0538457296075</v>
      </c>
      <c r="H2542" s="24">
        <f t="shared" si="947"/>
        <v>1131.158059856371</v>
      </c>
      <c r="I2542" s="24">
        <f t="shared" si="949"/>
        <v>47.507485052648235</v>
      </c>
      <c r="J2542" s="14">
        <f t="shared" si="950"/>
        <v>836.93674226215717</v>
      </c>
      <c r="K2542" s="24">
        <f t="shared" si="948"/>
        <v>650</v>
      </c>
      <c r="L2542" s="12">
        <f t="shared" si="951"/>
        <v>6.0314410797768392E-2</v>
      </c>
      <c r="M2542" s="3">
        <f t="shared" si="952"/>
        <v>0.7</v>
      </c>
      <c r="N2542" s="24">
        <f t="shared" si="967"/>
        <v>1132.3218617569328</v>
      </c>
      <c r="O2542" s="24">
        <f t="shared" si="953"/>
        <v>18.412437538603399</v>
      </c>
      <c r="P2542" s="24">
        <f t="shared" si="954"/>
        <v>324.77393421814202</v>
      </c>
      <c r="Q2542" s="24">
        <f t="shared" si="965"/>
        <v>650</v>
      </c>
      <c r="R2542" s="12">
        <f t="shared" si="955"/>
        <v>5.9698186052528669E-2</v>
      </c>
      <c r="S2542" s="3">
        <f t="shared" si="966"/>
        <v>0.7</v>
      </c>
      <c r="T2542" s="24">
        <f t="shared" si="968"/>
        <v>1132.0538457296075</v>
      </c>
      <c r="U2542" s="24">
        <f t="shared" si="956"/>
        <v>25.112838221735956</v>
      </c>
      <c r="V2542" s="14">
        <f t="shared" si="957"/>
        <v>442.83454377887006</v>
      </c>
      <c r="W2542" s="24">
        <f t="shared" si="969"/>
        <v>650</v>
      </c>
      <c r="X2542" s="12">
        <f t="shared" si="958"/>
        <v>5.9838777820104321E-2</v>
      </c>
      <c r="Y2542" s="3">
        <f t="shared" si="970"/>
        <v>0.7</v>
      </c>
    </row>
    <row r="2543" spans="2:25" x14ac:dyDescent="0.25">
      <c r="B2543" s="3">
        <f t="shared" si="959"/>
        <v>12625</v>
      </c>
      <c r="C2543" s="14">
        <f t="shared" si="960"/>
        <v>210.41666666666666</v>
      </c>
      <c r="D2543" s="11">
        <f t="shared" si="961"/>
        <v>1133.1176750139059</v>
      </c>
      <c r="E2543" s="11">
        <f t="shared" si="962"/>
        <v>1131.2183742671687</v>
      </c>
      <c r="F2543" s="11">
        <f t="shared" si="963"/>
        <v>1132.3815599429854</v>
      </c>
      <c r="G2543" s="11">
        <f t="shared" si="964"/>
        <v>1132.1136845074275</v>
      </c>
      <c r="H2543" s="24">
        <f t="shared" si="947"/>
        <v>1131.2183742671687</v>
      </c>
      <c r="I2543" s="24">
        <f t="shared" si="949"/>
        <v>47.482518668431339</v>
      </c>
      <c r="J2543" s="14">
        <f t="shared" si="950"/>
        <v>836.60374331616902</v>
      </c>
      <c r="K2543" s="24">
        <f t="shared" si="948"/>
        <v>650</v>
      </c>
      <c r="L2543" s="12">
        <f t="shared" si="951"/>
        <v>6.0289999458635238E-2</v>
      </c>
      <c r="M2543" s="3">
        <f t="shared" si="952"/>
        <v>0.7</v>
      </c>
      <c r="N2543" s="24">
        <f t="shared" si="967"/>
        <v>1132.3815599429854</v>
      </c>
      <c r="O2543" s="24">
        <f t="shared" si="953"/>
        <v>18.402876773012622</v>
      </c>
      <c r="P2543" s="24">
        <f t="shared" si="954"/>
        <v>324.64651965087506</v>
      </c>
      <c r="Q2543" s="24">
        <f t="shared" si="965"/>
        <v>650</v>
      </c>
      <c r="R2543" s="12">
        <f t="shared" si="955"/>
        <v>5.9674358827503125E-2</v>
      </c>
      <c r="S2543" s="3">
        <f t="shared" si="966"/>
        <v>0.7</v>
      </c>
      <c r="T2543" s="24">
        <f t="shared" si="968"/>
        <v>1132.1136845074275</v>
      </c>
      <c r="U2543" s="24">
        <f t="shared" si="956"/>
        <v>25.099762661960767</v>
      </c>
      <c r="V2543" s="14">
        <f t="shared" si="957"/>
        <v>442.6602563369733</v>
      </c>
      <c r="W2543" s="24">
        <f t="shared" si="969"/>
        <v>650</v>
      </c>
      <c r="X2543" s="12">
        <f t="shared" si="958"/>
        <v>5.9814818773724319E-2</v>
      </c>
      <c r="Y2543" s="3">
        <f t="shared" si="970"/>
        <v>0.7</v>
      </c>
    </row>
    <row r="2544" spans="2:25" x14ac:dyDescent="0.25">
      <c r="B2544" s="3">
        <f t="shared" si="959"/>
        <v>12630</v>
      </c>
      <c r="C2544" s="14">
        <f t="shared" si="960"/>
        <v>210.5</v>
      </c>
      <c r="D2544" s="11">
        <f t="shared" si="961"/>
        <v>1133.1769672965384</v>
      </c>
      <c r="E2544" s="11">
        <f t="shared" si="962"/>
        <v>1131.2786642666274</v>
      </c>
      <c r="F2544" s="11">
        <f t="shared" si="963"/>
        <v>1132.441234301813</v>
      </c>
      <c r="G2544" s="11">
        <f t="shared" si="964"/>
        <v>1132.1734993262012</v>
      </c>
      <c r="H2544" s="24">
        <f t="shared" si="947"/>
        <v>1131.2786642666274</v>
      </c>
      <c r="I2544" s="24">
        <f t="shared" si="949"/>
        <v>47.457575747773717</v>
      </c>
      <c r="J2544" s="14">
        <f t="shared" si="950"/>
        <v>836.271011833339</v>
      </c>
      <c r="K2544" s="24">
        <f t="shared" si="948"/>
        <v>650</v>
      </c>
      <c r="L2544" s="12">
        <f t="shared" si="951"/>
        <v>6.0265607959162963E-2</v>
      </c>
      <c r="M2544" s="3">
        <f t="shared" si="952"/>
        <v>0.7</v>
      </c>
      <c r="N2544" s="24">
        <f t="shared" si="967"/>
        <v>1132.441234301813</v>
      </c>
      <c r="O2544" s="24">
        <f t="shared" si="953"/>
        <v>18.393324868134187</v>
      </c>
      <c r="P2544" s="24">
        <f t="shared" si="954"/>
        <v>324.51920569033564</v>
      </c>
      <c r="Q2544" s="24">
        <f t="shared" si="965"/>
        <v>650</v>
      </c>
      <c r="R2544" s="12">
        <f t="shared" si="955"/>
        <v>5.9650550644631144E-2</v>
      </c>
      <c r="S2544" s="3">
        <f t="shared" si="966"/>
        <v>0.7</v>
      </c>
      <c r="T2544" s="24">
        <f t="shared" si="968"/>
        <v>1132.1734993262012</v>
      </c>
      <c r="U2544" s="24">
        <f t="shared" si="956"/>
        <v>25.086699258429235</v>
      </c>
      <c r="V2544" s="14">
        <f t="shared" si="957"/>
        <v>442.48610704119909</v>
      </c>
      <c r="W2544" s="24">
        <f t="shared" si="969"/>
        <v>650</v>
      </c>
      <c r="X2544" s="12">
        <f t="shared" si="958"/>
        <v>5.9790878947261428E-2</v>
      </c>
      <c r="Y2544" s="3">
        <f t="shared" si="970"/>
        <v>0.7</v>
      </c>
    </row>
    <row r="2545" spans="2:25" x14ac:dyDescent="0.25">
      <c r="B2545" s="3">
        <f t="shared" si="959"/>
        <v>12635</v>
      </c>
      <c r="C2545" s="14">
        <f t="shared" si="960"/>
        <v>210.58333333333334</v>
      </c>
      <c r="D2545" s="11">
        <f t="shared" si="961"/>
        <v>1133.2362361249441</v>
      </c>
      <c r="E2545" s="11">
        <f t="shared" si="962"/>
        <v>1131.3389298745865</v>
      </c>
      <c r="F2545" s="11">
        <f t="shared" si="963"/>
        <v>1132.5008848524576</v>
      </c>
      <c r="G2545" s="11">
        <f t="shared" si="964"/>
        <v>1132.2332902051485</v>
      </c>
      <c r="H2545" s="24">
        <f t="shared" si="947"/>
        <v>1131.3389298745865</v>
      </c>
      <c r="I2545" s="24">
        <f t="shared" si="949"/>
        <v>47.432656258939687</v>
      </c>
      <c r="J2545" s="14">
        <f t="shared" si="950"/>
        <v>835.93854748940282</v>
      </c>
      <c r="K2545" s="24">
        <f t="shared" si="948"/>
        <v>650</v>
      </c>
      <c r="L2545" s="12">
        <f t="shared" si="951"/>
        <v>6.0241236275074272E-2</v>
      </c>
      <c r="M2545" s="3">
        <f t="shared" si="952"/>
        <v>0.7</v>
      </c>
      <c r="N2545" s="24">
        <f t="shared" si="967"/>
        <v>1132.5008848524576</v>
      </c>
      <c r="O2545" s="24">
        <f t="shared" si="953"/>
        <v>18.383781812161715</v>
      </c>
      <c r="P2545" s="24">
        <f t="shared" si="954"/>
        <v>324.39199221673664</v>
      </c>
      <c r="Q2545" s="24">
        <f t="shared" si="965"/>
        <v>650</v>
      </c>
      <c r="R2545" s="12">
        <f t="shared" si="955"/>
        <v>5.9626761481021695E-2</v>
      </c>
      <c r="S2545" s="3">
        <f t="shared" si="966"/>
        <v>0.7</v>
      </c>
      <c r="T2545" s="24">
        <f t="shared" si="968"/>
        <v>1132.2332902051485</v>
      </c>
      <c r="U2545" s="24">
        <f t="shared" si="956"/>
        <v>25.073647994889825</v>
      </c>
      <c r="V2545" s="14">
        <f t="shared" si="957"/>
        <v>442.31209572643081</v>
      </c>
      <c r="W2545" s="24">
        <f t="shared" si="969"/>
        <v>650</v>
      </c>
      <c r="X2545" s="12">
        <f t="shared" si="958"/>
        <v>5.9766958317523197E-2</v>
      </c>
      <c r="Y2545" s="3">
        <f t="shared" si="970"/>
        <v>0.7</v>
      </c>
    </row>
    <row r="2546" spans="2:25" x14ac:dyDescent="0.25">
      <c r="B2546" s="3">
        <f t="shared" si="959"/>
        <v>12640</v>
      </c>
      <c r="C2546" s="14">
        <f t="shared" si="960"/>
        <v>210.66666666666666</v>
      </c>
      <c r="D2546" s="11">
        <f t="shared" si="961"/>
        <v>1133.2954815176722</v>
      </c>
      <c r="E2546" s="11">
        <f t="shared" si="962"/>
        <v>1131.3991711108615</v>
      </c>
      <c r="F2546" s="11">
        <f t="shared" si="963"/>
        <v>1132.5605116139386</v>
      </c>
      <c r="G2546" s="11">
        <f t="shared" si="964"/>
        <v>1132.2930571634661</v>
      </c>
      <c r="H2546" s="24">
        <f t="shared" si="947"/>
        <v>1131.3991711108615</v>
      </c>
      <c r="I2546" s="24">
        <f t="shared" si="949"/>
        <v>47.407760170267466</v>
      </c>
      <c r="J2546" s="14">
        <f t="shared" si="950"/>
        <v>835.60634996118165</v>
      </c>
      <c r="K2546" s="24">
        <f t="shared" si="948"/>
        <v>650</v>
      </c>
      <c r="L2546" s="12">
        <f t="shared" si="951"/>
        <v>6.0216884382170911E-2</v>
      </c>
      <c r="M2546" s="3">
        <f t="shared" si="952"/>
        <v>0.7</v>
      </c>
      <c r="N2546" s="24">
        <f t="shared" si="967"/>
        <v>1132.5605116139386</v>
      </c>
      <c r="O2546" s="24">
        <f t="shared" si="953"/>
        <v>18.374247593339987</v>
      </c>
      <c r="P2546" s="24">
        <f t="shared" si="954"/>
        <v>324.26487911112434</v>
      </c>
      <c r="Q2546" s="24">
        <f t="shared" si="965"/>
        <v>650</v>
      </c>
      <c r="R2546" s="12">
        <f t="shared" si="955"/>
        <v>5.9602991313937599E-2</v>
      </c>
      <c r="S2546" s="3">
        <f t="shared" si="966"/>
        <v>0.7</v>
      </c>
      <c r="T2546" s="24">
        <f t="shared" si="968"/>
        <v>1132.2930571634661</v>
      </c>
      <c r="U2546" s="24">
        <f t="shared" si="956"/>
        <v>25.060608855153532</v>
      </c>
      <c r="V2546" s="14">
        <f t="shared" si="957"/>
        <v>442.13822222857897</v>
      </c>
      <c r="W2546" s="24">
        <f t="shared" si="969"/>
        <v>650</v>
      </c>
      <c r="X2546" s="12">
        <f t="shared" si="958"/>
        <v>5.9743056861456513E-2</v>
      </c>
      <c r="Y2546" s="3">
        <f t="shared" si="970"/>
        <v>0.7</v>
      </c>
    </row>
    <row r="2547" spans="2:25" x14ac:dyDescent="0.25">
      <c r="B2547" s="3">
        <f t="shared" si="959"/>
        <v>12645</v>
      </c>
      <c r="C2547" s="14">
        <f t="shared" si="960"/>
        <v>210.75</v>
      </c>
      <c r="D2547" s="11">
        <f t="shared" si="961"/>
        <v>1133.3547034932481</v>
      </c>
      <c r="E2547" s="11">
        <f t="shared" si="962"/>
        <v>1131.4593879952438</v>
      </c>
      <c r="F2547" s="11">
        <f t="shared" si="963"/>
        <v>1132.6201146052526</v>
      </c>
      <c r="G2547" s="11">
        <f t="shared" si="964"/>
        <v>1132.3528002203275</v>
      </c>
      <c r="H2547" s="24">
        <f t="shared" si="947"/>
        <v>1131.4593879952438</v>
      </c>
      <c r="I2547" s="24">
        <f t="shared" si="949"/>
        <v>47.382887450106637</v>
      </c>
      <c r="J2547" s="14">
        <f t="shared" si="950"/>
        <v>835.2744189250119</v>
      </c>
      <c r="K2547" s="24">
        <f t="shared" si="948"/>
        <v>650</v>
      </c>
      <c r="L2547" s="12">
        <f t="shared" si="951"/>
        <v>6.0192552256222338E-2</v>
      </c>
      <c r="M2547" s="3">
        <f t="shared" si="952"/>
        <v>0.7</v>
      </c>
      <c r="N2547" s="24">
        <f t="shared" si="967"/>
        <v>1132.6201146052526</v>
      </c>
      <c r="O2547" s="24">
        <f t="shared" si="953"/>
        <v>18.364722199885364</v>
      </c>
      <c r="P2547" s="24">
        <f t="shared" si="954"/>
        <v>324.13786625382807</v>
      </c>
      <c r="Q2547" s="24">
        <f t="shared" si="965"/>
        <v>650</v>
      </c>
      <c r="R2547" s="12">
        <f t="shared" si="955"/>
        <v>5.9579240120512029E-2</v>
      </c>
      <c r="S2547" s="3">
        <f t="shared" si="966"/>
        <v>0.7</v>
      </c>
      <c r="T2547" s="24">
        <f t="shared" si="968"/>
        <v>1132.3528002203275</v>
      </c>
      <c r="U2547" s="24">
        <f t="shared" si="956"/>
        <v>25.047581823014298</v>
      </c>
      <c r="V2547" s="14">
        <f t="shared" si="957"/>
        <v>441.96448638287586</v>
      </c>
      <c r="W2547" s="24">
        <f t="shared" si="969"/>
        <v>650</v>
      </c>
      <c r="X2547" s="12">
        <f t="shared" si="958"/>
        <v>5.9719174555919359E-2</v>
      </c>
      <c r="Y2547" s="3">
        <f t="shared" si="970"/>
        <v>0.7</v>
      </c>
    </row>
    <row r="2548" spans="2:25" x14ac:dyDescent="0.25">
      <c r="B2548" s="3">
        <f t="shared" si="959"/>
        <v>12650</v>
      </c>
      <c r="C2548" s="14">
        <f t="shared" si="960"/>
        <v>210.83333333333334</v>
      </c>
      <c r="D2548" s="11">
        <f t="shared" si="961"/>
        <v>1133.4139020701766</v>
      </c>
      <c r="E2548" s="11">
        <f t="shared" si="962"/>
        <v>1131.5195805475</v>
      </c>
      <c r="F2548" s="11">
        <f t="shared" si="963"/>
        <v>1132.6796938453731</v>
      </c>
      <c r="G2548" s="11">
        <f t="shared" si="964"/>
        <v>1132.4125193948835</v>
      </c>
      <c r="H2548" s="24">
        <f t="shared" si="947"/>
        <v>1131.5195805475</v>
      </c>
      <c r="I2548" s="24">
        <f t="shared" si="949"/>
        <v>47.358038066914787</v>
      </c>
      <c r="J2548" s="14">
        <f t="shared" si="950"/>
        <v>834.94275405878057</v>
      </c>
      <c r="K2548" s="24">
        <f t="shared" si="948"/>
        <v>650</v>
      </c>
      <c r="L2548" s="12">
        <f t="shared" si="951"/>
        <v>6.0168239873111137E-2</v>
      </c>
      <c r="M2548" s="3">
        <f t="shared" si="952"/>
        <v>0.7</v>
      </c>
      <c r="N2548" s="24">
        <f t="shared" si="967"/>
        <v>1132.6796938453731</v>
      </c>
      <c r="O2548" s="24">
        <f t="shared" si="953"/>
        <v>18.3552056200881</v>
      </c>
      <c r="P2548" s="24">
        <f t="shared" si="954"/>
        <v>324.01095352635912</v>
      </c>
      <c r="Q2548" s="24">
        <f t="shared" si="965"/>
        <v>650</v>
      </c>
      <c r="R2548" s="12">
        <f t="shared" si="955"/>
        <v>5.9555507878096617E-2</v>
      </c>
      <c r="S2548" s="3">
        <f t="shared" si="966"/>
        <v>0.7</v>
      </c>
      <c r="T2548" s="24">
        <f t="shared" si="968"/>
        <v>1132.4125193948835</v>
      </c>
      <c r="U2548" s="24">
        <f t="shared" si="956"/>
        <v>25.034566882328591</v>
      </c>
      <c r="V2548" s="14">
        <f t="shared" si="957"/>
        <v>441.79088802550325</v>
      </c>
      <c r="W2548" s="24">
        <f t="shared" si="969"/>
        <v>650</v>
      </c>
      <c r="X2548" s="12">
        <f t="shared" si="958"/>
        <v>5.9695311377899116E-2</v>
      </c>
      <c r="Y2548" s="3">
        <f t="shared" si="970"/>
        <v>0.7</v>
      </c>
    </row>
    <row r="2549" spans="2:25" x14ac:dyDescent="0.25">
      <c r="B2549" s="3">
        <f t="shared" si="959"/>
        <v>12655</v>
      </c>
      <c r="C2549" s="14">
        <f t="shared" si="960"/>
        <v>210.91666666666666</v>
      </c>
      <c r="D2549" s="11">
        <f t="shared" si="961"/>
        <v>1133.4730772669395</v>
      </c>
      <c r="E2549" s="11">
        <f t="shared" si="962"/>
        <v>1131.5797487873731</v>
      </c>
      <c r="F2549" s="11">
        <f t="shared" si="963"/>
        <v>1132.7392493532511</v>
      </c>
      <c r="G2549" s="11">
        <f t="shared" si="964"/>
        <v>1132.4722147062614</v>
      </c>
      <c r="H2549" s="24">
        <f t="shared" ref="H2549:H2612" si="971">H2548+L2548</f>
        <v>1131.5797487873731</v>
      </c>
      <c r="I2549" s="24">
        <f t="shared" si="949"/>
        <v>47.333211989160873</v>
      </c>
      <c r="J2549" s="14">
        <f t="shared" si="950"/>
        <v>834.61135504016147</v>
      </c>
      <c r="K2549" s="24">
        <f t="shared" ref="K2549:K2612" si="972">IF(H2549&lt;600,425+0.773*H2549-1.69/1000*H2549^2+2.22/1000^2*H2549^3,IF(H2549&lt;735,666+13002/(738-H2549),IF(H2549&lt;900,545+17820/(H2549-731),650)))</f>
        <v>650</v>
      </c>
      <c r="L2549" s="12">
        <f t="shared" si="951"/>
        <v>6.0143947208706118E-2</v>
      </c>
      <c r="M2549" s="3">
        <f t="shared" si="952"/>
        <v>0.7</v>
      </c>
      <c r="N2549" s="24">
        <f t="shared" si="967"/>
        <v>1132.7392493532511</v>
      </c>
      <c r="O2549" s="24">
        <f t="shared" si="953"/>
        <v>18.345697842210029</v>
      </c>
      <c r="P2549" s="24">
        <f t="shared" si="954"/>
        <v>323.88414080955062</v>
      </c>
      <c r="Q2549" s="24">
        <f t="shared" si="965"/>
        <v>650</v>
      </c>
      <c r="R2549" s="12">
        <f t="shared" si="955"/>
        <v>5.9531794563920083E-2</v>
      </c>
      <c r="S2549" s="3">
        <f t="shared" si="966"/>
        <v>0.7</v>
      </c>
      <c r="T2549" s="24">
        <f t="shared" si="968"/>
        <v>1132.4722147062614</v>
      </c>
      <c r="U2549" s="24">
        <f t="shared" si="956"/>
        <v>25.02156401695288</v>
      </c>
      <c r="V2549" s="14">
        <f t="shared" si="957"/>
        <v>441.61742699237175</v>
      </c>
      <c r="W2549" s="24">
        <f t="shared" si="969"/>
        <v>650</v>
      </c>
      <c r="X2549" s="12">
        <f t="shared" si="958"/>
        <v>5.967146730434849E-2</v>
      </c>
      <c r="Y2549" s="3">
        <f t="shared" si="970"/>
        <v>0.7</v>
      </c>
    </row>
    <row r="2550" spans="2:25" x14ac:dyDescent="0.25">
      <c r="B2550" s="3">
        <f t="shared" si="959"/>
        <v>12660</v>
      </c>
      <c r="C2550" s="14">
        <f t="shared" si="960"/>
        <v>211</v>
      </c>
      <c r="D2550" s="11">
        <f t="shared" si="961"/>
        <v>1133.5322291019979</v>
      </c>
      <c r="E2550" s="11">
        <f t="shared" si="962"/>
        <v>1131.6398927345817</v>
      </c>
      <c r="F2550" s="11">
        <f t="shared" si="963"/>
        <v>1132.7987811478151</v>
      </c>
      <c r="G2550" s="11">
        <f t="shared" si="964"/>
        <v>1132.5318861735657</v>
      </c>
      <c r="H2550" s="24">
        <f t="shared" si="971"/>
        <v>1131.6398927345817</v>
      </c>
      <c r="I2550" s="24">
        <f t="shared" si="949"/>
        <v>47.308409185404798</v>
      </c>
      <c r="J2550" s="14">
        <f t="shared" si="950"/>
        <v>834.28022154775874</v>
      </c>
      <c r="K2550" s="24">
        <f t="shared" si="972"/>
        <v>650</v>
      </c>
      <c r="L2550" s="12">
        <f t="shared" si="951"/>
        <v>6.0119674238945736E-2</v>
      </c>
      <c r="M2550" s="3">
        <f t="shared" si="952"/>
        <v>0.7</v>
      </c>
      <c r="N2550" s="24">
        <f t="shared" si="967"/>
        <v>1132.7987811478151</v>
      </c>
      <c r="O2550" s="24">
        <f t="shared" si="953"/>
        <v>18.33619885456983</v>
      </c>
      <c r="P2550" s="24">
        <f t="shared" si="954"/>
        <v>323.75742798497208</v>
      </c>
      <c r="Q2550" s="24">
        <f t="shared" si="965"/>
        <v>650</v>
      </c>
      <c r="R2550" s="12">
        <f t="shared" si="955"/>
        <v>5.9508100155349138E-2</v>
      </c>
      <c r="S2550" s="3">
        <f t="shared" si="966"/>
        <v>0.7</v>
      </c>
      <c r="T2550" s="24">
        <f t="shared" si="968"/>
        <v>1132.5318861735657</v>
      </c>
      <c r="U2550" s="24">
        <f t="shared" si="956"/>
        <v>25.008573210806162</v>
      </c>
      <c r="V2550" s="14">
        <f t="shared" si="957"/>
        <v>441.44410312020585</v>
      </c>
      <c r="W2550" s="24">
        <f t="shared" si="969"/>
        <v>650</v>
      </c>
      <c r="X2550" s="12">
        <f t="shared" si="958"/>
        <v>5.9647642312332279E-2</v>
      </c>
      <c r="Y2550" s="3">
        <f t="shared" si="970"/>
        <v>0.7</v>
      </c>
    </row>
    <row r="2551" spans="2:25" x14ac:dyDescent="0.25">
      <c r="B2551" s="3">
        <f t="shared" si="959"/>
        <v>12665</v>
      </c>
      <c r="C2551" s="14">
        <f t="shared" si="960"/>
        <v>211.08333333333334</v>
      </c>
      <c r="D2551" s="11">
        <f t="shared" si="961"/>
        <v>1133.59135759379</v>
      </c>
      <c r="E2551" s="11">
        <f t="shared" si="962"/>
        <v>1131.7000124088206</v>
      </c>
      <c r="F2551" s="11">
        <f t="shared" si="963"/>
        <v>1132.8582892479706</v>
      </c>
      <c r="G2551" s="11">
        <f t="shared" si="964"/>
        <v>1132.5915338158779</v>
      </c>
      <c r="H2551" s="24">
        <f t="shared" si="971"/>
        <v>1131.7000124088206</v>
      </c>
      <c r="I2551" s="24">
        <f t="shared" si="949"/>
        <v>47.283629624234891</v>
      </c>
      <c r="J2551" s="14">
        <f t="shared" si="950"/>
        <v>833.94935326050575</v>
      </c>
      <c r="K2551" s="24">
        <f t="shared" si="972"/>
        <v>650</v>
      </c>
      <c r="L2551" s="12">
        <f t="shared" si="951"/>
        <v>6.0095420939792837E-2</v>
      </c>
      <c r="M2551" s="3">
        <f t="shared" si="952"/>
        <v>0.7</v>
      </c>
      <c r="N2551" s="24">
        <f t="shared" si="967"/>
        <v>1132.8582892479706</v>
      </c>
      <c r="O2551" s="24">
        <f t="shared" si="953"/>
        <v>18.326708645486178</v>
      </c>
      <c r="P2551" s="24">
        <f t="shared" si="954"/>
        <v>323.63081493413495</v>
      </c>
      <c r="Q2551" s="24">
        <f t="shared" si="965"/>
        <v>650</v>
      </c>
      <c r="R2551" s="12">
        <f t="shared" si="955"/>
        <v>5.9484424629740365E-2</v>
      </c>
      <c r="S2551" s="3">
        <f t="shared" si="966"/>
        <v>0.7</v>
      </c>
      <c r="T2551" s="24">
        <f t="shared" si="968"/>
        <v>1132.5915338158779</v>
      </c>
      <c r="U2551" s="24">
        <f t="shared" si="956"/>
        <v>24.99559444780175</v>
      </c>
      <c r="V2551" s="14">
        <f t="shared" si="957"/>
        <v>441.27091624553617</v>
      </c>
      <c r="W2551" s="24">
        <f t="shared" si="969"/>
        <v>650</v>
      </c>
      <c r="X2551" s="12">
        <f t="shared" si="958"/>
        <v>5.9623836378889732E-2</v>
      </c>
      <c r="Y2551" s="3">
        <f t="shared" si="970"/>
        <v>0.7</v>
      </c>
    </row>
    <row r="2552" spans="2:25" x14ac:dyDescent="0.25">
      <c r="B2552" s="3">
        <f t="shared" si="959"/>
        <v>12670</v>
      </c>
      <c r="C2552" s="14">
        <f t="shared" si="960"/>
        <v>211.16666666666666</v>
      </c>
      <c r="D2552" s="11">
        <f t="shared" si="961"/>
        <v>1133.6504627607326</v>
      </c>
      <c r="E2552" s="11">
        <f t="shared" si="962"/>
        <v>1131.7601078297605</v>
      </c>
      <c r="F2552" s="11">
        <f t="shared" si="963"/>
        <v>1132.9177736726003</v>
      </c>
      <c r="G2552" s="11">
        <f t="shared" si="964"/>
        <v>1132.6511576522569</v>
      </c>
      <c r="H2552" s="24">
        <f t="shared" si="971"/>
        <v>1131.7601078297605</v>
      </c>
      <c r="I2552" s="24">
        <f t="shared" si="949"/>
        <v>47.258873274302005</v>
      </c>
      <c r="J2552" s="14">
        <f t="shared" si="950"/>
        <v>833.6187498577624</v>
      </c>
      <c r="K2552" s="24">
        <f t="shared" si="972"/>
        <v>650</v>
      </c>
      <c r="L2552" s="12">
        <f t="shared" si="951"/>
        <v>6.0071187287243616E-2</v>
      </c>
      <c r="M2552" s="3">
        <f t="shared" si="952"/>
        <v>0.7</v>
      </c>
      <c r="N2552" s="24">
        <f t="shared" si="967"/>
        <v>1132.9177736726003</v>
      </c>
      <c r="O2552" s="24">
        <f t="shared" si="953"/>
        <v>18.317227203306174</v>
      </c>
      <c r="P2552" s="24">
        <f t="shared" si="954"/>
        <v>323.50430153888004</v>
      </c>
      <c r="Q2552" s="24">
        <f t="shared" si="965"/>
        <v>650</v>
      </c>
      <c r="R2552" s="12">
        <f t="shared" si="955"/>
        <v>5.9460767964512627E-2</v>
      </c>
      <c r="S2552" s="3">
        <f t="shared" si="966"/>
        <v>0.7</v>
      </c>
      <c r="T2552" s="24">
        <f t="shared" si="968"/>
        <v>1132.6511576522569</v>
      </c>
      <c r="U2552" s="24">
        <f t="shared" si="956"/>
        <v>24.982627711892746</v>
      </c>
      <c r="V2552" s="14">
        <f t="shared" si="957"/>
        <v>441.09786620526165</v>
      </c>
      <c r="W2552" s="24">
        <f t="shared" si="969"/>
        <v>650</v>
      </c>
      <c r="X2552" s="12">
        <f t="shared" si="958"/>
        <v>5.9600049481112319E-2</v>
      </c>
      <c r="Y2552" s="3">
        <f t="shared" si="970"/>
        <v>0.7</v>
      </c>
    </row>
    <row r="2553" spans="2:25" x14ac:dyDescent="0.25">
      <c r="B2553" s="3">
        <f t="shared" si="959"/>
        <v>12675</v>
      </c>
      <c r="C2553" s="14">
        <f t="shared" si="960"/>
        <v>211.25</v>
      </c>
      <c r="D2553" s="11">
        <f t="shared" si="961"/>
        <v>1133.7095446212206</v>
      </c>
      <c r="E2553" s="11">
        <f t="shared" si="962"/>
        <v>1131.8201790170478</v>
      </c>
      <c r="F2553" s="11">
        <f t="shared" si="963"/>
        <v>1132.9772344405649</v>
      </c>
      <c r="G2553" s="11">
        <f t="shared" si="964"/>
        <v>1132.710757701738</v>
      </c>
      <c r="H2553" s="24">
        <f t="shared" si="971"/>
        <v>1131.8201790170478</v>
      </c>
      <c r="I2553" s="24">
        <f t="shared" si="949"/>
        <v>47.234140104319522</v>
      </c>
      <c r="J2553" s="14">
        <f t="shared" si="950"/>
        <v>833.28841101966361</v>
      </c>
      <c r="K2553" s="24">
        <f t="shared" si="972"/>
        <v>650</v>
      </c>
      <c r="L2553" s="12">
        <f t="shared" si="951"/>
        <v>6.0046973257351401E-2</v>
      </c>
      <c r="M2553" s="3">
        <f t="shared" si="952"/>
        <v>0.7</v>
      </c>
      <c r="N2553" s="24">
        <f t="shared" si="967"/>
        <v>1132.9772344405649</v>
      </c>
      <c r="O2553" s="24">
        <f t="shared" si="953"/>
        <v>18.30775451639397</v>
      </c>
      <c r="P2553" s="24">
        <f t="shared" si="954"/>
        <v>323.37788768110636</v>
      </c>
      <c r="Q2553" s="24">
        <f t="shared" si="965"/>
        <v>650</v>
      </c>
      <c r="R2553" s="12">
        <f t="shared" si="955"/>
        <v>5.9437130137097838E-2</v>
      </c>
      <c r="S2553" s="3">
        <f t="shared" si="966"/>
        <v>0.7</v>
      </c>
      <c r="T2553" s="24">
        <f t="shared" si="968"/>
        <v>1132.710757701738</v>
      </c>
      <c r="U2553" s="24">
        <f t="shared" si="956"/>
        <v>24.96967298706636</v>
      </c>
      <c r="V2553" s="14">
        <f t="shared" si="957"/>
        <v>440.92495283666875</v>
      </c>
      <c r="W2553" s="24">
        <f t="shared" si="969"/>
        <v>650</v>
      </c>
      <c r="X2553" s="12">
        <f t="shared" si="958"/>
        <v>5.9576281596145399E-2</v>
      </c>
      <c r="Y2553" s="3">
        <f t="shared" si="970"/>
        <v>0.7</v>
      </c>
    </row>
    <row r="2554" spans="2:25" x14ac:dyDescent="0.25">
      <c r="B2554" s="3">
        <f t="shared" si="959"/>
        <v>12680</v>
      </c>
      <c r="C2554" s="14">
        <f t="shared" si="960"/>
        <v>211.33333333333334</v>
      </c>
      <c r="D2554" s="11">
        <f t="shared" si="961"/>
        <v>1133.7686031936278</v>
      </c>
      <c r="E2554" s="11">
        <f t="shared" si="962"/>
        <v>1131.8802259903052</v>
      </c>
      <c r="F2554" s="11">
        <f t="shared" si="963"/>
        <v>1133.0366715707019</v>
      </c>
      <c r="G2554" s="11">
        <f t="shared" si="964"/>
        <v>1132.770333983334</v>
      </c>
      <c r="H2554" s="24">
        <f t="shared" si="971"/>
        <v>1131.8802259903052</v>
      </c>
      <c r="I2554" s="24">
        <f t="shared" si="949"/>
        <v>47.209430083063353</v>
      </c>
      <c r="J2554" s="14">
        <f t="shared" si="950"/>
        <v>832.95833642694527</v>
      </c>
      <c r="K2554" s="24">
        <f t="shared" si="972"/>
        <v>650</v>
      </c>
      <c r="L2554" s="12">
        <f t="shared" si="951"/>
        <v>6.0022778826214734E-2</v>
      </c>
      <c r="M2554" s="3">
        <f t="shared" si="952"/>
        <v>0.7</v>
      </c>
      <c r="N2554" s="24">
        <f t="shared" si="967"/>
        <v>1133.0366715707019</v>
      </c>
      <c r="O2554" s="24">
        <f t="shared" si="953"/>
        <v>18.298290573147824</v>
      </c>
      <c r="P2554" s="24">
        <f t="shared" si="954"/>
        <v>323.25157324319736</v>
      </c>
      <c r="Q2554" s="24">
        <f t="shared" si="965"/>
        <v>650</v>
      </c>
      <c r="R2554" s="12">
        <f t="shared" si="955"/>
        <v>5.9413511125018137E-2</v>
      </c>
      <c r="S2554" s="3">
        <f t="shared" si="966"/>
        <v>0.7</v>
      </c>
      <c r="T2554" s="24">
        <f t="shared" si="968"/>
        <v>1132.770333983334</v>
      </c>
      <c r="U2554" s="24">
        <f t="shared" si="956"/>
        <v>24.956730257343906</v>
      </c>
      <c r="V2554" s="14">
        <f t="shared" si="957"/>
        <v>440.75217597739294</v>
      </c>
      <c r="W2554" s="24">
        <f t="shared" si="969"/>
        <v>650</v>
      </c>
      <c r="X2554" s="12">
        <f t="shared" si="958"/>
        <v>5.9552532701183325E-2</v>
      </c>
      <c r="Y2554" s="3">
        <f t="shared" si="970"/>
        <v>0.7</v>
      </c>
    </row>
    <row r="2555" spans="2:25" x14ac:dyDescent="0.25">
      <c r="B2555" s="3">
        <f t="shared" si="959"/>
        <v>12685</v>
      </c>
      <c r="C2555" s="14">
        <f t="shared" si="960"/>
        <v>211.41666666666666</v>
      </c>
      <c r="D2555" s="11">
        <f t="shared" si="961"/>
        <v>1133.8276384963051</v>
      </c>
      <c r="E2555" s="11">
        <f t="shared" si="962"/>
        <v>1131.9402487691314</v>
      </c>
      <c r="F2555" s="11">
        <f t="shared" si="963"/>
        <v>1133.0960850818269</v>
      </c>
      <c r="G2555" s="11">
        <f t="shared" si="964"/>
        <v>1132.8298865160352</v>
      </c>
      <c r="H2555" s="24">
        <f t="shared" si="971"/>
        <v>1131.9402487691314</v>
      </c>
      <c r="I2555" s="24">
        <f t="shared" si="949"/>
        <v>47.184743179343513</v>
      </c>
      <c r="J2555" s="14">
        <f t="shared" si="950"/>
        <v>832.62852576051762</v>
      </c>
      <c r="K2555" s="24">
        <f t="shared" si="972"/>
        <v>650</v>
      </c>
      <c r="L2555" s="12">
        <f t="shared" si="951"/>
        <v>5.9998603969946405E-2</v>
      </c>
      <c r="M2555" s="3">
        <f t="shared" si="952"/>
        <v>0.7</v>
      </c>
      <c r="N2555" s="24">
        <f t="shared" si="967"/>
        <v>1133.0960850818269</v>
      </c>
      <c r="O2555" s="24">
        <f t="shared" si="953"/>
        <v>18.288835361954625</v>
      </c>
      <c r="P2555" s="24">
        <f t="shared" si="954"/>
        <v>323.12535810722659</v>
      </c>
      <c r="Q2555" s="24">
        <f t="shared" si="965"/>
        <v>650</v>
      </c>
      <c r="R2555" s="12">
        <f t="shared" si="955"/>
        <v>5.9389910905739772E-2</v>
      </c>
      <c r="S2555" s="3">
        <f t="shared" si="966"/>
        <v>0.7</v>
      </c>
      <c r="T2555" s="24">
        <f t="shared" si="968"/>
        <v>1132.8298865160352</v>
      </c>
      <c r="U2555" s="24">
        <f t="shared" si="956"/>
        <v>24.9437995067467</v>
      </c>
      <c r="V2555" s="14">
        <f t="shared" si="957"/>
        <v>440.57953546493377</v>
      </c>
      <c r="W2555" s="24">
        <f t="shared" si="969"/>
        <v>650</v>
      </c>
      <c r="X2555" s="12">
        <f t="shared" si="958"/>
        <v>5.9528802773403083E-2</v>
      </c>
      <c r="Y2555" s="3">
        <f t="shared" si="970"/>
        <v>0.7</v>
      </c>
    </row>
    <row r="2556" spans="2:25" x14ac:dyDescent="0.25">
      <c r="B2556" s="3">
        <f t="shared" si="959"/>
        <v>12690</v>
      </c>
      <c r="C2556" s="14">
        <f t="shared" si="960"/>
        <v>211.5</v>
      </c>
      <c r="D2556" s="11">
        <f t="shared" si="961"/>
        <v>1133.8866505475826</v>
      </c>
      <c r="E2556" s="11">
        <f t="shared" si="962"/>
        <v>1132.0002473731013</v>
      </c>
      <c r="F2556" s="11">
        <f t="shared" si="963"/>
        <v>1133.1554749927327</v>
      </c>
      <c r="G2556" s="11">
        <f t="shared" si="964"/>
        <v>1132.8894153188087</v>
      </c>
      <c r="H2556" s="24">
        <f t="shared" si="971"/>
        <v>1132.0002473731013</v>
      </c>
      <c r="I2556" s="24">
        <f t="shared" si="949"/>
        <v>47.160079362032548</v>
      </c>
      <c r="J2556" s="14">
        <f t="shared" si="950"/>
        <v>832.29897870189166</v>
      </c>
      <c r="K2556" s="24">
        <f t="shared" si="972"/>
        <v>650</v>
      </c>
      <c r="L2556" s="12">
        <f t="shared" si="951"/>
        <v>5.997444866470443E-2</v>
      </c>
      <c r="M2556" s="3">
        <f t="shared" si="952"/>
        <v>0.7</v>
      </c>
      <c r="N2556" s="24">
        <f t="shared" si="967"/>
        <v>1133.1554749927327</v>
      </c>
      <c r="O2556" s="24">
        <f t="shared" si="953"/>
        <v>18.279388871246738</v>
      </c>
      <c r="P2556" s="24">
        <f t="shared" si="954"/>
        <v>322.99924215571303</v>
      </c>
      <c r="Q2556" s="24">
        <f t="shared" si="965"/>
        <v>650</v>
      </c>
      <c r="R2556" s="12">
        <f t="shared" si="955"/>
        <v>5.9366329456814387E-2</v>
      </c>
      <c r="S2556" s="3">
        <f t="shared" si="966"/>
        <v>0.7</v>
      </c>
      <c r="T2556" s="24">
        <f t="shared" si="968"/>
        <v>1132.8894153188087</v>
      </c>
      <c r="U2556" s="24">
        <f t="shared" si="956"/>
        <v>24.930880719347215</v>
      </c>
      <c r="V2556" s="14">
        <f t="shared" si="957"/>
        <v>440.40703113731422</v>
      </c>
      <c r="W2556" s="24">
        <f t="shared" si="969"/>
        <v>650</v>
      </c>
      <c r="X2556" s="12">
        <f t="shared" si="958"/>
        <v>5.9505091790055128E-2</v>
      </c>
      <c r="Y2556" s="3">
        <f t="shared" si="970"/>
        <v>0.7</v>
      </c>
    </row>
    <row r="2557" spans="2:25" x14ac:dyDescent="0.25">
      <c r="B2557" s="3">
        <f t="shared" si="959"/>
        <v>12695</v>
      </c>
      <c r="C2557" s="14">
        <f t="shared" si="960"/>
        <v>211.58333333333334</v>
      </c>
      <c r="D2557" s="11">
        <f t="shared" si="961"/>
        <v>1133.9456393657686</v>
      </c>
      <c r="E2557" s="11">
        <f t="shared" si="962"/>
        <v>1132.0602218217659</v>
      </c>
      <c r="F2557" s="11">
        <f t="shared" si="963"/>
        <v>1133.2148413221896</v>
      </c>
      <c r="G2557" s="11">
        <f t="shared" si="964"/>
        <v>1132.9489204105987</v>
      </c>
      <c r="H2557" s="24">
        <f t="shared" si="971"/>
        <v>1132.0602218217659</v>
      </c>
      <c r="I2557" s="24">
        <f t="shared" si="949"/>
        <v>47.135438600065527</v>
      </c>
      <c r="J2557" s="14">
        <f t="shared" si="950"/>
        <v>831.96969493323729</v>
      </c>
      <c r="K2557" s="24">
        <f t="shared" si="972"/>
        <v>650</v>
      </c>
      <c r="L2557" s="12">
        <f t="shared" si="951"/>
        <v>5.9950312886696E-2</v>
      </c>
      <c r="M2557" s="3">
        <f t="shared" si="952"/>
        <v>0.7</v>
      </c>
      <c r="N2557" s="24">
        <f t="shared" si="967"/>
        <v>1133.2148413221896</v>
      </c>
      <c r="O2557" s="24">
        <f t="shared" si="953"/>
        <v>18.269951089473579</v>
      </c>
      <c r="P2557" s="24">
        <f t="shared" si="954"/>
        <v>322.87322527148598</v>
      </c>
      <c r="Q2557" s="24">
        <f t="shared" si="965"/>
        <v>650</v>
      </c>
      <c r="R2557" s="12">
        <f t="shared" si="955"/>
        <v>5.9342766755850561E-2</v>
      </c>
      <c r="S2557" s="3">
        <f t="shared" si="966"/>
        <v>0.7</v>
      </c>
      <c r="T2557" s="24">
        <f t="shared" si="968"/>
        <v>1132.9489204105987</v>
      </c>
      <c r="U2557" s="24">
        <f t="shared" si="956"/>
        <v>24.917973879246347</v>
      </c>
      <c r="V2557" s="14">
        <f t="shared" si="957"/>
        <v>440.23466283292549</v>
      </c>
      <c r="W2557" s="24">
        <f t="shared" si="969"/>
        <v>650</v>
      </c>
      <c r="X2557" s="12">
        <f t="shared" si="958"/>
        <v>5.9481399728440632E-2</v>
      </c>
      <c r="Y2557" s="3">
        <f t="shared" si="970"/>
        <v>0.7</v>
      </c>
    </row>
    <row r="2558" spans="2:25" x14ac:dyDescent="0.25">
      <c r="B2558" s="3">
        <f t="shared" si="959"/>
        <v>12700</v>
      </c>
      <c r="C2558" s="14">
        <f t="shared" si="960"/>
        <v>211.66666666666666</v>
      </c>
      <c r="D2558" s="11">
        <f t="shared" si="961"/>
        <v>1134.0046049691491</v>
      </c>
      <c r="E2558" s="11">
        <f t="shared" si="962"/>
        <v>1132.1201721346526</v>
      </c>
      <c r="F2558" s="11">
        <f t="shared" si="963"/>
        <v>1133.2741840889455</v>
      </c>
      <c r="G2558" s="11">
        <f t="shared" si="964"/>
        <v>1133.0084018103271</v>
      </c>
      <c r="H2558" s="24">
        <f t="shared" si="971"/>
        <v>1132.1201721346526</v>
      </c>
      <c r="I2558" s="24">
        <f t="shared" si="949"/>
        <v>47.110820862411629</v>
      </c>
      <c r="J2558" s="14">
        <f t="shared" si="950"/>
        <v>831.64067413695705</v>
      </c>
      <c r="K2558" s="24">
        <f t="shared" si="972"/>
        <v>650</v>
      </c>
      <c r="L2558" s="12">
        <f t="shared" si="951"/>
        <v>5.9926196612146522E-2</v>
      </c>
      <c r="M2558" s="3">
        <f t="shared" si="952"/>
        <v>0.7</v>
      </c>
      <c r="N2558" s="24">
        <f t="shared" si="967"/>
        <v>1133.2741840889455</v>
      </c>
      <c r="O2558" s="24">
        <f t="shared" si="953"/>
        <v>18.260522005090252</v>
      </c>
      <c r="P2558" s="24">
        <f t="shared" si="954"/>
        <v>322.74730733727785</v>
      </c>
      <c r="Q2558" s="24">
        <f t="shared" si="965"/>
        <v>650</v>
      </c>
      <c r="R2558" s="12">
        <f t="shared" si="955"/>
        <v>5.9319222780441029E-2</v>
      </c>
      <c r="S2558" s="3">
        <f t="shared" si="966"/>
        <v>0.7</v>
      </c>
      <c r="T2558" s="24">
        <f t="shared" si="968"/>
        <v>1133.0084018103271</v>
      </c>
      <c r="U2558" s="24">
        <f t="shared" si="956"/>
        <v>24.905078970550676</v>
      </c>
      <c r="V2558" s="14">
        <f t="shared" si="957"/>
        <v>440.06243039004238</v>
      </c>
      <c r="W2558" s="24">
        <f t="shared" si="969"/>
        <v>650</v>
      </c>
      <c r="X2558" s="12">
        <f t="shared" si="958"/>
        <v>5.9457726565846615E-2</v>
      </c>
      <c r="Y2558" s="3">
        <f t="shared" si="970"/>
        <v>0.7</v>
      </c>
    </row>
    <row r="2559" spans="2:25" x14ac:dyDescent="0.25">
      <c r="B2559" s="3">
        <f t="shared" si="959"/>
        <v>12705</v>
      </c>
      <c r="C2559" s="14">
        <f t="shared" si="960"/>
        <v>211.75</v>
      </c>
      <c r="D2559" s="11">
        <f t="shared" si="961"/>
        <v>1134.0635473759896</v>
      </c>
      <c r="E2559" s="11">
        <f t="shared" si="962"/>
        <v>1132.1800983312648</v>
      </c>
      <c r="F2559" s="11">
        <f t="shared" si="963"/>
        <v>1133.333503311726</v>
      </c>
      <c r="G2559" s="11">
        <f t="shared" si="964"/>
        <v>1133.0678595368929</v>
      </c>
      <c r="H2559" s="24">
        <f t="shared" si="971"/>
        <v>1132.1800983312648</v>
      </c>
      <c r="I2559" s="24">
        <f t="shared" si="949"/>
        <v>47.086226118119612</v>
      </c>
      <c r="J2559" s="14">
        <f t="shared" si="950"/>
        <v>831.31191599638362</v>
      </c>
      <c r="K2559" s="24">
        <f t="shared" si="972"/>
        <v>650</v>
      </c>
      <c r="L2559" s="12">
        <f t="shared" si="951"/>
        <v>5.990209981735025E-2</v>
      </c>
      <c r="M2559" s="3">
        <f t="shared" si="952"/>
        <v>0.7</v>
      </c>
      <c r="N2559" s="24">
        <f t="shared" si="967"/>
        <v>1133.333503311726</v>
      </c>
      <c r="O2559" s="24">
        <f t="shared" si="953"/>
        <v>18.251101606591646</v>
      </c>
      <c r="P2559" s="24">
        <f t="shared" si="954"/>
        <v>322.62148823636346</v>
      </c>
      <c r="Q2559" s="24">
        <f t="shared" si="965"/>
        <v>650</v>
      </c>
      <c r="R2559" s="12">
        <f t="shared" si="955"/>
        <v>5.9295697508279781E-2</v>
      </c>
      <c r="S2559" s="3">
        <f t="shared" si="966"/>
        <v>0.7</v>
      </c>
      <c r="T2559" s="24">
        <f t="shared" si="968"/>
        <v>1133.0678595368929</v>
      </c>
      <c r="U2559" s="24">
        <f t="shared" si="956"/>
        <v>24.892195977417941</v>
      </c>
      <c r="V2559" s="14">
        <f t="shared" si="957"/>
        <v>439.89033364757938</v>
      </c>
      <c r="W2559" s="24">
        <f t="shared" si="969"/>
        <v>650</v>
      </c>
      <c r="X2559" s="12">
        <f t="shared" si="958"/>
        <v>5.9434072279648427E-2</v>
      </c>
      <c r="Y2559" s="3">
        <f t="shared" si="970"/>
        <v>0.7</v>
      </c>
    </row>
    <row r="2560" spans="2:25" x14ac:dyDescent="0.25">
      <c r="B2560" s="3">
        <f t="shared" si="959"/>
        <v>12710</v>
      </c>
      <c r="C2560" s="14">
        <f t="shared" si="960"/>
        <v>211.83333333333334</v>
      </c>
      <c r="D2560" s="11">
        <f t="shared" si="961"/>
        <v>1134.1224666045337</v>
      </c>
      <c r="E2560" s="11">
        <f t="shared" si="962"/>
        <v>1132.2400004310823</v>
      </c>
      <c r="F2560" s="11">
        <f t="shared" si="963"/>
        <v>1133.3927990092343</v>
      </c>
      <c r="G2560" s="11">
        <f t="shared" si="964"/>
        <v>1133.1272936091725</v>
      </c>
      <c r="H2560" s="24">
        <f t="shared" si="971"/>
        <v>1132.2400004310823</v>
      </c>
      <c r="I2560" s="24">
        <f t="shared" si="949"/>
        <v>47.061654336283709</v>
      </c>
      <c r="J2560" s="14">
        <f t="shared" si="950"/>
        <v>830.98342019510153</v>
      </c>
      <c r="K2560" s="24">
        <f t="shared" si="972"/>
        <v>650</v>
      </c>
      <c r="L2560" s="12">
        <f t="shared" si="951"/>
        <v>5.9878022478621722E-2</v>
      </c>
      <c r="M2560" s="3">
        <f t="shared" si="952"/>
        <v>0.7</v>
      </c>
      <c r="N2560" s="24">
        <f t="shared" si="967"/>
        <v>1133.3927990092343</v>
      </c>
      <c r="O2560" s="24">
        <f t="shared" si="953"/>
        <v>18.241689882484025</v>
      </c>
      <c r="P2560" s="24">
        <f t="shared" si="954"/>
        <v>322.49576785190158</v>
      </c>
      <c r="Q2560" s="24">
        <f t="shared" si="965"/>
        <v>650</v>
      </c>
      <c r="R2560" s="12">
        <f t="shared" si="955"/>
        <v>5.9272190917042611E-2</v>
      </c>
      <c r="S2560" s="3">
        <f t="shared" si="966"/>
        <v>0.7</v>
      </c>
      <c r="T2560" s="24">
        <f t="shared" si="968"/>
        <v>1133.1272936091725</v>
      </c>
      <c r="U2560" s="24">
        <f t="shared" si="956"/>
        <v>24.87932488402862</v>
      </c>
      <c r="V2560" s="14">
        <f t="shared" si="957"/>
        <v>439.7183724446059</v>
      </c>
      <c r="W2560" s="24">
        <f t="shared" si="969"/>
        <v>650</v>
      </c>
      <c r="X2560" s="12">
        <f t="shared" si="958"/>
        <v>5.9410436847244147E-2</v>
      </c>
      <c r="Y2560" s="3">
        <f t="shared" si="970"/>
        <v>0.7</v>
      </c>
    </row>
    <row r="2561" spans="2:25" x14ac:dyDescent="0.25">
      <c r="B2561" s="3">
        <f t="shared" si="959"/>
        <v>12715</v>
      </c>
      <c r="C2561" s="14">
        <f t="shared" si="960"/>
        <v>211.91666666666666</v>
      </c>
      <c r="D2561" s="11">
        <f t="shared" si="961"/>
        <v>1134.1813626730029</v>
      </c>
      <c r="E2561" s="11">
        <f t="shared" si="962"/>
        <v>1132.299878453561</v>
      </c>
      <c r="F2561" s="11">
        <f t="shared" si="963"/>
        <v>1133.4520712001513</v>
      </c>
      <c r="G2561" s="11">
        <f t="shared" si="964"/>
        <v>1133.1867040460197</v>
      </c>
      <c r="H2561" s="24">
        <f t="shared" si="971"/>
        <v>1132.299878453561</v>
      </c>
      <c r="I2561" s="24">
        <f t="shared" si="949"/>
        <v>47.037105486049313</v>
      </c>
      <c r="J2561" s="14">
        <f t="shared" si="950"/>
        <v>830.65518641729636</v>
      </c>
      <c r="K2561" s="24">
        <f t="shared" si="972"/>
        <v>650</v>
      </c>
      <c r="L2561" s="12">
        <f t="shared" si="951"/>
        <v>5.9853964572319937E-2</v>
      </c>
      <c r="M2561" s="3">
        <f t="shared" si="952"/>
        <v>0.7</v>
      </c>
      <c r="N2561" s="24">
        <f t="shared" si="967"/>
        <v>1133.4520712001513</v>
      </c>
      <c r="O2561" s="24">
        <f t="shared" si="953"/>
        <v>18.2322868212907</v>
      </c>
      <c r="P2561" s="24">
        <f t="shared" si="954"/>
        <v>322.37014606745788</v>
      </c>
      <c r="Q2561" s="24">
        <f t="shared" si="965"/>
        <v>650</v>
      </c>
      <c r="R2561" s="12">
        <f t="shared" si="955"/>
        <v>5.9248702984479061E-2</v>
      </c>
      <c r="S2561" s="3">
        <f t="shared" si="966"/>
        <v>0.7</v>
      </c>
      <c r="T2561" s="24">
        <f t="shared" si="968"/>
        <v>1133.1867040460197</v>
      </c>
      <c r="U2561" s="24">
        <f t="shared" si="956"/>
        <v>24.86646567458024</v>
      </c>
      <c r="V2561" s="14">
        <f t="shared" si="957"/>
        <v>439.54654662032709</v>
      </c>
      <c r="W2561" s="24">
        <f t="shared" si="969"/>
        <v>650</v>
      </c>
      <c r="X2561" s="12">
        <f t="shared" si="958"/>
        <v>5.9386820246051401E-2</v>
      </c>
      <c r="Y2561" s="3">
        <f t="shared" si="970"/>
        <v>0.7</v>
      </c>
    </row>
    <row r="2562" spans="2:25" x14ac:dyDescent="0.25">
      <c r="B2562" s="3">
        <f t="shared" si="959"/>
        <v>12720</v>
      </c>
      <c r="C2562" s="14">
        <f t="shared" si="960"/>
        <v>212</v>
      </c>
      <c r="D2562" s="11">
        <f t="shared" si="961"/>
        <v>1134.240235599598</v>
      </c>
      <c r="E2562" s="11">
        <f t="shared" si="962"/>
        <v>1132.3597324181333</v>
      </c>
      <c r="F2562" s="11">
        <f t="shared" si="963"/>
        <v>1133.5113199031357</v>
      </c>
      <c r="G2562" s="11">
        <f t="shared" si="964"/>
        <v>1133.2460908662658</v>
      </c>
      <c r="H2562" s="24">
        <f t="shared" si="971"/>
        <v>1132.3597324181333</v>
      </c>
      <c r="I2562" s="24">
        <f t="shared" si="949"/>
        <v>47.012579536618659</v>
      </c>
      <c r="J2562" s="14">
        <f t="shared" si="950"/>
        <v>830.32721434757991</v>
      </c>
      <c r="K2562" s="24">
        <f t="shared" si="972"/>
        <v>650</v>
      </c>
      <c r="L2562" s="12">
        <f t="shared" si="951"/>
        <v>5.9829926074836844E-2</v>
      </c>
      <c r="M2562" s="3">
        <f t="shared" si="952"/>
        <v>0.7</v>
      </c>
      <c r="N2562" s="24">
        <f t="shared" si="967"/>
        <v>1133.5113199031357</v>
      </c>
      <c r="O2562" s="24">
        <f t="shared" si="953"/>
        <v>18.222892411557723</v>
      </c>
      <c r="P2562" s="24">
        <f t="shared" si="954"/>
        <v>322.24462276653986</v>
      </c>
      <c r="Q2562" s="24">
        <f t="shared" si="965"/>
        <v>650</v>
      </c>
      <c r="R2562" s="12">
        <f t="shared" si="955"/>
        <v>5.9225233688332497E-2</v>
      </c>
      <c r="S2562" s="3">
        <f t="shared" si="966"/>
        <v>0.7</v>
      </c>
      <c r="T2562" s="24">
        <f t="shared" si="968"/>
        <v>1133.2460908662658</v>
      </c>
      <c r="U2562" s="24">
        <f t="shared" si="956"/>
        <v>24.853618333304439</v>
      </c>
      <c r="V2562" s="14">
        <f t="shared" si="957"/>
        <v>439.37485601421935</v>
      </c>
      <c r="W2562" s="24">
        <f t="shared" si="969"/>
        <v>650</v>
      </c>
      <c r="X2562" s="12">
        <f t="shared" si="958"/>
        <v>5.9363222453526834E-2</v>
      </c>
      <c r="Y2562" s="3">
        <f t="shared" si="970"/>
        <v>0.7</v>
      </c>
    </row>
    <row r="2563" spans="2:25" x14ac:dyDescent="0.25">
      <c r="B2563" s="3">
        <f t="shared" si="959"/>
        <v>12725</v>
      </c>
      <c r="C2563" s="14">
        <f t="shared" si="960"/>
        <v>212.08333333333334</v>
      </c>
      <c r="D2563" s="11">
        <f t="shared" si="961"/>
        <v>1134.2990854024977</v>
      </c>
      <c r="E2563" s="11">
        <f t="shared" si="962"/>
        <v>1132.4195623442081</v>
      </c>
      <c r="F2563" s="11">
        <f t="shared" si="963"/>
        <v>1133.570545136824</v>
      </c>
      <c r="G2563" s="11">
        <f t="shared" si="964"/>
        <v>1133.3054540887194</v>
      </c>
      <c r="H2563" s="24">
        <f t="shared" si="971"/>
        <v>1132.4195623442081</v>
      </c>
      <c r="I2563" s="24">
        <f t="shared" si="949"/>
        <v>46.988076457239458</v>
      </c>
      <c r="J2563" s="14">
        <f t="shared" si="950"/>
        <v>829.99950367104839</v>
      </c>
      <c r="K2563" s="24">
        <f t="shared" si="972"/>
        <v>650</v>
      </c>
      <c r="L2563" s="12">
        <f t="shared" si="951"/>
        <v>5.9805906962600547E-2</v>
      </c>
      <c r="M2563" s="3">
        <f t="shared" si="952"/>
        <v>0.7</v>
      </c>
      <c r="N2563" s="24">
        <f t="shared" si="967"/>
        <v>1133.570545136824</v>
      </c>
      <c r="O2563" s="24">
        <f t="shared" si="953"/>
        <v>18.213506641842514</v>
      </c>
      <c r="P2563" s="24">
        <f t="shared" si="954"/>
        <v>322.11919783290693</v>
      </c>
      <c r="Q2563" s="24">
        <f t="shared" si="965"/>
        <v>650</v>
      </c>
      <c r="R2563" s="12">
        <f t="shared" si="955"/>
        <v>5.9201783006392089E-2</v>
      </c>
      <c r="S2563" s="3">
        <f t="shared" si="966"/>
        <v>0.7</v>
      </c>
      <c r="T2563" s="24">
        <f t="shared" si="968"/>
        <v>1133.3054540887194</v>
      </c>
      <c r="U2563" s="24">
        <f t="shared" si="956"/>
        <v>24.840782844455589</v>
      </c>
      <c r="V2563" s="14">
        <f t="shared" si="957"/>
        <v>439.20330046601106</v>
      </c>
      <c r="W2563" s="24">
        <f t="shared" si="969"/>
        <v>650</v>
      </c>
      <c r="X2563" s="12">
        <f t="shared" si="958"/>
        <v>5.9339643447162256E-2</v>
      </c>
      <c r="Y2563" s="3">
        <f t="shared" si="970"/>
        <v>0.7</v>
      </c>
    </row>
    <row r="2564" spans="2:25" x14ac:dyDescent="0.25">
      <c r="B2564" s="3">
        <f t="shared" si="959"/>
        <v>12730</v>
      </c>
      <c r="C2564" s="14">
        <f t="shared" si="960"/>
        <v>212.16666666666666</v>
      </c>
      <c r="D2564" s="11">
        <f t="shared" si="961"/>
        <v>1134.35791209986</v>
      </c>
      <c r="E2564" s="11">
        <f t="shared" si="962"/>
        <v>1132.4793682511706</v>
      </c>
      <c r="F2564" s="11">
        <f t="shared" si="963"/>
        <v>1133.6297469198303</v>
      </c>
      <c r="G2564" s="11">
        <f t="shared" si="964"/>
        <v>1133.3647937321666</v>
      </c>
      <c r="H2564" s="24">
        <f t="shared" si="971"/>
        <v>1132.4793682511706</v>
      </c>
      <c r="I2564" s="24">
        <f t="shared" si="949"/>
        <v>46.963596217233317</v>
      </c>
      <c r="J2564" s="14">
        <f t="shared" si="950"/>
        <v>829.67205407353458</v>
      </c>
      <c r="K2564" s="24">
        <f t="shared" si="972"/>
        <v>650</v>
      </c>
      <c r="L2564" s="12">
        <f t="shared" si="951"/>
        <v>5.9781907212094379E-2</v>
      </c>
      <c r="M2564" s="3">
        <f t="shared" si="952"/>
        <v>0.7</v>
      </c>
      <c r="N2564" s="24">
        <f t="shared" si="967"/>
        <v>1133.6297469198303</v>
      </c>
      <c r="O2564" s="24">
        <f t="shared" si="953"/>
        <v>18.204129500742283</v>
      </c>
      <c r="P2564" s="24">
        <f t="shared" si="954"/>
        <v>321.99387115080316</v>
      </c>
      <c r="Q2564" s="24">
        <f t="shared" si="965"/>
        <v>650</v>
      </c>
      <c r="R2564" s="12">
        <f t="shared" si="955"/>
        <v>5.9178350916538246E-2</v>
      </c>
      <c r="S2564" s="3">
        <f t="shared" si="966"/>
        <v>0.7</v>
      </c>
      <c r="T2564" s="24">
        <f t="shared" si="968"/>
        <v>1133.3647937321666</v>
      </c>
      <c r="U2564" s="24">
        <f t="shared" si="956"/>
        <v>24.827959192333537</v>
      </c>
      <c r="V2564" s="14">
        <f t="shared" si="957"/>
        <v>439.03187981601195</v>
      </c>
      <c r="W2564" s="24">
        <f t="shared" si="969"/>
        <v>650</v>
      </c>
      <c r="X2564" s="12">
        <f t="shared" si="958"/>
        <v>5.9316083204529607E-2</v>
      </c>
      <c r="Y2564" s="3">
        <f t="shared" si="970"/>
        <v>0.7</v>
      </c>
    </row>
    <row r="2565" spans="2:25" x14ac:dyDescent="0.25">
      <c r="B2565" s="3">
        <f t="shared" si="959"/>
        <v>12735</v>
      </c>
      <c r="C2565" s="14">
        <f t="shared" si="960"/>
        <v>212.25</v>
      </c>
      <c r="D2565" s="11">
        <f t="shared" si="961"/>
        <v>1134.4167157098207</v>
      </c>
      <c r="E2565" s="11">
        <f t="shared" si="962"/>
        <v>1132.5391501583827</v>
      </c>
      <c r="F2565" s="11">
        <f t="shared" si="963"/>
        <v>1133.6889252707467</v>
      </c>
      <c r="G2565" s="11">
        <f t="shared" si="964"/>
        <v>1133.4241098153711</v>
      </c>
      <c r="H2565" s="24">
        <f t="shared" si="971"/>
        <v>1132.5391501583827</v>
      </c>
      <c r="I2565" s="24">
        <f t="shared" si="949"/>
        <v>46.939138785950263</v>
      </c>
      <c r="J2565" s="14">
        <f t="shared" si="950"/>
        <v>829.34486524100669</v>
      </c>
      <c r="K2565" s="24">
        <f t="shared" si="972"/>
        <v>650</v>
      </c>
      <c r="L2565" s="12">
        <f t="shared" si="951"/>
        <v>5.9757926799812892E-2</v>
      </c>
      <c r="M2565" s="3">
        <f t="shared" si="952"/>
        <v>0.7</v>
      </c>
      <c r="N2565" s="24">
        <f t="shared" si="967"/>
        <v>1133.6889252707467</v>
      </c>
      <c r="O2565" s="24">
        <f t="shared" si="953"/>
        <v>18.194760976848556</v>
      </c>
      <c r="P2565" s="24">
        <f t="shared" si="954"/>
        <v>321.86864260414302</v>
      </c>
      <c r="Q2565" s="24">
        <f t="shared" si="965"/>
        <v>650</v>
      </c>
      <c r="R2565" s="12">
        <f t="shared" si="955"/>
        <v>5.9154937396593034E-2</v>
      </c>
      <c r="S2565" s="3">
        <f t="shared" si="966"/>
        <v>0.7</v>
      </c>
      <c r="T2565" s="24">
        <f t="shared" si="968"/>
        <v>1133.4241098153711</v>
      </c>
      <c r="U2565" s="24">
        <f t="shared" si="956"/>
        <v>24.815147361238132</v>
      </c>
      <c r="V2565" s="14">
        <f t="shared" si="957"/>
        <v>438.86059390429926</v>
      </c>
      <c r="W2565" s="24">
        <f t="shared" si="969"/>
        <v>650</v>
      </c>
      <c r="X2565" s="12">
        <f t="shared" si="958"/>
        <v>5.9292541703171102E-2</v>
      </c>
      <c r="Y2565" s="3">
        <f t="shared" si="970"/>
        <v>0.7</v>
      </c>
    </row>
    <row r="2566" spans="2:25" x14ac:dyDescent="0.25">
      <c r="B2566" s="3">
        <f t="shared" si="959"/>
        <v>12740</v>
      </c>
      <c r="C2566" s="14">
        <f t="shared" si="960"/>
        <v>212.33333333333334</v>
      </c>
      <c r="D2566" s="11">
        <f t="shared" si="961"/>
        <v>1134.4754962504946</v>
      </c>
      <c r="E2566" s="11">
        <f t="shared" si="962"/>
        <v>1132.5989080851825</v>
      </c>
      <c r="F2566" s="11">
        <f t="shared" si="963"/>
        <v>1133.7480802081434</v>
      </c>
      <c r="G2566" s="11">
        <f t="shared" si="964"/>
        <v>1133.4834023570743</v>
      </c>
      <c r="H2566" s="24">
        <f t="shared" si="971"/>
        <v>1132.5989080851825</v>
      </c>
      <c r="I2566" s="24">
        <f t="shared" si="949"/>
        <v>46.914704132802854</v>
      </c>
      <c r="J2566" s="14">
        <f t="shared" si="950"/>
        <v>829.01793686009228</v>
      </c>
      <c r="K2566" s="24">
        <f t="shared" si="972"/>
        <v>650</v>
      </c>
      <c r="L2566" s="12">
        <f t="shared" si="951"/>
        <v>5.9733965702299829E-2</v>
      </c>
      <c r="M2566" s="3">
        <f t="shared" si="952"/>
        <v>0.7</v>
      </c>
      <c r="N2566" s="24">
        <f t="shared" si="967"/>
        <v>1133.7480802081434</v>
      </c>
      <c r="O2566" s="24">
        <f t="shared" si="953"/>
        <v>18.185401058781281</v>
      </c>
      <c r="P2566" s="24">
        <f t="shared" si="954"/>
        <v>321.74351207724794</v>
      </c>
      <c r="Q2566" s="24">
        <f t="shared" si="965"/>
        <v>650</v>
      </c>
      <c r="R2566" s="12">
        <f t="shared" si="955"/>
        <v>5.9131542424454279E-2</v>
      </c>
      <c r="S2566" s="3">
        <f t="shared" si="966"/>
        <v>0.7</v>
      </c>
      <c r="T2566" s="24">
        <f t="shared" si="968"/>
        <v>1133.4834023570743</v>
      </c>
      <c r="U2566" s="24">
        <f t="shared" si="956"/>
        <v>24.802347335509012</v>
      </c>
      <c r="V2566" s="14">
        <f t="shared" si="957"/>
        <v>438.68944257135718</v>
      </c>
      <c r="W2566" s="24">
        <f t="shared" si="969"/>
        <v>650</v>
      </c>
      <c r="X2566" s="12">
        <f t="shared" si="958"/>
        <v>5.9269018920686083E-2</v>
      </c>
      <c r="Y2566" s="3">
        <f t="shared" si="970"/>
        <v>0.7</v>
      </c>
    </row>
    <row r="2567" spans="2:25" x14ac:dyDescent="0.25">
      <c r="B2567" s="3">
        <f t="shared" si="959"/>
        <v>12745</v>
      </c>
      <c r="C2567" s="14">
        <f t="shared" si="960"/>
        <v>212.41666666666666</v>
      </c>
      <c r="D2567" s="11">
        <f t="shared" si="961"/>
        <v>1134.5342537399758</v>
      </c>
      <c r="E2567" s="11">
        <f t="shared" si="962"/>
        <v>1132.6586420508847</v>
      </c>
      <c r="F2567" s="11">
        <f t="shared" si="963"/>
        <v>1133.8072117505678</v>
      </c>
      <c r="G2567" s="11">
        <f t="shared" si="964"/>
        <v>1133.542671375995</v>
      </c>
      <c r="H2567" s="24">
        <f t="shared" si="971"/>
        <v>1132.6586420508847</v>
      </c>
      <c r="I2567" s="24">
        <f t="shared" si="949"/>
        <v>46.890292227277541</v>
      </c>
      <c r="J2567" s="14">
        <f t="shared" si="950"/>
        <v>828.69126861827112</v>
      </c>
      <c r="K2567" s="24">
        <f t="shared" si="972"/>
        <v>650</v>
      </c>
      <c r="L2567" s="12">
        <f t="shared" si="951"/>
        <v>5.9710023896162111E-2</v>
      </c>
      <c r="M2567" s="3">
        <f t="shared" si="952"/>
        <v>0.7</v>
      </c>
      <c r="N2567" s="24">
        <f t="shared" si="967"/>
        <v>1133.8072117505678</v>
      </c>
      <c r="O2567" s="24">
        <f t="shared" si="953"/>
        <v>18.176049735200195</v>
      </c>
      <c r="P2567" s="24">
        <f t="shared" si="954"/>
        <v>321.61847945496265</v>
      </c>
      <c r="Q2567" s="24">
        <f t="shared" si="965"/>
        <v>650</v>
      </c>
      <c r="R2567" s="12">
        <f t="shared" si="955"/>
        <v>5.9108165978117737E-2</v>
      </c>
      <c r="S2567" s="3">
        <f t="shared" si="966"/>
        <v>0.7</v>
      </c>
      <c r="T2567" s="24">
        <f t="shared" si="968"/>
        <v>1133.542671375995</v>
      </c>
      <c r="U2567" s="24">
        <f t="shared" si="956"/>
        <v>24.78955909951992</v>
      </c>
      <c r="V2567" s="14">
        <f t="shared" si="957"/>
        <v>438.51842565813496</v>
      </c>
      <c r="W2567" s="24">
        <f t="shared" si="969"/>
        <v>650</v>
      </c>
      <c r="X2567" s="12">
        <f t="shared" si="958"/>
        <v>5.9245514834737736E-2</v>
      </c>
      <c r="Y2567" s="3">
        <f t="shared" si="970"/>
        <v>0.7</v>
      </c>
    </row>
    <row r="2568" spans="2:25" x14ac:dyDescent="0.25">
      <c r="B2568" s="3">
        <f t="shared" si="959"/>
        <v>12750</v>
      </c>
      <c r="C2568" s="14">
        <f t="shared" si="960"/>
        <v>212.5</v>
      </c>
      <c r="D2568" s="11">
        <f t="shared" si="961"/>
        <v>1134.5929881963361</v>
      </c>
      <c r="E2568" s="11">
        <f t="shared" si="962"/>
        <v>1132.7183520747808</v>
      </c>
      <c r="F2568" s="11">
        <f t="shared" si="963"/>
        <v>1133.866319916546</v>
      </c>
      <c r="G2568" s="11">
        <f t="shared" si="964"/>
        <v>1133.6019168908297</v>
      </c>
      <c r="H2568" s="24">
        <f t="shared" si="971"/>
        <v>1132.7183520747808</v>
      </c>
      <c r="I2568" s="24">
        <f t="shared" si="949"/>
        <v>46.865903038883516</v>
      </c>
      <c r="J2568" s="14">
        <f t="shared" si="950"/>
        <v>828.36486020302334</v>
      </c>
      <c r="K2568" s="24">
        <f t="shared" si="972"/>
        <v>650</v>
      </c>
      <c r="L2568" s="12">
        <f t="shared" si="951"/>
        <v>5.9686101358008219E-2</v>
      </c>
      <c r="M2568" s="3">
        <f t="shared" si="952"/>
        <v>0.7</v>
      </c>
      <c r="N2568" s="24">
        <f t="shared" si="967"/>
        <v>1133.866319916546</v>
      </c>
      <c r="O2568" s="24">
        <f t="shared" si="953"/>
        <v>18.166706994753667</v>
      </c>
      <c r="P2568" s="24">
        <f t="shared" si="954"/>
        <v>321.49354462178314</v>
      </c>
      <c r="Q2568" s="24">
        <f t="shared" si="965"/>
        <v>650</v>
      </c>
      <c r="R2568" s="12">
        <f t="shared" si="955"/>
        <v>5.9084808035516537E-2</v>
      </c>
      <c r="S2568" s="3">
        <f t="shared" si="966"/>
        <v>0.7</v>
      </c>
      <c r="T2568" s="24">
        <f t="shared" si="968"/>
        <v>1133.6019168908297</v>
      </c>
      <c r="U2568" s="24">
        <f t="shared" si="956"/>
        <v>24.776782637661654</v>
      </c>
      <c r="V2568" s="14">
        <f t="shared" si="957"/>
        <v>438.3475430056983</v>
      </c>
      <c r="W2568" s="24">
        <f t="shared" si="969"/>
        <v>650</v>
      </c>
      <c r="X2568" s="12">
        <f t="shared" si="958"/>
        <v>5.9222029423006306E-2</v>
      </c>
      <c r="Y2568" s="3">
        <f t="shared" si="970"/>
        <v>0.7</v>
      </c>
    </row>
    <row r="2569" spans="2:25" x14ac:dyDescent="0.25">
      <c r="B2569" s="3">
        <f t="shared" si="959"/>
        <v>12755</v>
      </c>
      <c r="C2569" s="14">
        <f t="shared" si="960"/>
        <v>212.58333333333334</v>
      </c>
      <c r="D2569" s="11">
        <f t="shared" si="961"/>
        <v>1134.651699637627</v>
      </c>
      <c r="E2569" s="11">
        <f t="shared" si="962"/>
        <v>1132.7780381761388</v>
      </c>
      <c r="F2569" s="11">
        <f t="shared" si="963"/>
        <v>1133.9254047245815</v>
      </c>
      <c r="G2569" s="11">
        <f t="shared" si="964"/>
        <v>1133.6611389202526</v>
      </c>
      <c r="H2569" s="24">
        <f t="shared" si="971"/>
        <v>1132.7780381761388</v>
      </c>
      <c r="I2569" s="24">
        <f t="shared" si="949"/>
        <v>46.841536537203865</v>
      </c>
      <c r="J2569" s="14">
        <f t="shared" si="950"/>
        <v>828.03871130252674</v>
      </c>
      <c r="K2569" s="24">
        <f t="shared" si="972"/>
        <v>650</v>
      </c>
      <c r="L2569" s="12">
        <f t="shared" si="951"/>
        <v>5.9662198064499267E-2</v>
      </c>
      <c r="M2569" s="3">
        <f t="shared" si="952"/>
        <v>0.7</v>
      </c>
      <c r="N2569" s="24">
        <f t="shared" si="967"/>
        <v>1133.9254047245815</v>
      </c>
      <c r="O2569" s="24">
        <f t="shared" si="953"/>
        <v>18.157372826135543</v>
      </c>
      <c r="P2569" s="24">
        <f t="shared" si="954"/>
        <v>321.3687074627091</v>
      </c>
      <c r="Q2569" s="24">
        <f t="shared" si="965"/>
        <v>650</v>
      </c>
      <c r="R2569" s="12">
        <f t="shared" si="955"/>
        <v>5.9061468574679324E-2</v>
      </c>
      <c r="S2569" s="3">
        <f t="shared" si="966"/>
        <v>0.7</v>
      </c>
      <c r="T2569" s="24">
        <f t="shared" si="968"/>
        <v>1133.6611389202526</v>
      </c>
      <c r="U2569" s="24">
        <f t="shared" si="956"/>
        <v>24.764017934359117</v>
      </c>
      <c r="V2569" s="14">
        <f t="shared" si="957"/>
        <v>438.17679445524828</v>
      </c>
      <c r="W2569" s="24">
        <f t="shared" si="969"/>
        <v>650</v>
      </c>
      <c r="X2569" s="12">
        <f t="shared" si="958"/>
        <v>5.9198562663193705E-2</v>
      </c>
      <c r="Y2569" s="3">
        <f t="shared" si="970"/>
        <v>0.7</v>
      </c>
    </row>
    <row r="2570" spans="2:25" x14ac:dyDescent="0.25">
      <c r="B2570" s="3">
        <f t="shared" si="959"/>
        <v>12760</v>
      </c>
      <c r="C2570" s="14">
        <f t="shared" si="960"/>
        <v>212.66666666666666</v>
      </c>
      <c r="D2570" s="11">
        <f t="shared" si="961"/>
        <v>1134.7103880818777</v>
      </c>
      <c r="E2570" s="11">
        <f t="shared" si="962"/>
        <v>1132.8377003742032</v>
      </c>
      <c r="F2570" s="11">
        <f t="shared" si="963"/>
        <v>1133.9844661931563</v>
      </c>
      <c r="G2570" s="11">
        <f t="shared" si="964"/>
        <v>1133.7203374829157</v>
      </c>
      <c r="H2570" s="24">
        <f t="shared" si="971"/>
        <v>1132.8377003742032</v>
      </c>
      <c r="I2570" s="24">
        <f t="shared" si="949"/>
        <v>46.817192691861464</v>
      </c>
      <c r="J2570" s="14">
        <f t="shared" si="950"/>
        <v>827.71282160546264</v>
      </c>
      <c r="K2570" s="24">
        <f t="shared" si="972"/>
        <v>650</v>
      </c>
      <c r="L2570" s="12">
        <f t="shared" si="951"/>
        <v>5.9638313992333415E-2</v>
      </c>
      <c r="M2570" s="3">
        <f t="shared" si="952"/>
        <v>0.7</v>
      </c>
      <c r="N2570" s="24">
        <f t="shared" si="967"/>
        <v>1133.9844661931563</v>
      </c>
      <c r="O2570" s="24">
        <f t="shared" si="953"/>
        <v>18.14804721803398</v>
      </c>
      <c r="P2570" s="24">
        <f t="shared" si="954"/>
        <v>321.24396786268215</v>
      </c>
      <c r="Q2570" s="24">
        <f t="shared" si="965"/>
        <v>650</v>
      </c>
      <c r="R2570" s="12">
        <f t="shared" si="955"/>
        <v>5.9038147573623662E-2</v>
      </c>
      <c r="S2570" s="3">
        <f t="shared" si="966"/>
        <v>0.7</v>
      </c>
      <c r="T2570" s="24">
        <f t="shared" si="968"/>
        <v>1133.7203374829157</v>
      </c>
      <c r="U2570" s="24">
        <f t="shared" si="956"/>
        <v>24.751264974048581</v>
      </c>
      <c r="V2570" s="14">
        <f t="shared" si="957"/>
        <v>438.00617984827699</v>
      </c>
      <c r="W2570" s="24">
        <f t="shared" si="969"/>
        <v>650</v>
      </c>
      <c r="X2570" s="12">
        <f t="shared" si="958"/>
        <v>5.9175114533040522E-2</v>
      </c>
      <c r="Y2570" s="3">
        <f t="shared" si="970"/>
        <v>0.7</v>
      </c>
    </row>
    <row r="2571" spans="2:25" x14ac:dyDescent="0.25">
      <c r="B2571" s="3">
        <f t="shared" si="959"/>
        <v>12765</v>
      </c>
      <c r="C2571" s="14">
        <f t="shared" si="960"/>
        <v>212.75</v>
      </c>
      <c r="D2571" s="11">
        <f t="shared" si="961"/>
        <v>1134.7690535470974</v>
      </c>
      <c r="E2571" s="11">
        <f t="shared" si="962"/>
        <v>1132.8973386881955</v>
      </c>
      <c r="F2571" s="11">
        <f t="shared" si="963"/>
        <v>1134.0435043407299</v>
      </c>
      <c r="G2571" s="11">
        <f t="shared" si="964"/>
        <v>1133.7795125974487</v>
      </c>
      <c r="H2571" s="24">
        <f t="shared" si="971"/>
        <v>1132.8973386881955</v>
      </c>
      <c r="I2571" s="24">
        <f t="shared" si="949"/>
        <v>46.792871472547404</v>
      </c>
      <c r="J2571" s="14">
        <f t="shared" si="950"/>
        <v>827.38719080113287</v>
      </c>
      <c r="K2571" s="24">
        <f t="shared" si="972"/>
        <v>650</v>
      </c>
      <c r="L2571" s="12">
        <f t="shared" si="951"/>
        <v>5.9614449118255773E-2</v>
      </c>
      <c r="M2571" s="3">
        <f t="shared" si="952"/>
        <v>0.7</v>
      </c>
      <c r="N2571" s="24">
        <f t="shared" si="967"/>
        <v>1134.0435043407299</v>
      </c>
      <c r="O2571" s="24">
        <f t="shared" si="953"/>
        <v>18.138730159188299</v>
      </c>
      <c r="P2571" s="24">
        <f t="shared" si="954"/>
        <v>321.11932570732233</v>
      </c>
      <c r="Q2571" s="24">
        <f t="shared" si="965"/>
        <v>650</v>
      </c>
      <c r="R2571" s="12">
        <f t="shared" si="955"/>
        <v>5.9014845010494033E-2</v>
      </c>
      <c r="S2571" s="3">
        <f t="shared" si="966"/>
        <v>0.7</v>
      </c>
      <c r="T2571" s="24">
        <f t="shared" si="968"/>
        <v>1133.7795125974487</v>
      </c>
      <c r="U2571" s="24">
        <f t="shared" si="956"/>
        <v>24.738523741217477</v>
      </c>
      <c r="V2571" s="14">
        <f t="shared" si="957"/>
        <v>437.83569902674139</v>
      </c>
      <c r="W2571" s="24">
        <f t="shared" si="969"/>
        <v>650</v>
      </c>
      <c r="X2571" s="12">
        <f t="shared" si="958"/>
        <v>5.9151685010353339E-2</v>
      </c>
      <c r="Y2571" s="3">
        <f t="shared" si="970"/>
        <v>0.7</v>
      </c>
    </row>
    <row r="2572" spans="2:25" x14ac:dyDescent="0.25">
      <c r="B2572" s="3">
        <f t="shared" si="959"/>
        <v>12770</v>
      </c>
      <c r="C2572" s="14">
        <f t="shared" si="960"/>
        <v>212.83333333333334</v>
      </c>
      <c r="D2572" s="11">
        <f t="shared" si="961"/>
        <v>1134.8276960512731</v>
      </c>
      <c r="E2572" s="11">
        <f t="shared" si="962"/>
        <v>1132.9569531373138</v>
      </c>
      <c r="F2572" s="11">
        <f t="shared" si="963"/>
        <v>1134.1025191857404</v>
      </c>
      <c r="G2572" s="11">
        <f t="shared" si="964"/>
        <v>1133.8386642824591</v>
      </c>
      <c r="H2572" s="24">
        <f t="shared" si="971"/>
        <v>1132.9569531373138</v>
      </c>
      <c r="I2572" s="24">
        <f t="shared" si="949"/>
        <v>46.768572848981194</v>
      </c>
      <c r="J2572" s="14">
        <f t="shared" si="950"/>
        <v>827.06181857893603</v>
      </c>
      <c r="K2572" s="24">
        <f t="shared" si="972"/>
        <v>650</v>
      </c>
      <c r="L2572" s="12">
        <f t="shared" si="951"/>
        <v>5.9590603419020005E-2</v>
      </c>
      <c r="M2572" s="3">
        <f t="shared" si="952"/>
        <v>0.7</v>
      </c>
      <c r="N2572" s="24">
        <f t="shared" si="967"/>
        <v>1134.1025191857404</v>
      </c>
      <c r="O2572" s="24">
        <f t="shared" si="953"/>
        <v>18.12942163831508</v>
      </c>
      <c r="P2572" s="24">
        <f t="shared" si="954"/>
        <v>320.9947808815906</v>
      </c>
      <c r="Q2572" s="24">
        <f t="shared" si="965"/>
        <v>650</v>
      </c>
      <c r="R2572" s="12">
        <f t="shared" si="955"/>
        <v>5.8991560863316299E-2</v>
      </c>
      <c r="S2572" s="3">
        <f t="shared" si="966"/>
        <v>0.7</v>
      </c>
      <c r="T2572" s="24">
        <f t="shared" si="968"/>
        <v>1133.8386642824591</v>
      </c>
      <c r="U2572" s="24">
        <f t="shared" si="956"/>
        <v>24.725794220347552</v>
      </c>
      <c r="V2572" s="14">
        <f t="shared" si="957"/>
        <v>437.66535183234663</v>
      </c>
      <c r="W2572" s="24">
        <f t="shared" si="969"/>
        <v>650</v>
      </c>
      <c r="X2572" s="12">
        <f t="shared" si="958"/>
        <v>5.9128274072905794E-2</v>
      </c>
      <c r="Y2572" s="3">
        <f t="shared" si="970"/>
        <v>0.7</v>
      </c>
    </row>
    <row r="2573" spans="2:25" x14ac:dyDescent="0.25">
      <c r="B2573" s="3">
        <f t="shared" si="959"/>
        <v>12775</v>
      </c>
      <c r="C2573" s="14">
        <f t="shared" si="960"/>
        <v>212.91666666666666</v>
      </c>
      <c r="D2573" s="11">
        <f t="shared" si="961"/>
        <v>1134.8863156123716</v>
      </c>
      <c r="E2573" s="11">
        <f t="shared" si="962"/>
        <v>1133.0165437407329</v>
      </c>
      <c r="F2573" s="11">
        <f t="shared" si="963"/>
        <v>1134.1615107466037</v>
      </c>
      <c r="G2573" s="11">
        <f t="shared" si="964"/>
        <v>1133.8977925565321</v>
      </c>
      <c r="H2573" s="24">
        <f t="shared" si="971"/>
        <v>1133.0165437407329</v>
      </c>
      <c r="I2573" s="24">
        <f t="shared" si="949"/>
        <v>46.74429679096761</v>
      </c>
      <c r="J2573" s="14">
        <f t="shared" si="950"/>
        <v>826.73670462941425</v>
      </c>
      <c r="K2573" s="24">
        <f t="shared" si="972"/>
        <v>650</v>
      </c>
      <c r="L2573" s="12">
        <f t="shared" si="951"/>
        <v>5.9566776871463584E-2</v>
      </c>
      <c r="M2573" s="3">
        <f t="shared" si="952"/>
        <v>0.7</v>
      </c>
      <c r="N2573" s="24">
        <f t="shared" si="967"/>
        <v>1134.1615107466037</v>
      </c>
      <c r="O2573" s="24">
        <f t="shared" si="953"/>
        <v>18.120121644199116</v>
      </c>
      <c r="P2573" s="24">
        <f t="shared" si="954"/>
        <v>320.87033327157195</v>
      </c>
      <c r="Q2573" s="24">
        <f t="shared" si="965"/>
        <v>650</v>
      </c>
      <c r="R2573" s="12">
        <f t="shared" si="955"/>
        <v>5.8968295110323733E-2</v>
      </c>
      <c r="S2573" s="3">
        <f t="shared" si="966"/>
        <v>0.7</v>
      </c>
      <c r="T2573" s="24">
        <f t="shared" si="968"/>
        <v>1133.8977925565321</v>
      </c>
      <c r="U2573" s="24">
        <f t="shared" si="956"/>
        <v>24.713076395988764</v>
      </c>
      <c r="V2573" s="14">
        <f t="shared" si="957"/>
        <v>437.49513810786374</v>
      </c>
      <c r="W2573" s="24">
        <f t="shared" si="969"/>
        <v>650</v>
      </c>
      <c r="X2573" s="12">
        <f t="shared" si="958"/>
        <v>5.9104881698616558E-2</v>
      </c>
      <c r="Y2573" s="3">
        <f t="shared" si="970"/>
        <v>0.7</v>
      </c>
    </row>
    <row r="2574" spans="2:25" x14ac:dyDescent="0.25">
      <c r="B2574" s="3">
        <f t="shared" si="959"/>
        <v>12780</v>
      </c>
      <c r="C2574" s="14">
        <f t="shared" si="960"/>
        <v>213</v>
      </c>
      <c r="D2574" s="11">
        <f t="shared" si="961"/>
        <v>1134.9449122483381</v>
      </c>
      <c r="E2574" s="11">
        <f t="shared" si="962"/>
        <v>1133.0761105176043</v>
      </c>
      <c r="F2574" s="11">
        <f t="shared" si="963"/>
        <v>1134.220479041714</v>
      </c>
      <c r="G2574" s="11">
        <f t="shared" si="964"/>
        <v>1133.9568974382307</v>
      </c>
      <c r="H2574" s="24">
        <f t="shared" si="971"/>
        <v>1133.0761105176043</v>
      </c>
      <c r="I2574" s="24">
        <f t="shared" si="949"/>
        <v>46.720043268345535</v>
      </c>
      <c r="J2574" s="14">
        <f t="shared" si="950"/>
        <v>826.41184864309002</v>
      </c>
      <c r="K2574" s="24">
        <f t="shared" si="972"/>
        <v>650</v>
      </c>
      <c r="L2574" s="12">
        <f t="shared" si="951"/>
        <v>5.9542969452424939E-2</v>
      </c>
      <c r="M2574" s="3">
        <f t="shared" si="952"/>
        <v>0.7</v>
      </c>
      <c r="N2574" s="24">
        <f t="shared" si="967"/>
        <v>1134.220479041714</v>
      </c>
      <c r="O2574" s="24">
        <f t="shared" si="953"/>
        <v>18.110830165602465</v>
      </c>
      <c r="P2574" s="24">
        <f t="shared" si="954"/>
        <v>320.74598276278948</v>
      </c>
      <c r="Q2574" s="24">
        <f t="shared" si="965"/>
        <v>650</v>
      </c>
      <c r="R2574" s="12">
        <f t="shared" si="955"/>
        <v>5.8945047729647891E-2</v>
      </c>
      <c r="S2574" s="3">
        <f t="shared" si="966"/>
        <v>0.7</v>
      </c>
      <c r="T2574" s="24">
        <f t="shared" si="968"/>
        <v>1133.9568974382307</v>
      </c>
      <c r="U2574" s="24">
        <f t="shared" si="956"/>
        <v>24.700370252685389</v>
      </c>
      <c r="V2574" s="14">
        <f t="shared" si="957"/>
        <v>437.32505769552102</v>
      </c>
      <c r="W2574" s="24">
        <f t="shared" si="969"/>
        <v>650</v>
      </c>
      <c r="X2574" s="12">
        <f t="shared" si="958"/>
        <v>5.9081507865334178E-2</v>
      </c>
      <c r="Y2574" s="3">
        <f t="shared" si="970"/>
        <v>0.7</v>
      </c>
    </row>
    <row r="2575" spans="2:25" x14ac:dyDescent="0.25">
      <c r="B2575" s="3">
        <f t="shared" si="959"/>
        <v>12785</v>
      </c>
      <c r="C2575" s="14">
        <f t="shared" si="960"/>
        <v>213.08333333333334</v>
      </c>
      <c r="D2575" s="11">
        <f t="shared" si="961"/>
        <v>1135.0034859770969</v>
      </c>
      <c r="E2575" s="11">
        <f t="shared" si="962"/>
        <v>1133.1356534870567</v>
      </c>
      <c r="F2575" s="11">
        <f t="shared" si="963"/>
        <v>1134.2794240894436</v>
      </c>
      <c r="G2575" s="11">
        <f t="shared" si="964"/>
        <v>1134.0159789460961</v>
      </c>
      <c r="H2575" s="24">
        <f t="shared" si="971"/>
        <v>1133.1356534870567</v>
      </c>
      <c r="I2575" s="24">
        <f t="shared" si="949"/>
        <v>46.695812251005009</v>
      </c>
      <c r="J2575" s="14">
        <f t="shared" si="950"/>
        <v>826.087250311145</v>
      </c>
      <c r="K2575" s="24">
        <f t="shared" si="972"/>
        <v>650</v>
      </c>
      <c r="L2575" s="12">
        <f t="shared" si="951"/>
        <v>5.9519181138790955E-2</v>
      </c>
      <c r="M2575" s="3">
        <f t="shared" si="952"/>
        <v>0.7</v>
      </c>
      <c r="N2575" s="24">
        <f t="shared" si="967"/>
        <v>1134.2794240894436</v>
      </c>
      <c r="O2575" s="24">
        <f t="shared" si="953"/>
        <v>18.101547191332656</v>
      </c>
      <c r="P2575" s="24">
        <f t="shared" si="954"/>
        <v>320.62172924138639</v>
      </c>
      <c r="Q2575" s="24">
        <f t="shared" si="965"/>
        <v>650</v>
      </c>
      <c r="R2575" s="12">
        <f t="shared" si="955"/>
        <v>5.8921818699536131E-2</v>
      </c>
      <c r="S2575" s="3">
        <f t="shared" si="966"/>
        <v>0.7</v>
      </c>
      <c r="T2575" s="24">
        <f t="shared" si="968"/>
        <v>1134.0159789460961</v>
      </c>
      <c r="U2575" s="24">
        <f t="shared" si="956"/>
        <v>24.687675775021489</v>
      </c>
      <c r="V2575" s="14">
        <f t="shared" si="957"/>
        <v>437.15511043824461</v>
      </c>
      <c r="W2575" s="24">
        <f t="shared" si="969"/>
        <v>650</v>
      </c>
      <c r="X2575" s="12">
        <f t="shared" si="958"/>
        <v>5.9058152551001511E-2</v>
      </c>
      <c r="Y2575" s="3">
        <f t="shared" si="970"/>
        <v>0.7</v>
      </c>
    </row>
    <row r="2576" spans="2:25" x14ac:dyDescent="0.25">
      <c r="B2576" s="3">
        <f t="shared" si="959"/>
        <v>12790</v>
      </c>
      <c r="C2576" s="14">
        <f t="shared" si="960"/>
        <v>213.16666666666666</v>
      </c>
      <c r="D2576" s="11">
        <f t="shared" si="961"/>
        <v>1135.062036816551</v>
      </c>
      <c r="E2576" s="11">
        <f t="shared" si="962"/>
        <v>1133.1951726681955</v>
      </c>
      <c r="F2576" s="11">
        <f t="shared" si="963"/>
        <v>1134.3383459081431</v>
      </c>
      <c r="G2576" s="11">
        <f t="shared" si="964"/>
        <v>1134.075037098647</v>
      </c>
      <c r="H2576" s="24">
        <f t="shared" si="971"/>
        <v>1133.1951726681955</v>
      </c>
      <c r="I2576" s="24">
        <f t="shared" si="949"/>
        <v>46.671603708887233</v>
      </c>
      <c r="J2576" s="14">
        <f t="shared" si="950"/>
        <v>825.76290932520658</v>
      </c>
      <c r="K2576" s="24">
        <f t="shared" si="972"/>
        <v>650</v>
      </c>
      <c r="L2576" s="12">
        <f t="shared" si="951"/>
        <v>5.9495411907482414E-2</v>
      </c>
      <c r="M2576" s="3">
        <f t="shared" si="952"/>
        <v>0.7</v>
      </c>
      <c r="N2576" s="24">
        <f t="shared" si="967"/>
        <v>1134.3383459081431</v>
      </c>
      <c r="O2576" s="24">
        <f t="shared" si="953"/>
        <v>18.092272710197221</v>
      </c>
      <c r="P2576" s="24">
        <f t="shared" si="954"/>
        <v>320.49757259342829</v>
      </c>
      <c r="Q2576" s="24">
        <f t="shared" si="965"/>
        <v>650</v>
      </c>
      <c r="R2576" s="12">
        <f t="shared" si="955"/>
        <v>5.8898607998222295E-2</v>
      </c>
      <c r="S2576" s="3">
        <f t="shared" si="966"/>
        <v>0.7</v>
      </c>
      <c r="T2576" s="24">
        <f t="shared" si="968"/>
        <v>1134.075037098647</v>
      </c>
      <c r="U2576" s="24">
        <f t="shared" si="956"/>
        <v>24.674992947598184</v>
      </c>
      <c r="V2576" s="14">
        <f t="shared" si="957"/>
        <v>436.98529617901863</v>
      </c>
      <c r="W2576" s="24">
        <f t="shared" si="969"/>
        <v>650</v>
      </c>
      <c r="X2576" s="12">
        <f t="shared" si="958"/>
        <v>5.9034815733571028E-2</v>
      </c>
      <c r="Y2576" s="3">
        <f t="shared" si="970"/>
        <v>0.7</v>
      </c>
    </row>
    <row r="2577" spans="2:25" x14ac:dyDescent="0.25">
      <c r="B2577" s="3">
        <f t="shared" si="959"/>
        <v>12795</v>
      </c>
      <c r="C2577" s="14">
        <f t="shared" si="960"/>
        <v>213.25</v>
      </c>
      <c r="D2577" s="11">
        <f t="shared" si="961"/>
        <v>1135.1205647845832</v>
      </c>
      <c r="E2577" s="11">
        <f t="shared" si="962"/>
        <v>1133.2546680801029</v>
      </c>
      <c r="F2577" s="11">
        <f t="shared" si="963"/>
        <v>1134.3972445161412</v>
      </c>
      <c r="G2577" s="11">
        <f t="shared" si="964"/>
        <v>1134.1340719143807</v>
      </c>
      <c r="H2577" s="24">
        <f t="shared" si="971"/>
        <v>1133.2546680801029</v>
      </c>
      <c r="I2577" s="24">
        <f t="shared" si="949"/>
        <v>46.647417612007303</v>
      </c>
      <c r="J2577" s="14">
        <f t="shared" si="950"/>
        <v>825.43882537765762</v>
      </c>
      <c r="K2577" s="24">
        <f t="shared" si="972"/>
        <v>650</v>
      </c>
      <c r="L2577" s="12">
        <f t="shared" si="951"/>
        <v>5.947166173547664E-2</v>
      </c>
      <c r="M2577" s="3">
        <f t="shared" si="952"/>
        <v>0.7</v>
      </c>
      <c r="N2577" s="24">
        <f t="shared" si="967"/>
        <v>1134.3972445161412</v>
      </c>
      <c r="O2577" s="24">
        <f t="shared" si="953"/>
        <v>18.083006711049165</v>
      </c>
      <c r="P2577" s="24">
        <f t="shared" si="954"/>
        <v>320.37351270540722</v>
      </c>
      <c r="Q2577" s="24">
        <f t="shared" si="965"/>
        <v>650</v>
      </c>
      <c r="R2577" s="12">
        <f t="shared" si="955"/>
        <v>5.8875415604022326E-2</v>
      </c>
      <c r="S2577" s="3">
        <f t="shared" si="966"/>
        <v>0.7</v>
      </c>
      <c r="T2577" s="24">
        <f t="shared" si="968"/>
        <v>1134.1340719143807</v>
      </c>
      <c r="U2577" s="24">
        <f t="shared" si="956"/>
        <v>24.662321755062067</v>
      </c>
      <c r="V2577" s="14">
        <f t="shared" si="957"/>
        <v>436.81561476123431</v>
      </c>
      <c r="W2577" s="24">
        <f t="shared" si="969"/>
        <v>650</v>
      </c>
      <c r="X2577" s="12">
        <f t="shared" si="958"/>
        <v>5.9011497391053047E-2</v>
      </c>
      <c r="Y2577" s="3">
        <f t="shared" si="970"/>
        <v>0.7</v>
      </c>
    </row>
    <row r="2578" spans="2:25" x14ac:dyDescent="0.25">
      <c r="B2578" s="3">
        <f t="shared" si="959"/>
        <v>12800</v>
      </c>
      <c r="C2578" s="14">
        <f t="shared" si="960"/>
        <v>213.33333333333334</v>
      </c>
      <c r="D2578" s="11">
        <f t="shared" si="961"/>
        <v>1135.179069899054</v>
      </c>
      <c r="E2578" s="11">
        <f t="shared" si="962"/>
        <v>1133.3141397418383</v>
      </c>
      <c r="F2578" s="11">
        <f t="shared" si="963"/>
        <v>1134.4561199317452</v>
      </c>
      <c r="G2578" s="11">
        <f t="shared" si="964"/>
        <v>1134.1930834117718</v>
      </c>
      <c r="H2578" s="24">
        <f t="shared" si="971"/>
        <v>1133.3141397418383</v>
      </c>
      <c r="I2578" s="24">
        <f t="shared" ref="I2578:I2641" si="973">AlphaC*(D2578-H2578)</f>
        <v>46.623253930391684</v>
      </c>
      <c r="J2578" s="14">
        <f t="shared" ref="J2578:J2641" si="974">Phi*EpsilonF*Botzman/10^8*M2578*((D2578+273)^4-(H2578+273)^4)</f>
        <v>825.11499816072649</v>
      </c>
      <c r="K2578" s="24">
        <f t="shared" si="972"/>
        <v>650</v>
      </c>
      <c r="L2578" s="12">
        <f t="shared" ref="L2578:L2641" si="975">ksh*MassivSS/(K2578*RhoA)*DeltaT*(I2578+J2578)</f>
        <v>5.9447930599741204E-2</v>
      </c>
      <c r="M2578" s="3">
        <f t="shared" ref="M2578:M2641" si="976">IF(H2578&lt;=500,IF(Galva=Oui,0.35,0.7),0.7)</f>
        <v>0.7</v>
      </c>
      <c r="N2578" s="24">
        <f t="shared" si="967"/>
        <v>1134.4561199317452</v>
      </c>
      <c r="O2578" s="24">
        <f t="shared" ref="O2578:O2641" si="977">AlphaC*(D2578-N2578)</f>
        <v>18.073749182718757</v>
      </c>
      <c r="P2578" s="24">
        <f t="shared" ref="P2578:P2641" si="978">Phi*EpsilonF*Botzman/10^8*S2578*((D2578+273)^4-(N2578+273)^4)</f>
        <v>320.24954946348578</v>
      </c>
      <c r="Q2578" s="24">
        <f t="shared" si="965"/>
        <v>650</v>
      </c>
      <c r="R2578" s="12">
        <f t="shared" ref="R2578:R2641" si="979">ksh*MassivW/(Q2578*RhoA)*DeltaT*(O2578+P2578)</f>
        <v>5.8852241495190888E-2</v>
      </c>
      <c r="S2578" s="3">
        <f t="shared" si="966"/>
        <v>0.7</v>
      </c>
      <c r="T2578" s="24">
        <f t="shared" si="968"/>
        <v>1134.1930834117718</v>
      </c>
      <c r="U2578" s="24">
        <f t="shared" ref="U2578:U2641" si="980">AlphaC*(D2578-T2578)</f>
        <v>24.649662182054044</v>
      </c>
      <c r="V2578" s="14">
        <f t="shared" ref="V2578:V2641" si="981">Phi*EpsilonF*Botzman/10^8*Y2578*((D2578+273)^4-(T2578+273)^4)</f>
        <v>436.64606602812773</v>
      </c>
      <c r="W2578" s="24">
        <f t="shared" si="969"/>
        <v>650</v>
      </c>
      <c r="X2578" s="12">
        <f t="shared" ref="X2578:X2641" si="982">ksh*MassivSI/(W2578*RhoA)*DeltaT*(U2578+V2578)</f>
        <v>5.8988197501437349E-2</v>
      </c>
      <c r="Y2578" s="3">
        <f t="shared" si="970"/>
        <v>0.7</v>
      </c>
    </row>
    <row r="2579" spans="2:25" x14ac:dyDescent="0.25">
      <c r="B2579" s="3">
        <f t="shared" ref="B2579:B2642" si="983">B2578+DeltaT</f>
        <v>12805</v>
      </c>
      <c r="C2579" s="14">
        <f t="shared" ref="C2579:C2642" si="984">B2579/60</f>
        <v>213.41666666666666</v>
      </c>
      <c r="D2579" s="11">
        <f t="shared" ref="D2579:D2642" si="985">20+345*LOG(8*C2579+1,10)</f>
        <v>1135.2375521778044</v>
      </c>
      <c r="E2579" s="11">
        <f t="shared" ref="E2579:E2642" si="986">H2579</f>
        <v>1133.3735876724381</v>
      </c>
      <c r="F2579" s="11">
        <f t="shared" ref="F2579:F2642" si="987">N2579</f>
        <v>1134.5149721732405</v>
      </c>
      <c r="G2579" s="11">
        <f t="shared" ref="G2579:G2642" si="988">T2579</f>
        <v>1134.2520716092733</v>
      </c>
      <c r="H2579" s="24">
        <f t="shared" si="971"/>
        <v>1133.3735876724381</v>
      </c>
      <c r="I2579" s="24">
        <f t="shared" si="973"/>
        <v>46.599112634157791</v>
      </c>
      <c r="J2579" s="14">
        <f t="shared" si="974"/>
        <v>824.79142736792016</v>
      </c>
      <c r="K2579" s="24">
        <f t="shared" si="972"/>
        <v>650</v>
      </c>
      <c r="L2579" s="12">
        <f t="shared" si="975"/>
        <v>5.9424218477337067E-2</v>
      </c>
      <c r="M2579" s="3">
        <f t="shared" si="976"/>
        <v>0.7</v>
      </c>
      <c r="N2579" s="24">
        <f t="shared" si="967"/>
        <v>1134.5149721732405</v>
      </c>
      <c r="O2579" s="24">
        <f t="shared" si="977"/>
        <v>18.064500114098792</v>
      </c>
      <c r="P2579" s="24">
        <f t="shared" si="978"/>
        <v>320.12568275469863</v>
      </c>
      <c r="Q2579" s="24">
        <f t="shared" ref="Q2579:Q2642" si="989">IF(N2579&lt;600,425+0.773*N2579-1.69/1000*N2579^2+2.22/1000^2*N2579^3,IF(N2579&lt;735,666+13002/(738-N2579),IF(N2579&lt;900,545+17820/(N2579-731),650)))</f>
        <v>650</v>
      </c>
      <c r="R2579" s="12">
        <f t="shared" si="979"/>
        <v>5.8829085650145239E-2</v>
      </c>
      <c r="S2579" s="3">
        <f t="shared" ref="S2579:S2642" si="990">IF(N2579&lt;=500,IF(Galva=Oui,0.35,0.7),0.7)</f>
        <v>0.7</v>
      </c>
      <c r="T2579" s="24">
        <f t="shared" si="968"/>
        <v>1134.2520716092733</v>
      </c>
      <c r="U2579" s="24">
        <f t="shared" si="980"/>
        <v>24.637014213277553</v>
      </c>
      <c r="V2579" s="14">
        <f t="shared" si="981"/>
        <v>436.47664982380712</v>
      </c>
      <c r="W2579" s="24">
        <f t="shared" si="969"/>
        <v>650</v>
      </c>
      <c r="X2579" s="12">
        <f t="shared" si="982"/>
        <v>5.8964916042833222E-2</v>
      </c>
      <c r="Y2579" s="3">
        <f t="shared" si="970"/>
        <v>0.7</v>
      </c>
    </row>
    <row r="2580" spans="2:25" x14ac:dyDescent="0.25">
      <c r="B2580" s="3">
        <f t="shared" si="983"/>
        <v>12810</v>
      </c>
      <c r="C2580" s="14">
        <f t="shared" si="984"/>
        <v>213.5</v>
      </c>
      <c r="D2580" s="11">
        <f t="shared" si="985"/>
        <v>1135.2960116386541</v>
      </c>
      <c r="E2580" s="11">
        <f t="shared" si="986"/>
        <v>1133.4330118909154</v>
      </c>
      <c r="F2580" s="11">
        <f t="shared" si="987"/>
        <v>1134.5738012588906</v>
      </c>
      <c r="G2580" s="11">
        <f t="shared" si="988"/>
        <v>1134.3110365253162</v>
      </c>
      <c r="H2580" s="24">
        <f t="shared" si="971"/>
        <v>1133.4330118909154</v>
      </c>
      <c r="I2580" s="24">
        <f t="shared" si="973"/>
        <v>46.574993693468514</v>
      </c>
      <c r="J2580" s="14">
        <f t="shared" si="974"/>
        <v>824.46811269292027</v>
      </c>
      <c r="K2580" s="24">
        <f t="shared" si="972"/>
        <v>650</v>
      </c>
      <c r="L2580" s="12">
        <f t="shared" si="975"/>
        <v>5.9400525345340204E-2</v>
      </c>
      <c r="M2580" s="3">
        <f t="shared" si="976"/>
        <v>0.7</v>
      </c>
      <c r="N2580" s="24">
        <f t="shared" ref="N2580:N2643" si="991">N2579+R2579</f>
        <v>1134.5738012588906</v>
      </c>
      <c r="O2580" s="24">
        <f t="shared" si="977"/>
        <v>18.05525949408775</v>
      </c>
      <c r="P2580" s="24">
        <f t="shared" si="978"/>
        <v>320.00191246592539</v>
      </c>
      <c r="Q2580" s="24">
        <f t="shared" si="989"/>
        <v>650</v>
      </c>
      <c r="R2580" s="12">
        <f t="shared" si="979"/>
        <v>5.8805948047276652E-2</v>
      </c>
      <c r="S2580" s="3">
        <f t="shared" si="990"/>
        <v>0.7</v>
      </c>
      <c r="T2580" s="24">
        <f t="shared" ref="T2580:T2643" si="992">T2579+X2579</f>
        <v>1134.3110365253162</v>
      </c>
      <c r="U2580" s="24">
        <f t="shared" si="980"/>
        <v>24.624377833447397</v>
      </c>
      <c r="V2580" s="14">
        <f t="shared" si="981"/>
        <v>436.30736599230318</v>
      </c>
      <c r="W2580" s="24">
        <f t="shared" ref="W2580:W2643" si="993">IF(T2580&lt;600,425+0.773*T2580-1.69/1000*T2580^2+2.22/1000^2*T2580^3,IF(T2580&lt;735,666+13002/(738-T2580),IF(T2580&lt;900,545+17820/(T2580-731),650)))</f>
        <v>650</v>
      </c>
      <c r="X2580" s="12">
        <f t="shared" si="982"/>
        <v>5.8941652993341483E-2</v>
      </c>
      <c r="Y2580" s="3">
        <f t="shared" ref="Y2580:Y2643" si="994">IF(T2580&lt;=500,IF(Galva=Oui,0.35,0.7),0.7)</f>
        <v>0.7</v>
      </c>
    </row>
    <row r="2581" spans="2:25" x14ac:dyDescent="0.25">
      <c r="B2581" s="3">
        <f t="shared" si="983"/>
        <v>12815</v>
      </c>
      <c r="C2581" s="14">
        <f t="shared" si="984"/>
        <v>213.58333333333334</v>
      </c>
      <c r="D2581" s="11">
        <f t="shared" si="985"/>
        <v>1135.3544482994014</v>
      </c>
      <c r="E2581" s="11">
        <f t="shared" si="986"/>
        <v>1133.4924124162608</v>
      </c>
      <c r="F2581" s="11">
        <f t="shared" si="987"/>
        <v>1134.6326072069378</v>
      </c>
      <c r="G2581" s="11">
        <f t="shared" si="988"/>
        <v>1134.3699781783096</v>
      </c>
      <c r="H2581" s="24">
        <f t="shared" si="971"/>
        <v>1133.4924124162608</v>
      </c>
      <c r="I2581" s="24">
        <f t="shared" si="973"/>
        <v>46.550897078515163</v>
      </c>
      <c r="J2581" s="14">
        <f t="shared" si="974"/>
        <v>824.14505382964103</v>
      </c>
      <c r="K2581" s="24">
        <f t="shared" si="972"/>
        <v>650</v>
      </c>
      <c r="L2581" s="12">
        <f t="shared" si="975"/>
        <v>5.9376851180844396E-2</v>
      </c>
      <c r="M2581" s="3">
        <f t="shared" si="976"/>
        <v>0.7</v>
      </c>
      <c r="N2581" s="24">
        <f t="shared" si="991"/>
        <v>1134.6326072069378</v>
      </c>
      <c r="O2581" s="24">
        <f t="shared" si="977"/>
        <v>18.046027311589796</v>
      </c>
      <c r="P2581" s="24">
        <f t="shared" si="978"/>
        <v>319.8782384841619</v>
      </c>
      <c r="Q2581" s="24">
        <f t="shared" si="989"/>
        <v>650</v>
      </c>
      <c r="R2581" s="12">
        <f t="shared" si="979"/>
        <v>5.8782828664997594E-2</v>
      </c>
      <c r="S2581" s="3">
        <f t="shared" si="990"/>
        <v>0.7</v>
      </c>
      <c r="T2581" s="24">
        <f t="shared" si="992"/>
        <v>1134.3699781783096</v>
      </c>
      <c r="U2581" s="24">
        <f t="shared" si="980"/>
        <v>24.611753027295435</v>
      </c>
      <c r="V2581" s="14">
        <f t="shared" si="981"/>
        <v>436.13821437770474</v>
      </c>
      <c r="W2581" s="24">
        <f t="shared" si="993"/>
        <v>650</v>
      </c>
      <c r="X2581" s="12">
        <f t="shared" si="982"/>
        <v>5.8918408331072591E-2</v>
      </c>
      <c r="Y2581" s="3">
        <f t="shared" si="994"/>
        <v>0.7</v>
      </c>
    </row>
    <row r="2582" spans="2:25" x14ac:dyDescent="0.25">
      <c r="B2582" s="3">
        <f t="shared" si="983"/>
        <v>12820</v>
      </c>
      <c r="C2582" s="14">
        <f t="shared" si="984"/>
        <v>213.66666666666666</v>
      </c>
      <c r="D2582" s="11">
        <f t="shared" si="985"/>
        <v>1135.4128621778241</v>
      </c>
      <c r="E2582" s="11">
        <f t="shared" si="986"/>
        <v>1133.5517892674416</v>
      </c>
      <c r="F2582" s="11">
        <f t="shared" si="987"/>
        <v>1134.6913900356028</v>
      </c>
      <c r="G2582" s="11">
        <f t="shared" si="988"/>
        <v>1134.4288965866406</v>
      </c>
      <c r="H2582" s="24">
        <f t="shared" si="971"/>
        <v>1133.5517892674416</v>
      </c>
      <c r="I2582" s="24">
        <f t="shared" si="973"/>
        <v>46.526822759562947</v>
      </c>
      <c r="J2582" s="14">
        <f t="shared" si="974"/>
        <v>823.82225047277154</v>
      </c>
      <c r="K2582" s="24">
        <f t="shared" si="972"/>
        <v>650</v>
      </c>
      <c r="L2582" s="12">
        <f t="shared" si="975"/>
        <v>5.9353195961001304E-2</v>
      </c>
      <c r="M2582" s="3">
        <f t="shared" si="976"/>
        <v>0.7</v>
      </c>
      <c r="N2582" s="24">
        <f t="shared" si="991"/>
        <v>1134.6913900356028</v>
      </c>
      <c r="O2582" s="24">
        <f t="shared" si="977"/>
        <v>18.036803555531833</v>
      </c>
      <c r="P2582" s="24">
        <f t="shared" si="978"/>
        <v>319.75466069648172</v>
      </c>
      <c r="Q2582" s="24">
        <f t="shared" si="989"/>
        <v>650</v>
      </c>
      <c r="R2582" s="12">
        <f t="shared" si="979"/>
        <v>5.8759727481738015E-2</v>
      </c>
      <c r="S2582" s="3">
        <f t="shared" si="990"/>
        <v>0.7</v>
      </c>
      <c r="T2582" s="24">
        <f t="shared" si="992"/>
        <v>1134.4288965866406</v>
      </c>
      <c r="U2582" s="24">
        <f t="shared" si="980"/>
        <v>24.599139779587631</v>
      </c>
      <c r="V2582" s="14">
        <f t="shared" si="981"/>
        <v>435.96919482462397</v>
      </c>
      <c r="W2582" s="24">
        <f t="shared" si="993"/>
        <v>650</v>
      </c>
      <c r="X2582" s="12">
        <f t="shared" si="982"/>
        <v>5.8895182034208265E-2</v>
      </c>
      <c r="Y2582" s="3">
        <f t="shared" si="994"/>
        <v>0.7</v>
      </c>
    </row>
    <row r="2583" spans="2:25" x14ac:dyDescent="0.25">
      <c r="B2583" s="3">
        <f t="shared" si="983"/>
        <v>12825</v>
      </c>
      <c r="C2583" s="14">
        <f t="shared" si="984"/>
        <v>213.75</v>
      </c>
      <c r="D2583" s="11">
        <f t="shared" si="985"/>
        <v>1135.4712532916794</v>
      </c>
      <c r="E2583" s="11">
        <f t="shared" si="986"/>
        <v>1133.6111424634025</v>
      </c>
      <c r="F2583" s="11">
        <f t="shared" si="987"/>
        <v>1134.7501497630844</v>
      </c>
      <c r="G2583" s="11">
        <f t="shared" si="988"/>
        <v>1134.4877917686747</v>
      </c>
      <c r="H2583" s="24">
        <f t="shared" si="971"/>
        <v>1133.6111424634025</v>
      </c>
      <c r="I2583" s="24">
        <f t="shared" si="973"/>
        <v>46.502770706922547</v>
      </c>
      <c r="J2583" s="14">
        <f t="shared" si="974"/>
        <v>823.49970231748591</v>
      </c>
      <c r="K2583" s="24">
        <f t="shared" si="972"/>
        <v>650</v>
      </c>
      <c r="L2583" s="12">
        <f t="shared" si="975"/>
        <v>5.9329559662998764E-2</v>
      </c>
      <c r="M2583" s="3">
        <f t="shared" si="976"/>
        <v>0.7</v>
      </c>
      <c r="N2583" s="24">
        <f t="shared" si="991"/>
        <v>1134.7501497630844</v>
      </c>
      <c r="O2583" s="24">
        <f t="shared" si="977"/>
        <v>18.027588214874868</v>
      </c>
      <c r="P2583" s="24">
        <f t="shared" si="978"/>
        <v>319.63117899053952</v>
      </c>
      <c r="Q2583" s="24">
        <f t="shared" si="989"/>
        <v>650</v>
      </c>
      <c r="R2583" s="12">
        <f t="shared" si="979"/>
        <v>5.8736644476034883E-2</v>
      </c>
      <c r="S2583" s="3">
        <f t="shared" si="990"/>
        <v>0.7</v>
      </c>
      <c r="T2583" s="24">
        <f t="shared" si="992"/>
        <v>1134.4877917686747</v>
      </c>
      <c r="U2583" s="24">
        <f t="shared" si="980"/>
        <v>24.586538075118369</v>
      </c>
      <c r="V2583" s="14">
        <f t="shared" si="981"/>
        <v>435.80030717784734</v>
      </c>
      <c r="W2583" s="24">
        <f t="shared" si="993"/>
        <v>650</v>
      </c>
      <c r="X2583" s="12">
        <f t="shared" si="982"/>
        <v>5.8871974080956152E-2</v>
      </c>
      <c r="Y2583" s="3">
        <f t="shared" si="994"/>
        <v>0.7</v>
      </c>
    </row>
    <row r="2584" spans="2:25" x14ac:dyDescent="0.25">
      <c r="B2584" s="3">
        <f t="shared" si="983"/>
        <v>12830</v>
      </c>
      <c r="C2584" s="14">
        <f t="shared" si="984"/>
        <v>213.83333333333334</v>
      </c>
      <c r="D2584" s="11">
        <f t="shared" si="985"/>
        <v>1135.5296216587039</v>
      </c>
      <c r="E2584" s="11">
        <f t="shared" si="986"/>
        <v>1133.6704720230655</v>
      </c>
      <c r="F2584" s="11">
        <f t="shared" si="987"/>
        <v>1134.8088864075605</v>
      </c>
      <c r="G2584" s="11">
        <f t="shared" si="988"/>
        <v>1134.5466637427558</v>
      </c>
      <c r="H2584" s="24">
        <f t="shared" si="971"/>
        <v>1133.6704720230655</v>
      </c>
      <c r="I2584" s="24">
        <f t="shared" si="973"/>
        <v>46.47874089096149</v>
      </c>
      <c r="J2584" s="14">
        <f t="shared" si="974"/>
        <v>823.17740905940343</v>
      </c>
      <c r="K2584" s="24">
        <f t="shared" si="972"/>
        <v>650</v>
      </c>
      <c r="L2584" s="12">
        <f t="shared" si="975"/>
        <v>5.9305942264058838E-2</v>
      </c>
      <c r="M2584" s="3">
        <f t="shared" si="976"/>
        <v>0.7</v>
      </c>
      <c r="N2584" s="24">
        <f t="shared" si="991"/>
        <v>1134.8088864075605</v>
      </c>
      <c r="O2584" s="24">
        <f t="shared" si="977"/>
        <v>18.018381278585593</v>
      </c>
      <c r="P2584" s="24">
        <f t="shared" si="978"/>
        <v>319.50779325381581</v>
      </c>
      <c r="Q2584" s="24">
        <f t="shared" si="989"/>
        <v>650</v>
      </c>
      <c r="R2584" s="12">
        <f t="shared" si="979"/>
        <v>5.8713579626395861E-2</v>
      </c>
      <c r="S2584" s="3">
        <f t="shared" si="990"/>
        <v>0.7</v>
      </c>
      <c r="T2584" s="24">
        <f t="shared" si="992"/>
        <v>1134.5466637427558</v>
      </c>
      <c r="U2584" s="24">
        <f t="shared" si="980"/>
        <v>24.573947898704773</v>
      </c>
      <c r="V2584" s="14">
        <f t="shared" si="981"/>
        <v>435.63155128229698</v>
      </c>
      <c r="W2584" s="24">
        <f t="shared" si="993"/>
        <v>650</v>
      </c>
      <c r="X2584" s="12">
        <f t="shared" si="982"/>
        <v>5.8848784449544167E-2</v>
      </c>
      <c r="Y2584" s="3">
        <f t="shared" si="994"/>
        <v>0.7</v>
      </c>
    </row>
    <row r="2585" spans="2:25" x14ac:dyDescent="0.25">
      <c r="B2585" s="3">
        <f t="shared" si="983"/>
        <v>12835</v>
      </c>
      <c r="C2585" s="14">
        <f t="shared" si="984"/>
        <v>213.91666666666666</v>
      </c>
      <c r="D2585" s="11">
        <f t="shared" si="985"/>
        <v>1135.5879672966128</v>
      </c>
      <c r="E2585" s="11">
        <f t="shared" si="986"/>
        <v>1133.7297779653295</v>
      </c>
      <c r="F2585" s="11">
        <f t="shared" si="987"/>
        <v>1134.8675999871868</v>
      </c>
      <c r="G2585" s="11">
        <f t="shared" si="988"/>
        <v>1134.6055125272053</v>
      </c>
      <c r="H2585" s="24">
        <f t="shared" si="971"/>
        <v>1133.7297779653295</v>
      </c>
      <c r="I2585" s="24">
        <f t="shared" si="973"/>
        <v>46.454733282081406</v>
      </c>
      <c r="J2585" s="14">
        <f t="shared" si="974"/>
        <v>822.85537039449264</v>
      </c>
      <c r="K2585" s="24">
        <f t="shared" si="972"/>
        <v>650</v>
      </c>
      <c r="L2585" s="12">
        <f t="shared" si="975"/>
        <v>5.9282343741429745E-2</v>
      </c>
      <c r="M2585" s="3">
        <f t="shared" si="976"/>
        <v>0.7</v>
      </c>
      <c r="N2585" s="24">
        <f t="shared" si="991"/>
        <v>1134.8675999871868</v>
      </c>
      <c r="O2585" s="24">
        <f t="shared" si="977"/>
        <v>18.009182735647755</v>
      </c>
      <c r="P2585" s="24">
        <f t="shared" si="978"/>
        <v>319.3845033740235</v>
      </c>
      <c r="Q2585" s="24">
        <f t="shared" si="989"/>
        <v>650</v>
      </c>
      <c r="R2585" s="12">
        <f t="shared" si="979"/>
        <v>5.8690532911371995E-2</v>
      </c>
      <c r="S2585" s="3">
        <f t="shared" si="990"/>
        <v>0.7</v>
      </c>
      <c r="T2585" s="24">
        <f t="shared" si="992"/>
        <v>1134.6055125272053</v>
      </c>
      <c r="U2585" s="24">
        <f t="shared" si="980"/>
        <v>24.561369235186703</v>
      </c>
      <c r="V2585" s="14">
        <f t="shared" si="981"/>
        <v>435.46292698328278</v>
      </c>
      <c r="W2585" s="24">
        <f t="shared" si="993"/>
        <v>650</v>
      </c>
      <c r="X2585" s="12">
        <f t="shared" si="982"/>
        <v>5.8825613118252691E-2</v>
      </c>
      <c r="Y2585" s="3">
        <f t="shared" si="994"/>
        <v>0.7</v>
      </c>
    </row>
    <row r="2586" spans="2:25" x14ac:dyDescent="0.25">
      <c r="B2586" s="3">
        <f t="shared" si="983"/>
        <v>12840</v>
      </c>
      <c r="C2586" s="14">
        <f t="shared" si="984"/>
        <v>214</v>
      </c>
      <c r="D2586" s="11">
        <f t="shared" si="985"/>
        <v>1135.646290223101</v>
      </c>
      <c r="E2586" s="11">
        <f t="shared" si="986"/>
        <v>1133.7890603090709</v>
      </c>
      <c r="F2586" s="11">
        <f t="shared" si="987"/>
        <v>1134.9262905200983</v>
      </c>
      <c r="G2586" s="11">
        <f t="shared" si="988"/>
        <v>1134.6643381403235</v>
      </c>
      <c r="H2586" s="24">
        <f t="shared" si="971"/>
        <v>1133.7890603090709</v>
      </c>
      <c r="I2586" s="24">
        <f t="shared" si="973"/>
        <v>46.430747850752141</v>
      </c>
      <c r="J2586" s="14">
        <f t="shared" si="974"/>
        <v>822.53358601930336</v>
      </c>
      <c r="K2586" s="24">
        <f t="shared" si="972"/>
        <v>650</v>
      </c>
      <c r="L2586" s="12">
        <f t="shared" si="975"/>
        <v>5.9258764072403984E-2</v>
      </c>
      <c r="M2586" s="3">
        <f t="shared" si="976"/>
        <v>0.7</v>
      </c>
      <c r="N2586" s="24">
        <f t="shared" si="991"/>
        <v>1134.9262905200983</v>
      </c>
      <c r="O2586" s="24">
        <f t="shared" si="977"/>
        <v>17.999992575067836</v>
      </c>
      <c r="P2586" s="24">
        <f t="shared" si="978"/>
        <v>319.26130923904992</v>
      </c>
      <c r="Q2586" s="24">
        <f t="shared" si="989"/>
        <v>650</v>
      </c>
      <c r="R2586" s="12">
        <f t="shared" si="979"/>
        <v>5.8667504309548653E-2</v>
      </c>
      <c r="S2586" s="3">
        <f t="shared" si="990"/>
        <v>0.7</v>
      </c>
      <c r="T2586" s="24">
        <f t="shared" si="992"/>
        <v>1134.6643381403235</v>
      </c>
      <c r="U2586" s="24">
        <f t="shared" si="980"/>
        <v>24.548802069438125</v>
      </c>
      <c r="V2586" s="14">
        <f t="shared" si="981"/>
        <v>435.29443412626944</v>
      </c>
      <c r="W2586" s="24">
        <f t="shared" si="993"/>
        <v>650</v>
      </c>
      <c r="X2586" s="12">
        <f t="shared" si="982"/>
        <v>5.8802460065386294E-2</v>
      </c>
      <c r="Y2586" s="3">
        <f t="shared" si="994"/>
        <v>0.7</v>
      </c>
    </row>
    <row r="2587" spans="2:25" x14ac:dyDescent="0.25">
      <c r="B2587" s="3">
        <f t="shared" si="983"/>
        <v>12845</v>
      </c>
      <c r="C2587" s="14">
        <f t="shared" si="984"/>
        <v>214.08333333333334</v>
      </c>
      <c r="D2587" s="11">
        <f t="shared" si="985"/>
        <v>1135.7045904558431</v>
      </c>
      <c r="E2587" s="11">
        <f t="shared" si="986"/>
        <v>1133.8483190731433</v>
      </c>
      <c r="F2587" s="11">
        <f t="shared" si="987"/>
        <v>1134.9849580244079</v>
      </c>
      <c r="G2587" s="11">
        <f t="shared" si="988"/>
        <v>1134.7231406003889</v>
      </c>
      <c r="H2587" s="24">
        <f t="shared" si="971"/>
        <v>1133.8483190731433</v>
      </c>
      <c r="I2587" s="24">
        <f t="shared" si="973"/>
        <v>46.406784567494697</v>
      </c>
      <c r="J2587" s="14">
        <f t="shared" si="974"/>
        <v>822.21205563104422</v>
      </c>
      <c r="K2587" s="24">
        <f t="shared" si="972"/>
        <v>650</v>
      </c>
      <c r="L2587" s="12">
        <f t="shared" si="975"/>
        <v>5.9235203234322485E-2</v>
      </c>
      <c r="M2587" s="3">
        <f t="shared" si="976"/>
        <v>0.7</v>
      </c>
      <c r="N2587" s="24">
        <f t="shared" si="991"/>
        <v>1134.9849580244079</v>
      </c>
      <c r="O2587" s="24">
        <f t="shared" si="977"/>
        <v>17.99081078588074</v>
      </c>
      <c r="P2587" s="24">
        <f t="shared" si="978"/>
        <v>319.13821073715076</v>
      </c>
      <c r="Q2587" s="24">
        <f t="shared" si="989"/>
        <v>650</v>
      </c>
      <c r="R2587" s="12">
        <f t="shared" si="979"/>
        <v>5.8644493799580186E-2</v>
      </c>
      <c r="S2587" s="3">
        <f t="shared" si="990"/>
        <v>0.7</v>
      </c>
      <c r="T2587" s="24">
        <f t="shared" si="992"/>
        <v>1134.7231406003889</v>
      </c>
      <c r="U2587" s="24">
        <f t="shared" si="980"/>
        <v>24.536246386355742</v>
      </c>
      <c r="V2587" s="14">
        <f t="shared" si="981"/>
        <v>435.12607255697378</v>
      </c>
      <c r="W2587" s="24">
        <f t="shared" si="993"/>
        <v>650</v>
      </c>
      <c r="X2587" s="12">
        <f t="shared" si="982"/>
        <v>5.8779325269284664E-2</v>
      </c>
      <c r="Y2587" s="3">
        <f t="shared" si="994"/>
        <v>0.7</v>
      </c>
    </row>
    <row r="2588" spans="2:25" x14ac:dyDescent="0.25">
      <c r="B2588" s="3">
        <f t="shared" si="983"/>
        <v>12850</v>
      </c>
      <c r="C2588" s="14">
        <f t="shared" si="984"/>
        <v>214.16666666666666</v>
      </c>
      <c r="D2588" s="11">
        <f t="shared" si="985"/>
        <v>1135.7628680124924</v>
      </c>
      <c r="E2588" s="11">
        <f t="shared" si="986"/>
        <v>1133.9075542763776</v>
      </c>
      <c r="F2588" s="11">
        <f t="shared" si="987"/>
        <v>1135.0436025182075</v>
      </c>
      <c r="G2588" s="11">
        <f t="shared" si="988"/>
        <v>1134.7819199256583</v>
      </c>
      <c r="H2588" s="24">
        <f t="shared" si="971"/>
        <v>1133.9075542763776</v>
      </c>
      <c r="I2588" s="24">
        <f t="shared" si="973"/>
        <v>46.382843402869867</v>
      </c>
      <c r="J2588" s="14">
        <f t="shared" si="974"/>
        <v>821.89077892717592</v>
      </c>
      <c r="K2588" s="24">
        <f t="shared" si="972"/>
        <v>650</v>
      </c>
      <c r="L2588" s="12">
        <f t="shared" si="975"/>
        <v>5.9211661204546073E-2</v>
      </c>
      <c r="M2588" s="3">
        <f t="shared" si="976"/>
        <v>0.7</v>
      </c>
      <c r="N2588" s="24">
        <f t="shared" si="991"/>
        <v>1135.0436025182075</v>
      </c>
      <c r="O2588" s="24">
        <f t="shared" si="977"/>
        <v>17.981637357121372</v>
      </c>
      <c r="P2588" s="24">
        <f t="shared" si="978"/>
        <v>319.01520775652347</v>
      </c>
      <c r="Q2588" s="24">
        <f t="shared" si="989"/>
        <v>650</v>
      </c>
      <c r="R2588" s="12">
        <f t="shared" si="979"/>
        <v>5.8621501360110843E-2</v>
      </c>
      <c r="S2588" s="3">
        <f t="shared" si="990"/>
        <v>0.7</v>
      </c>
      <c r="T2588" s="24">
        <f t="shared" si="992"/>
        <v>1134.7819199256583</v>
      </c>
      <c r="U2588" s="24">
        <f t="shared" si="980"/>
        <v>24.523702170853312</v>
      </c>
      <c r="V2588" s="14">
        <f t="shared" si="981"/>
        <v>434.95784212136448</v>
      </c>
      <c r="W2588" s="24">
        <f t="shared" si="993"/>
        <v>650</v>
      </c>
      <c r="X2588" s="12">
        <f t="shared" si="982"/>
        <v>5.8756208708321905E-2</v>
      </c>
      <c r="Y2588" s="3">
        <f t="shared" si="994"/>
        <v>0.7</v>
      </c>
    </row>
    <row r="2589" spans="2:25" x14ac:dyDescent="0.25">
      <c r="B2589" s="3">
        <f t="shared" si="983"/>
        <v>12855</v>
      </c>
      <c r="C2589" s="14">
        <f t="shared" si="984"/>
        <v>214.25</v>
      </c>
      <c r="D2589" s="11">
        <f t="shared" si="985"/>
        <v>1135.8211229106823</v>
      </c>
      <c r="E2589" s="11">
        <f t="shared" si="986"/>
        <v>1133.9667659375821</v>
      </c>
      <c r="F2589" s="11">
        <f t="shared" si="987"/>
        <v>1135.1022240195678</v>
      </c>
      <c r="G2589" s="11">
        <f t="shared" si="988"/>
        <v>1134.8406761343665</v>
      </c>
      <c r="H2589" s="24">
        <f t="shared" si="971"/>
        <v>1133.9667659375821</v>
      </c>
      <c r="I2589" s="24">
        <f t="shared" si="973"/>
        <v>46.358924327506656</v>
      </c>
      <c r="J2589" s="14">
        <f t="shared" si="974"/>
        <v>821.5697556057986</v>
      </c>
      <c r="K2589" s="24">
        <f t="shared" si="972"/>
        <v>650</v>
      </c>
      <c r="L2589" s="12">
        <f t="shared" si="975"/>
        <v>5.9188137960483819E-2</v>
      </c>
      <c r="M2589" s="3">
        <f t="shared" si="976"/>
        <v>0.7</v>
      </c>
      <c r="N2589" s="24">
        <f t="shared" si="991"/>
        <v>1135.1022240195678</v>
      </c>
      <c r="O2589" s="24">
        <f t="shared" si="977"/>
        <v>17.972472277864426</v>
      </c>
      <c r="P2589" s="24">
        <f t="shared" si="978"/>
        <v>318.89230018575302</v>
      </c>
      <c r="Q2589" s="24">
        <f t="shared" si="989"/>
        <v>650</v>
      </c>
      <c r="R2589" s="12">
        <f t="shared" si="979"/>
        <v>5.8598526969859198E-2</v>
      </c>
      <c r="S2589" s="3">
        <f t="shared" si="990"/>
        <v>0.7</v>
      </c>
      <c r="T2589" s="24">
        <f t="shared" si="992"/>
        <v>1134.8406761343665</v>
      </c>
      <c r="U2589" s="24">
        <f t="shared" si="980"/>
        <v>24.51116940789575</v>
      </c>
      <c r="V2589" s="14">
        <f t="shared" si="981"/>
        <v>434.78974266585595</v>
      </c>
      <c r="W2589" s="24">
        <f t="shared" si="993"/>
        <v>650</v>
      </c>
      <c r="X2589" s="12">
        <f t="shared" si="982"/>
        <v>5.8733110360935634E-2</v>
      </c>
      <c r="Y2589" s="3">
        <f t="shared" si="994"/>
        <v>0.7</v>
      </c>
    </row>
    <row r="2590" spans="2:25" x14ac:dyDescent="0.25">
      <c r="B2590" s="3">
        <f t="shared" si="983"/>
        <v>12860</v>
      </c>
      <c r="C2590" s="14">
        <f t="shared" si="984"/>
        <v>214.33333333333334</v>
      </c>
      <c r="D2590" s="11">
        <f t="shared" si="985"/>
        <v>1135.8793551680249</v>
      </c>
      <c r="E2590" s="11">
        <f t="shared" si="986"/>
        <v>1134.0259540755426</v>
      </c>
      <c r="F2590" s="11">
        <f t="shared" si="987"/>
        <v>1135.1608225465377</v>
      </c>
      <c r="G2590" s="11">
        <f t="shared" si="988"/>
        <v>1134.8994092447274</v>
      </c>
      <c r="H2590" s="24">
        <f t="shared" si="971"/>
        <v>1134.0259540755426</v>
      </c>
      <c r="I2590" s="24">
        <f t="shared" si="973"/>
        <v>46.335027312056809</v>
      </c>
      <c r="J2590" s="14">
        <f t="shared" si="974"/>
        <v>821.24898536516753</v>
      </c>
      <c r="K2590" s="24">
        <f t="shared" si="972"/>
        <v>650</v>
      </c>
      <c r="L2590" s="12">
        <f t="shared" si="975"/>
        <v>5.9164633479556944E-2</v>
      </c>
      <c r="M2590" s="3">
        <f t="shared" si="976"/>
        <v>0.7</v>
      </c>
      <c r="N2590" s="24">
        <f t="shared" si="991"/>
        <v>1135.1608225465377</v>
      </c>
      <c r="O2590" s="24">
        <f t="shared" si="977"/>
        <v>17.963315537178914</v>
      </c>
      <c r="P2590" s="24">
        <f t="shared" si="978"/>
        <v>318.76948791330824</v>
      </c>
      <c r="Q2590" s="24">
        <f t="shared" si="989"/>
        <v>650</v>
      </c>
      <c r="R2590" s="12">
        <f t="shared" si="979"/>
        <v>5.857557060752263E-2</v>
      </c>
      <c r="S2590" s="3">
        <f t="shared" si="990"/>
        <v>0.7</v>
      </c>
      <c r="T2590" s="24">
        <f t="shared" si="992"/>
        <v>1134.8994092447274</v>
      </c>
      <c r="U2590" s="24">
        <f t="shared" si="980"/>
        <v>24.498648082436603</v>
      </c>
      <c r="V2590" s="14">
        <f t="shared" si="981"/>
        <v>434.62177403663003</v>
      </c>
      <c r="W2590" s="24">
        <f t="shared" si="993"/>
        <v>650</v>
      </c>
      <c r="X2590" s="12">
        <f t="shared" si="982"/>
        <v>5.8710030205532296E-2</v>
      </c>
      <c r="Y2590" s="3">
        <f t="shared" si="994"/>
        <v>0.7</v>
      </c>
    </row>
    <row r="2591" spans="2:25" x14ac:dyDescent="0.25">
      <c r="B2591" s="3">
        <f t="shared" si="983"/>
        <v>12865</v>
      </c>
      <c r="C2591" s="14">
        <f t="shared" si="984"/>
        <v>214.41666666666666</v>
      </c>
      <c r="D2591" s="11">
        <f t="shared" si="985"/>
        <v>1135.9375648021123</v>
      </c>
      <c r="E2591" s="11">
        <f t="shared" si="986"/>
        <v>1134.0851187090223</v>
      </c>
      <c r="F2591" s="11">
        <f t="shared" si="987"/>
        <v>1135.2193981171451</v>
      </c>
      <c r="G2591" s="11">
        <f t="shared" si="988"/>
        <v>1134.9581192749329</v>
      </c>
      <c r="H2591" s="24">
        <f t="shared" si="971"/>
        <v>1134.0851187090223</v>
      </c>
      <c r="I2591" s="24">
        <f t="shared" si="973"/>
        <v>46.311152327251648</v>
      </c>
      <c r="J2591" s="14">
        <f t="shared" si="974"/>
        <v>820.92846790446822</v>
      </c>
      <c r="K2591" s="24">
        <f t="shared" si="972"/>
        <v>650</v>
      </c>
      <c r="L2591" s="12">
        <f t="shared" si="975"/>
        <v>5.914114773925553E-2</v>
      </c>
      <c r="M2591" s="3">
        <f t="shared" si="976"/>
        <v>0.7</v>
      </c>
      <c r="N2591" s="24">
        <f t="shared" si="991"/>
        <v>1135.2193981171451</v>
      </c>
      <c r="O2591" s="24">
        <f t="shared" si="977"/>
        <v>17.954167124179321</v>
      </c>
      <c r="P2591" s="24">
        <f t="shared" si="978"/>
        <v>318.64677082816178</v>
      </c>
      <c r="Q2591" s="24">
        <f t="shared" si="989"/>
        <v>650</v>
      </c>
      <c r="R2591" s="12">
        <f t="shared" si="979"/>
        <v>5.8552632251894061E-2</v>
      </c>
      <c r="S2591" s="3">
        <f t="shared" si="990"/>
        <v>0.7</v>
      </c>
      <c r="T2591" s="24">
        <f t="shared" si="992"/>
        <v>1134.9581192749329</v>
      </c>
      <c r="U2591" s="24">
        <f t="shared" si="980"/>
        <v>24.486138179486261</v>
      </c>
      <c r="V2591" s="14">
        <f t="shared" si="981"/>
        <v>434.45393608058578</v>
      </c>
      <c r="W2591" s="24">
        <f t="shared" si="993"/>
        <v>650</v>
      </c>
      <c r="X2591" s="12">
        <f t="shared" si="982"/>
        <v>5.8686968220617301E-2</v>
      </c>
      <c r="Y2591" s="3">
        <f t="shared" si="994"/>
        <v>0.7</v>
      </c>
    </row>
    <row r="2592" spans="2:25" x14ac:dyDescent="0.25">
      <c r="B2592" s="3">
        <f t="shared" si="983"/>
        <v>12870</v>
      </c>
      <c r="C2592" s="14">
        <f t="shared" si="984"/>
        <v>214.5</v>
      </c>
      <c r="D2592" s="11">
        <f t="shared" si="985"/>
        <v>1135.9957518305162</v>
      </c>
      <c r="E2592" s="11">
        <f t="shared" si="986"/>
        <v>1134.1442598567614</v>
      </c>
      <c r="F2592" s="11">
        <f t="shared" si="987"/>
        <v>1135.277950749397</v>
      </c>
      <c r="G2592" s="11">
        <f t="shared" si="988"/>
        <v>1135.0168062431535</v>
      </c>
      <c r="H2592" s="24">
        <f t="shared" si="971"/>
        <v>1134.1442598567614</v>
      </c>
      <c r="I2592" s="24">
        <f t="shared" si="973"/>
        <v>46.287299343867971</v>
      </c>
      <c r="J2592" s="14">
        <f t="shared" si="974"/>
        <v>820.60820292323478</v>
      </c>
      <c r="K2592" s="24">
        <f t="shared" si="972"/>
        <v>650</v>
      </c>
      <c r="L2592" s="12">
        <f t="shared" si="975"/>
        <v>5.9117680717096513E-2</v>
      </c>
      <c r="M2592" s="3">
        <f t="shared" si="976"/>
        <v>0.7</v>
      </c>
      <c r="N2592" s="24">
        <f t="shared" si="991"/>
        <v>1135.277950749397</v>
      </c>
      <c r="O2592" s="24">
        <f t="shared" si="977"/>
        <v>17.945027027980132</v>
      </c>
      <c r="P2592" s="24">
        <f t="shared" si="978"/>
        <v>318.52414881924756</v>
      </c>
      <c r="Q2592" s="24">
        <f t="shared" si="989"/>
        <v>650</v>
      </c>
      <c r="R2592" s="12">
        <f t="shared" si="979"/>
        <v>5.8529711881759698E-2</v>
      </c>
      <c r="S2592" s="3">
        <f t="shared" si="990"/>
        <v>0.7</v>
      </c>
      <c r="T2592" s="24">
        <f t="shared" si="992"/>
        <v>1135.0168062431535</v>
      </c>
      <c r="U2592" s="24">
        <f t="shared" si="980"/>
        <v>24.473639684066484</v>
      </c>
      <c r="V2592" s="14">
        <f t="shared" si="981"/>
        <v>434.28622864458322</v>
      </c>
      <c r="W2592" s="24">
        <f t="shared" si="993"/>
        <v>650</v>
      </c>
      <c r="X2592" s="12">
        <f t="shared" si="982"/>
        <v>5.8663924384692534E-2</v>
      </c>
      <c r="Y2592" s="3">
        <f t="shared" si="994"/>
        <v>0.7</v>
      </c>
    </row>
    <row r="2593" spans="2:25" x14ac:dyDescent="0.25">
      <c r="B2593" s="3">
        <f t="shared" si="983"/>
        <v>12875</v>
      </c>
      <c r="C2593" s="14">
        <f t="shared" si="984"/>
        <v>214.58333333333334</v>
      </c>
      <c r="D2593" s="11">
        <f t="shared" si="985"/>
        <v>1136.0539162707871</v>
      </c>
      <c r="E2593" s="11">
        <f t="shared" si="986"/>
        <v>1134.2033775374784</v>
      </c>
      <c r="F2593" s="11">
        <f t="shared" si="987"/>
        <v>1135.3364804612786</v>
      </c>
      <c r="G2593" s="11">
        <f t="shared" si="988"/>
        <v>1135.0754701675382</v>
      </c>
      <c r="H2593" s="24">
        <f t="shared" si="971"/>
        <v>1134.2033775374784</v>
      </c>
      <c r="I2593" s="24">
        <f t="shared" si="973"/>
        <v>46.263468332716684</v>
      </c>
      <c r="J2593" s="14">
        <f t="shared" si="974"/>
        <v>820.28819012125371</v>
      </c>
      <c r="K2593" s="24">
        <f t="shared" si="972"/>
        <v>650</v>
      </c>
      <c r="L2593" s="12">
        <f t="shared" si="975"/>
        <v>5.909423239061639E-2</v>
      </c>
      <c r="M2593" s="3">
        <f t="shared" si="976"/>
        <v>0.7</v>
      </c>
      <c r="N2593" s="24">
        <f t="shared" si="991"/>
        <v>1135.3364804612786</v>
      </c>
      <c r="O2593" s="24">
        <f t="shared" si="977"/>
        <v>17.935895237712884</v>
      </c>
      <c r="P2593" s="24">
        <f t="shared" si="978"/>
        <v>318.40162177559631</v>
      </c>
      <c r="Q2593" s="24">
        <f t="shared" si="989"/>
        <v>650</v>
      </c>
      <c r="R2593" s="12">
        <f t="shared" si="979"/>
        <v>5.8506809475925542E-2</v>
      </c>
      <c r="S2593" s="3">
        <f t="shared" si="990"/>
        <v>0.7</v>
      </c>
      <c r="T2593" s="24">
        <f t="shared" si="992"/>
        <v>1135.0754701675382</v>
      </c>
      <c r="U2593" s="24">
        <f t="shared" si="980"/>
        <v>24.461152581221768</v>
      </c>
      <c r="V2593" s="14">
        <f t="shared" si="981"/>
        <v>434.11865157569571</v>
      </c>
      <c r="W2593" s="24">
        <f t="shared" si="993"/>
        <v>650</v>
      </c>
      <c r="X2593" s="12">
        <f t="shared" si="982"/>
        <v>5.8640898676290062E-2</v>
      </c>
      <c r="Y2593" s="3">
        <f t="shared" si="994"/>
        <v>0.7</v>
      </c>
    </row>
    <row r="2594" spans="2:25" x14ac:dyDescent="0.25">
      <c r="B2594" s="3">
        <f t="shared" si="983"/>
        <v>12880</v>
      </c>
      <c r="C2594" s="14">
        <f t="shared" si="984"/>
        <v>214.66666666666666</v>
      </c>
      <c r="D2594" s="11">
        <f t="shared" si="985"/>
        <v>1136.1120581404562</v>
      </c>
      <c r="E2594" s="11">
        <f t="shared" si="986"/>
        <v>1134.2624717698691</v>
      </c>
      <c r="F2594" s="11">
        <f t="shared" si="987"/>
        <v>1135.3949872707544</v>
      </c>
      <c r="G2594" s="11">
        <f t="shared" si="988"/>
        <v>1135.1341110662145</v>
      </c>
      <c r="H2594" s="24">
        <f t="shared" si="971"/>
        <v>1134.2624717698691</v>
      </c>
      <c r="I2594" s="24">
        <f t="shared" si="973"/>
        <v>46.239659264676902</v>
      </c>
      <c r="J2594" s="14">
        <f t="shared" si="974"/>
        <v>819.9684291990668</v>
      </c>
      <c r="K2594" s="24">
        <f t="shared" si="972"/>
        <v>650</v>
      </c>
      <c r="L2594" s="12">
        <f t="shared" si="975"/>
        <v>5.9070802737407814E-2</v>
      </c>
      <c r="M2594" s="3">
        <f t="shared" si="976"/>
        <v>0.7</v>
      </c>
      <c r="N2594" s="24">
        <f t="shared" si="991"/>
        <v>1135.3949872707544</v>
      </c>
      <c r="O2594" s="24">
        <f t="shared" si="977"/>
        <v>17.926771742543224</v>
      </c>
      <c r="P2594" s="24">
        <f t="shared" si="978"/>
        <v>318.27918958674269</v>
      </c>
      <c r="Q2594" s="24">
        <f t="shared" si="989"/>
        <v>650</v>
      </c>
      <c r="R2594" s="12">
        <f t="shared" si="979"/>
        <v>5.848392501329118E-2</v>
      </c>
      <c r="S2594" s="3">
        <f t="shared" si="990"/>
        <v>0.7</v>
      </c>
      <c r="T2594" s="24">
        <f t="shared" si="992"/>
        <v>1135.1341110662145</v>
      </c>
      <c r="U2594" s="24">
        <f t="shared" si="980"/>
        <v>24.448676856042084</v>
      </c>
      <c r="V2594" s="14">
        <f t="shared" si="981"/>
        <v>433.9512047216362</v>
      </c>
      <c r="W2594" s="24">
        <f t="shared" si="993"/>
        <v>650</v>
      </c>
      <c r="X2594" s="12">
        <f t="shared" si="982"/>
        <v>5.8617891074029559E-2</v>
      </c>
      <c r="Y2594" s="3">
        <f t="shared" si="994"/>
        <v>0.7</v>
      </c>
    </row>
    <row r="2595" spans="2:25" x14ac:dyDescent="0.25">
      <c r="B2595" s="3">
        <f t="shared" si="983"/>
        <v>12885</v>
      </c>
      <c r="C2595" s="14">
        <f t="shared" si="984"/>
        <v>214.75</v>
      </c>
      <c r="D2595" s="11">
        <f t="shared" si="985"/>
        <v>1136.1701774570329</v>
      </c>
      <c r="E2595" s="11">
        <f t="shared" si="986"/>
        <v>1134.3215425726064</v>
      </c>
      <c r="F2595" s="11">
        <f t="shared" si="987"/>
        <v>1135.4534711957676</v>
      </c>
      <c r="G2595" s="11">
        <f t="shared" si="988"/>
        <v>1135.1927289572884</v>
      </c>
      <c r="H2595" s="24">
        <f t="shared" si="971"/>
        <v>1134.3215425726064</v>
      </c>
      <c r="I2595" s="24">
        <f t="shared" si="973"/>
        <v>46.215872110661849</v>
      </c>
      <c r="J2595" s="14">
        <f t="shared" si="974"/>
        <v>819.64891985739064</v>
      </c>
      <c r="K2595" s="24">
        <f t="shared" si="972"/>
        <v>650</v>
      </c>
      <c r="L2595" s="12">
        <f t="shared" si="975"/>
        <v>5.9047391735077663E-2</v>
      </c>
      <c r="M2595" s="3">
        <f t="shared" si="976"/>
        <v>0.7</v>
      </c>
      <c r="N2595" s="24">
        <f t="shared" si="991"/>
        <v>1135.4534711957676</v>
      </c>
      <c r="O2595" s="24">
        <f t="shared" si="977"/>
        <v>17.91765653163111</v>
      </c>
      <c r="P2595" s="24">
        <f t="shared" si="978"/>
        <v>318.15685214191137</v>
      </c>
      <c r="Q2595" s="24">
        <f t="shared" si="989"/>
        <v>650</v>
      </c>
      <c r="R2595" s="12">
        <f t="shared" si="979"/>
        <v>5.8461058472701298E-2</v>
      </c>
      <c r="S2595" s="3">
        <f t="shared" si="990"/>
        <v>0.7</v>
      </c>
      <c r="T2595" s="24">
        <f t="shared" si="992"/>
        <v>1135.1927289572884</v>
      </c>
      <c r="U2595" s="24">
        <f t="shared" si="980"/>
        <v>24.43621249361172</v>
      </c>
      <c r="V2595" s="14">
        <f t="shared" si="981"/>
        <v>433.78388792976875</v>
      </c>
      <c r="W2595" s="24">
        <f t="shared" si="993"/>
        <v>650</v>
      </c>
      <c r="X2595" s="12">
        <f t="shared" si="982"/>
        <v>5.8594901556485349E-2</v>
      </c>
      <c r="Y2595" s="3">
        <f t="shared" si="994"/>
        <v>0.7</v>
      </c>
    </row>
    <row r="2596" spans="2:25" x14ac:dyDescent="0.25">
      <c r="B2596" s="3">
        <f t="shared" si="983"/>
        <v>12890</v>
      </c>
      <c r="C2596" s="14">
        <f t="shared" si="984"/>
        <v>214.83333333333334</v>
      </c>
      <c r="D2596" s="11">
        <f t="shared" si="985"/>
        <v>1136.2282742380075</v>
      </c>
      <c r="E2596" s="11">
        <f t="shared" si="986"/>
        <v>1134.3805899643414</v>
      </c>
      <c r="F2596" s="11">
        <f t="shared" si="987"/>
        <v>1135.5119322542403</v>
      </c>
      <c r="G2596" s="11">
        <f t="shared" si="988"/>
        <v>1135.2513238588449</v>
      </c>
      <c r="H2596" s="24">
        <f t="shared" si="971"/>
        <v>1134.3805899643414</v>
      </c>
      <c r="I2596" s="24">
        <f t="shared" si="973"/>
        <v>46.192106841652958</v>
      </c>
      <c r="J2596" s="14">
        <f t="shared" si="974"/>
        <v>819.32966179769755</v>
      </c>
      <c r="K2596" s="24">
        <f t="shared" si="972"/>
        <v>650</v>
      </c>
      <c r="L2596" s="12">
        <f t="shared" si="975"/>
        <v>5.9023999361289027E-2</v>
      </c>
      <c r="M2596" s="3">
        <f t="shared" si="976"/>
        <v>0.7</v>
      </c>
      <c r="N2596" s="24">
        <f t="shared" si="991"/>
        <v>1135.5119322542403</v>
      </c>
      <c r="O2596" s="24">
        <f t="shared" si="977"/>
        <v>17.908549594181977</v>
      </c>
      <c r="P2596" s="24">
        <f t="shared" si="978"/>
        <v>318.03460933092765</v>
      </c>
      <c r="Q2596" s="24">
        <f t="shared" si="989"/>
        <v>650</v>
      </c>
      <c r="R2596" s="12">
        <f t="shared" si="979"/>
        <v>5.8438209833112965E-2</v>
      </c>
      <c r="S2596" s="3">
        <f t="shared" si="990"/>
        <v>0.7</v>
      </c>
      <c r="T2596" s="24">
        <f t="shared" si="992"/>
        <v>1135.2513238588449</v>
      </c>
      <c r="U2596" s="24">
        <f t="shared" si="980"/>
        <v>24.423759479066121</v>
      </c>
      <c r="V2596" s="14">
        <f t="shared" si="981"/>
        <v>433.61670104805808</v>
      </c>
      <c r="W2596" s="24">
        <f t="shared" si="993"/>
        <v>650</v>
      </c>
      <c r="X2596" s="12">
        <f t="shared" si="982"/>
        <v>5.8571930102315123E-2</v>
      </c>
      <c r="Y2596" s="3">
        <f t="shared" si="994"/>
        <v>0.7</v>
      </c>
    </row>
    <row r="2597" spans="2:25" x14ac:dyDescent="0.25">
      <c r="B2597" s="3">
        <f t="shared" si="983"/>
        <v>12895</v>
      </c>
      <c r="C2597" s="14">
        <f t="shared" si="984"/>
        <v>214.91666666666666</v>
      </c>
      <c r="D2597" s="11">
        <f t="shared" si="985"/>
        <v>1136.2863485008497</v>
      </c>
      <c r="E2597" s="11">
        <f t="shared" si="986"/>
        <v>1134.4396139637026</v>
      </c>
      <c r="F2597" s="11">
        <f t="shared" si="987"/>
        <v>1135.5703704640734</v>
      </c>
      <c r="G2597" s="11">
        <f t="shared" si="988"/>
        <v>1135.3098957889472</v>
      </c>
      <c r="H2597" s="24">
        <f t="shared" si="971"/>
        <v>1134.4396139637026</v>
      </c>
      <c r="I2597" s="24">
        <f t="shared" si="973"/>
        <v>46.168363428677139</v>
      </c>
      <c r="J2597" s="14">
        <f t="shared" si="974"/>
        <v>819.01065472200241</v>
      </c>
      <c r="K2597" s="24">
        <f t="shared" si="972"/>
        <v>650</v>
      </c>
      <c r="L2597" s="12">
        <f t="shared" si="975"/>
        <v>5.9000625593745082E-2</v>
      </c>
      <c r="M2597" s="3">
        <f t="shared" si="976"/>
        <v>0.7</v>
      </c>
      <c r="N2597" s="24">
        <f t="shared" si="991"/>
        <v>1135.5703704640734</v>
      </c>
      <c r="O2597" s="24">
        <f t="shared" si="977"/>
        <v>17.899450919406945</v>
      </c>
      <c r="P2597" s="24">
        <f t="shared" si="978"/>
        <v>317.91246104369446</v>
      </c>
      <c r="Q2597" s="24">
        <f t="shared" si="989"/>
        <v>650</v>
      </c>
      <c r="R2597" s="12">
        <f t="shared" si="979"/>
        <v>5.8415379073497753E-2</v>
      </c>
      <c r="S2597" s="3">
        <f t="shared" si="990"/>
        <v>0.7</v>
      </c>
      <c r="T2597" s="24">
        <f t="shared" si="992"/>
        <v>1135.3098957889472</v>
      </c>
      <c r="U2597" s="24">
        <f t="shared" si="980"/>
        <v>24.41131779756347</v>
      </c>
      <c r="V2597" s="14">
        <f t="shared" si="981"/>
        <v>433.44964392483729</v>
      </c>
      <c r="W2597" s="24">
        <f t="shared" si="993"/>
        <v>650</v>
      </c>
      <c r="X2597" s="12">
        <f t="shared" si="982"/>
        <v>5.8548976690226566E-2</v>
      </c>
      <c r="Y2597" s="3">
        <f t="shared" si="994"/>
        <v>0.7</v>
      </c>
    </row>
    <row r="2598" spans="2:25" x14ac:dyDescent="0.25">
      <c r="B2598" s="3">
        <f t="shared" si="983"/>
        <v>12900</v>
      </c>
      <c r="C2598" s="14">
        <f t="shared" si="984"/>
        <v>215</v>
      </c>
      <c r="D2598" s="11">
        <f t="shared" si="985"/>
        <v>1136.3444002630081</v>
      </c>
      <c r="E2598" s="11">
        <f t="shared" si="986"/>
        <v>1134.4986145892965</v>
      </c>
      <c r="F2598" s="11">
        <f t="shared" si="987"/>
        <v>1135.6287858431469</v>
      </c>
      <c r="G2598" s="11">
        <f t="shared" si="988"/>
        <v>1135.3684447656374</v>
      </c>
      <c r="H2598" s="24">
        <f t="shared" si="971"/>
        <v>1134.4986145892965</v>
      </c>
      <c r="I2598" s="24">
        <f t="shared" si="973"/>
        <v>46.144641842789724</v>
      </c>
      <c r="J2598" s="14">
        <f t="shared" si="974"/>
        <v>818.69189833222333</v>
      </c>
      <c r="K2598" s="24">
        <f t="shared" si="972"/>
        <v>650</v>
      </c>
      <c r="L2598" s="12">
        <f t="shared" si="975"/>
        <v>5.8977270410144361E-2</v>
      </c>
      <c r="M2598" s="3">
        <f t="shared" si="976"/>
        <v>0.7</v>
      </c>
      <c r="N2598" s="24">
        <f t="shared" si="991"/>
        <v>1135.6287858431469</v>
      </c>
      <c r="O2598" s="24">
        <f t="shared" si="977"/>
        <v>17.890360496528501</v>
      </c>
      <c r="P2598" s="24">
        <f t="shared" si="978"/>
        <v>317.79040717009531</v>
      </c>
      <c r="Q2598" s="24">
        <f t="shared" si="989"/>
        <v>650</v>
      </c>
      <c r="R2598" s="12">
        <f t="shared" si="979"/>
        <v>5.8392566172825816E-2</v>
      </c>
      <c r="S2598" s="3">
        <f t="shared" si="990"/>
        <v>0.7</v>
      </c>
      <c r="T2598" s="24">
        <f t="shared" si="992"/>
        <v>1135.3684447656374</v>
      </c>
      <c r="U2598" s="24">
        <f t="shared" si="980"/>
        <v>24.398887434267635</v>
      </c>
      <c r="V2598" s="14">
        <f t="shared" si="981"/>
        <v>433.28271640820685</v>
      </c>
      <c r="W2598" s="24">
        <f t="shared" si="993"/>
        <v>650</v>
      </c>
      <c r="X2598" s="12">
        <f t="shared" si="982"/>
        <v>5.8526041298898365E-2</v>
      </c>
      <c r="Y2598" s="3">
        <f t="shared" si="994"/>
        <v>0.7</v>
      </c>
    </row>
    <row r="2599" spans="2:25" x14ac:dyDescent="0.25">
      <c r="B2599" s="3">
        <f t="shared" si="983"/>
        <v>12905</v>
      </c>
      <c r="C2599" s="14">
        <f t="shared" si="984"/>
        <v>215.08333333333334</v>
      </c>
      <c r="D2599" s="11">
        <f t="shared" si="985"/>
        <v>1136.4024295419119</v>
      </c>
      <c r="E2599" s="11">
        <f t="shared" si="986"/>
        <v>1134.5575918597067</v>
      </c>
      <c r="F2599" s="11">
        <f t="shared" si="987"/>
        <v>1135.6871784093198</v>
      </c>
      <c r="G2599" s="11">
        <f t="shared" si="988"/>
        <v>1135.4269708069362</v>
      </c>
      <c r="H2599" s="24">
        <f t="shared" si="971"/>
        <v>1134.5575918597067</v>
      </c>
      <c r="I2599" s="24">
        <f t="shared" si="973"/>
        <v>46.120942055131309</v>
      </c>
      <c r="J2599" s="14">
        <f t="shared" si="974"/>
        <v>818.37339233155717</v>
      </c>
      <c r="K2599" s="24">
        <f t="shared" si="972"/>
        <v>650</v>
      </c>
      <c r="L2599" s="12">
        <f t="shared" si="975"/>
        <v>5.8953933788278394E-2</v>
      </c>
      <c r="M2599" s="3">
        <f t="shared" si="976"/>
        <v>0.7</v>
      </c>
      <c r="N2599" s="24">
        <f t="shared" si="991"/>
        <v>1135.6871784093198</v>
      </c>
      <c r="O2599" s="24">
        <f t="shared" si="977"/>
        <v>17.881278314803239</v>
      </c>
      <c r="P2599" s="24">
        <f t="shared" si="978"/>
        <v>317.6684476004981</v>
      </c>
      <c r="Q2599" s="24">
        <f t="shared" si="989"/>
        <v>650</v>
      </c>
      <c r="R2599" s="12">
        <f t="shared" si="979"/>
        <v>5.836977111015753E-2</v>
      </c>
      <c r="S2599" s="3">
        <f t="shared" si="990"/>
        <v>0.7</v>
      </c>
      <c r="T2599" s="24">
        <f t="shared" si="992"/>
        <v>1135.4269708069362</v>
      </c>
      <c r="U2599" s="24">
        <f t="shared" si="980"/>
        <v>24.386468374393644</v>
      </c>
      <c r="V2599" s="14">
        <f t="shared" si="981"/>
        <v>433.11591834708116</v>
      </c>
      <c r="W2599" s="24">
        <f t="shared" si="993"/>
        <v>650</v>
      </c>
      <c r="X2599" s="12">
        <f t="shared" si="982"/>
        <v>5.8503123907119807E-2</v>
      </c>
      <c r="Y2599" s="3">
        <f t="shared" si="994"/>
        <v>0.7</v>
      </c>
    </row>
    <row r="2600" spans="2:25" x14ac:dyDescent="0.25">
      <c r="B2600" s="3">
        <f t="shared" si="983"/>
        <v>12910</v>
      </c>
      <c r="C2600" s="14">
        <f t="shared" si="984"/>
        <v>215.16666666666666</v>
      </c>
      <c r="D2600" s="11">
        <f t="shared" si="985"/>
        <v>1136.4604363549697</v>
      </c>
      <c r="E2600" s="11">
        <f t="shared" si="986"/>
        <v>1134.6165457934949</v>
      </c>
      <c r="F2600" s="11">
        <f t="shared" si="987"/>
        <v>1135.74554818043</v>
      </c>
      <c r="G2600" s="11">
        <f t="shared" si="988"/>
        <v>1135.4854739308432</v>
      </c>
      <c r="H2600" s="24">
        <f t="shared" si="971"/>
        <v>1134.6165457934949</v>
      </c>
      <c r="I2600" s="24">
        <f t="shared" si="973"/>
        <v>46.097264036870911</v>
      </c>
      <c r="J2600" s="14">
        <f t="shared" si="974"/>
        <v>818.05513642312371</v>
      </c>
      <c r="K2600" s="24">
        <f t="shared" si="972"/>
        <v>650</v>
      </c>
      <c r="L2600" s="12">
        <f t="shared" si="975"/>
        <v>5.8930615705935406E-2</v>
      </c>
      <c r="M2600" s="3">
        <f t="shared" si="976"/>
        <v>0.7</v>
      </c>
      <c r="N2600" s="24">
        <f t="shared" si="991"/>
        <v>1135.74554818043</v>
      </c>
      <c r="O2600" s="24">
        <f t="shared" si="977"/>
        <v>17.872204363493438</v>
      </c>
      <c r="P2600" s="24">
        <f t="shared" si="978"/>
        <v>317.54658222511591</v>
      </c>
      <c r="Q2600" s="24">
        <f t="shared" si="989"/>
        <v>650</v>
      </c>
      <c r="R2600" s="12">
        <f t="shared" si="979"/>
        <v>5.8346993864527297E-2</v>
      </c>
      <c r="S2600" s="3">
        <f t="shared" si="990"/>
        <v>0.7</v>
      </c>
      <c r="T2600" s="24">
        <f t="shared" si="992"/>
        <v>1135.4854739308432</v>
      </c>
      <c r="U2600" s="24">
        <f t="shared" si="980"/>
        <v>24.374060603162206</v>
      </c>
      <c r="V2600" s="14">
        <f t="shared" si="981"/>
        <v>432.9492495900065</v>
      </c>
      <c r="W2600" s="24">
        <f t="shared" si="993"/>
        <v>650</v>
      </c>
      <c r="X2600" s="12">
        <f t="shared" si="982"/>
        <v>5.8480224493633846E-2</v>
      </c>
      <c r="Y2600" s="3">
        <f t="shared" si="994"/>
        <v>0.7</v>
      </c>
    </row>
    <row r="2601" spans="2:25" x14ac:dyDescent="0.25">
      <c r="B2601" s="3">
        <f t="shared" si="983"/>
        <v>12915</v>
      </c>
      <c r="C2601" s="14">
        <f t="shared" si="984"/>
        <v>215.25</v>
      </c>
      <c r="D2601" s="11">
        <f t="shared" si="985"/>
        <v>1136.5184207195698</v>
      </c>
      <c r="E2601" s="11">
        <f t="shared" si="986"/>
        <v>1134.6754764092009</v>
      </c>
      <c r="F2601" s="11">
        <f t="shared" si="987"/>
        <v>1135.8038951742944</v>
      </c>
      <c r="G2601" s="11">
        <f t="shared" si="988"/>
        <v>1135.5439541553369</v>
      </c>
      <c r="H2601" s="24">
        <f t="shared" si="971"/>
        <v>1134.6754764092009</v>
      </c>
      <c r="I2601" s="24">
        <f t="shared" si="973"/>
        <v>46.073607759223023</v>
      </c>
      <c r="J2601" s="14">
        <f t="shared" si="974"/>
        <v>817.73713031058514</v>
      </c>
      <c r="K2601" s="24">
        <f t="shared" si="972"/>
        <v>650</v>
      </c>
      <c r="L2601" s="12">
        <f t="shared" si="975"/>
        <v>5.8907316140943709E-2</v>
      </c>
      <c r="M2601" s="3">
        <f t="shared" si="976"/>
        <v>0.7</v>
      </c>
      <c r="N2601" s="24">
        <f t="shared" si="991"/>
        <v>1135.8038951742944</v>
      </c>
      <c r="O2601" s="24">
        <f t="shared" si="977"/>
        <v>17.863138631884112</v>
      </c>
      <c r="P2601" s="24">
        <f t="shared" si="978"/>
        <v>317.42481093447174</v>
      </c>
      <c r="Q2601" s="24">
        <f t="shared" si="989"/>
        <v>650</v>
      </c>
      <c r="R2601" s="12">
        <f t="shared" si="979"/>
        <v>5.8324234415027404E-2</v>
      </c>
      <c r="S2601" s="3">
        <f t="shared" si="990"/>
        <v>0.7</v>
      </c>
      <c r="T2601" s="24">
        <f t="shared" si="992"/>
        <v>1135.5439541553369</v>
      </c>
      <c r="U2601" s="24">
        <f t="shared" si="980"/>
        <v>24.361664105822456</v>
      </c>
      <c r="V2601" s="14">
        <f t="shared" si="981"/>
        <v>432.78270998616858</v>
      </c>
      <c r="W2601" s="24">
        <f t="shared" si="993"/>
        <v>650</v>
      </c>
      <c r="X2601" s="12">
        <f t="shared" si="982"/>
        <v>5.8457343037268836E-2</v>
      </c>
      <c r="Y2601" s="3">
        <f t="shared" si="994"/>
        <v>0.7</v>
      </c>
    </row>
    <row r="2602" spans="2:25" x14ac:dyDescent="0.25">
      <c r="B2602" s="3">
        <f t="shared" si="983"/>
        <v>12920</v>
      </c>
      <c r="C2602" s="14">
        <f t="shared" si="984"/>
        <v>215.33333333333334</v>
      </c>
      <c r="D2602" s="11">
        <f t="shared" si="985"/>
        <v>1136.5763826530804</v>
      </c>
      <c r="E2602" s="11">
        <f t="shared" si="986"/>
        <v>1134.7343837253418</v>
      </c>
      <c r="F2602" s="11">
        <f t="shared" si="987"/>
        <v>1135.8622194087095</v>
      </c>
      <c r="G2602" s="11">
        <f t="shared" si="988"/>
        <v>1135.6024114983741</v>
      </c>
      <c r="H2602" s="24">
        <f t="shared" si="971"/>
        <v>1134.7343837253418</v>
      </c>
      <c r="I2602" s="24">
        <f t="shared" si="973"/>
        <v>46.049973193464666</v>
      </c>
      <c r="J2602" s="14">
        <f t="shared" si="974"/>
        <v>817.41937369812695</v>
      </c>
      <c r="K2602" s="24">
        <f t="shared" si="972"/>
        <v>650</v>
      </c>
      <c r="L2602" s="12">
        <f t="shared" si="975"/>
        <v>5.8884035071171563E-2</v>
      </c>
      <c r="M2602" s="3">
        <f t="shared" si="976"/>
        <v>0.7</v>
      </c>
      <c r="N2602" s="24">
        <f t="shared" si="991"/>
        <v>1135.8622194087095</v>
      </c>
      <c r="O2602" s="24">
        <f t="shared" si="977"/>
        <v>17.854081109271647</v>
      </c>
      <c r="P2602" s="24">
        <f t="shared" si="978"/>
        <v>317.30313361924368</v>
      </c>
      <c r="Q2602" s="24">
        <f t="shared" si="989"/>
        <v>650</v>
      </c>
      <c r="R2602" s="12">
        <f t="shared" si="979"/>
        <v>5.8301492740779101E-2</v>
      </c>
      <c r="S2602" s="3">
        <f t="shared" si="990"/>
        <v>0.7</v>
      </c>
      <c r="T2602" s="24">
        <f t="shared" si="992"/>
        <v>1135.6024114983741</v>
      </c>
      <c r="U2602" s="24">
        <f t="shared" si="980"/>
        <v>24.349278867657631</v>
      </c>
      <c r="V2602" s="14">
        <f t="shared" si="981"/>
        <v>432.61629938486942</v>
      </c>
      <c r="W2602" s="24">
        <f t="shared" si="993"/>
        <v>650</v>
      </c>
      <c r="X2602" s="12">
        <f t="shared" si="982"/>
        <v>5.8434479516872369E-2</v>
      </c>
      <c r="Y2602" s="3">
        <f t="shared" si="994"/>
        <v>0.7</v>
      </c>
    </row>
    <row r="2603" spans="2:25" x14ac:dyDescent="0.25">
      <c r="B2603" s="3">
        <f t="shared" si="983"/>
        <v>12925</v>
      </c>
      <c r="C2603" s="14">
        <f t="shared" si="984"/>
        <v>215.41666666666666</v>
      </c>
      <c r="D2603" s="11">
        <f t="shared" si="985"/>
        <v>1136.6343221728498</v>
      </c>
      <c r="E2603" s="11">
        <f t="shared" si="986"/>
        <v>1134.7932677604128</v>
      </c>
      <c r="F2603" s="11">
        <f t="shared" si="987"/>
        <v>1135.9205209014503</v>
      </c>
      <c r="G2603" s="11">
        <f t="shared" si="988"/>
        <v>1135.6608459778909</v>
      </c>
      <c r="H2603" s="24">
        <f t="shared" si="971"/>
        <v>1134.7932677604128</v>
      </c>
      <c r="I2603" s="24">
        <f t="shared" si="973"/>
        <v>46.026360310924019</v>
      </c>
      <c r="J2603" s="14">
        <f t="shared" si="974"/>
        <v>817.10186629061275</v>
      </c>
      <c r="K2603" s="24">
        <f t="shared" si="972"/>
        <v>650</v>
      </c>
      <c r="L2603" s="12">
        <f t="shared" si="975"/>
        <v>5.8860772474536964E-2</v>
      </c>
      <c r="M2603" s="3">
        <f t="shared" si="976"/>
        <v>0.7</v>
      </c>
      <c r="N2603" s="24">
        <f t="shared" si="991"/>
        <v>1135.9205209014503</v>
      </c>
      <c r="O2603" s="24">
        <f t="shared" si="977"/>
        <v>17.845031784986531</v>
      </c>
      <c r="P2603" s="24">
        <f t="shared" si="978"/>
        <v>317.1815501704005</v>
      </c>
      <c r="Q2603" s="24">
        <f t="shared" si="989"/>
        <v>650</v>
      </c>
      <c r="R2603" s="12">
        <f t="shared" si="979"/>
        <v>5.8278768820960107E-2</v>
      </c>
      <c r="S2603" s="3">
        <f t="shared" si="990"/>
        <v>0.7</v>
      </c>
      <c r="T2603" s="24">
        <f t="shared" si="992"/>
        <v>1135.6608459778909</v>
      </c>
      <c r="U2603" s="24">
        <f t="shared" si="980"/>
        <v>24.336904873973708</v>
      </c>
      <c r="V2603" s="14">
        <f t="shared" si="981"/>
        <v>432.45001763577932</v>
      </c>
      <c r="W2603" s="24">
        <f t="shared" si="993"/>
        <v>650</v>
      </c>
      <c r="X2603" s="12">
        <f t="shared" si="982"/>
        <v>5.8411633911342027E-2</v>
      </c>
      <c r="Y2603" s="3">
        <f t="shared" si="994"/>
        <v>0.7</v>
      </c>
    </row>
    <row r="2604" spans="2:25" x14ac:dyDescent="0.25">
      <c r="B2604" s="3">
        <f t="shared" si="983"/>
        <v>12930</v>
      </c>
      <c r="C2604" s="14">
        <f t="shared" si="984"/>
        <v>215.5</v>
      </c>
      <c r="D2604" s="11">
        <f t="shared" si="985"/>
        <v>1136.6922392962058</v>
      </c>
      <c r="E2604" s="11">
        <f t="shared" si="986"/>
        <v>1134.8521285328875</v>
      </c>
      <c r="F2604" s="11">
        <f t="shared" si="987"/>
        <v>1135.9787996702712</v>
      </c>
      <c r="G2604" s="11">
        <f t="shared" si="988"/>
        <v>1135.7192576118023</v>
      </c>
      <c r="H2604" s="24">
        <f t="shared" si="971"/>
        <v>1134.8521285328875</v>
      </c>
      <c r="I2604" s="24">
        <f t="shared" si="973"/>
        <v>46.002769082957684</v>
      </c>
      <c r="J2604" s="14">
        <f t="shared" si="974"/>
        <v>816.78460779294517</v>
      </c>
      <c r="K2604" s="24">
        <f t="shared" si="972"/>
        <v>650</v>
      </c>
      <c r="L2604" s="12">
        <f t="shared" si="975"/>
        <v>5.883752832896251E-2</v>
      </c>
      <c r="M2604" s="3">
        <f t="shared" si="976"/>
        <v>0.7</v>
      </c>
      <c r="N2604" s="24">
        <f t="shared" si="991"/>
        <v>1135.9787996702712</v>
      </c>
      <c r="O2604" s="24">
        <f t="shared" si="977"/>
        <v>17.835990648364941</v>
      </c>
      <c r="P2604" s="24">
        <f t="shared" si="978"/>
        <v>317.06006047893038</v>
      </c>
      <c r="Q2604" s="24">
        <f t="shared" si="989"/>
        <v>650</v>
      </c>
      <c r="R2604" s="12">
        <f t="shared" si="979"/>
        <v>5.825606263475254E-2</v>
      </c>
      <c r="S2604" s="3">
        <f t="shared" si="990"/>
        <v>0.7</v>
      </c>
      <c r="T2604" s="24">
        <f t="shared" si="992"/>
        <v>1135.7192576118023</v>
      </c>
      <c r="U2604" s="24">
        <f t="shared" si="980"/>
        <v>24.324542110088032</v>
      </c>
      <c r="V2604" s="14">
        <f t="shared" si="981"/>
        <v>432.28386458841345</v>
      </c>
      <c r="W2604" s="24">
        <f t="shared" si="993"/>
        <v>650</v>
      </c>
      <c r="X2604" s="12">
        <f t="shared" si="982"/>
        <v>5.8388806199557025E-2</v>
      </c>
      <c r="Y2604" s="3">
        <f t="shared" si="994"/>
        <v>0.7</v>
      </c>
    </row>
    <row r="2605" spans="2:25" x14ac:dyDescent="0.25">
      <c r="B2605" s="3">
        <f t="shared" si="983"/>
        <v>12935</v>
      </c>
      <c r="C2605" s="14">
        <f t="shared" si="984"/>
        <v>215.58333333333334</v>
      </c>
      <c r="D2605" s="11">
        <f t="shared" si="985"/>
        <v>1136.7501340404567</v>
      </c>
      <c r="E2605" s="11">
        <f t="shared" si="986"/>
        <v>1134.9109660612164</v>
      </c>
      <c r="F2605" s="11">
        <f t="shared" si="987"/>
        <v>1136.0370557329059</v>
      </c>
      <c r="G2605" s="11">
        <f t="shared" si="988"/>
        <v>1135.7776464180017</v>
      </c>
      <c r="H2605" s="24">
        <f t="shared" si="971"/>
        <v>1134.9109660612164</v>
      </c>
      <c r="I2605" s="24">
        <f t="shared" si="973"/>
        <v>45.979199481007527</v>
      </c>
      <c r="J2605" s="14">
        <f t="shared" si="974"/>
        <v>816.46759791105399</v>
      </c>
      <c r="K2605" s="24">
        <f t="shared" si="972"/>
        <v>650</v>
      </c>
      <c r="L2605" s="12">
        <f t="shared" si="975"/>
        <v>5.8814302612446655E-2</v>
      </c>
      <c r="M2605" s="3">
        <f t="shared" si="976"/>
        <v>0.7</v>
      </c>
      <c r="N2605" s="24">
        <f t="shared" si="991"/>
        <v>1136.0370557329059</v>
      </c>
      <c r="O2605" s="24">
        <f t="shared" si="977"/>
        <v>17.826957688771472</v>
      </c>
      <c r="P2605" s="24">
        <f t="shared" si="978"/>
        <v>316.93866443617031</v>
      </c>
      <c r="Q2605" s="24">
        <f t="shared" si="989"/>
        <v>650</v>
      </c>
      <c r="R2605" s="12">
        <f t="shared" si="979"/>
        <v>5.823337416140411E-2</v>
      </c>
      <c r="S2605" s="3">
        <f t="shared" si="990"/>
        <v>0.7</v>
      </c>
      <c r="T2605" s="24">
        <f t="shared" si="992"/>
        <v>1135.7776464180017</v>
      </c>
      <c r="U2605" s="24">
        <f t="shared" si="980"/>
        <v>24.312190561374791</v>
      </c>
      <c r="V2605" s="14">
        <f t="shared" si="981"/>
        <v>432.11784009321724</v>
      </c>
      <c r="W2605" s="24">
        <f t="shared" si="993"/>
        <v>650</v>
      </c>
      <c r="X2605" s="12">
        <f t="shared" si="982"/>
        <v>5.8365996360522789E-2</v>
      </c>
      <c r="Y2605" s="3">
        <f t="shared" si="994"/>
        <v>0.7</v>
      </c>
    </row>
    <row r="2606" spans="2:25" x14ac:dyDescent="0.25">
      <c r="B2606" s="3">
        <f t="shared" si="983"/>
        <v>12940</v>
      </c>
      <c r="C2606" s="14">
        <f t="shared" si="984"/>
        <v>215.66666666666666</v>
      </c>
      <c r="D2606" s="11">
        <f t="shared" si="985"/>
        <v>1136.8080064228898</v>
      </c>
      <c r="E2606" s="11">
        <f t="shared" si="986"/>
        <v>1134.9697803638289</v>
      </c>
      <c r="F2606" s="11">
        <f t="shared" si="987"/>
        <v>1136.0952891070672</v>
      </c>
      <c r="G2606" s="11">
        <f t="shared" si="988"/>
        <v>1135.8360124143624</v>
      </c>
      <c r="H2606" s="24">
        <f t="shared" si="971"/>
        <v>1134.9697803638289</v>
      </c>
      <c r="I2606" s="24">
        <f t="shared" si="973"/>
        <v>45.955651476521098</v>
      </c>
      <c r="J2606" s="14">
        <f t="shared" si="974"/>
        <v>816.15083635063604</v>
      </c>
      <c r="K2606" s="24">
        <f t="shared" si="972"/>
        <v>650</v>
      </c>
      <c r="L2606" s="12">
        <f t="shared" si="975"/>
        <v>5.8791095302972357E-2</v>
      </c>
      <c r="M2606" s="3">
        <f t="shared" si="976"/>
        <v>0.7</v>
      </c>
      <c r="N2606" s="24">
        <f t="shared" si="991"/>
        <v>1136.0952891070672</v>
      </c>
      <c r="O2606" s="24">
        <f t="shared" si="977"/>
        <v>17.817932895565036</v>
      </c>
      <c r="P2606" s="24">
        <f t="shared" si="978"/>
        <v>316.81736193326344</v>
      </c>
      <c r="Q2606" s="24">
        <f t="shared" si="989"/>
        <v>650</v>
      </c>
      <c r="R2606" s="12">
        <f t="shared" si="979"/>
        <v>5.8210703380127835E-2</v>
      </c>
      <c r="S2606" s="3">
        <f t="shared" si="990"/>
        <v>0.7</v>
      </c>
      <c r="T2606" s="24">
        <f t="shared" si="992"/>
        <v>1135.8360124143624</v>
      </c>
      <c r="U2606" s="24">
        <f t="shared" si="980"/>
        <v>24.299850213185437</v>
      </c>
      <c r="V2606" s="14">
        <f t="shared" si="981"/>
        <v>431.95194400001606</v>
      </c>
      <c r="W2606" s="24">
        <f t="shared" si="993"/>
        <v>650</v>
      </c>
      <c r="X2606" s="12">
        <f t="shared" si="982"/>
        <v>5.8343204373162552E-2</v>
      </c>
      <c r="Y2606" s="3">
        <f t="shared" si="994"/>
        <v>0.7</v>
      </c>
    </row>
    <row r="2607" spans="2:25" x14ac:dyDescent="0.25">
      <c r="B2607" s="3">
        <f t="shared" si="983"/>
        <v>12945</v>
      </c>
      <c r="C2607" s="14">
        <f t="shared" si="984"/>
        <v>215.75</v>
      </c>
      <c r="D2607" s="11">
        <f t="shared" si="985"/>
        <v>1136.8658564607731</v>
      </c>
      <c r="E2607" s="11">
        <f t="shared" si="986"/>
        <v>1135.0285714591319</v>
      </c>
      <c r="F2607" s="11">
        <f t="shared" si="987"/>
        <v>1136.1534998104473</v>
      </c>
      <c r="G2607" s="11">
        <f t="shared" si="988"/>
        <v>1135.8943556187355</v>
      </c>
      <c r="H2607" s="24">
        <f t="shared" si="971"/>
        <v>1135.0285714591319</v>
      </c>
      <c r="I2607" s="24">
        <f t="shared" si="973"/>
        <v>45.932125041031213</v>
      </c>
      <c r="J2607" s="14">
        <f t="shared" si="974"/>
        <v>815.83432281849332</v>
      </c>
      <c r="K2607" s="24">
        <f t="shared" si="972"/>
        <v>650</v>
      </c>
      <c r="L2607" s="12">
        <f t="shared" si="975"/>
        <v>5.8767906378603754E-2</v>
      </c>
      <c r="M2607" s="3">
        <f t="shared" si="976"/>
        <v>0.7</v>
      </c>
      <c r="N2607" s="24">
        <f t="shared" si="991"/>
        <v>1136.1534998104473</v>
      </c>
      <c r="O2607" s="24">
        <f t="shared" si="977"/>
        <v>17.808916258144336</v>
      </c>
      <c r="P2607" s="24">
        <f t="shared" si="978"/>
        <v>316.6961528617212</v>
      </c>
      <c r="Q2607" s="24">
        <f t="shared" si="989"/>
        <v>650</v>
      </c>
      <c r="R2607" s="12">
        <f t="shared" si="979"/>
        <v>5.8188050270207715E-2</v>
      </c>
      <c r="S2607" s="3">
        <f t="shared" si="990"/>
        <v>0.7</v>
      </c>
      <c r="T2607" s="24">
        <f t="shared" si="992"/>
        <v>1135.8943556187355</v>
      </c>
      <c r="U2607" s="24">
        <f t="shared" si="980"/>
        <v>24.287521050939631</v>
      </c>
      <c r="V2607" s="14">
        <f t="shared" si="981"/>
        <v>431.78617615946843</v>
      </c>
      <c r="W2607" s="24">
        <f t="shared" si="993"/>
        <v>650</v>
      </c>
      <c r="X2607" s="12">
        <f t="shared" si="982"/>
        <v>5.8320430216514806E-2</v>
      </c>
      <c r="Y2607" s="3">
        <f t="shared" si="994"/>
        <v>0.7</v>
      </c>
    </row>
    <row r="2608" spans="2:25" x14ac:dyDescent="0.25">
      <c r="B2608" s="3">
        <f t="shared" si="983"/>
        <v>12950</v>
      </c>
      <c r="C2608" s="14">
        <f t="shared" si="984"/>
        <v>215.83333333333334</v>
      </c>
      <c r="D2608" s="11">
        <f t="shared" si="985"/>
        <v>1136.9236841713548</v>
      </c>
      <c r="E2608" s="11">
        <f t="shared" si="986"/>
        <v>1135.0873393655104</v>
      </c>
      <c r="F2608" s="11">
        <f t="shared" si="987"/>
        <v>1136.2116878607176</v>
      </c>
      <c r="G2608" s="11">
        <f t="shared" si="988"/>
        <v>1135.9526760489521</v>
      </c>
      <c r="H2608" s="24">
        <f t="shared" si="971"/>
        <v>1135.0873393655104</v>
      </c>
      <c r="I2608" s="24">
        <f t="shared" si="973"/>
        <v>45.908620146110479</v>
      </c>
      <c r="J2608" s="14">
        <f t="shared" si="974"/>
        <v>815.51805702169872</v>
      </c>
      <c r="K2608" s="24">
        <f t="shared" si="972"/>
        <v>650</v>
      </c>
      <c r="L2608" s="12">
        <f t="shared" si="975"/>
        <v>5.8744735817426168E-2</v>
      </c>
      <c r="M2608" s="3">
        <f t="shared" si="976"/>
        <v>0.7</v>
      </c>
      <c r="N2608" s="24">
        <f t="shared" si="991"/>
        <v>1136.2116878607176</v>
      </c>
      <c r="O2608" s="24">
        <f t="shared" si="977"/>
        <v>17.799907765930811</v>
      </c>
      <c r="P2608" s="24">
        <f t="shared" si="978"/>
        <v>316.57503711357833</v>
      </c>
      <c r="Q2608" s="24">
        <f t="shared" si="989"/>
        <v>650</v>
      </c>
      <c r="R2608" s="12">
        <f t="shared" si="979"/>
        <v>5.8165414811022741E-2</v>
      </c>
      <c r="S2608" s="3">
        <f t="shared" si="990"/>
        <v>0.7</v>
      </c>
      <c r="T2608" s="24">
        <f t="shared" si="992"/>
        <v>1135.9526760489521</v>
      </c>
      <c r="U2608" s="24">
        <f t="shared" si="980"/>
        <v>24.275203060068407</v>
      </c>
      <c r="V2608" s="14">
        <f t="shared" si="981"/>
        <v>431.62053642246559</v>
      </c>
      <c r="W2608" s="24">
        <f t="shared" si="993"/>
        <v>650</v>
      </c>
      <c r="X2608" s="12">
        <f t="shared" si="982"/>
        <v>5.8297673869649271E-2</v>
      </c>
      <c r="Y2608" s="3">
        <f t="shared" si="994"/>
        <v>0.7</v>
      </c>
    </row>
    <row r="2609" spans="2:25" x14ac:dyDescent="0.25">
      <c r="B2609" s="3">
        <f t="shared" si="983"/>
        <v>12955</v>
      </c>
      <c r="C2609" s="14">
        <f t="shared" si="984"/>
        <v>215.91666666666666</v>
      </c>
      <c r="D2609" s="11">
        <f t="shared" si="985"/>
        <v>1136.9814895718619</v>
      </c>
      <c r="E2609" s="11">
        <f t="shared" si="986"/>
        <v>1135.1460841013279</v>
      </c>
      <c r="F2609" s="11">
        <f t="shared" si="987"/>
        <v>1136.2698532755287</v>
      </c>
      <c r="G2609" s="11">
        <f t="shared" si="988"/>
        <v>1136.0109737228217</v>
      </c>
      <c r="H2609" s="24">
        <f t="shared" si="971"/>
        <v>1135.1460841013279</v>
      </c>
      <c r="I2609" s="24">
        <f t="shared" si="973"/>
        <v>45.885136763348555</v>
      </c>
      <c r="J2609" s="14">
        <f t="shared" si="974"/>
        <v>815.20203866728662</v>
      </c>
      <c r="K2609" s="24">
        <f t="shared" si="972"/>
        <v>650</v>
      </c>
      <c r="L2609" s="12">
        <f t="shared" si="975"/>
        <v>5.8721583597523462E-2</v>
      </c>
      <c r="M2609" s="3">
        <f t="shared" si="976"/>
        <v>0.7</v>
      </c>
      <c r="N2609" s="24">
        <f t="shared" si="991"/>
        <v>1136.2698532755287</v>
      </c>
      <c r="O2609" s="24">
        <f t="shared" si="977"/>
        <v>17.790907408328849</v>
      </c>
      <c r="P2609" s="24">
        <f t="shared" si="978"/>
        <v>316.45401458022991</v>
      </c>
      <c r="Q2609" s="24">
        <f t="shared" si="989"/>
        <v>650</v>
      </c>
      <c r="R2609" s="12">
        <f t="shared" si="979"/>
        <v>5.8142796981837649E-2</v>
      </c>
      <c r="S2609" s="3">
        <f t="shared" si="990"/>
        <v>0.7</v>
      </c>
      <c r="T2609" s="24">
        <f t="shared" si="992"/>
        <v>1136.0109737228217</v>
      </c>
      <c r="U2609" s="24">
        <f t="shared" si="980"/>
        <v>24.262896226002795</v>
      </c>
      <c r="V2609" s="14">
        <f t="shared" si="981"/>
        <v>431.45502463960798</v>
      </c>
      <c r="W2609" s="24">
        <f t="shared" si="993"/>
        <v>650</v>
      </c>
      <c r="X2609" s="12">
        <f t="shared" si="982"/>
        <v>5.8274935311598455E-2</v>
      </c>
      <c r="Y2609" s="3">
        <f t="shared" si="994"/>
        <v>0.7</v>
      </c>
    </row>
    <row r="2610" spans="2:25" x14ac:dyDescent="0.25">
      <c r="B2610" s="3">
        <f t="shared" si="983"/>
        <v>12960</v>
      </c>
      <c r="C2610" s="14">
        <f t="shared" si="984"/>
        <v>216</v>
      </c>
      <c r="D2610" s="11">
        <f t="shared" si="985"/>
        <v>1137.0392726795033</v>
      </c>
      <c r="E2610" s="11">
        <f t="shared" si="986"/>
        <v>1135.2048056849255</v>
      </c>
      <c r="F2610" s="11">
        <f t="shared" si="987"/>
        <v>1136.3279960725106</v>
      </c>
      <c r="G2610" s="11">
        <f t="shared" si="988"/>
        <v>1136.0692486581333</v>
      </c>
      <c r="H2610" s="24">
        <f t="shared" si="971"/>
        <v>1135.2048056849255</v>
      </c>
      <c r="I2610" s="24">
        <f t="shared" si="973"/>
        <v>45.861674864443103</v>
      </c>
      <c r="J2610" s="14">
        <f t="shared" si="974"/>
        <v>814.88626746370608</v>
      </c>
      <c r="K2610" s="24">
        <f t="shared" si="972"/>
        <v>650</v>
      </c>
      <c r="L2610" s="12">
        <f t="shared" si="975"/>
        <v>5.8698449697083342E-2</v>
      </c>
      <c r="M2610" s="3">
        <f t="shared" si="976"/>
        <v>0.7</v>
      </c>
      <c r="N2610" s="24">
        <f t="shared" si="991"/>
        <v>1136.3279960725106</v>
      </c>
      <c r="O2610" s="24">
        <f t="shared" si="977"/>
        <v>17.781915174816731</v>
      </c>
      <c r="P2610" s="24">
        <f t="shared" si="978"/>
        <v>316.33308515427268</v>
      </c>
      <c r="Q2610" s="24">
        <f t="shared" si="989"/>
        <v>650</v>
      </c>
      <c r="R2610" s="12">
        <f t="shared" si="979"/>
        <v>5.8120196762139094E-2</v>
      </c>
      <c r="S2610" s="3">
        <f t="shared" si="990"/>
        <v>0.7</v>
      </c>
      <c r="T2610" s="24">
        <f t="shared" si="992"/>
        <v>1136.0692486581333</v>
      </c>
      <c r="U2610" s="24">
        <f t="shared" si="980"/>
        <v>24.250600534247724</v>
      </c>
      <c r="V2610" s="14">
        <f t="shared" si="981"/>
        <v>431.28964066250387</v>
      </c>
      <c r="W2610" s="24">
        <f t="shared" si="993"/>
        <v>650</v>
      </c>
      <c r="X2610" s="12">
        <f t="shared" si="982"/>
        <v>5.8252214521533216E-2</v>
      </c>
      <c r="Y2610" s="3">
        <f t="shared" si="994"/>
        <v>0.7</v>
      </c>
    </row>
    <row r="2611" spans="2:25" x14ac:dyDescent="0.25">
      <c r="B2611" s="3">
        <f t="shared" si="983"/>
        <v>12965</v>
      </c>
      <c r="C2611" s="14">
        <f t="shared" si="984"/>
        <v>216.08333333333334</v>
      </c>
      <c r="D2611" s="11">
        <f t="shared" si="985"/>
        <v>1137.0970335114664</v>
      </c>
      <c r="E2611" s="11">
        <f t="shared" si="986"/>
        <v>1135.2635041346225</v>
      </c>
      <c r="F2611" s="11">
        <f t="shared" si="987"/>
        <v>1136.3861162692726</v>
      </c>
      <c r="G2611" s="11">
        <f t="shared" si="988"/>
        <v>1136.127500872655</v>
      </c>
      <c r="H2611" s="24">
        <f t="shared" si="971"/>
        <v>1135.2635041346225</v>
      </c>
      <c r="I2611" s="24">
        <f t="shared" si="973"/>
        <v>45.838234421097468</v>
      </c>
      <c r="J2611" s="14">
        <f t="shared" si="974"/>
        <v>814.57074311915426</v>
      </c>
      <c r="K2611" s="24">
        <f t="shared" si="972"/>
        <v>650</v>
      </c>
      <c r="L2611" s="12">
        <f t="shared" si="975"/>
        <v>5.8675334094276707E-2</v>
      </c>
      <c r="M2611" s="3">
        <f t="shared" si="976"/>
        <v>0.7</v>
      </c>
      <c r="N2611" s="24">
        <f t="shared" si="991"/>
        <v>1136.3861162692726</v>
      </c>
      <c r="O2611" s="24">
        <f t="shared" si="977"/>
        <v>17.772931054844321</v>
      </c>
      <c r="P2611" s="24">
        <f t="shared" si="978"/>
        <v>316.21224872764429</v>
      </c>
      <c r="Q2611" s="24">
        <f t="shared" si="989"/>
        <v>650</v>
      </c>
      <c r="R2611" s="12">
        <f t="shared" si="979"/>
        <v>5.8097614131294099E-2</v>
      </c>
      <c r="S2611" s="3">
        <f t="shared" si="990"/>
        <v>0.7</v>
      </c>
      <c r="T2611" s="24">
        <f t="shared" si="992"/>
        <v>1136.127500872655</v>
      </c>
      <c r="U2611" s="24">
        <f t="shared" si="980"/>
        <v>24.238315970285385</v>
      </c>
      <c r="V2611" s="14">
        <f t="shared" si="981"/>
        <v>431.12438434216074</v>
      </c>
      <c r="W2611" s="24">
        <f t="shared" si="993"/>
        <v>650</v>
      </c>
      <c r="X2611" s="12">
        <f t="shared" si="982"/>
        <v>5.8229511478544667E-2</v>
      </c>
      <c r="Y2611" s="3">
        <f t="shared" si="994"/>
        <v>0.7</v>
      </c>
    </row>
    <row r="2612" spans="2:25" x14ac:dyDescent="0.25">
      <c r="B2612" s="3">
        <f t="shared" si="983"/>
        <v>12970</v>
      </c>
      <c r="C2612" s="14">
        <f t="shared" si="984"/>
        <v>216.16666666666666</v>
      </c>
      <c r="D2612" s="11">
        <f t="shared" si="985"/>
        <v>1137.1547720849194</v>
      </c>
      <c r="E2612" s="11">
        <f t="shared" si="986"/>
        <v>1135.3221794687167</v>
      </c>
      <c r="F2612" s="11">
        <f t="shared" si="987"/>
        <v>1136.444213883404</v>
      </c>
      <c r="G2612" s="11">
        <f t="shared" si="988"/>
        <v>1136.1857303841336</v>
      </c>
      <c r="H2612" s="24">
        <f t="shared" si="971"/>
        <v>1135.3221794687167</v>
      </c>
      <c r="I2612" s="24">
        <f t="shared" si="973"/>
        <v>45.814815405066156</v>
      </c>
      <c r="J2612" s="14">
        <f t="shared" si="974"/>
        <v>814.25546534233206</v>
      </c>
      <c r="K2612" s="24">
        <f t="shared" si="972"/>
        <v>650</v>
      </c>
      <c r="L2612" s="12">
        <f t="shared" si="975"/>
        <v>5.8652236767312321E-2</v>
      </c>
      <c r="M2612" s="3">
        <f t="shared" si="976"/>
        <v>0.7</v>
      </c>
      <c r="N2612" s="24">
        <f t="shared" si="991"/>
        <v>1136.444213883404</v>
      </c>
      <c r="O2612" s="24">
        <f t="shared" si="977"/>
        <v>17.763955037884216</v>
      </c>
      <c r="P2612" s="24">
        <f t="shared" si="978"/>
        <v>316.09150519251523</v>
      </c>
      <c r="Q2612" s="24">
        <f t="shared" si="989"/>
        <v>650</v>
      </c>
      <c r="R2612" s="12">
        <f t="shared" si="979"/>
        <v>5.807504906871417E-2</v>
      </c>
      <c r="S2612" s="3">
        <f t="shared" si="990"/>
        <v>0.7</v>
      </c>
      <c r="T2612" s="24">
        <f t="shared" si="992"/>
        <v>1136.1857303841336</v>
      </c>
      <c r="U2612" s="24">
        <f t="shared" si="980"/>
        <v>24.226042519643443</v>
      </c>
      <c r="V2612" s="14">
        <f t="shared" si="981"/>
        <v>430.95925553038057</v>
      </c>
      <c r="W2612" s="24">
        <f t="shared" si="993"/>
        <v>650</v>
      </c>
      <c r="X2612" s="12">
        <f t="shared" si="982"/>
        <v>5.8206826161831329E-2</v>
      </c>
      <c r="Y2612" s="3">
        <f t="shared" si="994"/>
        <v>0.7</v>
      </c>
    </row>
    <row r="2613" spans="2:25" x14ac:dyDescent="0.25">
      <c r="B2613" s="3">
        <f t="shared" si="983"/>
        <v>12975</v>
      </c>
      <c r="C2613" s="14">
        <f t="shared" si="984"/>
        <v>216.25</v>
      </c>
      <c r="D2613" s="11">
        <f t="shared" si="985"/>
        <v>1137.2124884170107</v>
      </c>
      <c r="E2613" s="11">
        <f t="shared" si="986"/>
        <v>1135.3808317054841</v>
      </c>
      <c r="F2613" s="11">
        <f t="shared" si="987"/>
        <v>1136.5022889324728</v>
      </c>
      <c r="G2613" s="11">
        <f t="shared" si="988"/>
        <v>1136.2439372102954</v>
      </c>
      <c r="H2613" s="24">
        <f t="shared" ref="H2613:H2676" si="995">H2612+L2612</f>
        <v>1135.3808317054841</v>
      </c>
      <c r="I2613" s="24">
        <f t="shared" si="973"/>
        <v>45.7914177881662</v>
      </c>
      <c r="J2613" s="14">
        <f t="shared" si="974"/>
        <v>813.94043384275437</v>
      </c>
      <c r="K2613" s="24">
        <f t="shared" ref="K2613:K2676" si="996">IF(H2613&lt;600,425+0.773*H2613-1.69/1000*H2613^2+2.22/1000^2*H2613^3,IF(H2613&lt;735,666+13002/(738-H2613),IF(H2613&lt;900,545+17820/(H2613-731),650)))</f>
        <v>650</v>
      </c>
      <c r="L2613" s="12">
        <f t="shared" si="975"/>
        <v>5.8629157694458707E-2</v>
      </c>
      <c r="M2613" s="3">
        <f t="shared" si="976"/>
        <v>0.7</v>
      </c>
      <c r="N2613" s="24">
        <f t="shared" si="991"/>
        <v>1136.5022889324728</v>
      </c>
      <c r="O2613" s="24">
        <f t="shared" si="977"/>
        <v>17.754987113448806</v>
      </c>
      <c r="P2613" s="24">
        <f t="shared" si="978"/>
        <v>315.97085444173405</v>
      </c>
      <c r="Q2613" s="24">
        <f t="shared" si="989"/>
        <v>650</v>
      </c>
      <c r="R2613" s="12">
        <f t="shared" si="979"/>
        <v>5.8052501553935675E-2</v>
      </c>
      <c r="S2613" s="3">
        <f t="shared" si="990"/>
        <v>0.7</v>
      </c>
      <c r="T2613" s="24">
        <f t="shared" si="992"/>
        <v>1136.2439372102954</v>
      </c>
      <c r="U2613" s="24">
        <f t="shared" si="980"/>
        <v>24.213780167883669</v>
      </c>
      <c r="V2613" s="14">
        <f t="shared" si="981"/>
        <v>430.79425407917864</v>
      </c>
      <c r="W2613" s="24">
        <f t="shared" si="993"/>
        <v>650</v>
      </c>
      <c r="X2613" s="12">
        <f t="shared" si="982"/>
        <v>5.8184158550623366E-2</v>
      </c>
      <c r="Y2613" s="3">
        <f t="shared" si="994"/>
        <v>0.7</v>
      </c>
    </row>
    <row r="2614" spans="2:25" x14ac:dyDescent="0.25">
      <c r="B2614" s="3">
        <f t="shared" si="983"/>
        <v>12980</v>
      </c>
      <c r="C2614" s="14">
        <f t="shared" si="984"/>
        <v>216.33333333333334</v>
      </c>
      <c r="D2614" s="11">
        <f t="shared" si="985"/>
        <v>1137.2701825248689</v>
      </c>
      <c r="E2614" s="11">
        <f t="shared" si="986"/>
        <v>1135.4394608631785</v>
      </c>
      <c r="F2614" s="11">
        <f t="shared" si="987"/>
        <v>1136.5603414340267</v>
      </c>
      <c r="G2614" s="11">
        <f t="shared" si="988"/>
        <v>1136.302121368846</v>
      </c>
      <c r="H2614" s="24">
        <f t="shared" si="995"/>
        <v>1135.4394608631785</v>
      </c>
      <c r="I2614" s="24">
        <f t="shared" si="973"/>
        <v>45.768041542260107</v>
      </c>
      <c r="J2614" s="14">
        <f t="shared" si="974"/>
        <v>813.62564833005251</v>
      </c>
      <c r="K2614" s="24">
        <f t="shared" si="996"/>
        <v>650</v>
      </c>
      <c r="L2614" s="12">
        <f t="shared" si="975"/>
        <v>5.8606096853995426E-2</v>
      </c>
      <c r="M2614" s="3">
        <f t="shared" si="976"/>
        <v>0.7</v>
      </c>
      <c r="N2614" s="24">
        <f t="shared" si="991"/>
        <v>1136.5603414340267</v>
      </c>
      <c r="O2614" s="24">
        <f t="shared" si="977"/>
        <v>17.746027271056164</v>
      </c>
      <c r="P2614" s="24">
        <f t="shared" si="978"/>
        <v>315.85029636795554</v>
      </c>
      <c r="Q2614" s="24">
        <f t="shared" si="989"/>
        <v>650</v>
      </c>
      <c r="R2614" s="12">
        <f t="shared" si="979"/>
        <v>5.8029971566462273E-2</v>
      </c>
      <c r="S2614" s="3">
        <f t="shared" si="990"/>
        <v>0.7</v>
      </c>
      <c r="T2614" s="24">
        <f t="shared" si="992"/>
        <v>1136.302121368846</v>
      </c>
      <c r="U2614" s="24">
        <f t="shared" si="980"/>
        <v>24.201528900573521</v>
      </c>
      <c r="V2614" s="14">
        <f t="shared" si="981"/>
        <v>430.62937984049262</v>
      </c>
      <c r="W2614" s="24">
        <f t="shared" si="993"/>
        <v>650</v>
      </c>
      <c r="X2614" s="12">
        <f t="shared" si="982"/>
        <v>5.8161508624141753E-2</v>
      </c>
      <c r="Y2614" s="3">
        <f t="shared" si="994"/>
        <v>0.7</v>
      </c>
    </row>
    <row r="2615" spans="2:25" x14ac:dyDescent="0.25">
      <c r="B2615" s="3">
        <f t="shared" si="983"/>
        <v>12985</v>
      </c>
      <c r="C2615" s="14">
        <f t="shared" si="984"/>
        <v>216.41666666666666</v>
      </c>
      <c r="D2615" s="11">
        <f t="shared" si="985"/>
        <v>1137.3278544256029</v>
      </c>
      <c r="E2615" s="11">
        <f t="shared" si="986"/>
        <v>1135.4980669600325</v>
      </c>
      <c r="F2615" s="11">
        <f t="shared" si="987"/>
        <v>1136.6183714055931</v>
      </c>
      <c r="G2615" s="11">
        <f t="shared" si="988"/>
        <v>1136.3602828774701</v>
      </c>
      <c r="H2615" s="24">
        <f t="shared" si="995"/>
        <v>1135.4980669600325</v>
      </c>
      <c r="I2615" s="24">
        <f t="shared" si="973"/>
        <v>45.744686639261545</v>
      </c>
      <c r="J2615" s="14">
        <f t="shared" si="974"/>
        <v>813.31110851472977</v>
      </c>
      <c r="K2615" s="24">
        <f t="shared" si="996"/>
        <v>650</v>
      </c>
      <c r="L2615" s="12">
        <f t="shared" si="975"/>
        <v>5.8583054224265005E-2</v>
      </c>
      <c r="M2615" s="3">
        <f t="shared" si="976"/>
        <v>0.7</v>
      </c>
      <c r="N2615" s="24">
        <f t="shared" si="991"/>
        <v>1136.6183714055931</v>
      </c>
      <c r="O2615" s="24">
        <f t="shared" si="977"/>
        <v>17.737075500247101</v>
      </c>
      <c r="P2615" s="24">
        <f t="shared" si="978"/>
        <v>315.72983086418344</v>
      </c>
      <c r="Q2615" s="24">
        <f t="shared" si="989"/>
        <v>650</v>
      </c>
      <c r="R2615" s="12">
        <f t="shared" si="979"/>
        <v>5.800745908586228E-2</v>
      </c>
      <c r="S2615" s="3">
        <f t="shared" si="990"/>
        <v>0.7</v>
      </c>
      <c r="T2615" s="24">
        <f t="shared" si="992"/>
        <v>1136.3602828774701</v>
      </c>
      <c r="U2615" s="24">
        <f t="shared" si="980"/>
        <v>24.189288703320244</v>
      </c>
      <c r="V2615" s="14">
        <f t="shared" si="981"/>
        <v>430.46463266682218</v>
      </c>
      <c r="W2615" s="24">
        <f t="shared" si="993"/>
        <v>650</v>
      </c>
      <c r="X2615" s="12">
        <f t="shared" si="982"/>
        <v>5.8138876361684404E-2</v>
      </c>
      <c r="Y2615" s="3">
        <f t="shared" si="994"/>
        <v>0.7</v>
      </c>
    </row>
    <row r="2616" spans="2:25" x14ac:dyDescent="0.25">
      <c r="B2616" s="3">
        <f t="shared" si="983"/>
        <v>12990</v>
      </c>
      <c r="C2616" s="14">
        <f t="shared" si="984"/>
        <v>216.5</v>
      </c>
      <c r="D2616" s="11">
        <f t="shared" si="985"/>
        <v>1137.3855041363011</v>
      </c>
      <c r="E2616" s="11">
        <f t="shared" si="986"/>
        <v>1135.5566500142568</v>
      </c>
      <c r="F2616" s="11">
        <f t="shared" si="987"/>
        <v>1136.676378864679</v>
      </c>
      <c r="G2616" s="11">
        <f t="shared" si="988"/>
        <v>1136.4184217538318</v>
      </c>
      <c r="H2616" s="24">
        <f t="shared" si="995"/>
        <v>1135.5566500142568</v>
      </c>
      <c r="I2616" s="24">
        <f t="shared" si="973"/>
        <v>45.721353051106917</v>
      </c>
      <c r="J2616" s="14">
        <f t="shared" si="974"/>
        <v>812.99681410703749</v>
      </c>
      <c r="K2616" s="24">
        <f t="shared" si="996"/>
        <v>650</v>
      </c>
      <c r="L2616" s="12">
        <f t="shared" si="975"/>
        <v>5.8560029783594321E-2</v>
      </c>
      <c r="M2616" s="3">
        <f t="shared" si="976"/>
        <v>0.7</v>
      </c>
      <c r="N2616" s="24">
        <f t="shared" si="991"/>
        <v>1136.676378864679</v>
      </c>
      <c r="O2616" s="24">
        <f t="shared" si="977"/>
        <v>17.72813179055106</v>
      </c>
      <c r="P2616" s="24">
        <f t="shared" si="978"/>
        <v>315.60945782297568</v>
      </c>
      <c r="Q2616" s="24">
        <f t="shared" si="989"/>
        <v>650</v>
      </c>
      <c r="R2616" s="12">
        <f t="shared" si="979"/>
        <v>5.7984964091624465E-2</v>
      </c>
      <c r="S2616" s="3">
        <f t="shared" si="990"/>
        <v>0.7</v>
      </c>
      <c r="T2616" s="24">
        <f t="shared" si="992"/>
        <v>1136.4184217538318</v>
      </c>
      <c r="U2616" s="24">
        <f t="shared" si="980"/>
        <v>24.177059561731085</v>
      </c>
      <c r="V2616" s="14">
        <f t="shared" si="981"/>
        <v>430.30001241041515</v>
      </c>
      <c r="W2616" s="24">
        <f t="shared" si="993"/>
        <v>650</v>
      </c>
      <c r="X2616" s="12">
        <f t="shared" si="982"/>
        <v>5.8116261742517029E-2</v>
      </c>
      <c r="Y2616" s="3">
        <f t="shared" si="994"/>
        <v>0.7</v>
      </c>
    </row>
    <row r="2617" spans="2:25" x14ac:dyDescent="0.25">
      <c r="B2617" s="3">
        <f t="shared" si="983"/>
        <v>12995</v>
      </c>
      <c r="C2617" s="14">
        <f t="shared" si="984"/>
        <v>216.58333333333334</v>
      </c>
      <c r="D2617" s="11">
        <f t="shared" si="985"/>
        <v>1137.4431316740333</v>
      </c>
      <c r="E2617" s="11">
        <f t="shared" si="986"/>
        <v>1135.6152100440404</v>
      </c>
      <c r="F2617" s="11">
        <f t="shared" si="987"/>
        <v>1136.7343638287707</v>
      </c>
      <c r="G2617" s="11">
        <f t="shared" si="988"/>
        <v>1136.4765380155743</v>
      </c>
      <c r="H2617" s="24">
        <f t="shared" si="995"/>
        <v>1135.6152100440404</v>
      </c>
      <c r="I2617" s="24">
        <f t="shared" si="973"/>
        <v>45.698040749823576</v>
      </c>
      <c r="J2617" s="14">
        <f t="shared" si="974"/>
        <v>812.68276481856435</v>
      </c>
      <c r="K2617" s="24">
        <f t="shared" si="996"/>
        <v>650</v>
      </c>
      <c r="L2617" s="12">
        <f t="shared" si="975"/>
        <v>5.8537023510407668E-2</v>
      </c>
      <c r="M2617" s="3">
        <f t="shared" si="976"/>
        <v>0.7</v>
      </c>
      <c r="N2617" s="24">
        <f t="shared" si="991"/>
        <v>1136.7343638287707</v>
      </c>
      <c r="O2617" s="24">
        <f t="shared" si="977"/>
        <v>17.719196131565695</v>
      </c>
      <c r="P2617" s="24">
        <f t="shared" si="978"/>
        <v>315.48917713813046</v>
      </c>
      <c r="Q2617" s="24">
        <f t="shared" si="989"/>
        <v>650</v>
      </c>
      <c r="R2617" s="12">
        <f t="shared" si="979"/>
        <v>5.7962486563465233E-2</v>
      </c>
      <c r="S2617" s="3">
        <f t="shared" si="990"/>
        <v>0.7</v>
      </c>
      <c r="T2617" s="24">
        <f t="shared" si="992"/>
        <v>1136.4765380155743</v>
      </c>
      <c r="U2617" s="24">
        <f t="shared" si="980"/>
        <v>24.164841461475817</v>
      </c>
      <c r="V2617" s="14">
        <f t="shared" si="981"/>
        <v>430.13551892454643</v>
      </c>
      <c r="W2617" s="24">
        <f t="shared" si="993"/>
        <v>650</v>
      </c>
      <c r="X2617" s="12">
        <f t="shared" si="982"/>
        <v>5.8093664746044681E-2</v>
      </c>
      <c r="Y2617" s="3">
        <f t="shared" si="994"/>
        <v>0.7</v>
      </c>
    </row>
    <row r="2618" spans="2:25" x14ac:dyDescent="0.25">
      <c r="B2618" s="3">
        <f t="shared" si="983"/>
        <v>13000</v>
      </c>
      <c r="C2618" s="14">
        <f t="shared" si="984"/>
        <v>216.66666666666666</v>
      </c>
      <c r="D2618" s="11">
        <f t="shared" si="985"/>
        <v>1137.500737055849</v>
      </c>
      <c r="E2618" s="11">
        <f t="shared" si="986"/>
        <v>1135.6737470675507</v>
      </c>
      <c r="F2618" s="11">
        <f t="shared" si="987"/>
        <v>1136.7923263153341</v>
      </c>
      <c r="G2618" s="11">
        <f t="shared" si="988"/>
        <v>1136.5346316803204</v>
      </c>
      <c r="H2618" s="24">
        <f t="shared" si="995"/>
        <v>1135.6737470675507</v>
      </c>
      <c r="I2618" s="24">
        <f t="shared" si="973"/>
        <v>45.674749707455931</v>
      </c>
      <c r="J2618" s="14">
        <f t="shared" si="974"/>
        <v>812.3689603607437</v>
      </c>
      <c r="K2618" s="24">
        <f t="shared" si="996"/>
        <v>650</v>
      </c>
      <c r="L2618" s="12">
        <f t="shared" si="975"/>
        <v>5.851403538311991E-2</v>
      </c>
      <c r="M2618" s="3">
        <f t="shared" si="976"/>
        <v>0.7</v>
      </c>
      <c r="N2618" s="24">
        <f t="shared" si="991"/>
        <v>1136.7923263153341</v>
      </c>
      <c r="O2618" s="24">
        <f t="shared" si="977"/>
        <v>17.710268512871608</v>
      </c>
      <c r="P2618" s="24">
        <f t="shared" si="978"/>
        <v>315.36898870272893</v>
      </c>
      <c r="Q2618" s="24">
        <f t="shared" si="989"/>
        <v>650</v>
      </c>
      <c r="R2618" s="12">
        <f t="shared" si="979"/>
        <v>5.7940026480973288E-2</v>
      </c>
      <c r="S2618" s="3">
        <f t="shared" si="990"/>
        <v>0.7</v>
      </c>
      <c r="T2618" s="24">
        <f t="shared" si="992"/>
        <v>1136.5346316803204</v>
      </c>
      <c r="U2618" s="24">
        <f t="shared" si="980"/>
        <v>24.152634388212846</v>
      </c>
      <c r="V2618" s="14">
        <f t="shared" si="981"/>
        <v>429.97115206177386</v>
      </c>
      <c r="W2618" s="24">
        <f t="shared" si="993"/>
        <v>650</v>
      </c>
      <c r="X2618" s="12">
        <f t="shared" si="982"/>
        <v>5.807108535157926E-2</v>
      </c>
      <c r="Y2618" s="3">
        <f t="shared" si="994"/>
        <v>0.7</v>
      </c>
    </row>
    <row r="2619" spans="2:25" x14ac:dyDescent="0.25">
      <c r="B2619" s="3">
        <f t="shared" si="983"/>
        <v>13005</v>
      </c>
      <c r="C2619" s="14">
        <f t="shared" si="984"/>
        <v>216.75</v>
      </c>
      <c r="D2619" s="11">
        <f t="shared" si="985"/>
        <v>1137.5583202987777</v>
      </c>
      <c r="E2619" s="11">
        <f t="shared" si="986"/>
        <v>1135.7322611029338</v>
      </c>
      <c r="F2619" s="11">
        <f t="shared" si="987"/>
        <v>1136.8502663418151</v>
      </c>
      <c r="G2619" s="11">
        <f t="shared" si="988"/>
        <v>1136.5927027656721</v>
      </c>
      <c r="H2619" s="24">
        <f t="shared" si="995"/>
        <v>1135.7322611029338</v>
      </c>
      <c r="I2619" s="24">
        <f t="shared" si="973"/>
        <v>45.651479896099545</v>
      </c>
      <c r="J2619" s="14">
        <f t="shared" si="974"/>
        <v>812.0554004455131</v>
      </c>
      <c r="K2619" s="24">
        <f t="shared" si="996"/>
        <v>650</v>
      </c>
      <c r="L2619" s="12">
        <f t="shared" si="975"/>
        <v>5.8491065380183775E-2</v>
      </c>
      <c r="M2619" s="3">
        <f t="shared" si="976"/>
        <v>0.7</v>
      </c>
      <c r="N2619" s="24">
        <f t="shared" si="991"/>
        <v>1136.8502663418151</v>
      </c>
      <c r="O2619" s="24">
        <f t="shared" si="977"/>
        <v>17.701348924066451</v>
      </c>
      <c r="P2619" s="24">
        <f t="shared" si="978"/>
        <v>315.24889241022061</v>
      </c>
      <c r="Q2619" s="24">
        <f t="shared" si="989"/>
        <v>650</v>
      </c>
      <c r="R2619" s="12">
        <f t="shared" si="979"/>
        <v>5.7917583823804367E-2</v>
      </c>
      <c r="S2619" s="3">
        <f t="shared" si="990"/>
        <v>0.7</v>
      </c>
      <c r="T2619" s="24">
        <f t="shared" si="992"/>
        <v>1136.5927027656721</v>
      </c>
      <c r="U2619" s="24">
        <f t="shared" si="980"/>
        <v>24.140438327640368</v>
      </c>
      <c r="V2619" s="14">
        <f t="shared" si="981"/>
        <v>429.80691167556608</v>
      </c>
      <c r="W2619" s="24">
        <f t="shared" si="993"/>
        <v>650</v>
      </c>
      <c r="X2619" s="12">
        <f t="shared" si="982"/>
        <v>5.8048523538554227E-2</v>
      </c>
      <c r="Y2619" s="3">
        <f t="shared" si="994"/>
        <v>0.7</v>
      </c>
    </row>
    <row r="2620" spans="2:25" x14ac:dyDescent="0.25">
      <c r="B2620" s="3">
        <f t="shared" si="983"/>
        <v>13010</v>
      </c>
      <c r="C2620" s="14">
        <f t="shared" si="984"/>
        <v>216.83333333333334</v>
      </c>
      <c r="D2620" s="11">
        <f t="shared" si="985"/>
        <v>1137.6158814198302</v>
      </c>
      <c r="E2620" s="11">
        <f t="shared" si="986"/>
        <v>1135.7907521683139</v>
      </c>
      <c r="F2620" s="11">
        <f t="shared" si="987"/>
        <v>1136.9081839256389</v>
      </c>
      <c r="G2620" s="11">
        <f t="shared" si="988"/>
        <v>1136.6507512892106</v>
      </c>
      <c r="H2620" s="24">
        <f t="shared" si="995"/>
        <v>1135.7907521683139</v>
      </c>
      <c r="I2620" s="24">
        <f t="shared" si="973"/>
        <v>45.628231287906829</v>
      </c>
      <c r="J2620" s="14">
        <f t="shared" si="974"/>
        <v>811.74208478550759</v>
      </c>
      <c r="K2620" s="24">
        <f t="shared" si="996"/>
        <v>650</v>
      </c>
      <c r="L2620" s="12">
        <f t="shared" si="975"/>
        <v>5.8468113480103445E-2</v>
      </c>
      <c r="M2620" s="3">
        <f t="shared" si="976"/>
        <v>0.7</v>
      </c>
      <c r="N2620" s="24">
        <f t="shared" si="991"/>
        <v>1136.9081839256389</v>
      </c>
      <c r="O2620" s="24">
        <f t="shared" si="977"/>
        <v>17.692437354781987</v>
      </c>
      <c r="P2620" s="24">
        <f t="shared" si="978"/>
        <v>315.12888815451993</v>
      </c>
      <c r="Q2620" s="24">
        <f t="shared" si="989"/>
        <v>650</v>
      </c>
      <c r="R2620" s="12">
        <f t="shared" si="979"/>
        <v>5.7895158571701022E-2</v>
      </c>
      <c r="S2620" s="3">
        <f t="shared" si="990"/>
        <v>0.7</v>
      </c>
      <c r="T2620" s="24">
        <f t="shared" si="992"/>
        <v>1136.6507512892106</v>
      </c>
      <c r="U2620" s="24">
        <f t="shared" si="980"/>
        <v>24.128253265490684</v>
      </c>
      <c r="V2620" s="14">
        <f t="shared" si="981"/>
        <v>429.6427976195082</v>
      </c>
      <c r="W2620" s="24">
        <f t="shared" si="993"/>
        <v>650</v>
      </c>
      <c r="X2620" s="12">
        <f t="shared" si="982"/>
        <v>5.8025979286422287E-2</v>
      </c>
      <c r="Y2620" s="3">
        <f t="shared" si="994"/>
        <v>0.7</v>
      </c>
    </row>
    <row r="2621" spans="2:25" x14ac:dyDescent="0.25">
      <c r="B2621" s="3">
        <f t="shared" si="983"/>
        <v>13015</v>
      </c>
      <c r="C2621" s="14">
        <f t="shared" si="984"/>
        <v>216.91666666666666</v>
      </c>
      <c r="D2621" s="11">
        <f t="shared" si="985"/>
        <v>1137.6734204359968</v>
      </c>
      <c r="E2621" s="11">
        <f t="shared" si="986"/>
        <v>1135.849220281794</v>
      </c>
      <c r="F2621" s="11">
        <f t="shared" si="987"/>
        <v>1136.9660790842106</v>
      </c>
      <c r="G2621" s="11">
        <f t="shared" si="988"/>
        <v>1136.708777268497</v>
      </c>
      <c r="H2621" s="24">
        <f t="shared" si="995"/>
        <v>1135.849220281794</v>
      </c>
      <c r="I2621" s="24">
        <f t="shared" si="973"/>
        <v>45.605003855069981</v>
      </c>
      <c r="J2621" s="14">
        <f t="shared" si="974"/>
        <v>811.4290130935949</v>
      </c>
      <c r="K2621" s="24">
        <f t="shared" si="996"/>
        <v>650</v>
      </c>
      <c r="L2621" s="12">
        <f t="shared" si="975"/>
        <v>5.8445179661401662E-2</v>
      </c>
      <c r="M2621" s="3">
        <f t="shared" si="976"/>
        <v>0.7</v>
      </c>
      <c r="N2621" s="24">
        <f t="shared" si="991"/>
        <v>1136.9660790842106</v>
      </c>
      <c r="O2621" s="24">
        <f t="shared" si="977"/>
        <v>17.683533794655659</v>
      </c>
      <c r="P2621" s="24">
        <f t="shared" si="978"/>
        <v>315.00897582932822</v>
      </c>
      <c r="Q2621" s="24">
        <f t="shared" si="989"/>
        <v>650</v>
      </c>
      <c r="R2621" s="12">
        <f t="shared" si="979"/>
        <v>5.7872750704369716E-2</v>
      </c>
      <c r="S2621" s="3">
        <f t="shared" si="990"/>
        <v>0.7</v>
      </c>
      <c r="T2621" s="24">
        <f t="shared" si="992"/>
        <v>1136.708777268497</v>
      </c>
      <c r="U2621" s="24">
        <f t="shared" si="980"/>
        <v>24.116079187496098</v>
      </c>
      <c r="V2621" s="14">
        <f t="shared" si="981"/>
        <v>429.47880974704947</v>
      </c>
      <c r="W2621" s="24">
        <f t="shared" si="993"/>
        <v>650</v>
      </c>
      <c r="X2621" s="12">
        <f t="shared" si="982"/>
        <v>5.800345257461878E-2</v>
      </c>
      <c r="Y2621" s="3">
        <f t="shared" si="994"/>
        <v>0.7</v>
      </c>
    </row>
    <row r="2622" spans="2:25" x14ac:dyDescent="0.25">
      <c r="B2622" s="3">
        <f t="shared" si="983"/>
        <v>13020</v>
      </c>
      <c r="C2622" s="14">
        <f t="shared" si="984"/>
        <v>217</v>
      </c>
      <c r="D2622" s="11">
        <f t="shared" si="985"/>
        <v>1137.7309373642488</v>
      </c>
      <c r="E2622" s="11">
        <f t="shared" si="986"/>
        <v>1135.9076654614555</v>
      </c>
      <c r="F2622" s="11">
        <f t="shared" si="987"/>
        <v>1137.0239518349149</v>
      </c>
      <c r="G2622" s="11">
        <f t="shared" si="988"/>
        <v>1136.7667807210717</v>
      </c>
      <c r="H2622" s="24">
        <f t="shared" si="995"/>
        <v>1135.9076654614555</v>
      </c>
      <c r="I2622" s="24">
        <f t="shared" si="973"/>
        <v>45.581797569832361</v>
      </c>
      <c r="J2622" s="14">
        <f t="shared" si="974"/>
        <v>811.11618508324341</v>
      </c>
      <c r="K2622" s="24">
        <f t="shared" si="996"/>
        <v>650</v>
      </c>
      <c r="L2622" s="12">
        <f t="shared" si="975"/>
        <v>5.8422263902645641E-2</v>
      </c>
      <c r="M2622" s="3">
        <f t="shared" si="976"/>
        <v>0.7</v>
      </c>
      <c r="N2622" s="24">
        <f t="shared" si="991"/>
        <v>1137.0239518349149</v>
      </c>
      <c r="O2622" s="24">
        <f t="shared" si="977"/>
        <v>17.67463823334765</v>
      </c>
      <c r="P2622" s="24">
        <f t="shared" si="978"/>
        <v>314.88915532871511</v>
      </c>
      <c r="Q2622" s="24">
        <f t="shared" si="989"/>
        <v>650</v>
      </c>
      <c r="R2622" s="12">
        <f t="shared" si="979"/>
        <v>5.785036020158494E-2</v>
      </c>
      <c r="S2622" s="3">
        <f t="shared" si="990"/>
        <v>0.7</v>
      </c>
      <c r="T2622" s="24">
        <f t="shared" si="992"/>
        <v>1136.7667807210717</v>
      </c>
      <c r="U2622" s="24">
        <f t="shared" si="980"/>
        <v>24.1039160794287</v>
      </c>
      <c r="V2622" s="14">
        <f t="shared" si="981"/>
        <v>429.31494791224003</v>
      </c>
      <c r="W2622" s="24">
        <f t="shared" si="993"/>
        <v>650</v>
      </c>
      <c r="X2622" s="12">
        <f t="shared" si="982"/>
        <v>5.7980943382660979E-2</v>
      </c>
      <c r="Y2622" s="3">
        <f t="shared" si="994"/>
        <v>0.7</v>
      </c>
    </row>
    <row r="2623" spans="2:25" x14ac:dyDescent="0.25">
      <c r="B2623" s="3">
        <f t="shared" si="983"/>
        <v>13025</v>
      </c>
      <c r="C2623" s="14">
        <f t="shared" si="984"/>
        <v>217.08333333333334</v>
      </c>
      <c r="D2623" s="11">
        <f t="shared" si="985"/>
        <v>1137.788432221538</v>
      </c>
      <c r="E2623" s="11">
        <f t="shared" si="986"/>
        <v>1135.9660877253582</v>
      </c>
      <c r="F2623" s="11">
        <f t="shared" si="987"/>
        <v>1137.0818021951166</v>
      </c>
      <c r="G2623" s="11">
        <f t="shared" si="988"/>
        <v>1136.8247616644544</v>
      </c>
      <c r="H2623" s="24">
        <f t="shared" si="995"/>
        <v>1135.9660877253582</v>
      </c>
      <c r="I2623" s="24">
        <f t="shared" si="973"/>
        <v>45.55861240449417</v>
      </c>
      <c r="J2623" s="14">
        <f t="shared" si="974"/>
        <v>810.8036004684061</v>
      </c>
      <c r="K2623" s="24">
        <f t="shared" si="996"/>
        <v>650</v>
      </c>
      <c r="L2623" s="12">
        <f t="shared" si="975"/>
        <v>5.8399366182439509E-2</v>
      </c>
      <c r="M2623" s="3">
        <f t="shared" si="976"/>
        <v>0.7</v>
      </c>
      <c r="N2623" s="24">
        <f t="shared" si="991"/>
        <v>1137.0818021951166</v>
      </c>
      <c r="O2623" s="24">
        <f t="shared" si="977"/>
        <v>17.665750660535195</v>
      </c>
      <c r="P2623" s="24">
        <f t="shared" si="978"/>
        <v>314.76942654700207</v>
      </c>
      <c r="Q2623" s="24">
        <f t="shared" si="989"/>
        <v>650</v>
      </c>
      <c r="R2623" s="12">
        <f t="shared" si="979"/>
        <v>5.7827987043167967E-2</v>
      </c>
      <c r="S2623" s="3">
        <f t="shared" si="990"/>
        <v>0.7</v>
      </c>
      <c r="T2623" s="24">
        <f t="shared" si="992"/>
        <v>1136.8247616644544</v>
      </c>
      <c r="U2623" s="24">
        <f t="shared" si="980"/>
        <v>24.091763927089005</v>
      </c>
      <c r="V2623" s="14">
        <f t="shared" si="981"/>
        <v>429.15121196934308</v>
      </c>
      <c r="W2623" s="24">
        <f t="shared" si="993"/>
        <v>650</v>
      </c>
      <c r="X2623" s="12">
        <f t="shared" si="982"/>
        <v>5.7958451690097015E-2</v>
      </c>
      <c r="Y2623" s="3">
        <f t="shared" si="994"/>
        <v>0.7</v>
      </c>
    </row>
    <row r="2624" spans="2:25" x14ac:dyDescent="0.25">
      <c r="B2624" s="3">
        <f t="shared" si="983"/>
        <v>13030</v>
      </c>
      <c r="C2624" s="14">
        <f t="shared" si="984"/>
        <v>217.16666666666666</v>
      </c>
      <c r="D2624" s="11">
        <f t="shared" si="985"/>
        <v>1137.8459050247961</v>
      </c>
      <c r="E2624" s="11">
        <f t="shared" si="986"/>
        <v>1136.0244870915405</v>
      </c>
      <c r="F2624" s="11">
        <f t="shared" si="987"/>
        <v>1137.1396301821596</v>
      </c>
      <c r="G2624" s="11">
        <f t="shared" si="988"/>
        <v>1136.8827201161446</v>
      </c>
      <c r="H2624" s="24">
        <f t="shared" si="995"/>
        <v>1136.0244870915405</v>
      </c>
      <c r="I2624" s="24">
        <f t="shared" si="973"/>
        <v>45.535448331389716</v>
      </c>
      <c r="J2624" s="14">
        <f t="shared" si="974"/>
        <v>810.49125896336534</v>
      </c>
      <c r="K2624" s="24">
        <f t="shared" si="996"/>
        <v>650</v>
      </c>
      <c r="L2624" s="12">
        <f t="shared" si="975"/>
        <v>5.8376486479412189E-2</v>
      </c>
      <c r="M2624" s="3">
        <f t="shared" si="976"/>
        <v>0.7</v>
      </c>
      <c r="N2624" s="24">
        <f t="shared" si="991"/>
        <v>1137.1396301821596</v>
      </c>
      <c r="O2624" s="24">
        <f t="shared" si="977"/>
        <v>17.656871065912583</v>
      </c>
      <c r="P2624" s="24">
        <f t="shared" si="978"/>
        <v>314.64978937847184</v>
      </c>
      <c r="Q2624" s="24">
        <f t="shared" si="989"/>
        <v>650</v>
      </c>
      <c r="R2624" s="12">
        <f t="shared" si="979"/>
        <v>5.7805631208936281E-2</v>
      </c>
      <c r="S2624" s="3">
        <f t="shared" si="990"/>
        <v>0.7</v>
      </c>
      <c r="T2624" s="24">
        <f t="shared" si="992"/>
        <v>1136.8827201161446</v>
      </c>
      <c r="U2624" s="24">
        <f t="shared" si="980"/>
        <v>24.079622716288895</v>
      </c>
      <c r="V2624" s="14">
        <f t="shared" si="981"/>
        <v>428.98760177260266</v>
      </c>
      <c r="W2624" s="24">
        <f t="shared" si="993"/>
        <v>650</v>
      </c>
      <c r="X2624" s="12">
        <f t="shared" si="982"/>
        <v>5.7935977476474054E-2</v>
      </c>
      <c r="Y2624" s="3">
        <f t="shared" si="994"/>
        <v>0.7</v>
      </c>
    </row>
    <row r="2625" spans="2:25" x14ac:dyDescent="0.25">
      <c r="B2625" s="3">
        <f t="shared" si="983"/>
        <v>13035</v>
      </c>
      <c r="C2625" s="14">
        <f t="shared" si="984"/>
        <v>217.25</v>
      </c>
      <c r="D2625" s="11">
        <f t="shared" si="985"/>
        <v>1137.9033557909356</v>
      </c>
      <c r="E2625" s="11">
        <f t="shared" si="986"/>
        <v>1136.0828635780199</v>
      </c>
      <c r="F2625" s="11">
        <f t="shared" si="987"/>
        <v>1137.1974358133687</v>
      </c>
      <c r="G2625" s="11">
        <f t="shared" si="988"/>
        <v>1136.9406560936211</v>
      </c>
      <c r="H2625" s="24">
        <f t="shared" si="995"/>
        <v>1136.0828635780199</v>
      </c>
      <c r="I2625" s="24">
        <f t="shared" si="973"/>
        <v>45.512305322893098</v>
      </c>
      <c r="J2625" s="14">
        <f t="shared" si="974"/>
        <v>810.1791602826554</v>
      </c>
      <c r="K2625" s="24">
        <f t="shared" si="996"/>
        <v>650</v>
      </c>
      <c r="L2625" s="12">
        <f t="shared" si="975"/>
        <v>5.8353624772212481E-2</v>
      </c>
      <c r="M2625" s="3">
        <f t="shared" si="976"/>
        <v>0.7</v>
      </c>
      <c r="N2625" s="24">
        <f t="shared" si="991"/>
        <v>1137.1974358133687</v>
      </c>
      <c r="O2625" s="24">
        <f t="shared" si="977"/>
        <v>17.6479994391741</v>
      </c>
      <c r="P2625" s="24">
        <f t="shared" si="978"/>
        <v>314.53024371731027</v>
      </c>
      <c r="Q2625" s="24">
        <f t="shared" si="989"/>
        <v>650</v>
      </c>
      <c r="R2625" s="12">
        <f t="shared" si="979"/>
        <v>5.7783292678690527E-2</v>
      </c>
      <c r="S2625" s="3">
        <f t="shared" si="990"/>
        <v>0.7</v>
      </c>
      <c r="T2625" s="24">
        <f t="shared" si="992"/>
        <v>1136.9406560936211</v>
      </c>
      <c r="U2625" s="24">
        <f t="shared" si="980"/>
        <v>24.067492432862991</v>
      </c>
      <c r="V2625" s="14">
        <f t="shared" si="981"/>
        <v>428.82411717651445</v>
      </c>
      <c r="W2625" s="24">
        <f t="shared" si="993"/>
        <v>650</v>
      </c>
      <c r="X2625" s="12">
        <f t="shared" si="982"/>
        <v>5.7913520721374318E-2</v>
      </c>
      <c r="Y2625" s="3">
        <f t="shared" si="994"/>
        <v>0.7</v>
      </c>
    </row>
    <row r="2626" spans="2:25" x14ac:dyDescent="0.25">
      <c r="B2626" s="3">
        <f t="shared" si="983"/>
        <v>13040</v>
      </c>
      <c r="C2626" s="14">
        <f t="shared" si="984"/>
        <v>217.33333333333334</v>
      </c>
      <c r="D2626" s="11">
        <f t="shared" si="985"/>
        <v>1137.9607845368503</v>
      </c>
      <c r="E2626" s="11">
        <f t="shared" si="986"/>
        <v>1136.1412172027922</v>
      </c>
      <c r="F2626" s="11">
        <f t="shared" si="987"/>
        <v>1137.2552191060474</v>
      </c>
      <c r="G2626" s="11">
        <f t="shared" si="988"/>
        <v>1136.9985696143424</v>
      </c>
      <c r="H2626" s="24">
        <f t="shared" si="995"/>
        <v>1136.1412172027922</v>
      </c>
      <c r="I2626" s="24">
        <f t="shared" si="973"/>
        <v>45.489183351452311</v>
      </c>
      <c r="J2626" s="14">
        <f t="shared" si="974"/>
        <v>809.86730414179897</v>
      </c>
      <c r="K2626" s="24">
        <f t="shared" si="996"/>
        <v>650</v>
      </c>
      <c r="L2626" s="12">
        <f t="shared" si="975"/>
        <v>5.8330781039561644E-2</v>
      </c>
      <c r="M2626" s="3">
        <f t="shared" si="976"/>
        <v>0.7</v>
      </c>
      <c r="N2626" s="24">
        <f t="shared" si="991"/>
        <v>1137.2552191060474</v>
      </c>
      <c r="O2626" s="24">
        <f t="shared" si="977"/>
        <v>17.63913577007088</v>
      </c>
      <c r="P2626" s="24">
        <f t="shared" si="978"/>
        <v>314.41078945874972</v>
      </c>
      <c r="Q2626" s="24">
        <f t="shared" si="989"/>
        <v>650</v>
      </c>
      <c r="R2626" s="12">
        <f t="shared" si="979"/>
        <v>5.7760971432423272E-2</v>
      </c>
      <c r="S2626" s="3">
        <f t="shared" si="990"/>
        <v>0.7</v>
      </c>
      <c r="T2626" s="24">
        <f t="shared" si="992"/>
        <v>1136.9985696143424</v>
      </c>
      <c r="U2626" s="24">
        <f t="shared" si="980"/>
        <v>24.055373062697072</v>
      </c>
      <c r="V2626" s="14">
        <f t="shared" si="981"/>
        <v>428.66075803633026</v>
      </c>
      <c r="W2626" s="24">
        <f t="shared" si="993"/>
        <v>650</v>
      </c>
      <c r="X2626" s="12">
        <f t="shared" si="982"/>
        <v>5.7891081404483284E-2</v>
      </c>
      <c r="Y2626" s="3">
        <f t="shared" si="994"/>
        <v>0.7</v>
      </c>
    </row>
    <row r="2627" spans="2:25" x14ac:dyDescent="0.25">
      <c r="B2627" s="3">
        <f t="shared" si="983"/>
        <v>13045</v>
      </c>
      <c r="C2627" s="14">
        <f t="shared" si="984"/>
        <v>217.41666666666666</v>
      </c>
      <c r="D2627" s="11">
        <f t="shared" si="985"/>
        <v>1138.0181912794133</v>
      </c>
      <c r="E2627" s="11">
        <f t="shared" si="986"/>
        <v>1136.1995479838317</v>
      </c>
      <c r="F2627" s="11">
        <f t="shared" si="987"/>
        <v>1137.3129800774798</v>
      </c>
      <c r="G2627" s="11">
        <f t="shared" si="988"/>
        <v>1137.0564606957469</v>
      </c>
      <c r="H2627" s="24">
        <f t="shared" si="995"/>
        <v>1136.1995479838317</v>
      </c>
      <c r="I2627" s="24">
        <f t="shared" si="973"/>
        <v>45.466082389538087</v>
      </c>
      <c r="J2627" s="14">
        <f t="shared" si="974"/>
        <v>809.55569025629939</v>
      </c>
      <c r="K2627" s="24">
        <f t="shared" si="996"/>
        <v>650</v>
      </c>
      <c r="L2627" s="12">
        <f t="shared" si="975"/>
        <v>5.8307955260181163E-2</v>
      </c>
      <c r="M2627" s="3">
        <f t="shared" si="976"/>
        <v>0.7</v>
      </c>
      <c r="N2627" s="24">
        <f t="shared" si="991"/>
        <v>1137.3129800774798</v>
      </c>
      <c r="O2627" s="24">
        <f t="shared" si="977"/>
        <v>17.630280048336999</v>
      </c>
      <c r="P2627" s="24">
        <f t="shared" si="978"/>
        <v>314.29142649728601</v>
      </c>
      <c r="Q2627" s="24">
        <f t="shared" si="989"/>
        <v>650</v>
      </c>
      <c r="R2627" s="12">
        <f t="shared" si="979"/>
        <v>5.7738667449996006E-2</v>
      </c>
      <c r="S2627" s="3">
        <f t="shared" si="990"/>
        <v>0.7</v>
      </c>
      <c r="T2627" s="24">
        <f t="shared" si="992"/>
        <v>1137.0564606957469</v>
      </c>
      <c r="U2627" s="24">
        <f t="shared" si="980"/>
        <v>24.043264591659863</v>
      </c>
      <c r="V2627" s="14">
        <f t="shared" si="981"/>
        <v>428.49752420670086</v>
      </c>
      <c r="W2627" s="24">
        <f t="shared" si="993"/>
        <v>650</v>
      </c>
      <c r="X2627" s="12">
        <f t="shared" si="982"/>
        <v>5.7868659505407372E-2</v>
      </c>
      <c r="Y2627" s="3">
        <f t="shared" si="994"/>
        <v>0.7</v>
      </c>
    </row>
    <row r="2628" spans="2:25" x14ac:dyDescent="0.25">
      <c r="B2628" s="3">
        <f t="shared" si="983"/>
        <v>13050</v>
      </c>
      <c r="C2628" s="14">
        <f t="shared" si="984"/>
        <v>217.5</v>
      </c>
      <c r="D2628" s="11">
        <f t="shared" si="985"/>
        <v>1138.0755760354791</v>
      </c>
      <c r="E2628" s="11">
        <f t="shared" si="986"/>
        <v>1136.257855939092</v>
      </c>
      <c r="F2628" s="11">
        <f t="shared" si="987"/>
        <v>1137.3707187449297</v>
      </c>
      <c r="G2628" s="11">
        <f t="shared" si="988"/>
        <v>1137.1143293552523</v>
      </c>
      <c r="H2628" s="24">
        <f t="shared" si="995"/>
        <v>1136.257855939092</v>
      </c>
      <c r="I2628" s="24">
        <f t="shared" si="973"/>
        <v>45.443002409678002</v>
      </c>
      <c r="J2628" s="14">
        <f t="shared" si="974"/>
        <v>809.24431834220275</v>
      </c>
      <c r="K2628" s="24">
        <f t="shared" si="996"/>
        <v>650</v>
      </c>
      <c r="L2628" s="12">
        <f t="shared" si="975"/>
        <v>5.8285147412833409E-2</v>
      </c>
      <c r="M2628" s="3">
        <f t="shared" si="976"/>
        <v>0.7</v>
      </c>
      <c r="N2628" s="24">
        <f t="shared" si="991"/>
        <v>1137.3707187449297</v>
      </c>
      <c r="O2628" s="24">
        <f t="shared" si="977"/>
        <v>17.62143226373496</v>
      </c>
      <c r="P2628" s="24">
        <f t="shared" si="978"/>
        <v>314.17215472803537</v>
      </c>
      <c r="Q2628" s="24">
        <f t="shared" si="989"/>
        <v>650</v>
      </c>
      <c r="R2628" s="12">
        <f t="shared" si="979"/>
        <v>5.7716380711383068E-2</v>
      </c>
      <c r="S2628" s="3">
        <f t="shared" si="990"/>
        <v>0.7</v>
      </c>
      <c r="T2628" s="24">
        <f t="shared" si="992"/>
        <v>1137.1143293552523</v>
      </c>
      <c r="U2628" s="24">
        <f t="shared" si="980"/>
        <v>24.03116700567125</v>
      </c>
      <c r="V2628" s="14">
        <f t="shared" si="981"/>
        <v>428.33441554301356</v>
      </c>
      <c r="W2628" s="24">
        <f t="shared" si="993"/>
        <v>650</v>
      </c>
      <c r="X2628" s="12">
        <f t="shared" si="982"/>
        <v>5.7846255003853736E-2</v>
      </c>
      <c r="Y2628" s="3">
        <f t="shared" si="994"/>
        <v>0.7</v>
      </c>
    </row>
    <row r="2629" spans="2:25" x14ac:dyDescent="0.25">
      <c r="B2629" s="3">
        <f t="shared" si="983"/>
        <v>13055</v>
      </c>
      <c r="C2629" s="14">
        <f t="shared" si="984"/>
        <v>217.58333333333334</v>
      </c>
      <c r="D2629" s="11">
        <f t="shared" si="985"/>
        <v>1138.1329388218828</v>
      </c>
      <c r="E2629" s="11">
        <f t="shared" si="986"/>
        <v>1136.3161410865048</v>
      </c>
      <c r="F2629" s="11">
        <f t="shared" si="987"/>
        <v>1137.428435125641</v>
      </c>
      <c r="G2629" s="11">
        <f t="shared" si="988"/>
        <v>1137.1721756102561</v>
      </c>
      <c r="H2629" s="24">
        <f t="shared" si="995"/>
        <v>1136.3161410865048</v>
      </c>
      <c r="I2629" s="24">
        <f t="shared" si="973"/>
        <v>45.419943384450789</v>
      </c>
      <c r="J2629" s="14">
        <f t="shared" si="974"/>
        <v>808.93318811617496</v>
      </c>
      <c r="K2629" s="24">
        <f t="shared" si="996"/>
        <v>650</v>
      </c>
      <c r="L2629" s="12">
        <f t="shared" si="975"/>
        <v>5.8262357476326514E-2</v>
      </c>
      <c r="M2629" s="3">
        <f t="shared" si="976"/>
        <v>0.7</v>
      </c>
      <c r="N2629" s="24">
        <f t="shared" si="991"/>
        <v>1137.428435125641</v>
      </c>
      <c r="O2629" s="24">
        <f t="shared" si="977"/>
        <v>17.612592406044314</v>
      </c>
      <c r="P2629" s="24">
        <f t="shared" si="978"/>
        <v>314.05297404605562</v>
      </c>
      <c r="Q2629" s="24">
        <f t="shared" si="989"/>
        <v>650</v>
      </c>
      <c r="R2629" s="12">
        <f t="shared" si="979"/>
        <v>5.7694111196551622E-2</v>
      </c>
      <c r="S2629" s="3">
        <f t="shared" si="990"/>
        <v>0.7</v>
      </c>
      <c r="T2629" s="24">
        <f t="shared" si="992"/>
        <v>1137.1721756102561</v>
      </c>
      <c r="U2629" s="24">
        <f t="shared" si="980"/>
        <v>24.019080290668171</v>
      </c>
      <c r="V2629" s="14">
        <f t="shared" si="981"/>
        <v>428.17143190084954</v>
      </c>
      <c r="W2629" s="24">
        <f t="shared" si="993"/>
        <v>650</v>
      </c>
      <c r="X2629" s="12">
        <f t="shared" si="982"/>
        <v>5.7823867879556512E-2</v>
      </c>
      <c r="Y2629" s="3">
        <f t="shared" si="994"/>
        <v>0.7</v>
      </c>
    </row>
    <row r="2630" spans="2:25" x14ac:dyDescent="0.25">
      <c r="B2630" s="3">
        <f t="shared" si="983"/>
        <v>13060</v>
      </c>
      <c r="C2630" s="14">
        <f t="shared" si="984"/>
        <v>217.66666666666666</v>
      </c>
      <c r="D2630" s="11">
        <f t="shared" si="985"/>
        <v>1138.1902796554402</v>
      </c>
      <c r="E2630" s="11">
        <f t="shared" si="986"/>
        <v>1136.374403443981</v>
      </c>
      <c r="F2630" s="11">
        <f t="shared" si="987"/>
        <v>1137.4861292368375</v>
      </c>
      <c r="G2630" s="11">
        <f t="shared" si="988"/>
        <v>1137.2299994781356</v>
      </c>
      <c r="H2630" s="24">
        <f t="shared" si="995"/>
        <v>1136.374403443981</v>
      </c>
      <c r="I2630" s="24">
        <f t="shared" si="973"/>
        <v>45.39690528648066</v>
      </c>
      <c r="J2630" s="14">
        <f t="shared" si="974"/>
        <v>808.62229929536682</v>
      </c>
      <c r="K2630" s="24">
        <f t="shared" si="996"/>
        <v>650</v>
      </c>
      <c r="L2630" s="12">
        <f t="shared" si="975"/>
        <v>5.8239585429504782E-2</v>
      </c>
      <c r="M2630" s="3">
        <f t="shared" si="976"/>
        <v>0.7</v>
      </c>
      <c r="N2630" s="24">
        <f t="shared" si="991"/>
        <v>1137.4861292368375</v>
      </c>
      <c r="O2630" s="24">
        <f t="shared" si="977"/>
        <v>17.603760465067353</v>
      </c>
      <c r="P2630" s="24">
        <f t="shared" si="978"/>
        <v>313.9338843469086</v>
      </c>
      <c r="Q2630" s="24">
        <f t="shared" si="989"/>
        <v>650</v>
      </c>
      <c r="R2630" s="12">
        <f t="shared" si="979"/>
        <v>5.7671858885560444E-2</v>
      </c>
      <c r="S2630" s="3">
        <f t="shared" si="990"/>
        <v>0.7</v>
      </c>
      <c r="T2630" s="24">
        <f t="shared" si="992"/>
        <v>1137.2299994781356</v>
      </c>
      <c r="U2630" s="24">
        <f t="shared" si="980"/>
        <v>24.007004432615986</v>
      </c>
      <c r="V2630" s="14">
        <f t="shared" si="981"/>
        <v>428.00857313594497</v>
      </c>
      <c r="W2630" s="24">
        <f t="shared" si="993"/>
        <v>650</v>
      </c>
      <c r="X2630" s="12">
        <f t="shared" si="982"/>
        <v>5.7801498112273274E-2</v>
      </c>
      <c r="Y2630" s="3">
        <f t="shared" si="994"/>
        <v>0.7</v>
      </c>
    </row>
    <row r="2631" spans="2:25" x14ac:dyDescent="0.25">
      <c r="B2631" s="3">
        <f t="shared" si="983"/>
        <v>13065</v>
      </c>
      <c r="C2631" s="14">
        <f t="shared" si="984"/>
        <v>217.75</v>
      </c>
      <c r="D2631" s="11">
        <f t="shared" si="985"/>
        <v>1138.2475985529475</v>
      </c>
      <c r="E2631" s="11">
        <f t="shared" si="986"/>
        <v>1136.4326430294104</v>
      </c>
      <c r="F2631" s="11">
        <f t="shared" si="987"/>
        <v>1137.5438010957232</v>
      </c>
      <c r="G2631" s="11">
        <f t="shared" si="988"/>
        <v>1137.2878009762478</v>
      </c>
      <c r="H2631" s="24">
        <f t="shared" si="995"/>
        <v>1136.4326430294104</v>
      </c>
      <c r="I2631" s="24">
        <f t="shared" si="973"/>
        <v>45.373888088425929</v>
      </c>
      <c r="J2631" s="14">
        <f t="shared" si="974"/>
        <v>808.31165159688999</v>
      </c>
      <c r="K2631" s="24">
        <f t="shared" si="996"/>
        <v>650</v>
      </c>
      <c r="L2631" s="12">
        <f t="shared" si="975"/>
        <v>5.8216831251212159E-2</v>
      </c>
      <c r="M2631" s="3">
        <f t="shared" si="976"/>
        <v>0.7</v>
      </c>
      <c r="N2631" s="24">
        <f t="shared" si="991"/>
        <v>1137.5438010957232</v>
      </c>
      <c r="O2631" s="24">
        <f t="shared" si="977"/>
        <v>17.594936430606367</v>
      </c>
      <c r="P2631" s="24">
        <f t="shared" si="978"/>
        <v>313.81488552574922</v>
      </c>
      <c r="Q2631" s="24">
        <f t="shared" si="989"/>
        <v>650</v>
      </c>
      <c r="R2631" s="12">
        <f t="shared" si="979"/>
        <v>5.7649623758397529E-2</v>
      </c>
      <c r="S2631" s="3">
        <f t="shared" si="990"/>
        <v>0.7</v>
      </c>
      <c r="T2631" s="24">
        <f t="shared" si="992"/>
        <v>1137.2878009762478</v>
      </c>
      <c r="U2631" s="24">
        <f t="shared" si="980"/>
        <v>23.994939417491423</v>
      </c>
      <c r="V2631" s="14">
        <f t="shared" si="981"/>
        <v>427.84583910413278</v>
      </c>
      <c r="W2631" s="24">
        <f t="shared" si="993"/>
        <v>650</v>
      </c>
      <c r="X2631" s="12">
        <f t="shared" si="982"/>
        <v>5.7779145681775439E-2</v>
      </c>
      <c r="Y2631" s="3">
        <f t="shared" si="994"/>
        <v>0.7</v>
      </c>
    </row>
    <row r="2632" spans="2:25" x14ac:dyDescent="0.25">
      <c r="B2632" s="3">
        <f t="shared" si="983"/>
        <v>13070</v>
      </c>
      <c r="C2632" s="14">
        <f t="shared" si="984"/>
        <v>217.83333333333334</v>
      </c>
      <c r="D2632" s="11">
        <f t="shared" si="985"/>
        <v>1138.304895531182</v>
      </c>
      <c r="E2632" s="11">
        <f t="shared" si="986"/>
        <v>1136.4908598606617</v>
      </c>
      <c r="F2632" s="11">
        <f t="shared" si="987"/>
        <v>1137.6014507194816</v>
      </c>
      <c r="G2632" s="11">
        <f t="shared" si="988"/>
        <v>1137.3455801219295</v>
      </c>
      <c r="H2632" s="24">
        <f t="shared" si="995"/>
        <v>1136.4908598606617</v>
      </c>
      <c r="I2632" s="24">
        <f t="shared" si="973"/>
        <v>45.350891763007439</v>
      </c>
      <c r="J2632" s="14">
        <f t="shared" si="974"/>
        <v>808.00124473894175</v>
      </c>
      <c r="K2632" s="24">
        <f t="shared" si="996"/>
        <v>650</v>
      </c>
      <c r="L2632" s="12">
        <f t="shared" si="975"/>
        <v>5.8194094920370913E-2</v>
      </c>
      <c r="M2632" s="3">
        <f t="shared" si="976"/>
        <v>0.7</v>
      </c>
      <c r="N2632" s="24">
        <f t="shared" si="991"/>
        <v>1137.6014507194816</v>
      </c>
      <c r="O2632" s="24">
        <f t="shared" si="977"/>
        <v>17.586120292509122</v>
      </c>
      <c r="P2632" s="24">
        <f t="shared" si="978"/>
        <v>313.69597747864304</v>
      </c>
      <c r="Q2632" s="24">
        <f t="shared" si="989"/>
        <v>650</v>
      </c>
      <c r="R2632" s="12">
        <f t="shared" si="979"/>
        <v>5.7627405795217197E-2</v>
      </c>
      <c r="S2632" s="3">
        <f t="shared" si="990"/>
        <v>0.7</v>
      </c>
      <c r="T2632" s="24">
        <f t="shared" si="992"/>
        <v>1137.3455801219295</v>
      </c>
      <c r="U2632" s="24">
        <f t="shared" si="980"/>
        <v>23.982885231311002</v>
      </c>
      <c r="V2632" s="14">
        <f t="shared" si="981"/>
        <v>427.68322966182757</v>
      </c>
      <c r="W2632" s="24">
        <f t="shared" si="993"/>
        <v>650</v>
      </c>
      <c r="X2632" s="12">
        <f t="shared" si="982"/>
        <v>5.7756810567913874E-2</v>
      </c>
      <c r="Y2632" s="3">
        <f t="shared" si="994"/>
        <v>0.7</v>
      </c>
    </row>
    <row r="2633" spans="2:25" x14ac:dyDescent="0.25">
      <c r="B2633" s="3">
        <f t="shared" si="983"/>
        <v>13075</v>
      </c>
      <c r="C2633" s="14">
        <f t="shared" si="984"/>
        <v>217.91666666666666</v>
      </c>
      <c r="D2633" s="11">
        <f t="shared" si="985"/>
        <v>1138.3621706069009</v>
      </c>
      <c r="E2633" s="11">
        <f t="shared" si="986"/>
        <v>1136.5490539555819</v>
      </c>
      <c r="F2633" s="11">
        <f t="shared" si="987"/>
        <v>1137.6590781252769</v>
      </c>
      <c r="G2633" s="11">
        <f t="shared" si="988"/>
        <v>1137.4033369324975</v>
      </c>
      <c r="H2633" s="24">
        <f t="shared" si="995"/>
        <v>1136.5490539555819</v>
      </c>
      <c r="I2633" s="24">
        <f t="shared" si="973"/>
        <v>45.327916282974456</v>
      </c>
      <c r="J2633" s="14">
        <f t="shared" si="974"/>
        <v>807.69107843948655</v>
      </c>
      <c r="K2633" s="24">
        <f t="shared" si="996"/>
        <v>650</v>
      </c>
      <c r="L2633" s="12">
        <f t="shared" si="975"/>
        <v>5.8171376415889341E-2</v>
      </c>
      <c r="M2633" s="3">
        <f t="shared" si="976"/>
        <v>0.7</v>
      </c>
      <c r="N2633" s="24">
        <f t="shared" si="991"/>
        <v>1137.6590781252769</v>
      </c>
      <c r="O2633" s="24">
        <f t="shared" si="977"/>
        <v>17.577312040600646</v>
      </c>
      <c r="P2633" s="24">
        <f t="shared" si="978"/>
        <v>313.57716010086125</v>
      </c>
      <c r="Q2633" s="24">
        <f t="shared" si="989"/>
        <v>650</v>
      </c>
      <c r="R2633" s="12">
        <f t="shared" si="979"/>
        <v>5.7605204976031638E-2</v>
      </c>
      <c r="S2633" s="3">
        <f t="shared" si="990"/>
        <v>0.7</v>
      </c>
      <c r="T2633" s="24">
        <f t="shared" si="992"/>
        <v>1137.4033369324975</v>
      </c>
      <c r="U2633" s="24">
        <f t="shared" si="980"/>
        <v>23.970841860085557</v>
      </c>
      <c r="V2633" s="14">
        <f t="shared" si="981"/>
        <v>427.52074466497851</v>
      </c>
      <c r="W2633" s="24">
        <f t="shared" si="993"/>
        <v>650</v>
      </c>
      <c r="X2633" s="12">
        <f t="shared" si="982"/>
        <v>5.7734492750479212E-2</v>
      </c>
      <c r="Y2633" s="3">
        <f t="shared" si="994"/>
        <v>0.7</v>
      </c>
    </row>
    <row r="2634" spans="2:25" x14ac:dyDescent="0.25">
      <c r="B2634" s="3">
        <f t="shared" si="983"/>
        <v>13080</v>
      </c>
      <c r="C2634" s="14">
        <f t="shared" si="984"/>
        <v>218</v>
      </c>
      <c r="D2634" s="11">
        <f t="shared" si="985"/>
        <v>1138.4194237968434</v>
      </c>
      <c r="E2634" s="11">
        <f t="shared" si="986"/>
        <v>1136.6072253319978</v>
      </c>
      <c r="F2634" s="11">
        <f t="shared" si="987"/>
        <v>1137.7166833302529</v>
      </c>
      <c r="G2634" s="11">
        <f t="shared" si="988"/>
        <v>1137.4610714252481</v>
      </c>
      <c r="H2634" s="24">
        <f t="shared" si="995"/>
        <v>1136.6072253319978</v>
      </c>
      <c r="I2634" s="24">
        <f t="shared" si="973"/>
        <v>45.304961621138773</v>
      </c>
      <c r="J2634" s="14">
        <f t="shared" si="974"/>
        <v>807.38115241747744</v>
      </c>
      <c r="K2634" s="24">
        <f t="shared" si="996"/>
        <v>650</v>
      </c>
      <c r="L2634" s="12">
        <f t="shared" si="975"/>
        <v>5.814867571674745E-2</v>
      </c>
      <c r="M2634" s="3">
        <f t="shared" si="976"/>
        <v>0.7</v>
      </c>
      <c r="N2634" s="24">
        <f t="shared" si="991"/>
        <v>1137.7166833302529</v>
      </c>
      <c r="O2634" s="24">
        <f t="shared" si="977"/>
        <v>17.568511664762809</v>
      </c>
      <c r="P2634" s="24">
        <f t="shared" si="978"/>
        <v>313.4584332887602</v>
      </c>
      <c r="Q2634" s="24">
        <f t="shared" si="989"/>
        <v>650</v>
      </c>
      <c r="R2634" s="12">
        <f t="shared" si="979"/>
        <v>5.7583021281051673E-2</v>
      </c>
      <c r="S2634" s="3">
        <f t="shared" si="990"/>
        <v>0.7</v>
      </c>
      <c r="T2634" s="24">
        <f t="shared" si="992"/>
        <v>1137.4610714252481</v>
      </c>
      <c r="U2634" s="24">
        <f t="shared" si="980"/>
        <v>23.958809289882765</v>
      </c>
      <c r="V2634" s="14">
        <f t="shared" si="981"/>
        <v>427.35838397048468</v>
      </c>
      <c r="W2634" s="24">
        <f t="shared" si="993"/>
        <v>650</v>
      </c>
      <c r="X2634" s="12">
        <f t="shared" si="982"/>
        <v>5.7712192209390833E-2</v>
      </c>
      <c r="Y2634" s="3">
        <f t="shared" si="994"/>
        <v>0.7</v>
      </c>
    </row>
    <row r="2635" spans="2:25" x14ac:dyDescent="0.25">
      <c r="B2635" s="3">
        <f t="shared" si="983"/>
        <v>13085</v>
      </c>
      <c r="C2635" s="14">
        <f t="shared" si="984"/>
        <v>218.08333333333334</v>
      </c>
      <c r="D2635" s="11">
        <f t="shared" si="985"/>
        <v>1138.476655117729</v>
      </c>
      <c r="E2635" s="11">
        <f t="shared" si="986"/>
        <v>1136.6653740077145</v>
      </c>
      <c r="F2635" s="11">
        <f t="shared" si="987"/>
        <v>1137.7742663515339</v>
      </c>
      <c r="G2635" s="11">
        <f t="shared" si="988"/>
        <v>1137.5187836174575</v>
      </c>
      <c r="H2635" s="24">
        <f t="shared" si="995"/>
        <v>1136.6653740077145</v>
      </c>
      <c r="I2635" s="24">
        <f t="shared" si="973"/>
        <v>45.282027750363341</v>
      </c>
      <c r="J2635" s="14">
        <f t="shared" si="974"/>
        <v>807.07146639227426</v>
      </c>
      <c r="K2635" s="24">
        <f t="shared" si="996"/>
        <v>650</v>
      </c>
      <c r="L2635" s="12">
        <f t="shared" si="975"/>
        <v>5.8125992801956461E-2</v>
      </c>
      <c r="M2635" s="3">
        <f t="shared" si="976"/>
        <v>0.7</v>
      </c>
      <c r="N2635" s="24">
        <f t="shared" si="991"/>
        <v>1137.7742663515339</v>
      </c>
      <c r="O2635" s="24">
        <f t="shared" si="977"/>
        <v>17.559719154877484</v>
      </c>
      <c r="P2635" s="24">
        <f t="shared" si="978"/>
        <v>313.33979693846379</v>
      </c>
      <c r="Q2635" s="24">
        <f t="shared" si="989"/>
        <v>650</v>
      </c>
      <c r="R2635" s="12">
        <f t="shared" si="979"/>
        <v>5.7560854690447714E-2</v>
      </c>
      <c r="S2635" s="3">
        <f t="shared" si="990"/>
        <v>0.7</v>
      </c>
      <c r="T2635" s="24">
        <f t="shared" si="992"/>
        <v>1137.5187836174575</v>
      </c>
      <c r="U2635" s="24">
        <f t="shared" si="980"/>
        <v>23.946787506787359</v>
      </c>
      <c r="V2635" s="14">
        <f t="shared" si="981"/>
        <v>427.196147435245</v>
      </c>
      <c r="W2635" s="24">
        <f t="shared" si="993"/>
        <v>650</v>
      </c>
      <c r="X2635" s="12">
        <f t="shared" si="982"/>
        <v>5.7689908924570266E-2</v>
      </c>
      <c r="Y2635" s="3">
        <f t="shared" si="994"/>
        <v>0.7</v>
      </c>
    </row>
    <row r="2636" spans="2:25" x14ac:dyDescent="0.25">
      <c r="B2636" s="3">
        <f t="shared" si="983"/>
        <v>13090</v>
      </c>
      <c r="C2636" s="14">
        <f t="shared" si="984"/>
        <v>218.16666666666666</v>
      </c>
      <c r="D2636" s="11">
        <f t="shared" si="985"/>
        <v>1138.5338645862578</v>
      </c>
      <c r="E2636" s="11">
        <f t="shared" si="986"/>
        <v>1136.7235000005164</v>
      </c>
      <c r="F2636" s="11">
        <f t="shared" si="987"/>
        <v>1137.8318272062243</v>
      </c>
      <c r="G2636" s="11">
        <f t="shared" si="988"/>
        <v>1137.5764735263822</v>
      </c>
      <c r="H2636" s="24">
        <f t="shared" si="995"/>
        <v>1136.7235000005164</v>
      </c>
      <c r="I2636" s="24">
        <f t="shared" si="973"/>
        <v>45.259114643533849</v>
      </c>
      <c r="J2636" s="14">
        <f t="shared" si="974"/>
        <v>806.76202008323696</v>
      </c>
      <c r="K2636" s="24">
        <f t="shared" si="996"/>
        <v>650</v>
      </c>
      <c r="L2636" s="12">
        <f t="shared" si="975"/>
        <v>5.8103327650529155E-2</v>
      </c>
      <c r="M2636" s="3">
        <f t="shared" si="976"/>
        <v>0.7</v>
      </c>
      <c r="N2636" s="24">
        <f t="shared" si="991"/>
        <v>1137.8318272062243</v>
      </c>
      <c r="O2636" s="24">
        <f t="shared" si="977"/>
        <v>17.550934500837911</v>
      </c>
      <c r="P2636" s="24">
        <f t="shared" si="978"/>
        <v>313.22125094611511</v>
      </c>
      <c r="Q2636" s="24">
        <f t="shared" si="989"/>
        <v>650</v>
      </c>
      <c r="R2636" s="12">
        <f t="shared" si="979"/>
        <v>5.7538705184395467E-2</v>
      </c>
      <c r="S2636" s="3">
        <f t="shared" si="990"/>
        <v>0.7</v>
      </c>
      <c r="T2636" s="24">
        <f t="shared" si="992"/>
        <v>1137.5764735263822</v>
      </c>
      <c r="U2636" s="24">
        <f t="shared" si="980"/>
        <v>23.934776496889754</v>
      </c>
      <c r="V2636" s="14">
        <f t="shared" si="981"/>
        <v>427.03403491615836</v>
      </c>
      <c r="W2636" s="24">
        <f t="shared" si="993"/>
        <v>650</v>
      </c>
      <c r="X2636" s="12">
        <f t="shared" si="982"/>
        <v>5.766764287593977E-2</v>
      </c>
      <c r="Y2636" s="3">
        <f t="shared" si="994"/>
        <v>0.7</v>
      </c>
    </row>
    <row r="2637" spans="2:25" x14ac:dyDescent="0.25">
      <c r="B2637" s="3">
        <f t="shared" si="983"/>
        <v>13095</v>
      </c>
      <c r="C2637" s="14">
        <f t="shared" si="984"/>
        <v>218.25</v>
      </c>
      <c r="D2637" s="11">
        <f t="shared" si="985"/>
        <v>1138.5910522191109</v>
      </c>
      <c r="E2637" s="11">
        <f t="shared" si="986"/>
        <v>1136.781603328167</v>
      </c>
      <c r="F2637" s="11">
        <f t="shared" si="987"/>
        <v>1137.8893659114087</v>
      </c>
      <c r="G2637" s="11">
        <f t="shared" si="988"/>
        <v>1137.6341411692581</v>
      </c>
      <c r="H2637" s="24">
        <f t="shared" si="995"/>
        <v>1136.781603328167</v>
      </c>
      <c r="I2637" s="24">
        <f t="shared" si="973"/>
        <v>45.236222273598514</v>
      </c>
      <c r="J2637" s="14">
        <f t="shared" si="974"/>
        <v>806.45281321063635</v>
      </c>
      <c r="K2637" s="24">
        <f t="shared" si="996"/>
        <v>650</v>
      </c>
      <c r="L2637" s="12">
        <f t="shared" si="975"/>
        <v>5.8080680241544697E-2</v>
      </c>
      <c r="M2637" s="3">
        <f t="shared" si="976"/>
        <v>0.7</v>
      </c>
      <c r="N2637" s="24">
        <f t="shared" si="991"/>
        <v>1137.8893659114087</v>
      </c>
      <c r="O2637" s="24">
        <f t="shared" si="977"/>
        <v>17.542157692554383</v>
      </c>
      <c r="P2637" s="24">
        <f t="shared" si="978"/>
        <v>313.1027952081094</v>
      </c>
      <c r="Q2637" s="24">
        <f t="shared" si="989"/>
        <v>650</v>
      </c>
      <c r="R2637" s="12">
        <f t="shared" si="979"/>
        <v>5.7516572743117479E-2</v>
      </c>
      <c r="S2637" s="3">
        <f t="shared" si="990"/>
        <v>0.7</v>
      </c>
      <c r="T2637" s="24">
        <f t="shared" si="992"/>
        <v>1137.6341411692581</v>
      </c>
      <c r="U2637" s="24">
        <f t="shared" si="980"/>
        <v>23.922776246320154</v>
      </c>
      <c r="V2637" s="14">
        <f t="shared" si="981"/>
        <v>426.87204627064699</v>
      </c>
      <c r="W2637" s="24">
        <f t="shared" si="993"/>
        <v>650</v>
      </c>
      <c r="X2637" s="12">
        <f t="shared" si="982"/>
        <v>5.76453940434936E-2</v>
      </c>
      <c r="Y2637" s="3">
        <f t="shared" si="994"/>
        <v>0.7</v>
      </c>
    </row>
    <row r="2638" spans="2:25" x14ac:dyDescent="0.25">
      <c r="B2638" s="3">
        <f t="shared" si="983"/>
        <v>13100</v>
      </c>
      <c r="C2638" s="14">
        <f t="shared" si="984"/>
        <v>218.33333333333334</v>
      </c>
      <c r="D2638" s="11">
        <f t="shared" si="985"/>
        <v>1138.648218032951</v>
      </c>
      <c r="E2638" s="11">
        <f t="shared" si="986"/>
        <v>1136.8396840084085</v>
      </c>
      <c r="F2638" s="11">
        <f t="shared" si="987"/>
        <v>1137.946882484152</v>
      </c>
      <c r="G2638" s="11">
        <f t="shared" si="988"/>
        <v>1137.6917865633015</v>
      </c>
      <c r="H2638" s="24">
        <f t="shared" si="995"/>
        <v>1136.8396840084085</v>
      </c>
      <c r="I2638" s="24">
        <f t="shared" si="973"/>
        <v>45.213350613562397</v>
      </c>
      <c r="J2638" s="14">
        <f t="shared" si="974"/>
        <v>806.14384549503382</v>
      </c>
      <c r="K2638" s="24">
        <f t="shared" si="996"/>
        <v>650</v>
      </c>
      <c r="L2638" s="12">
        <f t="shared" si="975"/>
        <v>5.8058050554105942E-2</v>
      </c>
      <c r="M2638" s="3">
        <f t="shared" si="976"/>
        <v>0.7</v>
      </c>
      <c r="N2638" s="24">
        <f t="shared" si="991"/>
        <v>1137.946882484152</v>
      </c>
      <c r="O2638" s="24">
        <f t="shared" si="977"/>
        <v>17.533388719976983</v>
      </c>
      <c r="P2638" s="24">
        <f t="shared" si="978"/>
        <v>312.98442962122942</v>
      </c>
      <c r="Q2638" s="24">
        <f t="shared" si="989"/>
        <v>650</v>
      </c>
      <c r="R2638" s="12">
        <f t="shared" si="979"/>
        <v>5.7494457346910624E-2</v>
      </c>
      <c r="S2638" s="3">
        <f t="shared" si="990"/>
        <v>0.7</v>
      </c>
      <c r="T2638" s="24">
        <f t="shared" si="992"/>
        <v>1137.6917865633015</v>
      </c>
      <c r="U2638" s="24">
        <f t="shared" si="980"/>
        <v>23.910786741237189</v>
      </c>
      <c r="V2638" s="14">
        <f t="shared" si="981"/>
        <v>426.71018135628816</v>
      </c>
      <c r="W2638" s="24">
        <f t="shared" si="993"/>
        <v>650</v>
      </c>
      <c r="X2638" s="12">
        <f t="shared" si="982"/>
        <v>5.762316240724949E-2</v>
      </c>
      <c r="Y2638" s="3">
        <f t="shared" si="994"/>
        <v>0.7</v>
      </c>
    </row>
    <row r="2639" spans="2:25" x14ac:dyDescent="0.25">
      <c r="B2639" s="3">
        <f t="shared" si="983"/>
        <v>13105</v>
      </c>
      <c r="C2639" s="14">
        <f t="shared" si="984"/>
        <v>218.41666666666666</v>
      </c>
      <c r="D2639" s="11">
        <f t="shared" si="985"/>
        <v>1138.7053620444203</v>
      </c>
      <c r="E2639" s="11">
        <f t="shared" si="986"/>
        <v>1136.8977420589626</v>
      </c>
      <c r="F2639" s="11">
        <f t="shared" si="987"/>
        <v>1138.0043769414988</v>
      </c>
      <c r="G2639" s="11">
        <f t="shared" si="988"/>
        <v>1137.7494097257088</v>
      </c>
      <c r="H2639" s="24">
        <f t="shared" si="995"/>
        <v>1136.8977420589626</v>
      </c>
      <c r="I2639" s="24">
        <f t="shared" si="973"/>
        <v>45.190499636441928</v>
      </c>
      <c r="J2639" s="14">
        <f t="shared" si="974"/>
        <v>805.83511665716526</v>
      </c>
      <c r="K2639" s="24">
        <f t="shared" si="996"/>
        <v>650</v>
      </c>
      <c r="L2639" s="12">
        <f t="shared" si="975"/>
        <v>5.8035438567328422E-2</v>
      </c>
      <c r="M2639" s="3">
        <f t="shared" si="976"/>
        <v>0.7</v>
      </c>
      <c r="N2639" s="24">
        <f t="shared" si="991"/>
        <v>1138.0043769414988</v>
      </c>
      <c r="O2639" s="24">
        <f t="shared" si="977"/>
        <v>17.524627573038742</v>
      </c>
      <c r="P2639" s="24">
        <f t="shared" si="978"/>
        <v>312.86615408214158</v>
      </c>
      <c r="Q2639" s="24">
        <f t="shared" si="989"/>
        <v>650</v>
      </c>
      <c r="R2639" s="12">
        <f t="shared" si="979"/>
        <v>5.7472358976048576E-2</v>
      </c>
      <c r="S2639" s="3">
        <f t="shared" si="990"/>
        <v>0.7</v>
      </c>
      <c r="T2639" s="24">
        <f t="shared" si="992"/>
        <v>1137.7494097257088</v>
      </c>
      <c r="U2639" s="24">
        <f t="shared" si="980"/>
        <v>23.898807967788116</v>
      </c>
      <c r="V2639" s="14">
        <f t="shared" si="981"/>
        <v>426.54844003046526</v>
      </c>
      <c r="W2639" s="24">
        <f t="shared" si="993"/>
        <v>650</v>
      </c>
      <c r="X2639" s="12">
        <f t="shared" si="982"/>
        <v>5.7600947947198916E-2</v>
      </c>
      <c r="Y2639" s="3">
        <f t="shared" si="994"/>
        <v>0.7</v>
      </c>
    </row>
    <row r="2640" spans="2:25" x14ac:dyDescent="0.25">
      <c r="B2640" s="3">
        <f t="shared" si="983"/>
        <v>13110</v>
      </c>
      <c r="C2640" s="14">
        <f t="shared" si="984"/>
        <v>218.5</v>
      </c>
      <c r="D2640" s="11">
        <f t="shared" si="985"/>
        <v>1138.7624842701432</v>
      </c>
      <c r="E2640" s="11">
        <f t="shared" si="986"/>
        <v>1136.9557774975299</v>
      </c>
      <c r="F2640" s="11">
        <f t="shared" si="987"/>
        <v>1138.0618493004749</v>
      </c>
      <c r="G2640" s="11">
        <f t="shared" si="988"/>
        <v>1137.8070106736559</v>
      </c>
      <c r="H2640" s="24">
        <f t="shared" si="995"/>
        <v>1136.9557774975299</v>
      </c>
      <c r="I2640" s="24">
        <f t="shared" si="973"/>
        <v>45.167669315333114</v>
      </c>
      <c r="J2640" s="14">
        <f t="shared" si="974"/>
        <v>805.52662641863867</v>
      </c>
      <c r="K2640" s="24">
        <f t="shared" si="996"/>
        <v>650</v>
      </c>
      <c r="L2640" s="12">
        <f t="shared" si="975"/>
        <v>5.8012844260392563E-2</v>
      </c>
      <c r="M2640" s="3">
        <f t="shared" si="976"/>
        <v>0.7</v>
      </c>
      <c r="N2640" s="24">
        <f t="shared" si="991"/>
        <v>1138.0618493004749</v>
      </c>
      <c r="O2640" s="24">
        <f t="shared" si="977"/>
        <v>17.515874241706797</v>
      </c>
      <c r="P2640" s="24">
        <f t="shared" si="978"/>
        <v>312.74796848766738</v>
      </c>
      <c r="Q2640" s="24">
        <f t="shared" si="989"/>
        <v>650</v>
      </c>
      <c r="R2640" s="12">
        <f t="shared" si="979"/>
        <v>5.7450277610837909E-2</v>
      </c>
      <c r="S2640" s="3">
        <f t="shared" si="990"/>
        <v>0.7</v>
      </c>
      <c r="T2640" s="24">
        <f t="shared" si="992"/>
        <v>1137.8070106736559</v>
      </c>
      <c r="U2640" s="24">
        <f t="shared" si="980"/>
        <v>23.886839912182722</v>
      </c>
      <c r="V2640" s="14">
        <f t="shared" si="981"/>
        <v>426.38682215133696</v>
      </c>
      <c r="W2640" s="24">
        <f t="shared" si="993"/>
        <v>650</v>
      </c>
      <c r="X2640" s="12">
        <f t="shared" si="982"/>
        <v>5.75787506434405E-2</v>
      </c>
      <c r="Y2640" s="3">
        <f t="shared" si="994"/>
        <v>0.7</v>
      </c>
    </row>
    <row r="2641" spans="2:25" x14ac:dyDescent="0.25">
      <c r="B2641" s="3">
        <f t="shared" si="983"/>
        <v>13115</v>
      </c>
      <c r="C2641" s="14">
        <f t="shared" si="984"/>
        <v>218.58333333333334</v>
      </c>
      <c r="D2641" s="11">
        <f t="shared" si="985"/>
        <v>1138.8195847267248</v>
      </c>
      <c r="E2641" s="11">
        <f t="shared" si="986"/>
        <v>1137.0137903417904</v>
      </c>
      <c r="F2641" s="11">
        <f t="shared" si="987"/>
        <v>1138.1192995780857</v>
      </c>
      <c r="G2641" s="11">
        <f t="shared" si="988"/>
        <v>1137.8645894242993</v>
      </c>
      <c r="H2641" s="24">
        <f t="shared" si="995"/>
        <v>1137.0137903417904</v>
      </c>
      <c r="I2641" s="24">
        <f t="shared" si="973"/>
        <v>45.144859623360389</v>
      </c>
      <c r="J2641" s="14">
        <f t="shared" si="974"/>
        <v>805.21837450115891</v>
      </c>
      <c r="K2641" s="24">
        <f t="shared" si="996"/>
        <v>650</v>
      </c>
      <c r="L2641" s="12">
        <f t="shared" si="975"/>
        <v>5.7990267612487351E-2</v>
      </c>
      <c r="M2641" s="3">
        <f t="shared" si="976"/>
        <v>0.7</v>
      </c>
      <c r="N2641" s="24">
        <f t="shared" si="991"/>
        <v>1138.1192995780857</v>
      </c>
      <c r="O2641" s="24">
        <f t="shared" si="977"/>
        <v>17.507128715976705</v>
      </c>
      <c r="P2641" s="24">
        <f t="shared" si="978"/>
        <v>312.62987273509344</v>
      </c>
      <c r="Q2641" s="24">
        <f t="shared" si="989"/>
        <v>650</v>
      </c>
      <c r="R2641" s="12">
        <f t="shared" si="979"/>
        <v>5.742821323167107E-2</v>
      </c>
      <c r="S2641" s="3">
        <f t="shared" si="990"/>
        <v>0.7</v>
      </c>
      <c r="T2641" s="24">
        <f t="shared" si="992"/>
        <v>1137.8645894242993</v>
      </c>
      <c r="U2641" s="24">
        <f t="shared" si="980"/>
        <v>23.874882560636479</v>
      </c>
      <c r="V2641" s="14">
        <f t="shared" si="981"/>
        <v>426.22532757702317</v>
      </c>
      <c r="W2641" s="24">
        <f t="shared" si="993"/>
        <v>650</v>
      </c>
      <c r="X2641" s="12">
        <f t="shared" si="982"/>
        <v>5.7556570476068616E-2</v>
      </c>
      <c r="Y2641" s="3">
        <f t="shared" si="994"/>
        <v>0.7</v>
      </c>
    </row>
    <row r="2642" spans="2:25" x14ac:dyDescent="0.25">
      <c r="B2642" s="3">
        <f t="shared" si="983"/>
        <v>13120</v>
      </c>
      <c r="C2642" s="14">
        <f t="shared" si="984"/>
        <v>218.66666666666666</v>
      </c>
      <c r="D2642" s="11">
        <f t="shared" si="985"/>
        <v>1138.876663430751</v>
      </c>
      <c r="E2642" s="11">
        <f t="shared" si="986"/>
        <v>1137.0717806094028</v>
      </c>
      <c r="F2642" s="11">
        <f t="shared" si="987"/>
        <v>1138.1767277913173</v>
      </c>
      <c r="G2642" s="11">
        <f t="shared" si="988"/>
        <v>1137.9221459947753</v>
      </c>
      <c r="H2642" s="24">
        <f t="shared" si="995"/>
        <v>1137.0717806094028</v>
      </c>
      <c r="I2642" s="24">
        <f t="shared" ref="I2642:I2705" si="997">AlphaC*(D2642-H2642)</f>
        <v>45.122070533705028</v>
      </c>
      <c r="J2642" s="14">
        <f t="shared" ref="J2642:J2705" si="998">Phi*EpsilonF*Botzman/10^8*M2642*((D2642+273)^4-(H2642+273)^4)</f>
        <v>804.91036062718683</v>
      </c>
      <c r="K2642" s="24">
        <f t="shared" si="996"/>
        <v>650</v>
      </c>
      <c r="L2642" s="12">
        <f t="shared" ref="L2642:L2705" si="999">ksh*MassivSS/(K2642*RhoA)*DeltaT*(I2642+J2642)</f>
        <v>5.7967708602857181E-2</v>
      </c>
      <c r="M2642" s="3">
        <f t="shared" ref="M2642:M2705" si="1000">IF(H2642&lt;=500,IF(Galva=Oui,0.35,0.7),0.7)</f>
        <v>0.7</v>
      </c>
      <c r="N2642" s="24">
        <f t="shared" si="991"/>
        <v>1138.1767277913173</v>
      </c>
      <c r="O2642" s="24">
        <f t="shared" ref="O2642:O2705" si="1001">AlphaC*(D2642-N2642)</f>
        <v>17.498390985844026</v>
      </c>
      <c r="P2642" s="24">
        <f t="shared" ref="P2642:P2705" si="1002">Phi*EpsilonF*Botzman/10^8*S2642*((D2642+273)^4-(N2642+273)^4)</f>
        <v>312.51186672164829</v>
      </c>
      <c r="Q2642" s="24">
        <f t="shared" si="989"/>
        <v>650</v>
      </c>
      <c r="R2642" s="12">
        <f t="shared" ref="R2642:R2705" si="1003">ksh*MassivW/(Q2642*RhoA)*DeltaT*(O2642+P2642)</f>
        <v>5.740616581893037E-2</v>
      </c>
      <c r="S2642" s="3">
        <f t="shared" si="990"/>
        <v>0.7</v>
      </c>
      <c r="T2642" s="24">
        <f t="shared" si="992"/>
        <v>1137.9221459947753</v>
      </c>
      <c r="U2642" s="24">
        <f t="shared" ref="U2642:U2705" si="1004">AlphaC*(D2642-T2642)</f>
        <v>23.862935899393278</v>
      </c>
      <c r="V2642" s="14">
        <f t="shared" ref="V2642:V2705" si="1005">Phi*EpsilonF*Botzman/10^8*Y2642*((D2642+273)^4-(T2642+273)^4)</f>
        <v>426.06395616593437</v>
      </c>
      <c r="W2642" s="24">
        <f t="shared" si="993"/>
        <v>650</v>
      </c>
      <c r="X2642" s="12">
        <f t="shared" ref="X2642:X2705" si="1006">ksh*MassivSI/(W2642*RhoA)*DeltaT*(U2642+V2642)</f>
        <v>5.7534407425218446E-2</v>
      </c>
      <c r="Y2642" s="3">
        <f t="shared" si="994"/>
        <v>0.7</v>
      </c>
    </row>
    <row r="2643" spans="2:25" x14ac:dyDescent="0.25">
      <c r="B2643" s="3">
        <f t="shared" ref="B2643:B2706" si="1007">B2642+DeltaT</f>
        <v>13125</v>
      </c>
      <c r="C2643" s="14">
        <f t="shared" ref="C2643:C2706" si="1008">B2643/60</f>
        <v>218.75</v>
      </c>
      <c r="D2643" s="11">
        <f t="shared" ref="D2643:D2706" si="1009">20+345*LOG(8*C2643+1,10)</f>
        <v>1138.9337203987889</v>
      </c>
      <c r="E2643" s="11">
        <f t="shared" ref="E2643:E2706" si="1010">H2643</f>
        <v>1137.1297483180056</v>
      </c>
      <c r="F2643" s="11">
        <f t="shared" ref="F2643:F2706" si="1011">N2643</f>
        <v>1138.2341339571362</v>
      </c>
      <c r="G2643" s="11">
        <f t="shared" ref="G2643:G2706" si="1012">T2643</f>
        <v>1137.9796804022005</v>
      </c>
      <c r="H2643" s="24">
        <f t="shared" si="995"/>
        <v>1137.1297483180056</v>
      </c>
      <c r="I2643" s="24">
        <f t="shared" si="997"/>
        <v>45.09930201958241</v>
      </c>
      <c r="J2643" s="14">
        <f t="shared" si="998"/>
        <v>804.60258451924108</v>
      </c>
      <c r="K2643" s="24">
        <f t="shared" si="996"/>
        <v>650</v>
      </c>
      <c r="L2643" s="12">
        <f t="shared" si="999"/>
        <v>5.794516721075272E-2</v>
      </c>
      <c r="M2643" s="3">
        <f t="shared" si="1000"/>
        <v>0.7</v>
      </c>
      <c r="N2643" s="24">
        <f t="shared" si="991"/>
        <v>1138.2341339571362</v>
      </c>
      <c r="O2643" s="24">
        <f t="shared" si="1001"/>
        <v>17.489661041315685</v>
      </c>
      <c r="P2643" s="24">
        <f t="shared" si="1002"/>
        <v>312.39395034448285</v>
      </c>
      <c r="Q2643" s="24">
        <f t="shared" ref="Q2643:Q2706" si="1013">IF(N2643&lt;600,425+0.773*N2643-1.69/1000*N2643^2+2.22/1000^2*N2643^3,IF(N2643&lt;735,666+13002/(738-N2643),IF(N2643&lt;900,545+17820/(N2643-731),650)))</f>
        <v>650</v>
      </c>
      <c r="R2643" s="12">
        <f t="shared" si="1003"/>
        <v>5.7384135352986629E-2</v>
      </c>
      <c r="S2643" s="3">
        <f t="shared" ref="S2643:S2706" si="1014">IF(N2643&lt;=500,IF(Galva=Oui,0.35,0.7),0.7)</f>
        <v>0.7</v>
      </c>
      <c r="T2643" s="24">
        <f t="shared" si="992"/>
        <v>1137.9796804022005</v>
      </c>
      <c r="U2643" s="24">
        <f t="shared" si="1004"/>
        <v>23.850999914708382</v>
      </c>
      <c r="V2643" s="14">
        <f t="shared" si="1005"/>
        <v>425.90270777653933</v>
      </c>
      <c r="W2643" s="24">
        <f t="shared" si="993"/>
        <v>650</v>
      </c>
      <c r="X2643" s="12">
        <f t="shared" si="1006"/>
        <v>5.7512261471034075E-2</v>
      </c>
      <c r="Y2643" s="3">
        <f t="shared" si="994"/>
        <v>0.7</v>
      </c>
    </row>
    <row r="2644" spans="2:25" x14ac:dyDescent="0.25">
      <c r="B2644" s="3">
        <f t="shared" si="1007"/>
        <v>13130</v>
      </c>
      <c r="C2644" s="14">
        <f t="shared" si="1008"/>
        <v>218.83333333333334</v>
      </c>
      <c r="D2644" s="11">
        <f t="shared" si="1009"/>
        <v>1138.9907556473863</v>
      </c>
      <c r="E2644" s="11">
        <f t="shared" si="1010"/>
        <v>1137.1876934852164</v>
      </c>
      <c r="F2644" s="11">
        <f t="shared" si="1011"/>
        <v>1138.2915180924892</v>
      </c>
      <c r="G2644" s="11">
        <f t="shared" si="1012"/>
        <v>1138.0371926636715</v>
      </c>
      <c r="H2644" s="24">
        <f t="shared" si="995"/>
        <v>1137.1876934852164</v>
      </c>
      <c r="I2644" s="24">
        <f t="shared" si="997"/>
        <v>45.076554054247708</v>
      </c>
      <c r="J2644" s="14">
        <f t="shared" si="998"/>
        <v>804.29504590034446</v>
      </c>
      <c r="K2644" s="24">
        <f t="shared" si="996"/>
        <v>650</v>
      </c>
      <c r="L2644" s="12">
        <f t="shared" si="999"/>
        <v>5.7922643415461751E-2</v>
      </c>
      <c r="M2644" s="3">
        <f t="shared" si="1000"/>
        <v>0.7</v>
      </c>
      <c r="N2644" s="24">
        <f t="shared" ref="N2644:N2707" si="1015">N2643+R2643</f>
        <v>1138.2915180924892</v>
      </c>
      <c r="O2644" s="24">
        <f t="shared" si="1001"/>
        <v>17.480938872427032</v>
      </c>
      <c r="P2644" s="24">
        <f t="shared" si="1002"/>
        <v>312.27612350123258</v>
      </c>
      <c r="Q2644" s="24">
        <f t="shared" si="1013"/>
        <v>650</v>
      </c>
      <c r="R2644" s="12">
        <f t="shared" si="1003"/>
        <v>5.7362121814299873E-2</v>
      </c>
      <c r="S2644" s="3">
        <f t="shared" si="1014"/>
        <v>0.7</v>
      </c>
      <c r="T2644" s="24">
        <f t="shared" ref="T2644:T2707" si="1016">T2643+X2643</f>
        <v>1138.0371926636715</v>
      </c>
      <c r="U2644" s="24">
        <f t="shared" si="1004"/>
        <v>23.839074592871157</v>
      </c>
      <c r="V2644" s="14">
        <f t="shared" si="1005"/>
        <v>425.74158226769441</v>
      </c>
      <c r="W2644" s="24">
        <f t="shared" ref="W2644:W2707" si="1017">IF(T2644&lt;600,425+0.773*T2644-1.69/1000*T2644^2+2.22/1000^2*T2644^3,IF(T2644&lt;735,666+13002/(738-T2644),IF(T2644&lt;900,545+17820/(T2644-731),650)))</f>
        <v>650</v>
      </c>
      <c r="X2644" s="12">
        <f t="shared" si="1006"/>
        <v>5.7490132593713501E-2</v>
      </c>
      <c r="Y2644" s="3">
        <f t="shared" ref="Y2644:Y2707" si="1018">IF(T2644&lt;=500,IF(Galva=Oui,0.35,0.7),0.7)</f>
        <v>0.7</v>
      </c>
    </row>
    <row r="2645" spans="2:25" x14ac:dyDescent="0.25">
      <c r="B2645" s="3">
        <f t="shared" si="1007"/>
        <v>13135</v>
      </c>
      <c r="C2645" s="14">
        <f t="shared" si="1008"/>
        <v>218.91666666666666</v>
      </c>
      <c r="D2645" s="11">
        <f t="shared" si="1009"/>
        <v>1139.047769193073</v>
      </c>
      <c r="E2645" s="11">
        <f t="shared" si="1010"/>
        <v>1137.2456161286318</v>
      </c>
      <c r="F2645" s="11">
        <f t="shared" si="1011"/>
        <v>1138.3488802143036</v>
      </c>
      <c r="G2645" s="11">
        <f t="shared" si="1012"/>
        <v>1138.0946827962653</v>
      </c>
      <c r="H2645" s="24">
        <f t="shared" si="995"/>
        <v>1137.2456161286318</v>
      </c>
      <c r="I2645" s="24">
        <f t="shared" si="997"/>
        <v>45.05382661102999</v>
      </c>
      <c r="J2645" s="14">
        <f t="shared" si="998"/>
        <v>803.98774449439168</v>
      </c>
      <c r="K2645" s="24">
        <f t="shared" si="996"/>
        <v>650</v>
      </c>
      <c r="L2645" s="12">
        <f t="shared" si="999"/>
        <v>5.7900137196336528E-2</v>
      </c>
      <c r="M2645" s="3">
        <f t="shared" si="1000"/>
        <v>0.7</v>
      </c>
      <c r="N2645" s="24">
        <f t="shared" si="1015"/>
        <v>1138.3488802143036</v>
      </c>
      <c r="O2645" s="24">
        <f t="shared" si="1001"/>
        <v>17.472224469236153</v>
      </c>
      <c r="P2645" s="24">
        <f t="shared" si="1002"/>
        <v>312.15838608976554</v>
      </c>
      <c r="Q2645" s="24">
        <f t="shared" si="1013"/>
        <v>650</v>
      </c>
      <c r="R2645" s="12">
        <f t="shared" si="1003"/>
        <v>5.7340125183374571E-2</v>
      </c>
      <c r="S2645" s="3">
        <f t="shared" si="1014"/>
        <v>0.7</v>
      </c>
      <c r="T2645" s="24">
        <f t="shared" si="1016"/>
        <v>1138.0946827962653</v>
      </c>
      <c r="U2645" s="24">
        <f t="shared" si="1004"/>
        <v>23.827159920193708</v>
      </c>
      <c r="V2645" s="14">
        <f t="shared" si="1005"/>
        <v>425.58057949841094</v>
      </c>
      <c r="W2645" s="24">
        <f t="shared" si="1017"/>
        <v>650</v>
      </c>
      <c r="X2645" s="12">
        <f t="shared" si="1006"/>
        <v>5.7468020773477471E-2</v>
      </c>
      <c r="Y2645" s="3">
        <f t="shared" si="1018"/>
        <v>0.7</v>
      </c>
    </row>
    <row r="2646" spans="2:25" x14ac:dyDescent="0.25">
      <c r="B2646" s="3">
        <f t="shared" si="1007"/>
        <v>13140</v>
      </c>
      <c r="C2646" s="14">
        <f t="shared" si="1008"/>
        <v>219</v>
      </c>
      <c r="D2646" s="11">
        <f t="shared" si="1009"/>
        <v>1139.104761052359</v>
      </c>
      <c r="E2646" s="11">
        <f t="shared" si="1010"/>
        <v>1137.3035162658282</v>
      </c>
      <c r="F2646" s="11">
        <f t="shared" si="1011"/>
        <v>1138.4062203394869</v>
      </c>
      <c r="G2646" s="11">
        <f t="shared" si="1012"/>
        <v>1138.1521508170388</v>
      </c>
      <c r="H2646" s="24">
        <f t="shared" si="995"/>
        <v>1137.3035162658282</v>
      </c>
      <c r="I2646" s="24">
        <f t="shared" si="997"/>
        <v>45.031119663269692</v>
      </c>
      <c r="J2646" s="14">
        <f t="shared" si="998"/>
        <v>803.68068002502582</v>
      </c>
      <c r="K2646" s="24">
        <f t="shared" si="996"/>
        <v>650</v>
      </c>
      <c r="L2646" s="12">
        <f t="shared" si="999"/>
        <v>5.787764853271294E-2</v>
      </c>
      <c r="M2646" s="3">
        <f t="shared" si="1000"/>
        <v>0.7</v>
      </c>
      <c r="N2646" s="24">
        <f t="shared" si="1015"/>
        <v>1138.4062203394869</v>
      </c>
      <c r="O2646" s="24">
        <f t="shared" si="1001"/>
        <v>17.463517821801133</v>
      </c>
      <c r="P2646" s="24">
        <f t="shared" si="1002"/>
        <v>312.0407380077171</v>
      </c>
      <c r="Q2646" s="24">
        <f t="shared" si="1013"/>
        <v>650</v>
      </c>
      <c r="R2646" s="12">
        <f t="shared" si="1003"/>
        <v>5.7318145440674685E-2</v>
      </c>
      <c r="S2646" s="3">
        <f t="shared" si="1014"/>
        <v>0.7</v>
      </c>
      <c r="T2646" s="24">
        <f t="shared" si="1016"/>
        <v>1138.1521508170388</v>
      </c>
      <c r="U2646" s="24">
        <f t="shared" si="1004"/>
        <v>23.815255883005193</v>
      </c>
      <c r="V2646" s="14">
        <f t="shared" si="1005"/>
        <v>425.41969932793279</v>
      </c>
      <c r="W2646" s="24">
        <f t="shared" si="1017"/>
        <v>650</v>
      </c>
      <c r="X2646" s="12">
        <f t="shared" si="1006"/>
        <v>5.7445925990578621E-2</v>
      </c>
      <c r="Y2646" s="3">
        <f t="shared" si="1018"/>
        <v>0.7</v>
      </c>
    </row>
    <row r="2647" spans="2:25" x14ac:dyDescent="0.25">
      <c r="B2647" s="3">
        <f t="shared" si="1007"/>
        <v>13145</v>
      </c>
      <c r="C2647" s="14">
        <f t="shared" si="1008"/>
        <v>219.08333333333334</v>
      </c>
      <c r="D2647" s="11">
        <f t="shared" si="1009"/>
        <v>1139.1617312417361</v>
      </c>
      <c r="E2647" s="11">
        <f t="shared" si="1010"/>
        <v>1137.3613939143609</v>
      </c>
      <c r="F2647" s="11">
        <f t="shared" si="1011"/>
        <v>1138.4635384849275</v>
      </c>
      <c r="G2647" s="11">
        <f t="shared" si="1012"/>
        <v>1138.2095967430294</v>
      </c>
      <c r="H2647" s="24">
        <f t="shared" si="995"/>
        <v>1137.3613939143609</v>
      </c>
      <c r="I2647" s="24">
        <f t="shared" si="997"/>
        <v>45.008433184381147</v>
      </c>
      <c r="J2647" s="14">
        <f t="shared" si="998"/>
        <v>803.37385221695547</v>
      </c>
      <c r="K2647" s="24">
        <f t="shared" si="996"/>
        <v>650</v>
      </c>
      <c r="L2647" s="12">
        <f t="shared" si="999"/>
        <v>5.785517740400456E-2</v>
      </c>
      <c r="M2647" s="3">
        <f t="shared" si="1000"/>
        <v>0.7</v>
      </c>
      <c r="N2647" s="24">
        <f t="shared" si="1015"/>
        <v>1138.4635384849275</v>
      </c>
      <c r="O2647" s="24">
        <f t="shared" si="1001"/>
        <v>17.454818920214166</v>
      </c>
      <c r="P2647" s="24">
        <f t="shared" si="1002"/>
        <v>311.92317915334297</v>
      </c>
      <c r="Q2647" s="24">
        <f t="shared" si="1013"/>
        <v>650</v>
      </c>
      <c r="R2647" s="12">
        <f t="shared" si="1003"/>
        <v>5.7296182566778035E-2</v>
      </c>
      <c r="S2647" s="3">
        <f t="shared" si="1014"/>
        <v>0.7</v>
      </c>
      <c r="T2647" s="24">
        <f t="shared" si="1016"/>
        <v>1138.2095967430294</v>
      </c>
      <c r="U2647" s="24">
        <f t="shared" si="1004"/>
        <v>23.803362467668876</v>
      </c>
      <c r="V2647" s="14">
        <f t="shared" si="1005"/>
        <v>425.2589416157752</v>
      </c>
      <c r="W2647" s="24">
        <f t="shared" si="1017"/>
        <v>650</v>
      </c>
      <c r="X2647" s="12">
        <f t="shared" si="1006"/>
        <v>5.7423848225308667E-2</v>
      </c>
      <c r="Y2647" s="3">
        <f t="shared" si="1018"/>
        <v>0.7</v>
      </c>
    </row>
    <row r="2648" spans="2:25" x14ac:dyDescent="0.25">
      <c r="B2648" s="3">
        <f t="shared" si="1007"/>
        <v>13150</v>
      </c>
      <c r="C2648" s="14">
        <f t="shared" si="1008"/>
        <v>219.16666666666666</v>
      </c>
      <c r="D2648" s="11">
        <f t="shared" si="1009"/>
        <v>1139.2186797776769</v>
      </c>
      <c r="E2648" s="11">
        <f t="shared" si="1010"/>
        <v>1137.4192490917649</v>
      </c>
      <c r="F2648" s="11">
        <f t="shared" si="1011"/>
        <v>1138.5208346674942</v>
      </c>
      <c r="G2648" s="11">
        <f t="shared" si="1012"/>
        <v>1138.2670205912545</v>
      </c>
      <c r="H2648" s="24">
        <f t="shared" si="995"/>
        <v>1137.4192490917649</v>
      </c>
      <c r="I2648" s="24">
        <f t="shared" si="997"/>
        <v>44.985767147801425</v>
      </c>
      <c r="J2648" s="14">
        <f t="shared" si="998"/>
        <v>803.06726079485065</v>
      </c>
      <c r="K2648" s="24">
        <f t="shared" si="996"/>
        <v>650</v>
      </c>
      <c r="L2648" s="12">
        <f t="shared" si="999"/>
        <v>5.7832723789623904E-2</v>
      </c>
      <c r="M2648" s="3">
        <f t="shared" si="1000"/>
        <v>0.7</v>
      </c>
      <c r="N2648" s="24">
        <f t="shared" si="1015"/>
        <v>1138.5208346674942</v>
      </c>
      <c r="O2648" s="24">
        <f t="shared" si="1001"/>
        <v>17.446127754567442</v>
      </c>
      <c r="P2648" s="24">
        <f t="shared" si="1002"/>
        <v>311.80570942460804</v>
      </c>
      <c r="Q2648" s="24">
        <f t="shared" si="1013"/>
        <v>650</v>
      </c>
      <c r="R2648" s="12">
        <f t="shared" si="1003"/>
        <v>5.7274236542211865E-2</v>
      </c>
      <c r="S2648" s="3">
        <f t="shared" si="1014"/>
        <v>0.7</v>
      </c>
      <c r="T2648" s="24">
        <f t="shared" si="1016"/>
        <v>1138.2670205912545</v>
      </c>
      <c r="U2648" s="24">
        <f t="shared" si="1004"/>
        <v>23.791479660559389</v>
      </c>
      <c r="V2648" s="14">
        <f t="shared" si="1005"/>
        <v>425.09830622160842</v>
      </c>
      <c r="W2648" s="24">
        <f t="shared" si="1017"/>
        <v>650</v>
      </c>
      <c r="X2648" s="12">
        <f t="shared" si="1006"/>
        <v>5.7401787457980601E-2</v>
      </c>
      <c r="Y2648" s="3">
        <f t="shared" si="1018"/>
        <v>0.7</v>
      </c>
    </row>
    <row r="2649" spans="2:25" x14ac:dyDescent="0.25">
      <c r="B2649" s="3">
        <f t="shared" si="1007"/>
        <v>13155</v>
      </c>
      <c r="C2649" s="14">
        <f t="shared" si="1008"/>
        <v>219.25</v>
      </c>
      <c r="D2649" s="11">
        <f t="shared" si="1009"/>
        <v>1139.2756066766358</v>
      </c>
      <c r="E2649" s="11">
        <f t="shared" si="1010"/>
        <v>1137.4770818155546</v>
      </c>
      <c r="F2649" s="11">
        <f t="shared" si="1011"/>
        <v>1138.5781089040365</v>
      </c>
      <c r="G2649" s="11">
        <f t="shared" si="1012"/>
        <v>1138.3244223787126</v>
      </c>
      <c r="H2649" s="24">
        <f t="shared" si="995"/>
        <v>1137.4770818155546</v>
      </c>
      <c r="I2649" s="24">
        <f t="shared" si="997"/>
        <v>44.963121527030125</v>
      </c>
      <c r="J2649" s="14">
        <f t="shared" si="998"/>
        <v>802.7609054841954</v>
      </c>
      <c r="K2649" s="24">
        <f t="shared" si="996"/>
        <v>650</v>
      </c>
      <c r="L2649" s="12">
        <f t="shared" si="999"/>
        <v>5.7810287669043232E-2</v>
      </c>
      <c r="M2649" s="3">
        <f t="shared" si="1000"/>
        <v>0.7</v>
      </c>
      <c r="N2649" s="24">
        <f t="shared" si="1015"/>
        <v>1138.5781089040365</v>
      </c>
      <c r="O2649" s="24">
        <f t="shared" si="1001"/>
        <v>17.437444314981576</v>
      </c>
      <c r="P2649" s="24">
        <f t="shared" si="1002"/>
        <v>311.68832872001985</v>
      </c>
      <c r="Q2649" s="24">
        <f t="shared" si="1013"/>
        <v>650</v>
      </c>
      <c r="R2649" s="12">
        <f t="shared" si="1003"/>
        <v>5.7252307347602734E-2</v>
      </c>
      <c r="S2649" s="3">
        <f t="shared" si="1014"/>
        <v>0.7</v>
      </c>
      <c r="T2649" s="24">
        <f t="shared" si="1016"/>
        <v>1138.3244223787126</v>
      </c>
      <c r="U2649" s="24">
        <f t="shared" si="1004"/>
        <v>23.779607448079787</v>
      </c>
      <c r="V2649" s="14">
        <f t="shared" si="1005"/>
        <v>424.93779300531594</v>
      </c>
      <c r="W2649" s="24">
        <f t="shared" si="1017"/>
        <v>650</v>
      </c>
      <c r="X2649" s="12">
        <f t="shared" si="1006"/>
        <v>5.7379743668938304E-2</v>
      </c>
      <c r="Y2649" s="3">
        <f t="shared" si="1018"/>
        <v>0.7</v>
      </c>
    </row>
    <row r="2650" spans="2:25" x14ac:dyDescent="0.25">
      <c r="B2650" s="3">
        <f t="shared" si="1007"/>
        <v>13160</v>
      </c>
      <c r="C2650" s="14">
        <f t="shared" si="1008"/>
        <v>219.33333333333334</v>
      </c>
      <c r="D2650" s="11">
        <f t="shared" si="1009"/>
        <v>1139.3325119550473</v>
      </c>
      <c r="E2650" s="11">
        <f t="shared" si="1010"/>
        <v>1137.5348921032237</v>
      </c>
      <c r="F2650" s="11">
        <f t="shared" si="1011"/>
        <v>1138.6353612113842</v>
      </c>
      <c r="G2650" s="11">
        <f t="shared" si="1012"/>
        <v>1138.3818021223815</v>
      </c>
      <c r="H2650" s="24">
        <f t="shared" si="995"/>
        <v>1137.5348921032237</v>
      </c>
      <c r="I2650" s="24">
        <f t="shared" si="997"/>
        <v>44.940496295589583</v>
      </c>
      <c r="J2650" s="14">
        <f t="shared" si="998"/>
        <v>802.45478601041555</v>
      </c>
      <c r="K2650" s="24">
        <f t="shared" si="996"/>
        <v>650</v>
      </c>
      <c r="L2650" s="12">
        <f t="shared" si="999"/>
        <v>5.778786902173242E-2</v>
      </c>
      <c r="M2650" s="3">
        <f t="shared" si="1000"/>
        <v>0.7</v>
      </c>
      <c r="N2650" s="24">
        <f t="shared" si="1015"/>
        <v>1138.6353612113842</v>
      </c>
      <c r="O2650" s="24">
        <f t="shared" si="1001"/>
        <v>17.428768591577182</v>
      </c>
      <c r="P2650" s="24">
        <f t="shared" si="1002"/>
        <v>311.57103693785336</v>
      </c>
      <c r="Q2650" s="24">
        <f t="shared" si="1013"/>
        <v>650</v>
      </c>
      <c r="R2650" s="12">
        <f t="shared" si="1003"/>
        <v>5.7230394963536754E-2</v>
      </c>
      <c r="S2650" s="3">
        <f t="shared" si="1014"/>
        <v>0.7</v>
      </c>
      <c r="T2650" s="24">
        <f t="shared" si="1016"/>
        <v>1138.3818021223815</v>
      </c>
      <c r="U2650" s="24">
        <f t="shared" si="1004"/>
        <v>23.767745816644492</v>
      </c>
      <c r="V2650" s="14">
        <f t="shared" si="1005"/>
        <v>424.77740182683937</v>
      </c>
      <c r="W2650" s="24">
        <f t="shared" si="1017"/>
        <v>650</v>
      </c>
      <c r="X2650" s="12">
        <f t="shared" si="1006"/>
        <v>5.735771683853455E-2</v>
      </c>
      <c r="Y2650" s="3">
        <f t="shared" si="1018"/>
        <v>0.7</v>
      </c>
    </row>
    <row r="2651" spans="2:25" x14ac:dyDescent="0.25">
      <c r="B2651" s="3">
        <f t="shared" si="1007"/>
        <v>13165</v>
      </c>
      <c r="C2651" s="14">
        <f t="shared" si="1008"/>
        <v>219.41666666666666</v>
      </c>
      <c r="D2651" s="11">
        <f t="shared" si="1009"/>
        <v>1139.3893956293284</v>
      </c>
      <c r="E2651" s="11">
        <f t="shared" si="1010"/>
        <v>1137.5926799722454</v>
      </c>
      <c r="F2651" s="11">
        <f t="shared" si="1011"/>
        <v>1138.6925916063476</v>
      </c>
      <c r="G2651" s="11">
        <f t="shared" si="1012"/>
        <v>1138.4391598392201</v>
      </c>
      <c r="H2651" s="24">
        <f t="shared" si="995"/>
        <v>1137.5926799722454</v>
      </c>
      <c r="I2651" s="24">
        <f t="shared" si="997"/>
        <v>44.917891427076029</v>
      </c>
      <c r="J2651" s="14">
        <f t="shared" si="998"/>
        <v>802.14890209988641</v>
      </c>
      <c r="K2651" s="24">
        <f t="shared" si="996"/>
        <v>650</v>
      </c>
      <c r="L2651" s="12">
        <f t="shared" si="999"/>
        <v>5.7765467827231111E-2</v>
      </c>
      <c r="M2651" s="3">
        <f t="shared" si="1000"/>
        <v>0.7</v>
      </c>
      <c r="N2651" s="24">
        <f t="shared" si="1015"/>
        <v>1138.6925916063476</v>
      </c>
      <c r="O2651" s="24">
        <f t="shared" si="1001"/>
        <v>17.420100574520347</v>
      </c>
      <c r="P2651" s="24">
        <f t="shared" si="1002"/>
        <v>311.45383397692632</v>
      </c>
      <c r="Q2651" s="24">
        <f t="shared" si="1013"/>
        <v>650</v>
      </c>
      <c r="R2651" s="12">
        <f t="shared" si="1003"/>
        <v>5.7208499370702368E-2</v>
      </c>
      <c r="S2651" s="3">
        <f t="shared" si="1014"/>
        <v>0.7</v>
      </c>
      <c r="T2651" s="24">
        <f t="shared" si="1016"/>
        <v>1138.4391598392201</v>
      </c>
      <c r="U2651" s="24">
        <f t="shared" si="1004"/>
        <v>23.755894752707718</v>
      </c>
      <c r="V2651" s="14">
        <f t="shared" si="1005"/>
        <v>424.61713254660475</v>
      </c>
      <c r="W2651" s="24">
        <f t="shared" si="1017"/>
        <v>650</v>
      </c>
      <c r="X2651" s="12">
        <f t="shared" si="1006"/>
        <v>5.7335706947189168E-2</v>
      </c>
      <c r="Y2651" s="3">
        <f t="shared" si="1018"/>
        <v>0.7</v>
      </c>
    </row>
    <row r="2652" spans="2:25" x14ac:dyDescent="0.25">
      <c r="B2652" s="3">
        <f t="shared" si="1007"/>
        <v>13170</v>
      </c>
      <c r="C2652" s="14">
        <f t="shared" si="1008"/>
        <v>219.5</v>
      </c>
      <c r="D2652" s="11">
        <f t="shared" si="1009"/>
        <v>1139.4462577158765</v>
      </c>
      <c r="E2652" s="11">
        <f t="shared" si="1010"/>
        <v>1137.6504454400726</v>
      </c>
      <c r="F2652" s="11">
        <f t="shared" si="1011"/>
        <v>1138.7498001057184</v>
      </c>
      <c r="G2652" s="11">
        <f t="shared" si="1012"/>
        <v>1138.4964955461674</v>
      </c>
      <c r="H2652" s="24">
        <f t="shared" si="995"/>
        <v>1137.6504454400726</v>
      </c>
      <c r="I2652" s="24">
        <f t="shared" si="997"/>
        <v>44.895306895097065</v>
      </c>
      <c r="J2652" s="14">
        <f t="shared" si="998"/>
        <v>801.8432534789448</v>
      </c>
      <c r="K2652" s="24">
        <f t="shared" si="996"/>
        <v>650</v>
      </c>
      <c r="L2652" s="12">
        <f t="shared" si="999"/>
        <v>5.774308406507711E-2</v>
      </c>
      <c r="M2652" s="3">
        <f t="shared" si="1000"/>
        <v>0.7</v>
      </c>
      <c r="N2652" s="24">
        <f t="shared" si="1015"/>
        <v>1138.7498001057184</v>
      </c>
      <c r="O2652" s="24">
        <f t="shared" si="1001"/>
        <v>17.411440253954424</v>
      </c>
      <c r="P2652" s="24">
        <f t="shared" si="1002"/>
        <v>311.33671973576548</v>
      </c>
      <c r="Q2652" s="24">
        <f t="shared" si="1013"/>
        <v>650</v>
      </c>
      <c r="R2652" s="12">
        <f t="shared" si="1003"/>
        <v>5.7186620549733447E-2</v>
      </c>
      <c r="S2652" s="3">
        <f t="shared" si="1014"/>
        <v>0.7</v>
      </c>
      <c r="T2652" s="24">
        <f t="shared" si="1016"/>
        <v>1138.4964955461674</v>
      </c>
      <c r="U2652" s="24">
        <f t="shared" si="1004"/>
        <v>23.744054242729362</v>
      </c>
      <c r="V2652" s="14">
        <f t="shared" si="1005"/>
        <v>424.45698502499943</v>
      </c>
      <c r="W2652" s="24">
        <f t="shared" si="1017"/>
        <v>650</v>
      </c>
      <c r="X2652" s="12">
        <f t="shared" si="1006"/>
        <v>5.7313713975317725E-2</v>
      </c>
      <c r="Y2652" s="3">
        <f t="shared" si="1018"/>
        <v>0.7</v>
      </c>
    </row>
    <row r="2653" spans="2:25" x14ac:dyDescent="0.25">
      <c r="B2653" s="3">
        <f t="shared" si="1007"/>
        <v>13175</v>
      </c>
      <c r="C2653" s="14">
        <f t="shared" si="1008"/>
        <v>219.58333333333334</v>
      </c>
      <c r="D2653" s="11">
        <f t="shared" si="1009"/>
        <v>1139.5030982310714</v>
      </c>
      <c r="E2653" s="11">
        <f t="shared" si="1010"/>
        <v>1137.7081885241378</v>
      </c>
      <c r="F2653" s="11">
        <f t="shared" si="1011"/>
        <v>1138.8069867262682</v>
      </c>
      <c r="G2653" s="11">
        <f t="shared" si="1012"/>
        <v>1138.5538092601428</v>
      </c>
      <c r="H2653" s="24">
        <f t="shared" si="995"/>
        <v>1137.7081885241378</v>
      </c>
      <c r="I2653" s="24">
        <f t="shared" si="997"/>
        <v>44.872742673339872</v>
      </c>
      <c r="J2653" s="14">
        <f t="shared" si="998"/>
        <v>801.53783987477993</v>
      </c>
      <c r="K2653" s="24">
        <f t="shared" si="996"/>
        <v>650</v>
      </c>
      <c r="L2653" s="12">
        <f t="shared" si="999"/>
        <v>5.7720717714871757E-2</v>
      </c>
      <c r="M2653" s="3">
        <f t="shared" si="1000"/>
        <v>0.7</v>
      </c>
      <c r="N2653" s="24">
        <f t="shared" si="1015"/>
        <v>1138.8069867262682</v>
      </c>
      <c r="O2653" s="24">
        <f t="shared" si="1001"/>
        <v>17.402787620079607</v>
      </c>
      <c r="P2653" s="24">
        <f t="shared" si="1002"/>
        <v>311.21969411357628</v>
      </c>
      <c r="Q2653" s="24">
        <f t="shared" si="1013"/>
        <v>650</v>
      </c>
      <c r="R2653" s="12">
        <f t="shared" si="1003"/>
        <v>5.7164758481391804E-2</v>
      </c>
      <c r="S2653" s="3">
        <f t="shared" si="1014"/>
        <v>0.7</v>
      </c>
      <c r="T2653" s="24">
        <f t="shared" si="1016"/>
        <v>1138.5538092601428</v>
      </c>
      <c r="U2653" s="24">
        <f t="shared" si="1004"/>
        <v>23.732224273214797</v>
      </c>
      <c r="V2653" s="14">
        <f t="shared" si="1005"/>
        <v>424.29695912299206</v>
      </c>
      <c r="W2653" s="24">
        <f t="shared" si="1017"/>
        <v>650</v>
      </c>
      <c r="X2653" s="12">
        <f t="shared" si="1006"/>
        <v>5.7291737903415976E-2</v>
      </c>
      <c r="Y2653" s="3">
        <f t="shared" si="1018"/>
        <v>0.7</v>
      </c>
    </row>
    <row r="2654" spans="2:25" x14ac:dyDescent="0.25">
      <c r="B2654" s="3">
        <f t="shared" si="1007"/>
        <v>13180</v>
      </c>
      <c r="C2654" s="14">
        <f t="shared" si="1008"/>
        <v>219.66666666666666</v>
      </c>
      <c r="D2654" s="11">
        <f t="shared" si="1009"/>
        <v>1139.5599171912734</v>
      </c>
      <c r="E2654" s="11">
        <f t="shared" si="1010"/>
        <v>1137.7659092418526</v>
      </c>
      <c r="F2654" s="11">
        <f t="shared" si="1011"/>
        <v>1138.8641514847495</v>
      </c>
      <c r="G2654" s="11">
        <f t="shared" si="1012"/>
        <v>1138.6111009980461</v>
      </c>
      <c r="H2654" s="24">
        <f t="shared" si="995"/>
        <v>1137.7659092418526</v>
      </c>
      <c r="I2654" s="24">
        <f t="shared" si="997"/>
        <v>44.850198735520053</v>
      </c>
      <c r="J2654" s="14">
        <f t="shared" si="998"/>
        <v>801.2326610149496</v>
      </c>
      <c r="K2654" s="24">
        <f t="shared" si="996"/>
        <v>650</v>
      </c>
      <c r="L2654" s="12">
        <f t="shared" si="999"/>
        <v>5.7698368756243498E-2</v>
      </c>
      <c r="M2654" s="3">
        <f t="shared" si="1000"/>
        <v>0.7</v>
      </c>
      <c r="N2654" s="24">
        <f t="shared" si="1015"/>
        <v>1138.8641514847495</v>
      </c>
      <c r="O2654" s="24">
        <f t="shared" si="1001"/>
        <v>17.39414266309609</v>
      </c>
      <c r="P2654" s="24">
        <f t="shared" si="1002"/>
        <v>311.10275700958317</v>
      </c>
      <c r="Q2654" s="24">
        <f t="shared" si="1013"/>
        <v>650</v>
      </c>
      <c r="R2654" s="12">
        <f t="shared" si="1003"/>
        <v>5.7142913146442556E-2</v>
      </c>
      <c r="S2654" s="3">
        <f t="shared" si="1014"/>
        <v>0.7</v>
      </c>
      <c r="T2654" s="24">
        <f t="shared" si="1016"/>
        <v>1138.6111009980461</v>
      </c>
      <c r="U2654" s="24">
        <f t="shared" si="1004"/>
        <v>23.720404830680764</v>
      </c>
      <c r="V2654" s="14">
        <f t="shared" si="1005"/>
        <v>424.13705470162898</v>
      </c>
      <c r="W2654" s="24">
        <f t="shared" si="1017"/>
        <v>650</v>
      </c>
      <c r="X2654" s="12">
        <f t="shared" si="1006"/>
        <v>5.7269778711991043E-2</v>
      </c>
      <c r="Y2654" s="3">
        <f t="shared" si="1018"/>
        <v>0.7</v>
      </c>
    </row>
    <row r="2655" spans="2:25" x14ac:dyDescent="0.25">
      <c r="B2655" s="3">
        <f t="shared" si="1007"/>
        <v>13185</v>
      </c>
      <c r="C2655" s="14">
        <f t="shared" si="1008"/>
        <v>219.75</v>
      </c>
      <c r="D2655" s="11">
        <f t="shared" si="1009"/>
        <v>1139.6167146128239</v>
      </c>
      <c r="E2655" s="11">
        <f t="shared" si="1010"/>
        <v>1137.8236076106089</v>
      </c>
      <c r="F2655" s="11">
        <f t="shared" si="1011"/>
        <v>1138.921294397896</v>
      </c>
      <c r="G2655" s="11">
        <f t="shared" si="1012"/>
        <v>1138.6683707767581</v>
      </c>
      <c r="H2655" s="24">
        <f t="shared" si="995"/>
        <v>1137.8236076106089</v>
      </c>
      <c r="I2655" s="24">
        <f t="shared" si="997"/>
        <v>44.827675055375948</v>
      </c>
      <c r="J2655" s="14">
        <f t="shared" si="998"/>
        <v>800.92771662677876</v>
      </c>
      <c r="K2655" s="24">
        <f t="shared" si="996"/>
        <v>650</v>
      </c>
      <c r="L2655" s="12">
        <f t="shared" si="999"/>
        <v>5.767603716880642E-2</v>
      </c>
      <c r="M2655" s="3">
        <f t="shared" si="1000"/>
        <v>0.7</v>
      </c>
      <c r="N2655" s="24">
        <f t="shared" si="1015"/>
        <v>1138.921294397896</v>
      </c>
      <c r="O2655" s="24">
        <f t="shared" si="1001"/>
        <v>17.385505373198384</v>
      </c>
      <c r="P2655" s="24">
        <f t="shared" si="1002"/>
        <v>310.98590832262317</v>
      </c>
      <c r="Q2655" s="24">
        <f t="shared" si="1013"/>
        <v>650</v>
      </c>
      <c r="R2655" s="12">
        <f t="shared" si="1003"/>
        <v>5.7121084525582448E-2</v>
      </c>
      <c r="S2655" s="3">
        <f t="shared" si="1014"/>
        <v>0.7</v>
      </c>
      <c r="T2655" s="24">
        <f t="shared" si="1016"/>
        <v>1138.6683707767581</v>
      </c>
      <c r="U2655" s="24">
        <f t="shared" si="1004"/>
        <v>23.708595901644003</v>
      </c>
      <c r="V2655" s="14">
        <f t="shared" si="1005"/>
        <v>423.97727162166564</v>
      </c>
      <c r="W2655" s="24">
        <f t="shared" si="1017"/>
        <v>650</v>
      </c>
      <c r="X2655" s="12">
        <f t="shared" si="1006"/>
        <v>5.7247836381512845E-2</v>
      </c>
      <c r="Y2655" s="3">
        <f t="shared" si="1018"/>
        <v>0.7</v>
      </c>
    </row>
    <row r="2656" spans="2:25" x14ac:dyDescent="0.25">
      <c r="B2656" s="3">
        <f t="shared" si="1007"/>
        <v>13190</v>
      </c>
      <c r="C2656" s="14">
        <f t="shared" si="1008"/>
        <v>219.83333333333334</v>
      </c>
      <c r="D2656" s="11">
        <f t="shared" si="1009"/>
        <v>1139.673490512047</v>
      </c>
      <c r="E2656" s="11">
        <f t="shared" si="1010"/>
        <v>1137.8812836477778</v>
      </c>
      <c r="F2656" s="11">
        <f t="shared" si="1011"/>
        <v>1138.9784154824215</v>
      </c>
      <c r="G2656" s="11">
        <f t="shared" si="1012"/>
        <v>1138.7256186131397</v>
      </c>
      <c r="H2656" s="24">
        <f t="shared" si="995"/>
        <v>1137.8812836477778</v>
      </c>
      <c r="I2656" s="24">
        <f t="shared" si="997"/>
        <v>44.805171606731165</v>
      </c>
      <c r="J2656" s="14">
        <f t="shared" si="998"/>
        <v>800.6230064388908</v>
      </c>
      <c r="K2656" s="24">
        <f t="shared" si="996"/>
        <v>650</v>
      </c>
      <c r="L2656" s="12">
        <f t="shared" si="999"/>
        <v>5.7653722932268989E-2</v>
      </c>
      <c r="M2656" s="3">
        <f t="shared" si="1000"/>
        <v>0.7</v>
      </c>
      <c r="N2656" s="24">
        <f t="shared" si="1015"/>
        <v>1138.9784154824215</v>
      </c>
      <c r="O2656" s="24">
        <f t="shared" si="1001"/>
        <v>17.376875740637843</v>
      </c>
      <c r="P2656" s="24">
        <f t="shared" si="1002"/>
        <v>310.8691479524249</v>
      </c>
      <c r="Q2656" s="24">
        <f t="shared" si="1013"/>
        <v>650</v>
      </c>
      <c r="R2656" s="12">
        <f t="shared" si="1003"/>
        <v>5.70992725996732E-2</v>
      </c>
      <c r="S2656" s="3">
        <f t="shared" si="1014"/>
        <v>0.7</v>
      </c>
      <c r="T2656" s="24">
        <f t="shared" si="1016"/>
        <v>1138.7256186131397</v>
      </c>
      <c r="U2656" s="24">
        <f t="shared" si="1004"/>
        <v>23.696797472683784</v>
      </c>
      <c r="V2656" s="14">
        <f t="shared" si="1005"/>
        <v>423.81760974480727</v>
      </c>
      <c r="W2656" s="24">
        <f t="shared" si="1017"/>
        <v>650</v>
      </c>
      <c r="X2656" s="12">
        <f t="shared" si="1006"/>
        <v>5.7225910892580778E-2</v>
      </c>
      <c r="Y2656" s="3">
        <f t="shared" si="1018"/>
        <v>0.7</v>
      </c>
    </row>
    <row r="2657" spans="2:25" x14ac:dyDescent="0.25">
      <c r="B2657" s="3">
        <f t="shared" si="1007"/>
        <v>13195</v>
      </c>
      <c r="C2657" s="14">
        <f t="shared" si="1008"/>
        <v>219.91666666666666</v>
      </c>
      <c r="D2657" s="11">
        <f t="shared" si="1009"/>
        <v>1139.730244905247</v>
      </c>
      <c r="E2657" s="11">
        <f t="shared" si="1010"/>
        <v>1137.9389373707099</v>
      </c>
      <c r="F2657" s="11">
        <f t="shared" si="1011"/>
        <v>1139.0355147550213</v>
      </c>
      <c r="G2657" s="11">
        <f t="shared" si="1012"/>
        <v>1138.7828445240323</v>
      </c>
      <c r="H2657" s="24">
        <f t="shared" si="995"/>
        <v>1137.9389373707099</v>
      </c>
      <c r="I2657" s="24">
        <f t="shared" si="997"/>
        <v>44.78268836342636</v>
      </c>
      <c r="J2657" s="14">
        <f t="shared" si="998"/>
        <v>800.31853018002573</v>
      </c>
      <c r="K2657" s="24">
        <f t="shared" si="996"/>
        <v>650</v>
      </c>
      <c r="L2657" s="12">
        <f t="shared" si="999"/>
        <v>5.7631426026348784E-2</v>
      </c>
      <c r="M2657" s="3">
        <f t="shared" si="1000"/>
        <v>0.7</v>
      </c>
      <c r="N2657" s="24">
        <f t="shared" si="1015"/>
        <v>1139.0355147550213</v>
      </c>
      <c r="O2657" s="24">
        <f t="shared" si="1001"/>
        <v>17.368253755643082</v>
      </c>
      <c r="P2657" s="24">
        <f t="shared" si="1002"/>
        <v>310.75247579836787</v>
      </c>
      <c r="Q2657" s="24">
        <f t="shared" si="1013"/>
        <v>650</v>
      </c>
      <c r="R2657" s="12">
        <f t="shared" si="1003"/>
        <v>5.7077477349511845E-2</v>
      </c>
      <c r="S2657" s="3">
        <f t="shared" si="1014"/>
        <v>0.7</v>
      </c>
      <c r="T2657" s="24">
        <f t="shared" si="1016"/>
        <v>1138.7828445240323</v>
      </c>
      <c r="U2657" s="24">
        <f t="shared" si="1004"/>
        <v>23.685009530368006</v>
      </c>
      <c r="V2657" s="14">
        <f t="shared" si="1005"/>
        <v>423.65806893246827</v>
      </c>
      <c r="W2657" s="24">
        <f t="shared" si="1017"/>
        <v>650</v>
      </c>
      <c r="X2657" s="12">
        <f t="shared" si="1006"/>
        <v>5.7204002225755564E-2</v>
      </c>
      <c r="Y2657" s="3">
        <f t="shared" si="1018"/>
        <v>0.7</v>
      </c>
    </row>
    <row r="2658" spans="2:25" x14ac:dyDescent="0.25">
      <c r="B2658" s="3">
        <f t="shared" si="1007"/>
        <v>13200</v>
      </c>
      <c r="C2658" s="14">
        <f t="shared" si="1008"/>
        <v>220</v>
      </c>
      <c r="D2658" s="11">
        <f t="shared" si="1009"/>
        <v>1139.7869778087104</v>
      </c>
      <c r="E2658" s="11">
        <f t="shared" si="1010"/>
        <v>1137.9965687967363</v>
      </c>
      <c r="F2658" s="11">
        <f t="shared" si="1011"/>
        <v>1139.0925922323709</v>
      </c>
      <c r="G2658" s="11">
        <f t="shared" si="1012"/>
        <v>1138.840048526258</v>
      </c>
      <c r="H2658" s="24">
        <f t="shared" si="995"/>
        <v>1137.9965687967363</v>
      </c>
      <c r="I2658" s="24">
        <f t="shared" si="997"/>
        <v>44.760225299353351</v>
      </c>
      <c r="J2658" s="14">
        <f t="shared" si="998"/>
        <v>800.01428757909764</v>
      </c>
      <c r="K2658" s="24">
        <f t="shared" si="996"/>
        <v>650</v>
      </c>
      <c r="L2658" s="12">
        <f t="shared" si="999"/>
        <v>5.7609146430778739E-2</v>
      </c>
      <c r="M2658" s="3">
        <f t="shared" si="1000"/>
        <v>0.7</v>
      </c>
      <c r="N2658" s="24">
        <f t="shared" si="1015"/>
        <v>1139.0925922323709</v>
      </c>
      <c r="O2658" s="24">
        <f t="shared" si="1001"/>
        <v>17.359639408488192</v>
      </c>
      <c r="P2658" s="24">
        <f t="shared" si="1002"/>
        <v>310.63589176025812</v>
      </c>
      <c r="Q2658" s="24">
        <f t="shared" si="1013"/>
        <v>650</v>
      </c>
      <c r="R2658" s="12">
        <f t="shared" si="1003"/>
        <v>5.7055698755977532E-2</v>
      </c>
      <c r="S2658" s="3">
        <f t="shared" si="1014"/>
        <v>0.7</v>
      </c>
      <c r="T2658" s="24">
        <f t="shared" si="1016"/>
        <v>1138.840048526258</v>
      </c>
      <c r="U2658" s="24">
        <f t="shared" si="1004"/>
        <v>23.673232061310046</v>
      </c>
      <c r="V2658" s="14">
        <f t="shared" si="1005"/>
        <v>423.49864904658642</v>
      </c>
      <c r="W2658" s="24">
        <f t="shared" si="1017"/>
        <v>650</v>
      </c>
      <c r="X2658" s="12">
        <f t="shared" si="1006"/>
        <v>5.7182110361670681E-2</v>
      </c>
      <c r="Y2658" s="3">
        <f t="shared" si="1018"/>
        <v>0.7</v>
      </c>
    </row>
    <row r="2659" spans="2:25" x14ac:dyDescent="0.25">
      <c r="B2659" s="3">
        <f t="shared" si="1007"/>
        <v>13205</v>
      </c>
      <c r="C2659" s="14">
        <f t="shared" si="1008"/>
        <v>220.08333333333334</v>
      </c>
      <c r="D2659" s="11">
        <f t="shared" si="1009"/>
        <v>1139.8436892387049</v>
      </c>
      <c r="E2659" s="11">
        <f t="shared" si="1010"/>
        <v>1138.0541779431671</v>
      </c>
      <c r="F2659" s="11">
        <f t="shared" si="1011"/>
        <v>1139.1496479311268</v>
      </c>
      <c r="G2659" s="11">
        <f t="shared" si="1012"/>
        <v>1138.8972306366197</v>
      </c>
      <c r="H2659" s="24">
        <f t="shared" si="995"/>
        <v>1138.0541779431671</v>
      </c>
      <c r="I2659" s="24">
        <f t="shared" si="997"/>
        <v>44.737782388443748</v>
      </c>
      <c r="J2659" s="14">
        <f t="shared" si="998"/>
        <v>799.71027836562155</v>
      </c>
      <c r="K2659" s="24">
        <f t="shared" si="996"/>
        <v>650</v>
      </c>
      <c r="L2659" s="12">
        <f t="shared" si="999"/>
        <v>5.7586884125335483E-2</v>
      </c>
      <c r="M2659" s="3">
        <f t="shared" si="1000"/>
        <v>0.7</v>
      </c>
      <c r="N2659" s="24">
        <f t="shared" si="1015"/>
        <v>1139.1496479311268</v>
      </c>
      <c r="O2659" s="24">
        <f t="shared" si="1001"/>
        <v>17.35103268945295</v>
      </c>
      <c r="P2659" s="24">
        <f t="shared" si="1002"/>
        <v>310.51939573795983</v>
      </c>
      <c r="Q2659" s="24">
        <f t="shared" si="1013"/>
        <v>650</v>
      </c>
      <c r="R2659" s="12">
        <f t="shared" si="1003"/>
        <v>5.7033936799960515E-2</v>
      </c>
      <c r="S2659" s="3">
        <f t="shared" si="1014"/>
        <v>0.7</v>
      </c>
      <c r="T2659" s="24">
        <f t="shared" si="1016"/>
        <v>1138.8972306366197</v>
      </c>
      <c r="U2659" s="24">
        <f t="shared" si="1004"/>
        <v>23.66146505212896</v>
      </c>
      <c r="V2659" s="14">
        <f t="shared" si="1005"/>
        <v>423.33934994906065</v>
      </c>
      <c r="W2659" s="24">
        <f t="shared" si="1017"/>
        <v>650</v>
      </c>
      <c r="X2659" s="12">
        <f t="shared" si="1006"/>
        <v>5.7160235280955374E-2</v>
      </c>
      <c r="Y2659" s="3">
        <f t="shared" si="1018"/>
        <v>0.7</v>
      </c>
    </row>
    <row r="2660" spans="2:25" x14ac:dyDescent="0.25">
      <c r="B2660" s="3">
        <f t="shared" si="1007"/>
        <v>13210</v>
      </c>
      <c r="C2660" s="14">
        <f t="shared" si="1008"/>
        <v>220.16666666666666</v>
      </c>
      <c r="D2660" s="11">
        <f t="shared" si="1009"/>
        <v>1139.9003792114797</v>
      </c>
      <c r="E2660" s="11">
        <f t="shared" si="1010"/>
        <v>1138.1117648272925</v>
      </c>
      <c r="F2660" s="11">
        <f t="shared" si="1011"/>
        <v>1139.2066818679268</v>
      </c>
      <c r="G2660" s="11">
        <f t="shared" si="1012"/>
        <v>1138.9543908719006</v>
      </c>
      <c r="H2660" s="24">
        <f t="shared" si="995"/>
        <v>1138.1117648272925</v>
      </c>
      <c r="I2660" s="24">
        <f t="shared" si="997"/>
        <v>44.715359604680316</v>
      </c>
      <c r="J2660" s="14">
        <f t="shared" si="998"/>
        <v>799.40650226961623</v>
      </c>
      <c r="K2660" s="24">
        <f t="shared" si="996"/>
        <v>650</v>
      </c>
      <c r="L2660" s="12">
        <f t="shared" si="999"/>
        <v>5.7564639089833496E-2</v>
      </c>
      <c r="M2660" s="3">
        <f t="shared" si="1000"/>
        <v>0.7</v>
      </c>
      <c r="N2660" s="24">
        <f t="shared" si="1015"/>
        <v>1139.2066818679268</v>
      </c>
      <c r="O2660" s="24">
        <f t="shared" si="1001"/>
        <v>17.342433588822814</v>
      </c>
      <c r="P2660" s="24">
        <f t="shared" si="1002"/>
        <v>310.40298763143403</v>
      </c>
      <c r="Q2660" s="24">
        <f t="shared" si="1013"/>
        <v>650</v>
      </c>
      <c r="R2660" s="12">
        <f t="shared" si="1003"/>
        <v>5.7012191462368869E-2</v>
      </c>
      <c r="S2660" s="3">
        <f t="shared" si="1014"/>
        <v>0.7</v>
      </c>
      <c r="T2660" s="24">
        <f t="shared" si="1016"/>
        <v>1138.9543908719006</v>
      </c>
      <c r="U2660" s="24">
        <f t="shared" si="1004"/>
        <v>23.649708489477916</v>
      </c>
      <c r="V2660" s="14">
        <f t="shared" si="1005"/>
        <v>423.18017150215809</v>
      </c>
      <c r="W2660" s="24">
        <f t="shared" si="1017"/>
        <v>650</v>
      </c>
      <c r="X2660" s="12">
        <f t="shared" si="1006"/>
        <v>5.7138376964290312E-2</v>
      </c>
      <c r="Y2660" s="3">
        <f t="shared" si="1018"/>
        <v>0.7</v>
      </c>
    </row>
    <row r="2661" spans="2:25" x14ac:dyDescent="0.25">
      <c r="B2661" s="3">
        <f t="shared" si="1007"/>
        <v>13215</v>
      </c>
      <c r="C2661" s="14">
        <f t="shared" si="1008"/>
        <v>220.25</v>
      </c>
      <c r="D2661" s="11">
        <f t="shared" si="1009"/>
        <v>1139.957047743266</v>
      </c>
      <c r="E2661" s="11">
        <f t="shared" si="1010"/>
        <v>1138.1693294663824</v>
      </c>
      <c r="F2661" s="11">
        <f t="shared" si="1011"/>
        <v>1139.2636940593891</v>
      </c>
      <c r="G2661" s="11">
        <f t="shared" si="1012"/>
        <v>1139.0115292488649</v>
      </c>
      <c r="H2661" s="24">
        <f t="shared" si="995"/>
        <v>1138.1693294663824</v>
      </c>
      <c r="I2661" s="24">
        <f t="shared" si="997"/>
        <v>44.692956922091298</v>
      </c>
      <c r="J2661" s="14">
        <f t="shared" si="998"/>
        <v>799.10295902146879</v>
      </c>
      <c r="K2661" s="24">
        <f t="shared" si="996"/>
        <v>650</v>
      </c>
      <c r="L2661" s="12">
        <f t="shared" si="999"/>
        <v>5.7542411304115471E-2</v>
      </c>
      <c r="M2661" s="3">
        <f t="shared" si="1000"/>
        <v>0.7</v>
      </c>
      <c r="N2661" s="24">
        <f t="shared" si="1015"/>
        <v>1139.2636940593891</v>
      </c>
      <c r="O2661" s="24">
        <f t="shared" si="1001"/>
        <v>17.333842096923036</v>
      </c>
      <c r="P2661" s="24">
        <f t="shared" si="1002"/>
        <v>310.28666734097118</v>
      </c>
      <c r="Q2661" s="24">
        <f t="shared" si="1013"/>
        <v>650</v>
      </c>
      <c r="R2661" s="12">
        <f t="shared" si="1003"/>
        <v>5.6990462724174913E-2</v>
      </c>
      <c r="S2661" s="3">
        <f t="shared" si="1014"/>
        <v>0.7</v>
      </c>
      <c r="T2661" s="24">
        <f t="shared" si="1016"/>
        <v>1139.0115292488649</v>
      </c>
      <c r="U2661" s="24">
        <f t="shared" si="1004"/>
        <v>23.637962360027132</v>
      </c>
      <c r="V2661" s="14">
        <f t="shared" si="1005"/>
        <v>423.02111356826225</v>
      </c>
      <c r="W2661" s="24">
        <f t="shared" si="1017"/>
        <v>650</v>
      </c>
      <c r="X2661" s="12">
        <f t="shared" si="1006"/>
        <v>5.7116535392373241E-2</v>
      </c>
      <c r="Y2661" s="3">
        <f t="shared" si="1018"/>
        <v>0.7</v>
      </c>
    </row>
    <row r="2662" spans="2:25" x14ac:dyDescent="0.25">
      <c r="B2662" s="3">
        <f t="shared" si="1007"/>
        <v>13220</v>
      </c>
      <c r="C2662" s="14">
        <f t="shared" si="1008"/>
        <v>220.33333333333334</v>
      </c>
      <c r="D2662" s="11">
        <f t="shared" si="1009"/>
        <v>1140.0136948502759</v>
      </c>
      <c r="E2662" s="11">
        <f t="shared" si="1010"/>
        <v>1138.2268718776866</v>
      </c>
      <c r="F2662" s="11">
        <f t="shared" si="1011"/>
        <v>1139.3206845221132</v>
      </c>
      <c r="G2662" s="11">
        <f t="shared" si="1012"/>
        <v>1139.0686457842573</v>
      </c>
      <c r="H2662" s="24">
        <f t="shared" si="995"/>
        <v>1138.2268718776866</v>
      </c>
      <c r="I2662" s="24">
        <f t="shared" si="997"/>
        <v>44.670574314733358</v>
      </c>
      <c r="J2662" s="14">
        <f t="shared" si="998"/>
        <v>798.79964835183762</v>
      </c>
      <c r="K2662" s="24">
        <f t="shared" si="996"/>
        <v>650</v>
      </c>
      <c r="L2662" s="12">
        <f t="shared" si="999"/>
        <v>5.7520200748044537E-2</v>
      </c>
      <c r="M2662" s="3">
        <f t="shared" si="1000"/>
        <v>0.7</v>
      </c>
      <c r="N2662" s="24">
        <f t="shared" si="1015"/>
        <v>1139.3206845221132</v>
      </c>
      <c r="O2662" s="24">
        <f t="shared" si="1001"/>
        <v>17.325258204067495</v>
      </c>
      <c r="P2662" s="24">
        <f t="shared" si="1002"/>
        <v>310.17043476670682</v>
      </c>
      <c r="Q2662" s="24">
        <f t="shared" si="1013"/>
        <v>650</v>
      </c>
      <c r="R2662" s="12">
        <f t="shared" si="1003"/>
        <v>5.6968750566322023E-2</v>
      </c>
      <c r="S2662" s="3">
        <f t="shared" si="1014"/>
        <v>0.7</v>
      </c>
      <c r="T2662" s="24">
        <f t="shared" si="1016"/>
        <v>1139.0686457842573</v>
      </c>
      <c r="U2662" s="24">
        <f t="shared" si="1004"/>
        <v>23.626226650463877</v>
      </c>
      <c r="V2662" s="14">
        <f t="shared" si="1005"/>
        <v>422.86217601004722</v>
      </c>
      <c r="W2662" s="24">
        <f t="shared" si="1017"/>
        <v>650</v>
      </c>
      <c r="X2662" s="12">
        <f t="shared" si="1006"/>
        <v>5.709471054594125E-2</v>
      </c>
      <c r="Y2662" s="3">
        <f t="shared" si="1018"/>
        <v>0.7</v>
      </c>
    </row>
    <row r="2663" spans="2:25" x14ac:dyDescent="0.25">
      <c r="B2663" s="3">
        <f t="shared" si="1007"/>
        <v>13225</v>
      </c>
      <c r="C2663" s="14">
        <f t="shared" si="1008"/>
        <v>220.41666666666666</v>
      </c>
      <c r="D2663" s="11">
        <f t="shared" si="1009"/>
        <v>1140.0703205487039</v>
      </c>
      <c r="E2663" s="11">
        <f t="shared" si="1010"/>
        <v>1138.2843920784346</v>
      </c>
      <c r="F2663" s="11">
        <f t="shared" si="1011"/>
        <v>1139.3776532726795</v>
      </c>
      <c r="G2663" s="11">
        <f t="shared" si="1012"/>
        <v>1139.1257404948033</v>
      </c>
      <c r="H2663" s="24">
        <f t="shared" si="995"/>
        <v>1138.2843920784346</v>
      </c>
      <c r="I2663" s="24">
        <f t="shared" si="997"/>
        <v>44.648211756731371</v>
      </c>
      <c r="J2663" s="14">
        <f t="shared" si="998"/>
        <v>798.49656999205934</v>
      </c>
      <c r="K2663" s="24">
        <f t="shared" si="996"/>
        <v>650</v>
      </c>
      <c r="L2663" s="12">
        <f t="shared" si="999"/>
        <v>5.7498007401534719E-2</v>
      </c>
      <c r="M2663" s="3">
        <f t="shared" si="1000"/>
        <v>0.7</v>
      </c>
      <c r="N2663" s="24">
        <f t="shared" si="1015"/>
        <v>1139.3776532726795</v>
      </c>
      <c r="O2663" s="24">
        <f t="shared" si="1001"/>
        <v>17.316681900609865</v>
      </c>
      <c r="P2663" s="24">
        <f t="shared" si="1002"/>
        <v>310.05428980929963</v>
      </c>
      <c r="Q2663" s="24">
        <f t="shared" si="1013"/>
        <v>650</v>
      </c>
      <c r="R2663" s="12">
        <f t="shared" si="1003"/>
        <v>5.6947054969851509E-2</v>
      </c>
      <c r="S2663" s="3">
        <f t="shared" si="1014"/>
        <v>0.7</v>
      </c>
      <c r="T2663" s="24">
        <f t="shared" si="1016"/>
        <v>1139.1257404948033</v>
      </c>
      <c r="U2663" s="24">
        <f t="shared" si="1004"/>
        <v>23.614501347515215</v>
      </c>
      <c r="V2663" s="14">
        <f t="shared" si="1005"/>
        <v>422.70335869045851</v>
      </c>
      <c r="W2663" s="24">
        <f t="shared" si="1017"/>
        <v>650</v>
      </c>
      <c r="X2663" s="12">
        <f t="shared" si="1006"/>
        <v>5.707290240577121E-2</v>
      </c>
      <c r="Y2663" s="3">
        <f t="shared" si="1018"/>
        <v>0.7</v>
      </c>
    </row>
    <row r="2664" spans="2:25" x14ac:dyDescent="0.25">
      <c r="B2664" s="3">
        <f t="shared" si="1007"/>
        <v>13230</v>
      </c>
      <c r="C2664" s="14">
        <f t="shared" si="1008"/>
        <v>220.5</v>
      </c>
      <c r="D2664" s="11">
        <f t="shared" si="1009"/>
        <v>1140.1269248547251</v>
      </c>
      <c r="E2664" s="11">
        <f t="shared" si="1010"/>
        <v>1138.3418900858362</v>
      </c>
      <c r="F2664" s="11">
        <f t="shared" si="1011"/>
        <v>1139.4346003276494</v>
      </c>
      <c r="G2664" s="11">
        <f t="shared" si="1012"/>
        <v>1139.182813397209</v>
      </c>
      <c r="H2664" s="24">
        <f t="shared" si="995"/>
        <v>1138.3418900858362</v>
      </c>
      <c r="I2664" s="24">
        <f t="shared" si="997"/>
        <v>44.625869222221581</v>
      </c>
      <c r="J2664" s="14">
        <f t="shared" si="998"/>
        <v>798.1937236735871</v>
      </c>
      <c r="K2664" s="24">
        <f t="shared" si="996"/>
        <v>650</v>
      </c>
      <c r="L2664" s="12">
        <f t="shared" si="999"/>
        <v>5.7475831244508786E-2</v>
      </c>
      <c r="M2664" s="3">
        <f t="shared" si="1000"/>
        <v>0.7</v>
      </c>
      <c r="N2664" s="24">
        <f t="shared" si="1015"/>
        <v>1139.4346003276494</v>
      </c>
      <c r="O2664" s="24">
        <f t="shared" si="1001"/>
        <v>17.308113176892448</v>
      </c>
      <c r="P2664" s="24">
        <f t="shared" si="1002"/>
        <v>309.93823236909827</v>
      </c>
      <c r="Q2664" s="24">
        <f t="shared" si="1013"/>
        <v>650</v>
      </c>
      <c r="R2664" s="12">
        <f t="shared" si="1003"/>
        <v>5.6925375915748776E-2</v>
      </c>
      <c r="S2664" s="3">
        <f t="shared" si="1014"/>
        <v>0.7</v>
      </c>
      <c r="T2664" s="24">
        <f t="shared" si="1016"/>
        <v>1139.182813397209</v>
      </c>
      <c r="U2664" s="24">
        <f t="shared" si="1004"/>
        <v>23.602786437902523</v>
      </c>
      <c r="V2664" s="14">
        <f t="shared" si="1005"/>
        <v>422.54466147240288</v>
      </c>
      <c r="W2664" s="24">
        <f t="shared" si="1017"/>
        <v>650</v>
      </c>
      <c r="X2664" s="12">
        <f t="shared" si="1006"/>
        <v>5.7051110952634321E-2</v>
      </c>
      <c r="Y2664" s="3">
        <f t="shared" si="1018"/>
        <v>0.7</v>
      </c>
    </row>
    <row r="2665" spans="2:25" x14ac:dyDescent="0.25">
      <c r="B2665" s="3">
        <f t="shared" si="1007"/>
        <v>13235</v>
      </c>
      <c r="C2665" s="14">
        <f t="shared" si="1008"/>
        <v>220.58333333333334</v>
      </c>
      <c r="D2665" s="11">
        <f t="shared" si="1009"/>
        <v>1140.1835077844976</v>
      </c>
      <c r="E2665" s="11">
        <f t="shared" si="1010"/>
        <v>1138.3993659170808</v>
      </c>
      <c r="F2665" s="11">
        <f t="shared" si="1011"/>
        <v>1139.4915257035652</v>
      </c>
      <c r="G2665" s="11">
        <f t="shared" si="1012"/>
        <v>1139.2398645081616</v>
      </c>
      <c r="H2665" s="24">
        <f t="shared" si="995"/>
        <v>1138.3993659170808</v>
      </c>
      <c r="I2665" s="24">
        <f t="shared" si="997"/>
        <v>44.603546685419815</v>
      </c>
      <c r="J2665" s="14">
        <f t="shared" si="998"/>
        <v>797.89110912859064</v>
      </c>
      <c r="K2665" s="24">
        <f t="shared" si="996"/>
        <v>650</v>
      </c>
      <c r="L2665" s="12">
        <f t="shared" si="999"/>
        <v>5.7453672256943783E-2</v>
      </c>
      <c r="M2665" s="3">
        <f t="shared" si="1000"/>
        <v>0.7</v>
      </c>
      <c r="N2665" s="24">
        <f t="shared" si="1015"/>
        <v>1139.4915257035652</v>
      </c>
      <c r="O2665" s="24">
        <f t="shared" si="1001"/>
        <v>17.299552023308706</v>
      </c>
      <c r="P2665" s="24">
        <f t="shared" si="1002"/>
        <v>309.82226234712965</v>
      </c>
      <c r="Q2665" s="24">
        <f t="shared" si="1013"/>
        <v>650</v>
      </c>
      <c r="R2665" s="12">
        <f t="shared" si="1003"/>
        <v>5.6903713385126099E-2</v>
      </c>
      <c r="S2665" s="3">
        <f t="shared" si="1014"/>
        <v>0.7</v>
      </c>
      <c r="T2665" s="24">
        <f t="shared" si="1016"/>
        <v>1139.2398645081616</v>
      </c>
      <c r="U2665" s="24">
        <f t="shared" si="1004"/>
        <v>23.591081908398337</v>
      </c>
      <c r="V2665" s="14">
        <f t="shared" si="1005"/>
        <v>422.38608421919389</v>
      </c>
      <c r="W2665" s="24">
        <f t="shared" si="1017"/>
        <v>650</v>
      </c>
      <c r="X2665" s="12">
        <f t="shared" si="1006"/>
        <v>5.7029336167360341E-2</v>
      </c>
      <c r="Y2665" s="3">
        <f t="shared" si="1018"/>
        <v>0.7</v>
      </c>
    </row>
    <row r="2666" spans="2:25" x14ac:dyDescent="0.25">
      <c r="B2666" s="3">
        <f t="shared" si="1007"/>
        <v>13240</v>
      </c>
      <c r="C2666" s="14">
        <f t="shared" si="1008"/>
        <v>220.66666666666666</v>
      </c>
      <c r="D2666" s="11">
        <f t="shared" si="1009"/>
        <v>1140.2400693541599</v>
      </c>
      <c r="E2666" s="11">
        <f t="shared" si="1010"/>
        <v>1138.4568195893378</v>
      </c>
      <c r="F2666" s="11">
        <f t="shared" si="1011"/>
        <v>1139.5484294169503</v>
      </c>
      <c r="G2666" s="11">
        <f t="shared" si="1012"/>
        <v>1139.2968938443289</v>
      </c>
      <c r="H2666" s="24">
        <f t="shared" si="995"/>
        <v>1138.4568195893378</v>
      </c>
      <c r="I2666" s="24">
        <f t="shared" si="997"/>
        <v>44.581244120553265</v>
      </c>
      <c r="J2666" s="14">
        <f t="shared" si="998"/>
        <v>797.58872608939532</v>
      </c>
      <c r="K2666" s="24">
        <f t="shared" si="996"/>
        <v>650</v>
      </c>
      <c r="L2666" s="12">
        <f t="shared" si="999"/>
        <v>5.7431530418828154E-2</v>
      </c>
      <c r="M2666" s="3">
        <f t="shared" si="1000"/>
        <v>0.7</v>
      </c>
      <c r="N2666" s="24">
        <f t="shared" si="1015"/>
        <v>1139.5484294169503</v>
      </c>
      <c r="O2666" s="24">
        <f t="shared" si="1001"/>
        <v>17.290998430240734</v>
      </c>
      <c r="P2666" s="24">
        <f t="shared" si="1002"/>
        <v>309.7063796442269</v>
      </c>
      <c r="Q2666" s="24">
        <f t="shared" si="1013"/>
        <v>650</v>
      </c>
      <c r="R2666" s="12">
        <f t="shared" si="1003"/>
        <v>5.6882067359060082E-2</v>
      </c>
      <c r="S2666" s="3">
        <f t="shared" si="1014"/>
        <v>0.7</v>
      </c>
      <c r="T2666" s="24">
        <f t="shared" si="1016"/>
        <v>1139.2968938443289</v>
      </c>
      <c r="U2666" s="24">
        <f t="shared" si="1004"/>
        <v>23.579387745775193</v>
      </c>
      <c r="V2666" s="14">
        <f t="shared" si="1005"/>
        <v>422.22762679433913</v>
      </c>
      <c r="W2666" s="24">
        <f t="shared" si="1017"/>
        <v>650</v>
      </c>
      <c r="X2666" s="12">
        <f t="shared" si="1006"/>
        <v>5.7007578030803835E-2</v>
      </c>
      <c r="Y2666" s="3">
        <f t="shared" si="1018"/>
        <v>0.7</v>
      </c>
    </row>
    <row r="2667" spans="2:25" x14ac:dyDescent="0.25">
      <c r="B2667" s="3">
        <f t="shared" si="1007"/>
        <v>13245</v>
      </c>
      <c r="C2667" s="14">
        <f t="shared" si="1008"/>
        <v>220.75</v>
      </c>
      <c r="D2667" s="11">
        <f t="shared" si="1009"/>
        <v>1140.2966095798336</v>
      </c>
      <c r="E2667" s="11">
        <f t="shared" si="1010"/>
        <v>1138.5142511197566</v>
      </c>
      <c r="F2667" s="11">
        <f t="shared" si="1011"/>
        <v>1139.6053114843094</v>
      </c>
      <c r="G2667" s="11">
        <f t="shared" si="1012"/>
        <v>1139.3539014223597</v>
      </c>
      <c r="H2667" s="24">
        <f t="shared" si="995"/>
        <v>1138.5142511197566</v>
      </c>
      <c r="I2667" s="24">
        <f t="shared" si="997"/>
        <v>44.558961501923022</v>
      </c>
      <c r="J2667" s="14">
        <f t="shared" si="998"/>
        <v>797.2865742890624</v>
      </c>
      <c r="K2667" s="24">
        <f t="shared" si="996"/>
        <v>650</v>
      </c>
      <c r="L2667" s="12">
        <f t="shared" si="999"/>
        <v>5.7409405710205558E-2</v>
      </c>
      <c r="M2667" s="3">
        <f t="shared" si="1000"/>
        <v>0.7</v>
      </c>
      <c r="N2667" s="24">
        <f t="shared" si="1015"/>
        <v>1139.6053114843094</v>
      </c>
      <c r="O2667" s="24">
        <f t="shared" si="1001"/>
        <v>17.28245238810473</v>
      </c>
      <c r="P2667" s="24">
        <f t="shared" si="1002"/>
        <v>309.59058416157205</v>
      </c>
      <c r="Q2667" s="24">
        <f t="shared" si="1013"/>
        <v>650</v>
      </c>
      <c r="R2667" s="12">
        <f t="shared" si="1003"/>
        <v>5.6860437818693953E-2</v>
      </c>
      <c r="S2667" s="3">
        <f t="shared" si="1014"/>
        <v>0.7</v>
      </c>
      <c r="T2667" s="24">
        <f t="shared" si="1016"/>
        <v>1139.3539014223597</v>
      </c>
      <c r="U2667" s="24">
        <f t="shared" si="1004"/>
        <v>23.567703936845419</v>
      </c>
      <c r="V2667" s="14">
        <f t="shared" si="1005"/>
        <v>422.06928906161733</v>
      </c>
      <c r="W2667" s="24">
        <f t="shared" si="1017"/>
        <v>650</v>
      </c>
      <c r="X2667" s="12">
        <f t="shared" si="1006"/>
        <v>5.6985836523859135E-2</v>
      </c>
      <c r="Y2667" s="3">
        <f t="shared" si="1018"/>
        <v>0.7</v>
      </c>
    </row>
    <row r="2668" spans="2:25" x14ac:dyDescent="0.25">
      <c r="B2668" s="3">
        <f t="shared" si="1007"/>
        <v>13250</v>
      </c>
      <c r="C2668" s="14">
        <f t="shared" si="1008"/>
        <v>220.83333333333334</v>
      </c>
      <c r="D2668" s="11">
        <f t="shared" si="1009"/>
        <v>1140.3531284776204</v>
      </c>
      <c r="E2668" s="11">
        <f t="shared" si="1010"/>
        <v>1138.5716605254668</v>
      </c>
      <c r="F2668" s="11">
        <f t="shared" si="1011"/>
        <v>1139.662171922128</v>
      </c>
      <c r="G2668" s="11">
        <f t="shared" si="1012"/>
        <v>1139.4108872588836</v>
      </c>
      <c r="H2668" s="24">
        <f t="shared" si="995"/>
        <v>1138.5716605254668</v>
      </c>
      <c r="I2668" s="24">
        <f t="shared" si="997"/>
        <v>44.536698803841546</v>
      </c>
      <c r="J2668" s="14">
        <f t="shared" si="998"/>
        <v>796.98465346057606</v>
      </c>
      <c r="K2668" s="24">
        <f t="shared" si="996"/>
        <v>650</v>
      </c>
      <c r="L2668" s="12">
        <f t="shared" si="999"/>
        <v>5.7387298111115169E-2</v>
      </c>
      <c r="M2668" s="3">
        <f t="shared" si="1000"/>
        <v>0.7</v>
      </c>
      <c r="N2668" s="24">
        <f t="shared" si="1015"/>
        <v>1139.662171922128</v>
      </c>
      <c r="O2668" s="24">
        <f t="shared" si="1001"/>
        <v>17.27391388731121</v>
      </c>
      <c r="P2668" s="24">
        <f t="shared" si="1002"/>
        <v>309.47487580015326</v>
      </c>
      <c r="Q2668" s="24">
        <f t="shared" si="1013"/>
        <v>650</v>
      </c>
      <c r="R2668" s="12">
        <f t="shared" si="1003"/>
        <v>5.6838824745136206E-2</v>
      </c>
      <c r="S2668" s="3">
        <f t="shared" si="1014"/>
        <v>0.7</v>
      </c>
      <c r="T2668" s="24">
        <f t="shared" si="1016"/>
        <v>1139.4108872588836</v>
      </c>
      <c r="U2668" s="24">
        <f t="shared" si="1004"/>
        <v>23.556030468421341</v>
      </c>
      <c r="V2668" s="14">
        <f t="shared" si="1005"/>
        <v>421.91107088465236</v>
      </c>
      <c r="W2668" s="24">
        <f t="shared" si="1017"/>
        <v>650</v>
      </c>
      <c r="X2668" s="12">
        <f t="shared" si="1006"/>
        <v>5.6964111627400768E-2</v>
      </c>
      <c r="Y2668" s="3">
        <f t="shared" si="1018"/>
        <v>0.7</v>
      </c>
    </row>
    <row r="2669" spans="2:25" x14ac:dyDescent="0.25">
      <c r="B2669" s="3">
        <f t="shared" si="1007"/>
        <v>13255</v>
      </c>
      <c r="C2669" s="14">
        <f t="shared" si="1008"/>
        <v>220.91666666666666</v>
      </c>
      <c r="D2669" s="11">
        <f t="shared" si="1009"/>
        <v>1140.4096260636054</v>
      </c>
      <c r="E2669" s="11">
        <f t="shared" si="1010"/>
        <v>1138.6290478235778</v>
      </c>
      <c r="F2669" s="11">
        <f t="shared" si="1011"/>
        <v>1139.7190107468732</v>
      </c>
      <c r="G2669" s="11">
        <f t="shared" si="1012"/>
        <v>1139.467851370511</v>
      </c>
      <c r="H2669" s="24">
        <f t="shared" si="995"/>
        <v>1138.6290478235778</v>
      </c>
      <c r="I2669" s="24">
        <f t="shared" si="997"/>
        <v>44.514456000689506</v>
      </c>
      <c r="J2669" s="14">
        <f t="shared" si="998"/>
        <v>796.68296333785031</v>
      </c>
      <c r="K2669" s="24">
        <f t="shared" si="996"/>
        <v>650</v>
      </c>
      <c r="L2669" s="12">
        <f t="shared" si="999"/>
        <v>5.7365207601664241E-2</v>
      </c>
      <c r="M2669" s="3">
        <f t="shared" si="1000"/>
        <v>0.7</v>
      </c>
      <c r="N2669" s="24">
        <f t="shared" si="1015"/>
        <v>1139.7190107468732</v>
      </c>
      <c r="O2669" s="24">
        <f t="shared" si="1001"/>
        <v>17.265382918304795</v>
      </c>
      <c r="P2669" s="24">
        <f t="shared" si="1002"/>
        <v>309.35925446150128</v>
      </c>
      <c r="Q2669" s="24">
        <f t="shared" si="1013"/>
        <v>650</v>
      </c>
      <c r="R2669" s="12">
        <f t="shared" si="1003"/>
        <v>5.6817228119595685E-2</v>
      </c>
      <c r="S2669" s="3">
        <f t="shared" si="1014"/>
        <v>0.7</v>
      </c>
      <c r="T2669" s="24">
        <f t="shared" si="1016"/>
        <v>1139.467851370511</v>
      </c>
      <c r="U2669" s="24">
        <f t="shared" si="1004"/>
        <v>23.54436732736076</v>
      </c>
      <c r="V2669" s="14">
        <f t="shared" si="1005"/>
        <v>421.75297212776553</v>
      </c>
      <c r="W2669" s="24">
        <f t="shared" si="1017"/>
        <v>650</v>
      </c>
      <c r="X2669" s="12">
        <f t="shared" si="1006"/>
        <v>5.6942403322398263E-2</v>
      </c>
      <c r="Y2669" s="3">
        <f t="shared" si="1018"/>
        <v>0.7</v>
      </c>
    </row>
    <row r="2670" spans="2:25" x14ac:dyDescent="0.25">
      <c r="B2670" s="3">
        <f t="shared" si="1007"/>
        <v>13260</v>
      </c>
      <c r="C2670" s="14">
        <f t="shared" si="1008"/>
        <v>221</v>
      </c>
      <c r="D2670" s="11">
        <f t="shared" si="1009"/>
        <v>1140.4661023538545</v>
      </c>
      <c r="E2670" s="11">
        <f t="shared" si="1010"/>
        <v>1138.6864130311794</v>
      </c>
      <c r="F2670" s="11">
        <f t="shared" si="1011"/>
        <v>1139.7758279749928</v>
      </c>
      <c r="G2670" s="11">
        <f t="shared" si="1012"/>
        <v>1139.5247937738334</v>
      </c>
      <c r="H2670" s="24">
        <f t="shared" si="995"/>
        <v>1138.6864130311794</v>
      </c>
      <c r="I2670" s="24">
        <f t="shared" si="997"/>
        <v>44.492233066875997</v>
      </c>
      <c r="J2670" s="14">
        <f t="shared" si="998"/>
        <v>796.38150365483818</v>
      </c>
      <c r="K2670" s="24">
        <f t="shared" si="996"/>
        <v>650</v>
      </c>
      <c r="L2670" s="12">
        <f t="shared" si="999"/>
        <v>5.7343134161964612E-2</v>
      </c>
      <c r="M2670" s="3">
        <f t="shared" si="1000"/>
        <v>0.7</v>
      </c>
      <c r="N2670" s="24">
        <f t="shared" si="1015"/>
        <v>1139.7758279749928</v>
      </c>
      <c r="O2670" s="24">
        <f t="shared" si="1001"/>
        <v>17.256859471541475</v>
      </c>
      <c r="P2670" s="24">
        <f t="shared" si="1002"/>
        <v>309.24372004716645</v>
      </c>
      <c r="Q2670" s="24">
        <f t="shared" si="1013"/>
        <v>650</v>
      </c>
      <c r="R2670" s="12">
        <f t="shared" si="1003"/>
        <v>5.6795647923286591E-2</v>
      </c>
      <c r="S2670" s="3">
        <f t="shared" si="1014"/>
        <v>0.7</v>
      </c>
      <c r="T2670" s="24">
        <f t="shared" si="1016"/>
        <v>1139.5247937738334</v>
      </c>
      <c r="U2670" s="24">
        <f t="shared" si="1004"/>
        <v>23.532714500527163</v>
      </c>
      <c r="V2670" s="14">
        <f t="shared" si="1005"/>
        <v>421.59499265520083</v>
      </c>
      <c r="W2670" s="24">
        <f t="shared" si="1017"/>
        <v>650</v>
      </c>
      <c r="X2670" s="12">
        <f t="shared" si="1006"/>
        <v>5.6920711589811983E-2</v>
      </c>
      <c r="Y2670" s="3">
        <f t="shared" si="1018"/>
        <v>0.7</v>
      </c>
    </row>
    <row r="2671" spans="2:25" x14ac:dyDescent="0.25">
      <c r="B2671" s="3">
        <f t="shared" si="1007"/>
        <v>13265</v>
      </c>
      <c r="C2671" s="14">
        <f t="shared" si="1008"/>
        <v>221.08333333333334</v>
      </c>
      <c r="D2671" s="11">
        <f t="shared" si="1009"/>
        <v>1140.5225573644154</v>
      </c>
      <c r="E2671" s="11">
        <f t="shared" si="1010"/>
        <v>1138.7437561653414</v>
      </c>
      <c r="F2671" s="11">
        <f t="shared" si="1011"/>
        <v>1139.8326236229161</v>
      </c>
      <c r="G2671" s="11">
        <f t="shared" si="1012"/>
        <v>1139.5817144854232</v>
      </c>
      <c r="H2671" s="24">
        <f t="shared" si="995"/>
        <v>1138.7437561653414</v>
      </c>
      <c r="I2671" s="24">
        <f t="shared" si="997"/>
        <v>44.470029976849901</v>
      </c>
      <c r="J2671" s="14">
        <f t="shared" si="998"/>
        <v>796.08027414589969</v>
      </c>
      <c r="K2671" s="24">
        <f t="shared" si="996"/>
        <v>650</v>
      </c>
      <c r="L2671" s="12">
        <f t="shared" si="999"/>
        <v>5.7321077772158592E-2</v>
      </c>
      <c r="M2671" s="3">
        <f t="shared" si="1000"/>
        <v>0.7</v>
      </c>
      <c r="N2671" s="24">
        <f t="shared" si="1015"/>
        <v>1139.8326236229161</v>
      </c>
      <c r="O2671" s="24">
        <f t="shared" si="1001"/>
        <v>17.248343537482924</v>
      </c>
      <c r="P2671" s="24">
        <f t="shared" si="1002"/>
        <v>309.12827245862127</v>
      </c>
      <c r="Q2671" s="24">
        <f t="shared" si="1013"/>
        <v>650</v>
      </c>
      <c r="R2671" s="12">
        <f t="shared" si="1003"/>
        <v>5.6774084137410585E-2</v>
      </c>
      <c r="S2671" s="3">
        <f t="shared" si="1014"/>
        <v>0.7</v>
      </c>
      <c r="T2671" s="24">
        <f t="shared" si="1016"/>
        <v>1139.5817144854232</v>
      </c>
      <c r="U2671" s="24">
        <f t="shared" si="1004"/>
        <v>23.521071974806773</v>
      </c>
      <c r="V2671" s="14">
        <f t="shared" si="1005"/>
        <v>421.43713233137663</v>
      </c>
      <c r="W2671" s="24">
        <f t="shared" si="1017"/>
        <v>650</v>
      </c>
      <c r="X2671" s="12">
        <f t="shared" si="1006"/>
        <v>5.6899036410627497E-2</v>
      </c>
      <c r="Y2671" s="3">
        <f t="shared" si="1018"/>
        <v>0.7</v>
      </c>
    </row>
    <row r="2672" spans="2:25" x14ac:dyDescent="0.25">
      <c r="B2672" s="3">
        <f t="shared" si="1007"/>
        <v>13270</v>
      </c>
      <c r="C2672" s="14">
        <f t="shared" si="1008"/>
        <v>221.16666666666666</v>
      </c>
      <c r="D2672" s="11">
        <f t="shared" si="1009"/>
        <v>1140.5789911113186</v>
      </c>
      <c r="E2672" s="11">
        <f t="shared" si="1010"/>
        <v>1138.8010772431137</v>
      </c>
      <c r="F2672" s="11">
        <f t="shared" si="1011"/>
        <v>1139.8893977070536</v>
      </c>
      <c r="G2672" s="11">
        <f t="shared" si="1012"/>
        <v>1139.6386135218338</v>
      </c>
      <c r="H2672" s="24">
        <f t="shared" si="995"/>
        <v>1138.8010772431137</v>
      </c>
      <c r="I2672" s="24">
        <f t="shared" si="997"/>
        <v>44.447846705122629</v>
      </c>
      <c r="J2672" s="14">
        <f t="shared" si="998"/>
        <v>795.77927454615053</v>
      </c>
      <c r="K2672" s="24">
        <f t="shared" si="996"/>
        <v>650</v>
      </c>
      <c r="L2672" s="12">
        <f t="shared" si="999"/>
        <v>5.7299038412444291E-2</v>
      </c>
      <c r="M2672" s="3">
        <f t="shared" si="1000"/>
        <v>0.7</v>
      </c>
      <c r="N2672" s="24">
        <f t="shared" si="1015"/>
        <v>1139.8893977070536</v>
      </c>
      <c r="O2672" s="24">
        <f t="shared" si="1001"/>
        <v>17.239835106624923</v>
      </c>
      <c r="P2672" s="24">
        <f t="shared" si="1002"/>
        <v>309.01291159786177</v>
      </c>
      <c r="Q2672" s="24">
        <f t="shared" si="1013"/>
        <v>650</v>
      </c>
      <c r="R2672" s="12">
        <f t="shared" si="1003"/>
        <v>5.6752536743266344E-2</v>
      </c>
      <c r="S2672" s="3">
        <f t="shared" si="1014"/>
        <v>0.7</v>
      </c>
      <c r="T2672" s="24">
        <f t="shared" si="1016"/>
        <v>1139.6386135218338</v>
      </c>
      <c r="U2672" s="24">
        <f t="shared" si="1004"/>
        <v>23.509439737119919</v>
      </c>
      <c r="V2672" s="14">
        <f t="shared" si="1005"/>
        <v>421.27939102109883</v>
      </c>
      <c r="W2672" s="24">
        <f t="shared" si="1017"/>
        <v>650</v>
      </c>
      <c r="X2672" s="12">
        <f t="shared" si="1006"/>
        <v>5.68773777658843E-2</v>
      </c>
      <c r="Y2672" s="3">
        <f t="shared" si="1018"/>
        <v>0.7</v>
      </c>
    </row>
    <row r="2673" spans="2:25" x14ac:dyDescent="0.25">
      <c r="B2673" s="3">
        <f t="shared" si="1007"/>
        <v>13275</v>
      </c>
      <c r="C2673" s="14">
        <f t="shared" si="1008"/>
        <v>221.25</v>
      </c>
      <c r="D2673" s="11">
        <f t="shared" si="1009"/>
        <v>1140.6354036105756</v>
      </c>
      <c r="E2673" s="11">
        <f t="shared" si="1010"/>
        <v>1138.858376281526</v>
      </c>
      <c r="F2673" s="11">
        <f t="shared" si="1011"/>
        <v>1139.9461502437969</v>
      </c>
      <c r="G2673" s="11">
        <f t="shared" si="1012"/>
        <v>1139.6954908995997</v>
      </c>
      <c r="H2673" s="24">
        <f t="shared" si="995"/>
        <v>1138.858376281526</v>
      </c>
      <c r="I2673" s="24">
        <f t="shared" si="997"/>
        <v>44.425683226239698</v>
      </c>
      <c r="J2673" s="14">
        <f t="shared" si="998"/>
        <v>795.47850459097776</v>
      </c>
      <c r="K2673" s="24">
        <f t="shared" si="996"/>
        <v>650</v>
      </c>
      <c r="L2673" s="12">
        <f t="shared" si="999"/>
        <v>5.7277016063040635E-2</v>
      </c>
      <c r="M2673" s="3">
        <f t="shared" si="1000"/>
        <v>0.7</v>
      </c>
      <c r="N2673" s="24">
        <f t="shared" si="1015"/>
        <v>1139.9461502437969</v>
      </c>
      <c r="O2673" s="24">
        <f t="shared" si="1001"/>
        <v>17.231334169468937</v>
      </c>
      <c r="P2673" s="24">
        <f t="shared" si="1002"/>
        <v>308.89763736686456</v>
      </c>
      <c r="Q2673" s="24">
        <f t="shared" si="1013"/>
        <v>650</v>
      </c>
      <c r="R2673" s="12">
        <f t="shared" si="1003"/>
        <v>5.6731005722150125E-2</v>
      </c>
      <c r="S2673" s="3">
        <f t="shared" si="1014"/>
        <v>0.7</v>
      </c>
      <c r="T2673" s="24">
        <f t="shared" si="1016"/>
        <v>1139.6954908995997</v>
      </c>
      <c r="U2673" s="24">
        <f t="shared" si="1004"/>
        <v>23.4978177743983</v>
      </c>
      <c r="V2673" s="14">
        <f t="shared" si="1005"/>
        <v>421.12176858934777</v>
      </c>
      <c r="W2673" s="24">
        <f t="shared" si="1017"/>
        <v>650</v>
      </c>
      <c r="X2673" s="12">
        <f t="shared" si="1006"/>
        <v>5.6855735636645643E-2</v>
      </c>
      <c r="Y2673" s="3">
        <f t="shared" si="1018"/>
        <v>0.7</v>
      </c>
    </row>
    <row r="2674" spans="2:25" x14ac:dyDescent="0.25">
      <c r="B2674" s="3">
        <f t="shared" si="1007"/>
        <v>13280</v>
      </c>
      <c r="C2674" s="14">
        <f t="shared" si="1008"/>
        <v>221.33333333333334</v>
      </c>
      <c r="D2674" s="11">
        <f t="shared" si="1009"/>
        <v>1140.6917948781802</v>
      </c>
      <c r="E2674" s="11">
        <f t="shared" si="1010"/>
        <v>1138.9156532975892</v>
      </c>
      <c r="F2674" s="11">
        <f t="shared" si="1011"/>
        <v>1140.0028812495191</v>
      </c>
      <c r="G2674" s="11">
        <f t="shared" si="1012"/>
        <v>1139.7523466352363</v>
      </c>
      <c r="H2674" s="24">
        <f t="shared" si="995"/>
        <v>1138.9156532975892</v>
      </c>
      <c r="I2674" s="24">
        <f t="shared" si="997"/>
        <v>44.403539514775048</v>
      </c>
      <c r="J2674" s="14">
        <f t="shared" si="998"/>
        <v>795.17796401590419</v>
      </c>
      <c r="K2674" s="24">
        <f t="shared" si="996"/>
        <v>650</v>
      </c>
      <c r="L2674" s="12">
        <f t="shared" si="999"/>
        <v>5.7255010704177774E-2</v>
      </c>
      <c r="M2674" s="3">
        <f t="shared" si="1000"/>
        <v>0.7</v>
      </c>
      <c r="N2674" s="24">
        <f t="shared" si="1015"/>
        <v>1140.0028812495191</v>
      </c>
      <c r="O2674" s="24">
        <f t="shared" si="1001"/>
        <v>17.222840716527799</v>
      </c>
      <c r="P2674" s="24">
        <f t="shared" si="1002"/>
        <v>308.78244966764481</v>
      </c>
      <c r="Q2674" s="24">
        <f t="shared" si="1013"/>
        <v>650</v>
      </c>
      <c r="R2674" s="12">
        <f t="shared" si="1003"/>
        <v>5.6709491055366892E-2</v>
      </c>
      <c r="S2674" s="3">
        <f t="shared" si="1014"/>
        <v>0.7</v>
      </c>
      <c r="T2674" s="24">
        <f t="shared" si="1016"/>
        <v>1139.7523466352363</v>
      </c>
      <c r="U2674" s="24">
        <f t="shared" si="1004"/>
        <v>23.48620607359635</v>
      </c>
      <c r="V2674" s="14">
        <f t="shared" si="1005"/>
        <v>420.96426490116193</v>
      </c>
      <c r="W2674" s="24">
        <f t="shared" si="1017"/>
        <v>650</v>
      </c>
      <c r="X2674" s="12">
        <f t="shared" si="1006"/>
        <v>5.6834110003985111E-2</v>
      </c>
      <c r="Y2674" s="3">
        <f t="shared" si="1018"/>
        <v>0.7</v>
      </c>
    </row>
    <row r="2675" spans="2:25" x14ac:dyDescent="0.25">
      <c r="B2675" s="3">
        <f t="shared" si="1007"/>
        <v>13285</v>
      </c>
      <c r="C2675" s="14">
        <f t="shared" si="1008"/>
        <v>221.41666666666666</v>
      </c>
      <c r="D2675" s="11">
        <f t="shared" si="1009"/>
        <v>1140.748164930108</v>
      </c>
      <c r="E2675" s="11">
        <f t="shared" si="1010"/>
        <v>1138.9729083082934</v>
      </c>
      <c r="F2675" s="11">
        <f t="shared" si="1011"/>
        <v>1140.0595907405745</v>
      </c>
      <c r="G2675" s="11">
        <f t="shared" si="1012"/>
        <v>1139.8091807452404</v>
      </c>
      <c r="H2675" s="24">
        <f t="shared" si="995"/>
        <v>1138.9729083082934</v>
      </c>
      <c r="I2675" s="24">
        <f t="shared" si="997"/>
        <v>44.381415545365144</v>
      </c>
      <c r="J2675" s="14">
        <f t="shared" si="998"/>
        <v>794.87765255720842</v>
      </c>
      <c r="K2675" s="24">
        <f t="shared" si="996"/>
        <v>650</v>
      </c>
      <c r="L2675" s="12">
        <f t="shared" si="999"/>
        <v>5.7233022316141635E-2</v>
      </c>
      <c r="M2675" s="3">
        <f t="shared" si="1000"/>
        <v>0.7</v>
      </c>
      <c r="N2675" s="24">
        <f t="shared" si="1015"/>
        <v>1140.0595907405745</v>
      </c>
      <c r="O2675" s="24">
        <f t="shared" si="1001"/>
        <v>17.214354738337079</v>
      </c>
      <c r="P2675" s="24">
        <f t="shared" si="1002"/>
        <v>308.6673484025668</v>
      </c>
      <c r="Q2675" s="24">
        <f t="shared" si="1013"/>
        <v>650</v>
      </c>
      <c r="R2675" s="12">
        <f t="shared" si="1003"/>
        <v>5.6687992724286297E-2</v>
      </c>
      <c r="S2675" s="3">
        <f t="shared" si="1014"/>
        <v>0.7</v>
      </c>
      <c r="T2675" s="24">
        <f t="shared" si="1016"/>
        <v>1139.8091807452404</v>
      </c>
      <c r="U2675" s="24">
        <f t="shared" si="1004"/>
        <v>23.474604621691242</v>
      </c>
      <c r="V2675" s="14">
        <f t="shared" si="1005"/>
        <v>420.80687982192876</v>
      </c>
      <c r="W2675" s="24">
        <f t="shared" si="1017"/>
        <v>650</v>
      </c>
      <c r="X2675" s="12">
        <f t="shared" si="1006"/>
        <v>5.6812500849023839E-2</v>
      </c>
      <c r="Y2675" s="3">
        <f t="shared" si="1018"/>
        <v>0.7</v>
      </c>
    </row>
    <row r="2676" spans="2:25" x14ac:dyDescent="0.25">
      <c r="B2676" s="3">
        <f t="shared" si="1007"/>
        <v>13290</v>
      </c>
      <c r="C2676" s="14">
        <f t="shared" si="1008"/>
        <v>221.5</v>
      </c>
      <c r="D2676" s="11">
        <f t="shared" si="1009"/>
        <v>1140.8045137823165</v>
      </c>
      <c r="E2676" s="11">
        <f t="shared" si="1010"/>
        <v>1139.0301413306095</v>
      </c>
      <c r="F2676" s="11">
        <f t="shared" si="1011"/>
        <v>1140.1162787332989</v>
      </c>
      <c r="G2676" s="11">
        <f t="shared" si="1012"/>
        <v>1139.8659932460894</v>
      </c>
      <c r="H2676" s="24">
        <f t="shared" si="995"/>
        <v>1139.0301413306095</v>
      </c>
      <c r="I2676" s="24">
        <f t="shared" si="997"/>
        <v>44.359311292674874</v>
      </c>
      <c r="J2676" s="14">
        <f t="shared" si="998"/>
        <v>794.57756995132388</v>
      </c>
      <c r="K2676" s="24">
        <f t="shared" si="996"/>
        <v>650</v>
      </c>
      <c r="L2676" s="12">
        <f t="shared" si="999"/>
        <v>5.721105087923066E-2</v>
      </c>
      <c r="M2676" s="3">
        <f t="shared" si="1000"/>
        <v>0.7</v>
      </c>
      <c r="N2676" s="24">
        <f t="shared" si="1015"/>
        <v>1140.1162787332989</v>
      </c>
      <c r="O2676" s="24">
        <f t="shared" si="1001"/>
        <v>17.205876225438033</v>
      </c>
      <c r="P2676" s="24">
        <f t="shared" si="1002"/>
        <v>308.55233347383955</v>
      </c>
      <c r="Q2676" s="24">
        <f t="shared" si="1013"/>
        <v>650</v>
      </c>
      <c r="R2676" s="12">
        <f t="shared" si="1003"/>
        <v>5.6666510710251951E-2</v>
      </c>
      <c r="S2676" s="3">
        <f t="shared" si="1014"/>
        <v>0.7</v>
      </c>
      <c r="T2676" s="24">
        <f t="shared" si="1016"/>
        <v>1139.8659932460894</v>
      </c>
      <c r="U2676" s="24">
        <f t="shared" si="1004"/>
        <v>23.463013405677202</v>
      </c>
      <c r="V2676" s="14">
        <f t="shared" si="1005"/>
        <v>420.64961321705482</v>
      </c>
      <c r="W2676" s="24">
        <f t="shared" si="1017"/>
        <v>650</v>
      </c>
      <c r="X2676" s="12">
        <f t="shared" si="1006"/>
        <v>5.6790908152887572E-2</v>
      </c>
      <c r="Y2676" s="3">
        <f t="shared" si="1018"/>
        <v>0.7</v>
      </c>
    </row>
    <row r="2677" spans="2:25" x14ac:dyDescent="0.25">
      <c r="B2677" s="3">
        <f t="shared" si="1007"/>
        <v>13295</v>
      </c>
      <c r="C2677" s="14">
        <f t="shared" si="1008"/>
        <v>221.58333333333334</v>
      </c>
      <c r="D2677" s="11">
        <f t="shared" si="1009"/>
        <v>1140.8608414507457</v>
      </c>
      <c r="E2677" s="11">
        <f t="shared" si="1010"/>
        <v>1139.0873523814887</v>
      </c>
      <c r="F2677" s="11">
        <f t="shared" si="1011"/>
        <v>1140.1729452440093</v>
      </c>
      <c r="G2677" s="11">
        <f t="shared" si="1012"/>
        <v>1139.9227841542422</v>
      </c>
      <c r="H2677" s="24">
        <f t="shared" ref="H2677:H2740" si="1019">H2676+L2676</f>
        <v>1139.0873523814887</v>
      </c>
      <c r="I2677" s="24">
        <f t="shared" si="997"/>
        <v>44.337226731425972</v>
      </c>
      <c r="J2677" s="14">
        <f t="shared" si="998"/>
        <v>794.27771593534317</v>
      </c>
      <c r="K2677" s="24">
        <f t="shared" ref="K2677:K2740" si="1020">IF(H2677&lt;600,425+0.773*H2677-1.69/1000*H2677^2+2.22/1000^2*H2677^3,IF(H2677&lt;735,666+13002/(738-H2677),IF(H2677&lt;900,545+17820/(H2677-731),650)))</f>
        <v>650</v>
      </c>
      <c r="L2677" s="12">
        <f t="shared" si="999"/>
        <v>5.718909637379211E-2</v>
      </c>
      <c r="M2677" s="3">
        <f t="shared" si="1000"/>
        <v>0.7</v>
      </c>
      <c r="N2677" s="24">
        <f t="shared" si="1015"/>
        <v>1140.1729452440093</v>
      </c>
      <c r="O2677" s="24">
        <f t="shared" si="1001"/>
        <v>17.197405168411706</v>
      </c>
      <c r="P2677" s="24">
        <f t="shared" si="1002"/>
        <v>308.43740478435052</v>
      </c>
      <c r="Q2677" s="24">
        <f t="shared" si="1013"/>
        <v>650</v>
      </c>
      <c r="R2677" s="12">
        <f t="shared" si="1003"/>
        <v>5.6645044994732427E-2</v>
      </c>
      <c r="S2677" s="3">
        <f t="shared" si="1014"/>
        <v>0.7</v>
      </c>
      <c r="T2677" s="24">
        <f t="shared" si="1016"/>
        <v>1139.9227841542422</v>
      </c>
      <c r="U2677" s="24">
        <f t="shared" si="1004"/>
        <v>23.451432412588247</v>
      </c>
      <c r="V2677" s="14">
        <f t="shared" si="1005"/>
        <v>420.49246495250895</v>
      </c>
      <c r="W2677" s="24">
        <f t="shared" si="1017"/>
        <v>650</v>
      </c>
      <c r="X2677" s="12">
        <f t="shared" si="1006"/>
        <v>5.6769331896779039E-2</v>
      </c>
      <c r="Y2677" s="3">
        <f t="shared" si="1018"/>
        <v>0.7</v>
      </c>
    </row>
    <row r="2678" spans="2:25" x14ac:dyDescent="0.25">
      <c r="B2678" s="3">
        <f t="shared" si="1007"/>
        <v>13300</v>
      </c>
      <c r="C2678" s="14">
        <f t="shared" si="1008"/>
        <v>221.66666666666666</v>
      </c>
      <c r="D2678" s="11">
        <f t="shared" si="1009"/>
        <v>1140.9171479513168</v>
      </c>
      <c r="E2678" s="11">
        <f t="shared" si="1010"/>
        <v>1139.1445414778625</v>
      </c>
      <c r="F2678" s="11">
        <f t="shared" si="1011"/>
        <v>1140.2295902890039</v>
      </c>
      <c r="G2678" s="11">
        <f t="shared" si="1012"/>
        <v>1139.9795534861389</v>
      </c>
      <c r="H2678" s="24">
        <f t="shared" si="1019"/>
        <v>1139.1445414778625</v>
      </c>
      <c r="I2678" s="24">
        <f t="shared" si="997"/>
        <v>44.31516183635722</v>
      </c>
      <c r="J2678" s="14">
        <f t="shared" si="998"/>
        <v>793.97809024639764</v>
      </c>
      <c r="K2678" s="24">
        <f t="shared" si="1020"/>
        <v>650</v>
      </c>
      <c r="L2678" s="12">
        <f t="shared" si="999"/>
        <v>5.7167158780177058E-2</v>
      </c>
      <c r="M2678" s="3">
        <f t="shared" si="1000"/>
        <v>0.7</v>
      </c>
      <c r="N2678" s="24">
        <f t="shared" si="1015"/>
        <v>1140.2295902890039</v>
      </c>
      <c r="O2678" s="24">
        <f t="shared" si="1001"/>
        <v>17.188941557822091</v>
      </c>
      <c r="P2678" s="24">
        <f t="shared" si="1002"/>
        <v>308.32256223656071</v>
      </c>
      <c r="Q2678" s="24">
        <f t="shared" si="1013"/>
        <v>650</v>
      </c>
      <c r="R2678" s="12">
        <f t="shared" si="1003"/>
        <v>5.6623595559119132E-2</v>
      </c>
      <c r="S2678" s="3">
        <f t="shared" si="1014"/>
        <v>0.7</v>
      </c>
      <c r="T2678" s="24">
        <f t="shared" si="1016"/>
        <v>1139.9795534861389</v>
      </c>
      <c r="U2678" s="24">
        <f t="shared" si="1004"/>
        <v>23.439861629447023</v>
      </c>
      <c r="V2678" s="14">
        <f t="shared" si="1005"/>
        <v>420.33543489400785</v>
      </c>
      <c r="W2678" s="24">
        <f t="shared" si="1017"/>
        <v>650</v>
      </c>
      <c r="X2678" s="12">
        <f t="shared" si="1006"/>
        <v>5.6747772061867291E-2</v>
      </c>
      <c r="Y2678" s="3">
        <f t="shared" si="1018"/>
        <v>0.7</v>
      </c>
    </row>
    <row r="2679" spans="2:25" x14ac:dyDescent="0.25">
      <c r="B2679" s="3">
        <f t="shared" si="1007"/>
        <v>13305</v>
      </c>
      <c r="C2679" s="14">
        <f t="shared" si="1008"/>
        <v>221.75</v>
      </c>
      <c r="D2679" s="11">
        <f t="shared" si="1009"/>
        <v>1140.9734332999337</v>
      </c>
      <c r="E2679" s="11">
        <f t="shared" si="1010"/>
        <v>1139.2017086366427</v>
      </c>
      <c r="F2679" s="11">
        <f t="shared" si="1011"/>
        <v>1140.286213884563</v>
      </c>
      <c r="G2679" s="11">
        <f t="shared" si="1012"/>
        <v>1140.0363012582009</v>
      </c>
      <c r="H2679" s="24">
        <f t="shared" si="1019"/>
        <v>1139.2017086366427</v>
      </c>
      <c r="I2679" s="24">
        <f t="shared" si="997"/>
        <v>44.293116582275616</v>
      </c>
      <c r="J2679" s="14">
        <f t="shared" si="998"/>
        <v>793.67869262231602</v>
      </c>
      <c r="K2679" s="24">
        <f t="shared" si="1020"/>
        <v>650</v>
      </c>
      <c r="L2679" s="12">
        <f t="shared" si="999"/>
        <v>5.7145238078788782E-2</v>
      </c>
      <c r="M2679" s="3">
        <f t="shared" si="1000"/>
        <v>0.7</v>
      </c>
      <c r="N2679" s="24">
        <f t="shared" si="1015"/>
        <v>1140.286213884563</v>
      </c>
      <c r="O2679" s="24">
        <f t="shared" si="1001"/>
        <v>17.180485384267286</v>
      </c>
      <c r="P2679" s="24">
        <f t="shared" si="1002"/>
        <v>308.20780573328005</v>
      </c>
      <c r="Q2679" s="24">
        <f t="shared" si="1013"/>
        <v>650</v>
      </c>
      <c r="R2679" s="12">
        <f t="shared" si="1003"/>
        <v>5.6602162384870106E-2</v>
      </c>
      <c r="S2679" s="3">
        <f t="shared" si="1014"/>
        <v>0.7</v>
      </c>
      <c r="T2679" s="24">
        <f t="shared" si="1016"/>
        <v>1140.0363012582009</v>
      </c>
      <c r="U2679" s="24">
        <f t="shared" si="1004"/>
        <v>23.428301043321653</v>
      </c>
      <c r="V2679" s="14">
        <f t="shared" si="1005"/>
        <v>420.17852290767541</v>
      </c>
      <c r="W2679" s="24">
        <f t="shared" si="1017"/>
        <v>650</v>
      </c>
      <c r="X2679" s="12">
        <f t="shared" si="1006"/>
        <v>5.6726228629379254E-2</v>
      </c>
      <c r="Y2679" s="3">
        <f t="shared" si="1018"/>
        <v>0.7</v>
      </c>
    </row>
    <row r="2680" spans="2:25" x14ac:dyDescent="0.25">
      <c r="B2680" s="3">
        <f t="shared" si="1007"/>
        <v>13310</v>
      </c>
      <c r="C2680" s="14">
        <f t="shared" si="1008"/>
        <v>221.83333333333334</v>
      </c>
      <c r="D2680" s="11">
        <f t="shared" si="1009"/>
        <v>1141.0296975124827</v>
      </c>
      <c r="E2680" s="11">
        <f t="shared" si="1010"/>
        <v>1139.2588538747216</v>
      </c>
      <c r="F2680" s="11">
        <f t="shared" si="1011"/>
        <v>1140.342816046948</v>
      </c>
      <c r="G2680" s="11">
        <f t="shared" si="1012"/>
        <v>1140.0930274868304</v>
      </c>
      <c r="H2680" s="24">
        <f t="shared" si="1019"/>
        <v>1139.2588538747216</v>
      </c>
      <c r="I2680" s="24">
        <f t="shared" si="997"/>
        <v>44.271090944027947</v>
      </c>
      <c r="J2680" s="14">
        <f t="shared" si="998"/>
        <v>793.37952280145078</v>
      </c>
      <c r="K2680" s="24">
        <f t="shared" si="1020"/>
        <v>650</v>
      </c>
      <c r="L2680" s="12">
        <f t="shared" si="999"/>
        <v>5.7123334250068984E-2</v>
      </c>
      <c r="M2680" s="3">
        <f t="shared" si="1000"/>
        <v>0.7</v>
      </c>
      <c r="N2680" s="24">
        <f t="shared" si="1015"/>
        <v>1140.342816046948</v>
      </c>
      <c r="O2680" s="24">
        <f t="shared" si="1001"/>
        <v>17.172036638368127</v>
      </c>
      <c r="P2680" s="24">
        <f t="shared" si="1002"/>
        <v>308.09313517778355</v>
      </c>
      <c r="Q2680" s="24">
        <f t="shared" si="1013"/>
        <v>650</v>
      </c>
      <c r="R2680" s="12">
        <f t="shared" si="1003"/>
        <v>5.6580745453528244E-2</v>
      </c>
      <c r="S2680" s="3">
        <f t="shared" si="1014"/>
        <v>0.7</v>
      </c>
      <c r="T2680" s="24">
        <f t="shared" si="1016"/>
        <v>1140.0930274868304</v>
      </c>
      <c r="U2680" s="24">
        <f t="shared" si="1004"/>
        <v>23.416750641308681</v>
      </c>
      <c r="V2680" s="14">
        <f t="shared" si="1005"/>
        <v>420.02172886011982</v>
      </c>
      <c r="W2680" s="24">
        <f t="shared" si="1017"/>
        <v>650</v>
      </c>
      <c r="X2680" s="12">
        <f t="shared" si="1006"/>
        <v>5.6704701580607413E-2</v>
      </c>
      <c r="Y2680" s="3">
        <f t="shared" si="1018"/>
        <v>0.7</v>
      </c>
    </row>
    <row r="2681" spans="2:25" x14ac:dyDescent="0.25">
      <c r="B2681" s="3">
        <f t="shared" si="1007"/>
        <v>13315</v>
      </c>
      <c r="C2681" s="14">
        <f t="shared" si="1008"/>
        <v>221.91666666666666</v>
      </c>
      <c r="D2681" s="11">
        <f t="shared" si="1009"/>
        <v>1141.085940604831</v>
      </c>
      <c r="E2681" s="11">
        <f t="shared" si="1010"/>
        <v>1139.3159772089716</v>
      </c>
      <c r="F2681" s="11">
        <f t="shared" si="1011"/>
        <v>1140.3993967924016</v>
      </c>
      <c r="G2681" s="11">
        <f t="shared" si="1012"/>
        <v>1140.149732188411</v>
      </c>
      <c r="H2681" s="24">
        <f t="shared" si="1019"/>
        <v>1139.3159772089716</v>
      </c>
      <c r="I2681" s="24">
        <f t="shared" si="997"/>
        <v>44.249084896483737</v>
      </c>
      <c r="J2681" s="14">
        <f t="shared" si="998"/>
        <v>793.08058052213448</v>
      </c>
      <c r="K2681" s="24">
        <f t="shared" si="1020"/>
        <v>650</v>
      </c>
      <c r="L2681" s="12">
        <f t="shared" si="999"/>
        <v>5.710144727445958E-2</v>
      </c>
      <c r="M2681" s="3">
        <f t="shared" si="1000"/>
        <v>0.7</v>
      </c>
      <c r="N2681" s="24">
        <f t="shared" si="1015"/>
        <v>1140.3993967924016</v>
      </c>
      <c r="O2681" s="24">
        <f t="shared" si="1001"/>
        <v>17.163595310734081</v>
      </c>
      <c r="P2681" s="24">
        <f t="shared" si="1002"/>
        <v>307.97855047280359</v>
      </c>
      <c r="Q2681" s="24">
        <f t="shared" si="1013"/>
        <v>650</v>
      </c>
      <c r="R2681" s="12">
        <f t="shared" si="1003"/>
        <v>5.6559344746540084E-2</v>
      </c>
      <c r="S2681" s="3">
        <f t="shared" si="1014"/>
        <v>0.7</v>
      </c>
      <c r="T2681" s="24">
        <f t="shared" si="1016"/>
        <v>1140.149732188411</v>
      </c>
      <c r="U2681" s="24">
        <f t="shared" si="1004"/>
        <v>23.405210410498967</v>
      </c>
      <c r="V2681" s="14">
        <f t="shared" si="1005"/>
        <v>419.86505261763926</v>
      </c>
      <c r="W2681" s="24">
        <f t="shared" si="1017"/>
        <v>650</v>
      </c>
      <c r="X2681" s="12">
        <f t="shared" si="1006"/>
        <v>5.6683190896803896E-2</v>
      </c>
      <c r="Y2681" s="3">
        <f t="shared" si="1018"/>
        <v>0.7</v>
      </c>
    </row>
    <row r="2682" spans="2:25" x14ac:dyDescent="0.25">
      <c r="B2682" s="3">
        <f t="shared" si="1007"/>
        <v>13320</v>
      </c>
      <c r="C2682" s="14">
        <f t="shared" si="1008"/>
        <v>222</v>
      </c>
      <c r="D2682" s="11">
        <f t="shared" si="1009"/>
        <v>1141.142162592829</v>
      </c>
      <c r="E2682" s="11">
        <f t="shared" si="1010"/>
        <v>1139.373078656246</v>
      </c>
      <c r="F2682" s="11">
        <f t="shared" si="1011"/>
        <v>1140.4559561371482</v>
      </c>
      <c r="G2682" s="11">
        <f t="shared" si="1012"/>
        <v>1140.2064153793078</v>
      </c>
      <c r="H2682" s="24">
        <f t="shared" si="1019"/>
        <v>1139.373078656246</v>
      </c>
      <c r="I2682" s="24">
        <f t="shared" si="997"/>
        <v>44.227098414575039</v>
      </c>
      <c r="J2682" s="14">
        <f t="shared" si="998"/>
        <v>792.7818655234754</v>
      </c>
      <c r="K2682" s="24">
        <f t="shared" si="1020"/>
        <v>650</v>
      </c>
      <c r="L2682" s="12">
        <f t="shared" si="999"/>
        <v>5.7079577132459619E-2</v>
      </c>
      <c r="M2682" s="3">
        <f t="shared" si="1000"/>
        <v>0.7</v>
      </c>
      <c r="N2682" s="24">
        <f t="shared" si="1015"/>
        <v>1140.4559561371482</v>
      </c>
      <c r="O2682" s="24">
        <f t="shared" si="1001"/>
        <v>17.155161392020091</v>
      </c>
      <c r="P2682" s="24">
        <f t="shared" si="1002"/>
        <v>307.86405152200274</v>
      </c>
      <c r="Q2682" s="24">
        <f t="shared" si="1013"/>
        <v>650</v>
      </c>
      <c r="R2682" s="12">
        <f t="shared" si="1003"/>
        <v>5.6537960245521879E-2</v>
      </c>
      <c r="S2682" s="3">
        <f t="shared" si="1014"/>
        <v>0.7</v>
      </c>
      <c r="T2682" s="24">
        <f t="shared" si="1016"/>
        <v>1140.2064153793078</v>
      </c>
      <c r="U2682" s="24">
        <f t="shared" si="1004"/>
        <v>23.393680338028844</v>
      </c>
      <c r="V2682" s="14">
        <f t="shared" si="1005"/>
        <v>419.70849404717148</v>
      </c>
      <c r="W2682" s="24">
        <f t="shared" si="1017"/>
        <v>650</v>
      </c>
      <c r="X2682" s="12">
        <f t="shared" si="1006"/>
        <v>5.6661696559308423E-2</v>
      </c>
      <c r="Y2682" s="3">
        <f t="shared" si="1018"/>
        <v>0.7</v>
      </c>
    </row>
    <row r="2683" spans="2:25" x14ac:dyDescent="0.25">
      <c r="B2683" s="3">
        <f t="shared" si="1007"/>
        <v>13325</v>
      </c>
      <c r="C2683" s="14">
        <f t="shared" si="1008"/>
        <v>222.08333333333334</v>
      </c>
      <c r="D2683" s="11">
        <f t="shared" si="1009"/>
        <v>1141.1983634923088</v>
      </c>
      <c r="E2683" s="11">
        <f t="shared" si="1010"/>
        <v>1139.4301582333785</v>
      </c>
      <c r="F2683" s="11">
        <f t="shared" si="1011"/>
        <v>1140.5124940973938</v>
      </c>
      <c r="G2683" s="11">
        <f t="shared" si="1012"/>
        <v>1140.2630770758672</v>
      </c>
      <c r="H2683" s="24">
        <f t="shared" si="1019"/>
        <v>1139.4301582333785</v>
      </c>
      <c r="I2683" s="24">
        <f t="shared" si="997"/>
        <v>44.205131473256642</v>
      </c>
      <c r="J2683" s="14">
        <f t="shared" si="998"/>
        <v>792.48337754463944</v>
      </c>
      <c r="K2683" s="24">
        <f t="shared" si="1020"/>
        <v>650</v>
      </c>
      <c r="L2683" s="12">
        <f t="shared" si="999"/>
        <v>5.7057723804573662E-2</v>
      </c>
      <c r="M2683" s="3">
        <f t="shared" si="1000"/>
        <v>0.7</v>
      </c>
      <c r="N2683" s="24">
        <f t="shared" si="1015"/>
        <v>1140.5124940973938</v>
      </c>
      <c r="O2683" s="24">
        <f t="shared" si="1001"/>
        <v>17.146734872875413</v>
      </c>
      <c r="P2683" s="24">
        <f t="shared" si="1002"/>
        <v>307.74963822855909</v>
      </c>
      <c r="Q2683" s="24">
        <f t="shared" si="1013"/>
        <v>650</v>
      </c>
      <c r="R2683" s="12">
        <f t="shared" si="1003"/>
        <v>5.6516591932004596E-2</v>
      </c>
      <c r="S2683" s="3">
        <f t="shared" si="1014"/>
        <v>0.7</v>
      </c>
      <c r="T2683" s="24">
        <f t="shared" si="1016"/>
        <v>1140.2630770758672</v>
      </c>
      <c r="U2683" s="24">
        <f t="shared" si="1004"/>
        <v>23.382160411040331</v>
      </c>
      <c r="V2683" s="14">
        <f t="shared" si="1005"/>
        <v>419.55205301547977</v>
      </c>
      <c r="W2683" s="24">
        <f t="shared" si="1017"/>
        <v>650</v>
      </c>
      <c r="X2683" s="12">
        <f t="shared" si="1006"/>
        <v>5.6640218549439132E-2</v>
      </c>
      <c r="Y2683" s="3">
        <f t="shared" si="1018"/>
        <v>0.7</v>
      </c>
    </row>
    <row r="2684" spans="2:25" x14ac:dyDescent="0.25">
      <c r="B2684" s="3">
        <f t="shared" si="1007"/>
        <v>13330</v>
      </c>
      <c r="C2684" s="14">
        <f t="shared" si="1008"/>
        <v>222.16666666666666</v>
      </c>
      <c r="D2684" s="11">
        <f t="shared" si="1009"/>
        <v>1141.2545433190849</v>
      </c>
      <c r="E2684" s="11">
        <f t="shared" si="1010"/>
        <v>1139.487215957183</v>
      </c>
      <c r="F2684" s="11">
        <f t="shared" si="1011"/>
        <v>1140.5690106893258</v>
      </c>
      <c r="G2684" s="11">
        <f t="shared" si="1012"/>
        <v>1140.3197172944167</v>
      </c>
      <c r="H2684" s="24">
        <f t="shared" si="1019"/>
        <v>1139.487215957183</v>
      </c>
      <c r="I2684" s="24">
        <f t="shared" si="997"/>
        <v>44.183184047545865</v>
      </c>
      <c r="J2684" s="14">
        <f t="shared" si="998"/>
        <v>792.18511632556817</v>
      </c>
      <c r="K2684" s="24">
        <f t="shared" si="1020"/>
        <v>650</v>
      </c>
      <c r="L2684" s="12">
        <f t="shared" si="999"/>
        <v>5.7035887271363404E-2</v>
      </c>
      <c r="M2684" s="3">
        <f t="shared" si="1000"/>
        <v>0.7</v>
      </c>
      <c r="N2684" s="24">
        <f t="shared" si="1015"/>
        <v>1140.5690106893258</v>
      </c>
      <c r="O2684" s="24">
        <f t="shared" si="1001"/>
        <v>17.138315743977728</v>
      </c>
      <c r="P2684" s="24">
        <f t="shared" si="1002"/>
        <v>307.63531049623214</v>
      </c>
      <c r="Q2684" s="24">
        <f t="shared" si="1013"/>
        <v>650</v>
      </c>
      <c r="R2684" s="12">
        <f t="shared" si="1003"/>
        <v>5.6495239787625315E-2</v>
      </c>
      <c r="S2684" s="3">
        <f t="shared" si="1014"/>
        <v>0.7</v>
      </c>
      <c r="T2684" s="24">
        <f t="shared" si="1016"/>
        <v>1140.3197172944167</v>
      </c>
      <c r="U2684" s="24">
        <f t="shared" si="1004"/>
        <v>23.37065061670387</v>
      </c>
      <c r="V2684" s="14">
        <f t="shared" si="1005"/>
        <v>419.39572938979256</v>
      </c>
      <c r="W2684" s="24">
        <f t="shared" si="1017"/>
        <v>650</v>
      </c>
      <c r="X2684" s="12">
        <f t="shared" si="1006"/>
        <v>5.6618756848577284E-2</v>
      </c>
      <c r="Y2684" s="3">
        <f t="shared" si="1018"/>
        <v>0.7</v>
      </c>
    </row>
    <row r="2685" spans="2:25" x14ac:dyDescent="0.25">
      <c r="B2685" s="3">
        <f t="shared" si="1007"/>
        <v>13335</v>
      </c>
      <c r="C2685" s="14">
        <f t="shared" si="1008"/>
        <v>222.25</v>
      </c>
      <c r="D2685" s="11">
        <f t="shared" si="1009"/>
        <v>1141.310702088954</v>
      </c>
      <c r="E2685" s="11">
        <f t="shared" si="1010"/>
        <v>1139.5442518444545</v>
      </c>
      <c r="F2685" s="11">
        <f t="shared" si="1011"/>
        <v>1140.6255059291134</v>
      </c>
      <c r="G2685" s="11">
        <f t="shared" si="1012"/>
        <v>1140.3763360512653</v>
      </c>
      <c r="H2685" s="24">
        <f t="shared" si="1019"/>
        <v>1139.5442518444545</v>
      </c>
      <c r="I2685" s="24">
        <f t="shared" si="997"/>
        <v>44.161256112488445</v>
      </c>
      <c r="J2685" s="14">
        <f t="shared" si="998"/>
        <v>791.88708160637714</v>
      </c>
      <c r="K2685" s="24">
        <f t="shared" si="1020"/>
        <v>650</v>
      </c>
      <c r="L2685" s="12">
        <f t="shared" si="999"/>
        <v>5.7014067513404355E-2</v>
      </c>
      <c r="M2685" s="3">
        <f t="shared" si="1000"/>
        <v>0.7</v>
      </c>
      <c r="N2685" s="24">
        <f t="shared" si="1015"/>
        <v>1140.6255059291134</v>
      </c>
      <c r="O2685" s="24">
        <f t="shared" si="1001"/>
        <v>17.129903996016083</v>
      </c>
      <c r="P2685" s="24">
        <f t="shared" si="1002"/>
        <v>307.52106822872332</v>
      </c>
      <c r="Q2685" s="24">
        <f t="shared" si="1013"/>
        <v>650</v>
      </c>
      <c r="R2685" s="12">
        <f t="shared" si="1003"/>
        <v>5.6473903794012972E-2</v>
      </c>
      <c r="S2685" s="3">
        <f t="shared" si="1014"/>
        <v>0.7</v>
      </c>
      <c r="T2685" s="24">
        <f t="shared" si="1016"/>
        <v>1140.3763360512653</v>
      </c>
      <c r="U2685" s="24">
        <f t="shared" si="1004"/>
        <v>23.359150942218321</v>
      </c>
      <c r="V2685" s="14">
        <f t="shared" si="1005"/>
        <v>419.23952303766777</v>
      </c>
      <c r="W2685" s="24">
        <f t="shared" si="1017"/>
        <v>650</v>
      </c>
      <c r="X2685" s="12">
        <f t="shared" si="1006"/>
        <v>5.6597311438149882E-2</v>
      </c>
      <c r="Y2685" s="3">
        <f t="shared" si="1018"/>
        <v>0.7</v>
      </c>
    </row>
    <row r="2686" spans="2:25" x14ac:dyDescent="0.25">
      <c r="B2686" s="3">
        <f t="shared" si="1007"/>
        <v>13340</v>
      </c>
      <c r="C2686" s="14">
        <f t="shared" si="1008"/>
        <v>222.33333333333334</v>
      </c>
      <c r="D2686" s="11">
        <f t="shared" si="1009"/>
        <v>1141.3668398176949</v>
      </c>
      <c r="E2686" s="11">
        <f t="shared" si="1010"/>
        <v>1139.6012659119679</v>
      </c>
      <c r="F2686" s="11">
        <f t="shared" si="1011"/>
        <v>1140.6819798329075</v>
      </c>
      <c r="G2686" s="11">
        <f t="shared" si="1012"/>
        <v>1140.4329333627034</v>
      </c>
      <c r="H2686" s="24">
        <f t="shared" si="1019"/>
        <v>1139.6012659119679</v>
      </c>
      <c r="I2686" s="24">
        <f t="shared" si="997"/>
        <v>44.139347643175597</v>
      </c>
      <c r="J2686" s="14">
        <f t="shared" si="998"/>
        <v>791.58927312762808</v>
      </c>
      <c r="K2686" s="24">
        <f t="shared" si="1020"/>
        <v>650</v>
      </c>
      <c r="L2686" s="12">
        <f t="shared" si="999"/>
        <v>5.6992264511305554E-2</v>
      </c>
      <c r="M2686" s="3">
        <f t="shared" si="1000"/>
        <v>0.7</v>
      </c>
      <c r="N2686" s="24">
        <f t="shared" si="1015"/>
        <v>1140.6819798329075</v>
      </c>
      <c r="O2686" s="24">
        <f t="shared" si="1001"/>
        <v>17.12149961968521</v>
      </c>
      <c r="P2686" s="24">
        <f t="shared" si="1002"/>
        <v>307.40691132975331</v>
      </c>
      <c r="Q2686" s="24">
        <f t="shared" si="1013"/>
        <v>650</v>
      </c>
      <c r="R2686" s="12">
        <f t="shared" si="1003"/>
        <v>5.6452583932800844E-2</v>
      </c>
      <c r="S2686" s="3">
        <f t="shared" si="1014"/>
        <v>0.7</v>
      </c>
      <c r="T2686" s="24">
        <f t="shared" si="1016"/>
        <v>1140.4329333627034</v>
      </c>
      <c r="U2686" s="24">
        <f t="shared" si="1004"/>
        <v>23.347661374788231</v>
      </c>
      <c r="V2686" s="14">
        <f t="shared" si="1005"/>
        <v>419.08343382639185</v>
      </c>
      <c r="W2686" s="24">
        <f t="shared" si="1017"/>
        <v>650</v>
      </c>
      <c r="X2686" s="12">
        <f t="shared" si="1006"/>
        <v>5.6575882299549983E-2</v>
      </c>
      <c r="Y2686" s="3">
        <f t="shared" si="1018"/>
        <v>0.7</v>
      </c>
    </row>
    <row r="2687" spans="2:25" x14ac:dyDescent="0.25">
      <c r="B2687" s="3">
        <f t="shared" si="1007"/>
        <v>13345</v>
      </c>
      <c r="C2687" s="14">
        <f t="shared" si="1008"/>
        <v>222.41666666666666</v>
      </c>
      <c r="D2687" s="11">
        <f t="shared" si="1009"/>
        <v>1141.4229565210687</v>
      </c>
      <c r="E2687" s="11">
        <f t="shared" si="1010"/>
        <v>1139.6582581764792</v>
      </c>
      <c r="F2687" s="11">
        <f t="shared" si="1011"/>
        <v>1140.7384324168402</v>
      </c>
      <c r="G2687" s="11">
        <f t="shared" si="1012"/>
        <v>1140.4895092450029</v>
      </c>
      <c r="H2687" s="24">
        <f t="shared" si="1019"/>
        <v>1139.6582581764792</v>
      </c>
      <c r="I2687" s="24">
        <f t="shared" si="997"/>
        <v>44.117458614738325</v>
      </c>
      <c r="J2687" s="14">
        <f t="shared" si="998"/>
        <v>791.29169063030884</v>
      </c>
      <c r="K2687" s="24">
        <f t="shared" si="1020"/>
        <v>650</v>
      </c>
      <c r="L2687" s="12">
        <f t="shared" si="999"/>
        <v>5.6970478245707813E-2</v>
      </c>
      <c r="M2687" s="3">
        <f t="shared" si="1000"/>
        <v>0.7</v>
      </c>
      <c r="N2687" s="24">
        <f t="shared" si="1015"/>
        <v>1140.7384324168402</v>
      </c>
      <c r="O2687" s="24">
        <f t="shared" si="1001"/>
        <v>17.113102605713948</v>
      </c>
      <c r="P2687" s="24">
        <f t="shared" si="1002"/>
        <v>307.2928397036049</v>
      </c>
      <c r="Q2687" s="24">
        <f t="shared" si="1013"/>
        <v>650</v>
      </c>
      <c r="R2687" s="12">
        <f t="shared" si="1003"/>
        <v>5.6431280185725921E-2</v>
      </c>
      <c r="S2687" s="3">
        <f t="shared" si="1014"/>
        <v>0.7</v>
      </c>
      <c r="T2687" s="24">
        <f t="shared" si="1016"/>
        <v>1140.4895092450029</v>
      </c>
      <c r="U2687" s="24">
        <f t="shared" si="1004"/>
        <v>23.336181901646569</v>
      </c>
      <c r="V2687" s="14">
        <f t="shared" si="1005"/>
        <v>418.9274616239104</v>
      </c>
      <c r="W2687" s="24">
        <f t="shared" si="1017"/>
        <v>650</v>
      </c>
      <c r="X2687" s="12">
        <f t="shared" si="1006"/>
        <v>5.6554469414258526E-2</v>
      </c>
      <c r="Y2687" s="3">
        <f t="shared" si="1018"/>
        <v>0.7</v>
      </c>
    </row>
    <row r="2688" spans="2:25" x14ac:dyDescent="0.25">
      <c r="B2688" s="3">
        <f t="shared" si="1007"/>
        <v>13350</v>
      </c>
      <c r="C2688" s="14">
        <f t="shared" si="1008"/>
        <v>222.5</v>
      </c>
      <c r="D2688" s="11">
        <f t="shared" si="1009"/>
        <v>1141.4790522148189</v>
      </c>
      <c r="E2688" s="11">
        <f t="shared" si="1010"/>
        <v>1139.7152286547248</v>
      </c>
      <c r="F2688" s="11">
        <f t="shared" si="1011"/>
        <v>1140.7948636970259</v>
      </c>
      <c r="G2688" s="11">
        <f t="shared" si="1012"/>
        <v>1140.5460637144172</v>
      </c>
      <c r="H2688" s="24">
        <f t="shared" si="1019"/>
        <v>1139.7152286547248</v>
      </c>
      <c r="I2688" s="24">
        <f t="shared" si="997"/>
        <v>44.095589002353108</v>
      </c>
      <c r="J2688" s="14">
        <f t="shared" si="998"/>
        <v>790.99433385571717</v>
      </c>
      <c r="K2688" s="24">
        <f t="shared" si="1020"/>
        <v>650</v>
      </c>
      <c r="L2688" s="12">
        <f t="shared" si="999"/>
        <v>5.6948708697276182E-2</v>
      </c>
      <c r="M2688" s="3">
        <f t="shared" si="1000"/>
        <v>0.7</v>
      </c>
      <c r="N2688" s="24">
        <f t="shared" si="1015"/>
        <v>1140.7948636970259</v>
      </c>
      <c r="O2688" s="24">
        <f t="shared" si="1001"/>
        <v>17.104712944825451</v>
      </c>
      <c r="P2688" s="24">
        <f t="shared" si="1002"/>
        <v>307.17885325409571</v>
      </c>
      <c r="Q2688" s="24">
        <f t="shared" si="1013"/>
        <v>650</v>
      </c>
      <c r="R2688" s="12">
        <f t="shared" si="1003"/>
        <v>5.6409992534443301E-2</v>
      </c>
      <c r="S2688" s="3">
        <f t="shared" si="1014"/>
        <v>0.7</v>
      </c>
      <c r="T2688" s="24">
        <f t="shared" si="1016"/>
        <v>1140.5460637144172</v>
      </c>
      <c r="U2688" s="24">
        <f t="shared" si="1004"/>
        <v>23.324712510043355</v>
      </c>
      <c r="V2688" s="14">
        <f t="shared" si="1005"/>
        <v>418.77160629789756</v>
      </c>
      <c r="W2688" s="24">
        <f t="shared" si="1017"/>
        <v>650</v>
      </c>
      <c r="X2688" s="12">
        <f t="shared" si="1006"/>
        <v>5.6533072763723942E-2</v>
      </c>
      <c r="Y2688" s="3">
        <f t="shared" si="1018"/>
        <v>0.7</v>
      </c>
    </row>
    <row r="2689" spans="2:25" x14ac:dyDescent="0.25">
      <c r="B2689" s="3">
        <f t="shared" si="1007"/>
        <v>13355</v>
      </c>
      <c r="C2689" s="14">
        <f t="shared" si="1008"/>
        <v>222.58333333333334</v>
      </c>
      <c r="D2689" s="11">
        <f t="shared" si="1009"/>
        <v>1141.5351269146713</v>
      </c>
      <c r="E2689" s="11">
        <f t="shared" si="1010"/>
        <v>1139.7721773634221</v>
      </c>
      <c r="F2689" s="11">
        <f t="shared" si="1011"/>
        <v>1140.8512736895605</v>
      </c>
      <c r="G2689" s="11">
        <f t="shared" si="1012"/>
        <v>1140.6025967871808</v>
      </c>
      <c r="H2689" s="24">
        <f t="shared" si="1019"/>
        <v>1139.7721773634221</v>
      </c>
      <c r="I2689" s="24">
        <f t="shared" si="997"/>
        <v>44.073738781230531</v>
      </c>
      <c r="J2689" s="14">
        <f t="shared" si="998"/>
        <v>790.69720254567437</v>
      </c>
      <c r="K2689" s="24">
        <f t="shared" si="1020"/>
        <v>650</v>
      </c>
      <c r="L2689" s="12">
        <f t="shared" si="999"/>
        <v>5.6926955846713721E-2</v>
      </c>
      <c r="M2689" s="3">
        <f t="shared" si="1000"/>
        <v>0.7</v>
      </c>
      <c r="N2689" s="24">
        <f t="shared" si="1015"/>
        <v>1140.8512736895605</v>
      </c>
      <c r="O2689" s="24">
        <f t="shared" si="1001"/>
        <v>17.096330627771295</v>
      </c>
      <c r="P2689" s="24">
        <f t="shared" si="1002"/>
        <v>307.06495188572165</v>
      </c>
      <c r="Q2689" s="24">
        <f t="shared" si="1013"/>
        <v>650</v>
      </c>
      <c r="R2689" s="12">
        <f t="shared" si="1003"/>
        <v>5.6388720960730998E-2</v>
      </c>
      <c r="S2689" s="3">
        <f t="shared" si="1014"/>
        <v>0.7</v>
      </c>
      <c r="T2689" s="24">
        <f t="shared" si="1016"/>
        <v>1140.6025967871808</v>
      </c>
      <c r="U2689" s="24">
        <f t="shared" si="1004"/>
        <v>23.313253187262717</v>
      </c>
      <c r="V2689" s="14">
        <f t="shared" si="1005"/>
        <v>418.61586771688013</v>
      </c>
      <c r="W2689" s="24">
        <f t="shared" si="1017"/>
        <v>650</v>
      </c>
      <c r="X2689" s="12">
        <f t="shared" si="1006"/>
        <v>5.6511692329508062E-2</v>
      </c>
      <c r="Y2689" s="3">
        <f t="shared" si="1018"/>
        <v>0.7</v>
      </c>
    </row>
    <row r="2690" spans="2:25" x14ac:dyDescent="0.25">
      <c r="B2690" s="3">
        <f t="shared" si="1007"/>
        <v>13360</v>
      </c>
      <c r="C2690" s="14">
        <f t="shared" si="1008"/>
        <v>222.66666666666666</v>
      </c>
      <c r="D2690" s="11">
        <f t="shared" si="1009"/>
        <v>1141.5911806363338</v>
      </c>
      <c r="E2690" s="11">
        <f t="shared" si="1010"/>
        <v>1139.8291043192687</v>
      </c>
      <c r="F2690" s="11">
        <f t="shared" si="1011"/>
        <v>1140.9076624105212</v>
      </c>
      <c r="G2690" s="11">
        <f t="shared" si="1012"/>
        <v>1140.6591084795102</v>
      </c>
      <c r="H2690" s="24">
        <f t="shared" si="1019"/>
        <v>1139.8291043192687</v>
      </c>
      <c r="I2690" s="24">
        <f t="shared" si="997"/>
        <v>44.051907926626654</v>
      </c>
      <c r="J2690" s="14">
        <f t="shared" si="998"/>
        <v>790.40029644221488</v>
      </c>
      <c r="K2690" s="24">
        <f t="shared" si="1020"/>
        <v>650</v>
      </c>
      <c r="L2690" s="12">
        <f t="shared" si="999"/>
        <v>5.6905219674741145E-2</v>
      </c>
      <c r="M2690" s="3">
        <f t="shared" si="1000"/>
        <v>0.7</v>
      </c>
      <c r="N2690" s="24">
        <f t="shared" si="1015"/>
        <v>1140.9076624105212</v>
      </c>
      <c r="O2690" s="24">
        <f t="shared" si="1001"/>
        <v>17.087955645314423</v>
      </c>
      <c r="P2690" s="24">
        <f t="shared" si="1002"/>
        <v>306.95113550286243</v>
      </c>
      <c r="Q2690" s="24">
        <f t="shared" si="1013"/>
        <v>650</v>
      </c>
      <c r="R2690" s="12">
        <f t="shared" si="1003"/>
        <v>5.636746544634879E-2</v>
      </c>
      <c r="S2690" s="3">
        <f t="shared" si="1014"/>
        <v>0.7</v>
      </c>
      <c r="T2690" s="24">
        <f t="shared" si="1016"/>
        <v>1140.6591084795102</v>
      </c>
      <c r="U2690" s="24">
        <f t="shared" si="1004"/>
        <v>23.301803920588782</v>
      </c>
      <c r="V2690" s="14">
        <f t="shared" si="1005"/>
        <v>418.46024574888116</v>
      </c>
      <c r="W2690" s="24">
        <f t="shared" si="1017"/>
        <v>650</v>
      </c>
      <c r="X2690" s="12">
        <f t="shared" si="1006"/>
        <v>5.649032809310827E-2</v>
      </c>
      <c r="Y2690" s="3">
        <f t="shared" si="1018"/>
        <v>0.7</v>
      </c>
    </row>
    <row r="2691" spans="2:25" x14ac:dyDescent="0.25">
      <c r="B2691" s="3">
        <f t="shared" si="1007"/>
        <v>13365</v>
      </c>
      <c r="C2691" s="14">
        <f t="shared" si="1008"/>
        <v>222.75</v>
      </c>
      <c r="D2691" s="11">
        <f t="shared" si="1009"/>
        <v>1141.6472133954971</v>
      </c>
      <c r="E2691" s="11">
        <f t="shared" si="1010"/>
        <v>1139.8860095389434</v>
      </c>
      <c r="F2691" s="11">
        <f t="shared" si="1011"/>
        <v>1140.9640298759675</v>
      </c>
      <c r="G2691" s="11">
        <f t="shared" si="1012"/>
        <v>1140.7155988076033</v>
      </c>
      <c r="H2691" s="24">
        <f t="shared" si="1019"/>
        <v>1139.8860095389434</v>
      </c>
      <c r="I2691" s="24">
        <f t="shared" si="997"/>
        <v>44.030096413843012</v>
      </c>
      <c r="J2691" s="14">
        <f t="shared" si="998"/>
        <v>790.10361528799319</v>
      </c>
      <c r="K2691" s="24">
        <f t="shared" si="1020"/>
        <v>650</v>
      </c>
      <c r="L2691" s="12">
        <f t="shared" si="999"/>
        <v>5.6883500162124553E-2</v>
      </c>
      <c r="M2691" s="3">
        <f t="shared" si="1000"/>
        <v>0.7</v>
      </c>
      <c r="N2691" s="24">
        <f t="shared" si="1015"/>
        <v>1140.9640298759675</v>
      </c>
      <c r="O2691" s="24">
        <f t="shared" si="1001"/>
        <v>17.079587988240519</v>
      </c>
      <c r="P2691" s="24">
        <f t="shared" si="1002"/>
        <v>306.83740401024659</v>
      </c>
      <c r="Q2691" s="24">
        <f t="shared" si="1013"/>
        <v>650</v>
      </c>
      <c r="R2691" s="12">
        <f t="shared" si="1003"/>
        <v>5.6346225973121104E-2</v>
      </c>
      <c r="S2691" s="3">
        <f t="shared" si="1014"/>
        <v>0.7</v>
      </c>
      <c r="T2691" s="24">
        <f t="shared" si="1016"/>
        <v>1140.7155988076033</v>
      </c>
      <c r="U2691" s="24">
        <f t="shared" si="1004"/>
        <v>23.290364697345467</v>
      </c>
      <c r="V2691" s="14">
        <f t="shared" si="1005"/>
        <v>418.30474026266012</v>
      </c>
      <c r="W2691" s="24">
        <f t="shared" si="1017"/>
        <v>650</v>
      </c>
      <c r="X2691" s="12">
        <f t="shared" si="1006"/>
        <v>5.6468980036121247E-2</v>
      </c>
      <c r="Y2691" s="3">
        <f t="shared" si="1018"/>
        <v>0.7</v>
      </c>
    </row>
    <row r="2692" spans="2:25" x14ac:dyDescent="0.25">
      <c r="B2692" s="3">
        <f t="shared" si="1007"/>
        <v>13370</v>
      </c>
      <c r="C2692" s="14">
        <f t="shared" si="1008"/>
        <v>222.83333333333334</v>
      </c>
      <c r="D2692" s="11">
        <f t="shared" si="1009"/>
        <v>1141.7032252078343</v>
      </c>
      <c r="E2692" s="11">
        <f t="shared" si="1010"/>
        <v>1139.9428930391055</v>
      </c>
      <c r="F2692" s="11">
        <f t="shared" si="1011"/>
        <v>1141.0203761019407</v>
      </c>
      <c r="G2692" s="11">
        <f t="shared" si="1012"/>
        <v>1140.7720677876393</v>
      </c>
      <c r="H2692" s="24">
        <f t="shared" si="1019"/>
        <v>1139.9428930391055</v>
      </c>
      <c r="I2692" s="24">
        <f t="shared" si="997"/>
        <v>44.008304218220928</v>
      </c>
      <c r="J2692" s="14">
        <f t="shared" si="998"/>
        <v>789.80715882601271</v>
      </c>
      <c r="K2692" s="24">
        <f t="shared" si="1020"/>
        <v>650</v>
      </c>
      <c r="L2692" s="12">
        <f t="shared" si="999"/>
        <v>5.686179728965654E-2</v>
      </c>
      <c r="M2692" s="3">
        <f t="shared" si="1000"/>
        <v>0.7</v>
      </c>
      <c r="N2692" s="24">
        <f t="shared" si="1015"/>
        <v>1141.0203761019407</v>
      </c>
      <c r="O2692" s="24">
        <f t="shared" si="1001"/>
        <v>17.071227647340947</v>
      </c>
      <c r="P2692" s="24">
        <f t="shared" si="1002"/>
        <v>306.72375731254436</v>
      </c>
      <c r="Q2692" s="24">
        <f t="shared" si="1013"/>
        <v>650</v>
      </c>
      <c r="R2692" s="12">
        <f t="shared" si="1003"/>
        <v>5.6325002522863203E-2</v>
      </c>
      <c r="S2692" s="3">
        <f t="shared" si="1014"/>
        <v>0.7</v>
      </c>
      <c r="T2692" s="24">
        <f t="shared" si="1016"/>
        <v>1140.7720677876393</v>
      </c>
      <c r="U2692" s="24">
        <f t="shared" si="1004"/>
        <v>23.278935504873743</v>
      </c>
      <c r="V2692" s="14">
        <f t="shared" si="1005"/>
        <v>418.14935112695701</v>
      </c>
      <c r="W2692" s="24">
        <f t="shared" si="1017"/>
        <v>650</v>
      </c>
      <c r="X2692" s="12">
        <f t="shared" si="1006"/>
        <v>5.6447648140143331E-2</v>
      </c>
      <c r="Y2692" s="3">
        <f t="shared" si="1018"/>
        <v>0.7</v>
      </c>
    </row>
    <row r="2693" spans="2:25" x14ac:dyDescent="0.25">
      <c r="B2693" s="3">
        <f t="shared" si="1007"/>
        <v>13375</v>
      </c>
      <c r="C2693" s="14">
        <f t="shared" si="1008"/>
        <v>222.91666666666666</v>
      </c>
      <c r="D2693" s="11">
        <f t="shared" si="1009"/>
        <v>1141.7592160890001</v>
      </c>
      <c r="E2693" s="11">
        <f t="shared" si="1010"/>
        <v>1139.9997548363951</v>
      </c>
      <c r="F2693" s="11">
        <f t="shared" si="1011"/>
        <v>1141.0767011044636</v>
      </c>
      <c r="G2693" s="11">
        <f t="shared" si="1012"/>
        <v>1140.8285154357795</v>
      </c>
      <c r="H2693" s="24">
        <f t="shared" si="1019"/>
        <v>1139.9997548363951</v>
      </c>
      <c r="I2693" s="24">
        <f t="shared" si="997"/>
        <v>43.986531315124466</v>
      </c>
      <c r="J2693" s="14">
        <f t="shared" si="998"/>
        <v>789.51092679925739</v>
      </c>
      <c r="K2693" s="24">
        <f t="shared" si="1020"/>
        <v>650</v>
      </c>
      <c r="L2693" s="12">
        <f t="shared" si="999"/>
        <v>5.6840111038129949E-2</v>
      </c>
      <c r="M2693" s="3">
        <f t="shared" si="1000"/>
        <v>0.7</v>
      </c>
      <c r="N2693" s="24">
        <f t="shared" si="1015"/>
        <v>1141.0767011044636</v>
      </c>
      <c r="O2693" s="24">
        <f t="shared" si="1001"/>
        <v>17.06287461341276</v>
      </c>
      <c r="P2693" s="24">
        <f t="shared" si="1002"/>
        <v>306.61019531436807</v>
      </c>
      <c r="Q2693" s="24">
        <f t="shared" si="1013"/>
        <v>650</v>
      </c>
      <c r="R2693" s="12">
        <f t="shared" si="1003"/>
        <v>5.6303795077381272E-2</v>
      </c>
      <c r="S2693" s="3">
        <f t="shared" si="1014"/>
        <v>0.7</v>
      </c>
      <c r="T2693" s="24">
        <f t="shared" si="1016"/>
        <v>1140.8285154357795</v>
      </c>
      <c r="U2693" s="24">
        <f t="shared" si="1004"/>
        <v>23.267516330514582</v>
      </c>
      <c r="V2693" s="14">
        <f t="shared" si="1005"/>
        <v>417.9940782104344</v>
      </c>
      <c r="W2693" s="24">
        <f t="shared" si="1017"/>
        <v>650</v>
      </c>
      <c r="X2693" s="12">
        <f t="shared" si="1006"/>
        <v>5.6426332386760973E-2</v>
      </c>
      <c r="Y2693" s="3">
        <f t="shared" si="1018"/>
        <v>0.7</v>
      </c>
    </row>
    <row r="2694" spans="2:25" x14ac:dyDescent="0.25">
      <c r="B2694" s="3">
        <f t="shared" si="1007"/>
        <v>13380</v>
      </c>
      <c r="C2694" s="14">
        <f t="shared" si="1008"/>
        <v>223</v>
      </c>
      <c r="D2694" s="11">
        <f t="shared" si="1009"/>
        <v>1141.8151860546329</v>
      </c>
      <c r="E2694" s="11">
        <f t="shared" si="1010"/>
        <v>1140.0565949474333</v>
      </c>
      <c r="F2694" s="11">
        <f t="shared" si="1011"/>
        <v>1141.133004899541</v>
      </c>
      <c r="G2694" s="11">
        <f t="shared" si="1012"/>
        <v>1140.8849417681663</v>
      </c>
      <c r="H2694" s="24">
        <f t="shared" si="1019"/>
        <v>1140.0565949474333</v>
      </c>
      <c r="I2694" s="24">
        <f t="shared" si="997"/>
        <v>43.964777679991585</v>
      </c>
      <c r="J2694" s="14">
        <f t="shared" si="998"/>
        <v>789.21491895183522</v>
      </c>
      <c r="K2694" s="24">
        <f t="shared" si="1020"/>
        <v>650</v>
      </c>
      <c r="L2694" s="12">
        <f t="shared" si="999"/>
        <v>5.681844138841928E-2</v>
      </c>
      <c r="M2694" s="3">
        <f t="shared" si="1000"/>
        <v>0.7</v>
      </c>
      <c r="N2694" s="24">
        <f t="shared" si="1015"/>
        <v>1141.133004899541</v>
      </c>
      <c r="O2694" s="24">
        <f t="shared" si="1001"/>
        <v>17.05452887729848</v>
      </c>
      <c r="P2694" s="24">
        <f t="shared" si="1002"/>
        <v>306.49671792116317</v>
      </c>
      <c r="Q2694" s="24">
        <f t="shared" si="1013"/>
        <v>650</v>
      </c>
      <c r="R2694" s="12">
        <f t="shared" si="1003"/>
        <v>5.6282603618634325E-2</v>
      </c>
      <c r="S2694" s="3">
        <f t="shared" si="1014"/>
        <v>0.7</v>
      </c>
      <c r="T2694" s="24">
        <f t="shared" si="1016"/>
        <v>1140.8849417681663</v>
      </c>
      <c r="U2694" s="24">
        <f t="shared" si="1004"/>
        <v>23.256107161665796</v>
      </c>
      <c r="V2694" s="14">
        <f t="shared" si="1005"/>
        <v>417.83892138260745</v>
      </c>
      <c r="W2694" s="24">
        <f t="shared" si="1017"/>
        <v>650</v>
      </c>
      <c r="X2694" s="12">
        <f t="shared" si="1006"/>
        <v>5.6405032757676929E-2</v>
      </c>
      <c r="Y2694" s="3">
        <f t="shared" si="1018"/>
        <v>0.7</v>
      </c>
    </row>
    <row r="2695" spans="2:25" x14ac:dyDescent="0.25">
      <c r="B2695" s="3">
        <f t="shared" si="1007"/>
        <v>13385</v>
      </c>
      <c r="C2695" s="14">
        <f t="shared" si="1008"/>
        <v>223.08333333333334</v>
      </c>
      <c r="D2695" s="11">
        <f t="shared" si="1009"/>
        <v>1141.8711351203528</v>
      </c>
      <c r="E2695" s="11">
        <f t="shared" si="1010"/>
        <v>1140.1134133888218</v>
      </c>
      <c r="F2695" s="11">
        <f t="shared" si="1011"/>
        <v>1141.1892875031597</v>
      </c>
      <c r="G2695" s="11">
        <f t="shared" si="1012"/>
        <v>1140.9413468009241</v>
      </c>
      <c r="H2695" s="24">
        <f t="shared" si="1019"/>
        <v>1140.1134133888218</v>
      </c>
      <c r="I2695" s="24">
        <f t="shared" si="997"/>
        <v>43.943043288277295</v>
      </c>
      <c r="J2695" s="14">
        <f t="shared" si="998"/>
        <v>788.91913502767989</v>
      </c>
      <c r="K2695" s="24">
        <f t="shared" si="1020"/>
        <v>650</v>
      </c>
      <c r="L2695" s="12">
        <f t="shared" si="999"/>
        <v>5.679678832138834E-2</v>
      </c>
      <c r="M2695" s="3">
        <f t="shared" si="1000"/>
        <v>0.7</v>
      </c>
      <c r="N2695" s="24">
        <f t="shared" si="1015"/>
        <v>1141.1892875031597</v>
      </c>
      <c r="O2695" s="24">
        <f t="shared" si="1001"/>
        <v>17.046190429829267</v>
      </c>
      <c r="P2695" s="24">
        <f t="shared" si="1002"/>
        <v>306.38332503783266</v>
      </c>
      <c r="Q2695" s="24">
        <f t="shared" si="1013"/>
        <v>650</v>
      </c>
      <c r="R2695" s="12">
        <f t="shared" si="1003"/>
        <v>5.6261428128485044E-2</v>
      </c>
      <c r="S2695" s="3">
        <f t="shared" si="1014"/>
        <v>0.7</v>
      </c>
      <c r="T2695" s="24">
        <f t="shared" si="1016"/>
        <v>1140.9413468009241</v>
      </c>
      <c r="U2695" s="24">
        <f t="shared" si="1004"/>
        <v>23.244707985719515</v>
      </c>
      <c r="V2695" s="14">
        <f t="shared" si="1005"/>
        <v>417.68388051266209</v>
      </c>
      <c r="W2695" s="24">
        <f t="shared" si="1017"/>
        <v>650</v>
      </c>
      <c r="X2695" s="12">
        <f t="shared" si="1006"/>
        <v>5.6383749234551105E-2</v>
      </c>
      <c r="Y2695" s="3">
        <f t="shared" si="1018"/>
        <v>0.7</v>
      </c>
    </row>
    <row r="2696" spans="2:25" x14ac:dyDescent="0.25">
      <c r="B2696" s="3">
        <f t="shared" si="1007"/>
        <v>13390</v>
      </c>
      <c r="C2696" s="14">
        <f t="shared" si="1008"/>
        <v>223.16666666666666</v>
      </c>
      <c r="D2696" s="11">
        <f t="shared" si="1009"/>
        <v>1141.9270633017625</v>
      </c>
      <c r="E2696" s="11">
        <f t="shared" si="1010"/>
        <v>1140.1702101771432</v>
      </c>
      <c r="F2696" s="11">
        <f t="shared" si="1011"/>
        <v>1141.2455489312881</v>
      </c>
      <c r="G2696" s="11">
        <f t="shared" si="1012"/>
        <v>1140.9977305501586</v>
      </c>
      <c r="H2696" s="24">
        <f t="shared" si="1019"/>
        <v>1140.1702101771432</v>
      </c>
      <c r="I2696" s="24">
        <f t="shared" si="997"/>
        <v>43.921328115482083</v>
      </c>
      <c r="J2696" s="14">
        <f t="shared" si="998"/>
        <v>788.62357477140324</v>
      </c>
      <c r="K2696" s="24">
        <f t="shared" si="1020"/>
        <v>650</v>
      </c>
      <c r="L2696" s="12">
        <f t="shared" si="999"/>
        <v>5.6775151817950266E-2</v>
      </c>
      <c r="M2696" s="3">
        <f t="shared" si="1000"/>
        <v>0.7</v>
      </c>
      <c r="N2696" s="24">
        <f t="shared" si="1015"/>
        <v>1141.2455489312881</v>
      </c>
      <c r="O2696" s="24">
        <f t="shared" si="1001"/>
        <v>17.037859261859012</v>
      </c>
      <c r="P2696" s="24">
        <f t="shared" si="1002"/>
        <v>306.27001656978331</v>
      </c>
      <c r="Q2696" s="24">
        <f t="shared" si="1013"/>
        <v>650</v>
      </c>
      <c r="R2696" s="12">
        <f t="shared" si="1003"/>
        <v>5.6240268588887685E-2</v>
      </c>
      <c r="S2696" s="3">
        <f t="shared" si="1014"/>
        <v>0.7</v>
      </c>
      <c r="T2696" s="24">
        <f t="shared" si="1016"/>
        <v>1140.9977305501586</v>
      </c>
      <c r="U2696" s="24">
        <f t="shared" si="1004"/>
        <v>23.233318790096291</v>
      </c>
      <c r="V2696" s="14">
        <f t="shared" si="1005"/>
        <v>417.52895547017158</v>
      </c>
      <c r="W2696" s="24">
        <f t="shared" si="1017"/>
        <v>650</v>
      </c>
      <c r="X2696" s="12">
        <f t="shared" si="1006"/>
        <v>5.6362481799096593E-2</v>
      </c>
      <c r="Y2696" s="3">
        <f t="shared" si="1018"/>
        <v>0.7</v>
      </c>
    </row>
    <row r="2697" spans="2:25" x14ac:dyDescent="0.25">
      <c r="B2697" s="3">
        <f t="shared" si="1007"/>
        <v>13395</v>
      </c>
      <c r="C2697" s="14">
        <f t="shared" si="1008"/>
        <v>223.25</v>
      </c>
      <c r="D2697" s="11">
        <f t="shared" si="1009"/>
        <v>1141.9829706144471</v>
      </c>
      <c r="E2697" s="11">
        <f t="shared" si="1010"/>
        <v>1140.2269853289611</v>
      </c>
      <c r="F2697" s="11">
        <f t="shared" si="1011"/>
        <v>1141.301789199877</v>
      </c>
      <c r="G2697" s="11">
        <f t="shared" si="1012"/>
        <v>1141.0540930319578</v>
      </c>
      <c r="H2697" s="24">
        <f t="shared" si="1019"/>
        <v>1140.2269853289611</v>
      </c>
      <c r="I2697" s="24">
        <f t="shared" si="997"/>
        <v>43.899632137151912</v>
      </c>
      <c r="J2697" s="14">
        <f t="shared" si="998"/>
        <v>788.32823792775287</v>
      </c>
      <c r="K2697" s="24">
        <f t="shared" si="1020"/>
        <v>650</v>
      </c>
      <c r="L2697" s="12">
        <f t="shared" si="999"/>
        <v>5.6753531859030572E-2</v>
      </c>
      <c r="M2697" s="3">
        <f t="shared" si="1000"/>
        <v>0.7</v>
      </c>
      <c r="N2697" s="24">
        <f t="shared" si="1015"/>
        <v>1141.301789199877</v>
      </c>
      <c r="O2697" s="24">
        <f t="shared" si="1001"/>
        <v>17.029535364252979</v>
      </c>
      <c r="P2697" s="24">
        <f t="shared" si="1002"/>
        <v>306.15679242230561</v>
      </c>
      <c r="Q2697" s="24">
        <f t="shared" si="1013"/>
        <v>650</v>
      </c>
      <c r="R2697" s="12">
        <f t="shared" si="1003"/>
        <v>5.6219124981778272E-2</v>
      </c>
      <c r="S2697" s="3">
        <f t="shared" si="1014"/>
        <v>0.7</v>
      </c>
      <c r="T2697" s="24">
        <f t="shared" si="1016"/>
        <v>1141.0540930319578</v>
      </c>
      <c r="U2697" s="24">
        <f t="shared" si="1004"/>
        <v>23.221939562233729</v>
      </c>
      <c r="V2697" s="14">
        <f t="shared" si="1005"/>
        <v>417.37414612472878</v>
      </c>
      <c r="W2697" s="24">
        <f t="shared" si="1017"/>
        <v>650</v>
      </c>
      <c r="X2697" s="12">
        <f t="shared" si="1006"/>
        <v>5.6341230433031152E-2</v>
      </c>
      <c r="Y2697" s="3">
        <f t="shared" si="1018"/>
        <v>0.7</v>
      </c>
    </row>
    <row r="2698" spans="2:25" x14ac:dyDescent="0.25">
      <c r="B2698" s="3">
        <f t="shared" si="1007"/>
        <v>13400</v>
      </c>
      <c r="C2698" s="14">
        <f t="shared" si="1008"/>
        <v>223.33333333333334</v>
      </c>
      <c r="D2698" s="11">
        <f t="shared" si="1009"/>
        <v>1142.0388570739749</v>
      </c>
      <c r="E2698" s="11">
        <f t="shared" si="1010"/>
        <v>1140.28373886082</v>
      </c>
      <c r="F2698" s="11">
        <f t="shared" si="1011"/>
        <v>1141.3580083248587</v>
      </c>
      <c r="G2698" s="11">
        <f t="shared" si="1012"/>
        <v>1141.1104342623908</v>
      </c>
      <c r="H2698" s="24">
        <f t="shared" si="1019"/>
        <v>1140.28373886082</v>
      </c>
      <c r="I2698" s="24">
        <f t="shared" si="997"/>
        <v>43.877955328872531</v>
      </c>
      <c r="J2698" s="14">
        <f t="shared" si="998"/>
        <v>788.03312424223213</v>
      </c>
      <c r="K2698" s="24">
        <f t="shared" si="1020"/>
        <v>650</v>
      </c>
      <c r="L2698" s="12">
        <f t="shared" si="999"/>
        <v>5.6731928425609E-2</v>
      </c>
      <c r="M2698" s="3">
        <f t="shared" si="1000"/>
        <v>0.7</v>
      </c>
      <c r="N2698" s="24">
        <f t="shared" si="1015"/>
        <v>1141.3580083248587</v>
      </c>
      <c r="O2698" s="24">
        <f t="shared" si="1001"/>
        <v>17.021218727904852</v>
      </c>
      <c r="P2698" s="24">
        <f t="shared" si="1002"/>
        <v>306.04365250121339</v>
      </c>
      <c r="Q2698" s="24">
        <f t="shared" si="1013"/>
        <v>650</v>
      </c>
      <c r="R2698" s="12">
        <f t="shared" si="1003"/>
        <v>5.6197997289188797E-2</v>
      </c>
      <c r="S2698" s="3">
        <f t="shared" si="1014"/>
        <v>0.7</v>
      </c>
      <c r="T2698" s="24">
        <f t="shared" si="1016"/>
        <v>1141.1104342623908</v>
      </c>
      <c r="U2698" s="24">
        <f t="shared" si="1004"/>
        <v>23.210570289603538</v>
      </c>
      <c r="V2698" s="14">
        <f t="shared" si="1005"/>
        <v>417.21945234652719</v>
      </c>
      <c r="W2698" s="24">
        <f t="shared" si="1017"/>
        <v>650</v>
      </c>
      <c r="X2698" s="12">
        <f t="shared" si="1006"/>
        <v>5.6319995118153721E-2</v>
      </c>
      <c r="Y2698" s="3">
        <f t="shared" si="1018"/>
        <v>0.7</v>
      </c>
    </row>
    <row r="2699" spans="2:25" x14ac:dyDescent="0.25">
      <c r="B2699" s="3">
        <f t="shared" si="1007"/>
        <v>13405</v>
      </c>
      <c r="C2699" s="14">
        <f t="shared" si="1008"/>
        <v>223.41666666666666</v>
      </c>
      <c r="D2699" s="11">
        <f t="shared" si="1009"/>
        <v>1142.0947226958961</v>
      </c>
      <c r="E2699" s="11">
        <f t="shared" si="1010"/>
        <v>1140.3404707892455</v>
      </c>
      <c r="F2699" s="11">
        <f t="shared" si="1011"/>
        <v>1141.4142063221479</v>
      </c>
      <c r="G2699" s="11">
        <f t="shared" si="1012"/>
        <v>1141.166754257509</v>
      </c>
      <c r="H2699" s="24">
        <f t="shared" si="1019"/>
        <v>1140.3404707892455</v>
      </c>
      <c r="I2699" s="24">
        <f t="shared" si="997"/>
        <v>43.856297666263799</v>
      </c>
      <c r="J2699" s="14">
        <f t="shared" si="998"/>
        <v>787.73823346034453</v>
      </c>
      <c r="K2699" s="24">
        <f t="shared" si="1020"/>
        <v>650</v>
      </c>
      <c r="L2699" s="12">
        <f t="shared" si="999"/>
        <v>5.6710341498667646E-2</v>
      </c>
      <c r="M2699" s="3">
        <f t="shared" si="1000"/>
        <v>0.7</v>
      </c>
      <c r="N2699" s="24">
        <f t="shared" si="1015"/>
        <v>1141.4142063221479</v>
      </c>
      <c r="O2699" s="24">
        <f t="shared" si="1001"/>
        <v>17.012909343702631</v>
      </c>
      <c r="P2699" s="24">
        <f t="shared" si="1002"/>
        <v>305.93059671202963</v>
      </c>
      <c r="Q2699" s="24">
        <f t="shared" si="1013"/>
        <v>650</v>
      </c>
      <c r="R2699" s="12">
        <f t="shared" si="1003"/>
        <v>5.6176885493099675E-2</v>
      </c>
      <c r="S2699" s="3">
        <f t="shared" si="1014"/>
        <v>0.7</v>
      </c>
      <c r="T2699" s="24">
        <f t="shared" si="1016"/>
        <v>1141.166754257509</v>
      </c>
      <c r="U2699" s="24">
        <f t="shared" si="1004"/>
        <v>23.19921095967743</v>
      </c>
      <c r="V2699" s="14">
        <f t="shared" si="1005"/>
        <v>417.06487400546968</v>
      </c>
      <c r="W2699" s="24">
        <f t="shared" si="1017"/>
        <v>650</v>
      </c>
      <c r="X2699" s="12">
        <f t="shared" si="1006"/>
        <v>5.6298775836226077E-2</v>
      </c>
      <c r="Y2699" s="3">
        <f t="shared" si="1018"/>
        <v>0.7</v>
      </c>
    </row>
    <row r="2700" spans="2:25" x14ac:dyDescent="0.25">
      <c r="B2700" s="3">
        <f t="shared" si="1007"/>
        <v>13410</v>
      </c>
      <c r="C2700" s="14">
        <f t="shared" si="1008"/>
        <v>223.5</v>
      </c>
      <c r="D2700" s="11">
        <f t="shared" si="1009"/>
        <v>1142.1505674957436</v>
      </c>
      <c r="E2700" s="11">
        <f t="shared" si="1010"/>
        <v>1140.3971811307442</v>
      </c>
      <c r="F2700" s="11">
        <f t="shared" si="1011"/>
        <v>1141.4703832076411</v>
      </c>
      <c r="G2700" s="11">
        <f t="shared" si="1012"/>
        <v>1141.2230530333452</v>
      </c>
      <c r="H2700" s="24">
        <f t="shared" si="1019"/>
        <v>1140.3971811307442</v>
      </c>
      <c r="I2700" s="24">
        <f t="shared" si="997"/>
        <v>43.834659124985365</v>
      </c>
      <c r="J2700" s="14">
        <f t="shared" si="998"/>
        <v>787.44356532809718</v>
      </c>
      <c r="K2700" s="24">
        <f t="shared" si="1020"/>
        <v>650</v>
      </c>
      <c r="L2700" s="12">
        <f t="shared" si="999"/>
        <v>5.6688771059225658E-2</v>
      </c>
      <c r="M2700" s="3">
        <f t="shared" si="1000"/>
        <v>0.7</v>
      </c>
      <c r="N2700" s="24">
        <f t="shared" si="1015"/>
        <v>1141.4703832076411</v>
      </c>
      <c r="O2700" s="24">
        <f t="shared" si="1001"/>
        <v>17.004607202562738</v>
      </c>
      <c r="P2700" s="24">
        <f t="shared" si="1002"/>
        <v>305.81762496060691</v>
      </c>
      <c r="Q2700" s="24">
        <f t="shared" si="1013"/>
        <v>650</v>
      </c>
      <c r="R2700" s="12">
        <f t="shared" si="1003"/>
        <v>5.6155789575553595E-2</v>
      </c>
      <c r="S2700" s="3">
        <f t="shared" si="1014"/>
        <v>0.7</v>
      </c>
      <c r="T2700" s="24">
        <f t="shared" si="1016"/>
        <v>1141.2230530333452</v>
      </c>
      <c r="U2700" s="24">
        <f t="shared" si="1004"/>
        <v>23.18786155996122</v>
      </c>
      <c r="V2700" s="14">
        <f t="shared" si="1005"/>
        <v>416.91041097192419</v>
      </c>
      <c r="W2700" s="24">
        <f t="shared" si="1017"/>
        <v>650</v>
      </c>
      <c r="X2700" s="12">
        <f t="shared" si="1006"/>
        <v>5.6277572569073821E-2</v>
      </c>
      <c r="Y2700" s="3">
        <f t="shared" si="1018"/>
        <v>0.7</v>
      </c>
    </row>
    <row r="2701" spans="2:25" x14ac:dyDescent="0.25">
      <c r="B2701" s="3">
        <f t="shared" si="1007"/>
        <v>13415</v>
      </c>
      <c r="C2701" s="14">
        <f t="shared" si="1008"/>
        <v>223.58333333333334</v>
      </c>
      <c r="D2701" s="11">
        <f t="shared" si="1009"/>
        <v>1142.2063914890334</v>
      </c>
      <c r="E2701" s="11">
        <f t="shared" si="1010"/>
        <v>1140.4538699018035</v>
      </c>
      <c r="F2701" s="11">
        <f t="shared" si="1011"/>
        <v>1141.5265389972167</v>
      </c>
      <c r="G2701" s="11">
        <f t="shared" si="1012"/>
        <v>1141.2793306059143</v>
      </c>
      <c r="H2701" s="24">
        <f t="shared" si="1019"/>
        <v>1140.4538699018035</v>
      </c>
      <c r="I2701" s="24">
        <f t="shared" si="997"/>
        <v>43.813039680748034</v>
      </c>
      <c r="J2701" s="14">
        <f t="shared" si="998"/>
        <v>787.14911959200117</v>
      </c>
      <c r="K2701" s="24">
        <f t="shared" si="1020"/>
        <v>650</v>
      </c>
      <c r="L2701" s="12">
        <f t="shared" si="999"/>
        <v>5.6667217088340043E-2</v>
      </c>
      <c r="M2701" s="3">
        <f t="shared" si="1000"/>
        <v>0.7</v>
      </c>
      <c r="N2701" s="24">
        <f t="shared" si="1015"/>
        <v>1141.5265389972167</v>
      </c>
      <c r="O2701" s="24">
        <f t="shared" si="1001"/>
        <v>16.996312295418647</v>
      </c>
      <c r="P2701" s="24">
        <f t="shared" si="1002"/>
        <v>305.70473715306906</v>
      </c>
      <c r="Q2701" s="24">
        <f t="shared" si="1013"/>
        <v>650</v>
      </c>
      <c r="R2701" s="12">
        <f t="shared" si="1003"/>
        <v>5.6134709518643411E-2</v>
      </c>
      <c r="S2701" s="3">
        <f t="shared" si="1014"/>
        <v>0.7</v>
      </c>
      <c r="T2701" s="24">
        <f t="shared" si="1016"/>
        <v>1141.2793306059143</v>
      </c>
      <c r="U2701" s="24">
        <f t="shared" si="1004"/>
        <v>23.176522077977779</v>
      </c>
      <c r="V2701" s="14">
        <f t="shared" si="1005"/>
        <v>416.75606311635562</v>
      </c>
      <c r="W2701" s="24">
        <f t="shared" si="1017"/>
        <v>650</v>
      </c>
      <c r="X2701" s="12">
        <f t="shared" si="1006"/>
        <v>5.6256385298537132E-2</v>
      </c>
      <c r="Y2701" s="3">
        <f t="shared" si="1018"/>
        <v>0.7</v>
      </c>
    </row>
    <row r="2702" spans="2:25" x14ac:dyDescent="0.25">
      <c r="B2702" s="3">
        <f t="shared" si="1007"/>
        <v>13420</v>
      </c>
      <c r="C2702" s="14">
        <f t="shared" si="1008"/>
        <v>223.66666666666666</v>
      </c>
      <c r="D2702" s="11">
        <f t="shared" si="1009"/>
        <v>1142.2621946912639</v>
      </c>
      <c r="E2702" s="11">
        <f t="shared" si="1010"/>
        <v>1140.5105371188918</v>
      </c>
      <c r="F2702" s="11">
        <f t="shared" si="1011"/>
        <v>1141.5826737067352</v>
      </c>
      <c r="G2702" s="11">
        <f t="shared" si="1012"/>
        <v>1141.3355869912129</v>
      </c>
      <c r="H2702" s="24">
        <f t="shared" si="1019"/>
        <v>1140.5105371188918</v>
      </c>
      <c r="I2702" s="24">
        <f t="shared" si="997"/>
        <v>43.791439309302405</v>
      </c>
      <c r="J2702" s="14">
        <f t="shared" si="998"/>
        <v>786.85489599903292</v>
      </c>
      <c r="K2702" s="24">
        <f t="shared" si="1020"/>
        <v>650</v>
      </c>
      <c r="L2702" s="12">
        <f t="shared" si="999"/>
        <v>5.6645679567102245E-2</v>
      </c>
      <c r="M2702" s="3">
        <f t="shared" si="1000"/>
        <v>0.7</v>
      </c>
      <c r="N2702" s="24">
        <f t="shared" si="1015"/>
        <v>1141.5826737067352</v>
      </c>
      <c r="O2702" s="24">
        <f t="shared" si="1001"/>
        <v>16.988024613215202</v>
      </c>
      <c r="P2702" s="24">
        <f t="shared" si="1002"/>
        <v>305.59193319567561</v>
      </c>
      <c r="Q2702" s="24">
        <f t="shared" si="1013"/>
        <v>650</v>
      </c>
      <c r="R2702" s="12">
        <f t="shared" si="1003"/>
        <v>5.6113645304487536E-2</v>
      </c>
      <c r="S2702" s="3">
        <f t="shared" si="1014"/>
        <v>0.7</v>
      </c>
      <c r="T2702" s="24">
        <f t="shared" si="1016"/>
        <v>1141.3355869912129</v>
      </c>
      <c r="U2702" s="24">
        <f t="shared" si="1004"/>
        <v>23.165192501272713</v>
      </c>
      <c r="V2702" s="14">
        <f t="shared" si="1005"/>
        <v>416.60183030963572</v>
      </c>
      <c r="W2702" s="24">
        <f t="shared" si="1017"/>
        <v>650</v>
      </c>
      <c r="X2702" s="12">
        <f t="shared" si="1006"/>
        <v>5.6235214006511144E-2</v>
      </c>
      <c r="Y2702" s="3">
        <f t="shared" si="1018"/>
        <v>0.7</v>
      </c>
    </row>
    <row r="2703" spans="2:25" x14ac:dyDescent="0.25">
      <c r="B2703" s="3">
        <f t="shared" si="1007"/>
        <v>13425</v>
      </c>
      <c r="C2703" s="14">
        <f t="shared" si="1008"/>
        <v>223.75</v>
      </c>
      <c r="D2703" s="11">
        <f t="shared" si="1009"/>
        <v>1142.3179771179157</v>
      </c>
      <c r="E2703" s="11">
        <f t="shared" si="1010"/>
        <v>1140.5671827984588</v>
      </c>
      <c r="F2703" s="11">
        <f t="shared" si="1011"/>
        <v>1141.6387873520398</v>
      </c>
      <c r="G2703" s="11">
        <f t="shared" si="1012"/>
        <v>1141.3918222052196</v>
      </c>
      <c r="H2703" s="24">
        <f t="shared" si="1019"/>
        <v>1140.5671827984588</v>
      </c>
      <c r="I2703" s="24">
        <f t="shared" si="997"/>
        <v>43.769857986421812</v>
      </c>
      <c r="J2703" s="14">
        <f t="shared" si="998"/>
        <v>786.56089429624603</v>
      </c>
      <c r="K2703" s="24">
        <f t="shared" si="1020"/>
        <v>650</v>
      </c>
      <c r="L2703" s="12">
        <f t="shared" si="999"/>
        <v>5.6624158476610537E-2</v>
      </c>
      <c r="M2703" s="3">
        <f t="shared" si="1000"/>
        <v>0.7</v>
      </c>
      <c r="N2703" s="24">
        <f t="shared" si="1015"/>
        <v>1141.6387873520398</v>
      </c>
      <c r="O2703" s="24">
        <f t="shared" si="1001"/>
        <v>16.979744146897247</v>
      </c>
      <c r="P2703" s="24">
        <f t="shared" si="1002"/>
        <v>305.4792129943566</v>
      </c>
      <c r="Q2703" s="24">
        <f t="shared" si="1013"/>
        <v>650</v>
      </c>
      <c r="R2703" s="12">
        <f t="shared" si="1003"/>
        <v>5.6092596915147092E-2</v>
      </c>
      <c r="S2703" s="3">
        <f t="shared" si="1014"/>
        <v>0.7</v>
      </c>
      <c r="T2703" s="24">
        <f t="shared" si="1016"/>
        <v>1141.3918222052196</v>
      </c>
      <c r="U2703" s="24">
        <f t="shared" si="1004"/>
        <v>23.153872817402998</v>
      </c>
      <c r="V2703" s="14">
        <f t="shared" si="1005"/>
        <v>416.44771242246202</v>
      </c>
      <c r="W2703" s="24">
        <f t="shared" si="1017"/>
        <v>650</v>
      </c>
      <c r="X2703" s="12">
        <f t="shared" si="1006"/>
        <v>5.6214058674870136E-2</v>
      </c>
      <c r="Y2703" s="3">
        <f t="shared" si="1018"/>
        <v>0.7</v>
      </c>
    </row>
    <row r="2704" spans="2:25" x14ac:dyDescent="0.25">
      <c r="B2704" s="3">
        <f t="shared" si="1007"/>
        <v>13430</v>
      </c>
      <c r="C2704" s="14">
        <f t="shared" si="1008"/>
        <v>223.83333333333334</v>
      </c>
      <c r="D2704" s="11">
        <f t="shared" si="1009"/>
        <v>1142.3737387844533</v>
      </c>
      <c r="E2704" s="11">
        <f t="shared" si="1010"/>
        <v>1140.6238069569354</v>
      </c>
      <c r="F2704" s="11">
        <f t="shared" si="1011"/>
        <v>1141.6948799489548</v>
      </c>
      <c r="G2704" s="11">
        <f t="shared" si="1012"/>
        <v>1141.4480362638944</v>
      </c>
      <c r="H2704" s="24">
        <f t="shared" si="1019"/>
        <v>1140.6238069569354</v>
      </c>
      <c r="I2704" s="24">
        <f t="shared" si="997"/>
        <v>43.748295687947802</v>
      </c>
      <c r="J2704" s="14">
        <f t="shared" si="998"/>
        <v>786.26711423145025</v>
      </c>
      <c r="K2704" s="24">
        <f t="shared" si="1020"/>
        <v>650</v>
      </c>
      <c r="L2704" s="12">
        <f t="shared" si="999"/>
        <v>5.6602653798019396E-2</v>
      </c>
      <c r="M2704" s="3">
        <f t="shared" si="1000"/>
        <v>0.7</v>
      </c>
      <c r="N2704" s="24">
        <f t="shared" si="1015"/>
        <v>1141.6948799489548</v>
      </c>
      <c r="O2704" s="24">
        <f t="shared" si="1001"/>
        <v>16.971470887460782</v>
      </c>
      <c r="P2704" s="24">
        <f t="shared" si="1002"/>
        <v>305.36657645606925</v>
      </c>
      <c r="Q2704" s="24">
        <f t="shared" si="1013"/>
        <v>650</v>
      </c>
      <c r="R2704" s="12">
        <f t="shared" si="1003"/>
        <v>5.6071564332870756E-2</v>
      </c>
      <c r="S2704" s="3">
        <f t="shared" si="1014"/>
        <v>0.7</v>
      </c>
      <c r="T2704" s="24">
        <f t="shared" si="1016"/>
        <v>1141.4480362638944</v>
      </c>
      <c r="U2704" s="24">
        <f t="shared" si="1004"/>
        <v>23.142563013971085</v>
      </c>
      <c r="V2704" s="14">
        <f t="shared" si="1005"/>
        <v>416.29370932630712</v>
      </c>
      <c r="W2704" s="24">
        <f t="shared" si="1017"/>
        <v>650</v>
      </c>
      <c r="X2704" s="12">
        <f t="shared" si="1006"/>
        <v>5.6192919285593328E-2</v>
      </c>
      <c r="Y2704" s="3">
        <f t="shared" si="1018"/>
        <v>0.7</v>
      </c>
    </row>
    <row r="2705" spans="2:25" x14ac:dyDescent="0.25">
      <c r="B2705" s="3">
        <f t="shared" si="1007"/>
        <v>13435</v>
      </c>
      <c r="C2705" s="14">
        <f t="shared" si="1008"/>
        <v>223.91666666666666</v>
      </c>
      <c r="D2705" s="11">
        <f t="shared" si="1009"/>
        <v>1142.4294797063226</v>
      </c>
      <c r="E2705" s="11">
        <f t="shared" si="1010"/>
        <v>1140.6804096107335</v>
      </c>
      <c r="F2705" s="11">
        <f t="shared" si="1011"/>
        <v>1141.7509515132876</v>
      </c>
      <c r="G2705" s="11">
        <f t="shared" si="1012"/>
        <v>1141.5042291831801</v>
      </c>
      <c r="H2705" s="24">
        <f t="shared" si="1019"/>
        <v>1140.6804096107335</v>
      </c>
      <c r="I2705" s="24">
        <f t="shared" si="997"/>
        <v>43.726752389727608</v>
      </c>
      <c r="J2705" s="14">
        <f t="shared" si="998"/>
        <v>785.97355555233878</v>
      </c>
      <c r="K2705" s="24">
        <f t="shared" si="1020"/>
        <v>650</v>
      </c>
      <c r="L2705" s="12">
        <f t="shared" si="999"/>
        <v>5.6581165512475752E-2</v>
      </c>
      <c r="M2705" s="3">
        <f t="shared" si="1000"/>
        <v>0.7</v>
      </c>
      <c r="N2705" s="24">
        <f t="shared" si="1015"/>
        <v>1141.7509515132876</v>
      </c>
      <c r="O2705" s="24">
        <f t="shared" si="1001"/>
        <v>16.96320482587339</v>
      </c>
      <c r="P2705" s="24">
        <f t="shared" si="1002"/>
        <v>305.25402348684042</v>
      </c>
      <c r="Q2705" s="24">
        <f t="shared" si="1013"/>
        <v>650</v>
      </c>
      <c r="R2705" s="12">
        <f t="shared" si="1003"/>
        <v>5.6050547539740446E-2</v>
      </c>
      <c r="S2705" s="3">
        <f t="shared" si="1014"/>
        <v>0.7</v>
      </c>
      <c r="T2705" s="24">
        <f t="shared" si="1016"/>
        <v>1141.5042291831801</v>
      </c>
      <c r="U2705" s="24">
        <f t="shared" si="1004"/>
        <v>23.13126307856237</v>
      </c>
      <c r="V2705" s="14">
        <f t="shared" si="1005"/>
        <v>416.13982089200402</v>
      </c>
      <c r="W2705" s="24">
        <f t="shared" si="1017"/>
        <v>650</v>
      </c>
      <c r="X2705" s="12">
        <f t="shared" si="1006"/>
        <v>5.6171795820575979E-2</v>
      </c>
      <c r="Y2705" s="3">
        <f t="shared" si="1018"/>
        <v>0.7</v>
      </c>
    </row>
    <row r="2706" spans="2:25" x14ac:dyDescent="0.25">
      <c r="B2706" s="3">
        <f t="shared" si="1007"/>
        <v>13440</v>
      </c>
      <c r="C2706" s="14">
        <f t="shared" si="1008"/>
        <v>224</v>
      </c>
      <c r="D2706" s="11">
        <f t="shared" si="1009"/>
        <v>1142.4851998989529</v>
      </c>
      <c r="E2706" s="11">
        <f t="shared" si="1010"/>
        <v>1140.7369907762459</v>
      </c>
      <c r="F2706" s="11">
        <f t="shared" si="1011"/>
        <v>1141.8070020608275</v>
      </c>
      <c r="G2706" s="11">
        <f t="shared" si="1012"/>
        <v>1141.5604009790006</v>
      </c>
      <c r="H2706" s="24">
        <f t="shared" si="1019"/>
        <v>1140.7369907762459</v>
      </c>
      <c r="I2706" s="24">
        <f t="shared" ref="I2706:I2769" si="1021">AlphaC*(D2706-H2706)</f>
        <v>43.705228067676671</v>
      </c>
      <c r="J2706" s="14">
        <f t="shared" ref="J2706:J2769" si="1022">Phi*EpsilonF*Botzman/10^8*M2706*((D2706+273)^4-(H2706+273)^4)</f>
        <v>785.68021800747704</v>
      </c>
      <c r="K2706" s="24">
        <f t="shared" si="1020"/>
        <v>650</v>
      </c>
      <c r="L2706" s="12">
        <f t="shared" ref="L2706:L2769" si="1023">ksh*MassivSS/(K2706*RhoA)*DeltaT*(I2706+J2706)</f>
        <v>5.6559693601190647E-2</v>
      </c>
      <c r="M2706" s="3">
        <f t="shared" ref="M2706:M2769" si="1024">IF(H2706&lt;=500,IF(Galva=Oui,0.35,0.7),0.7)</f>
        <v>0.7</v>
      </c>
      <c r="N2706" s="24">
        <f t="shared" si="1015"/>
        <v>1141.8070020608275</v>
      </c>
      <c r="O2706" s="24">
        <f t="shared" ref="O2706:O2769" si="1025">AlphaC*(D2706-N2706)</f>
        <v>16.954945953136757</v>
      </c>
      <c r="P2706" s="24">
        <f t="shared" ref="P2706:P2769" si="1026">Phi*EpsilonF*Botzman/10^8*S2706*((D2706+273)^4-(N2706+273)^4)</f>
        <v>305.14155399356923</v>
      </c>
      <c r="Q2706" s="24">
        <f t="shared" si="1013"/>
        <v>650</v>
      </c>
      <c r="R2706" s="12">
        <f t="shared" ref="R2706:R2769" si="1027">ksh*MassivW/(Q2706*RhoA)*DeltaT*(O2706+P2706)</f>
        <v>5.6029546517995736E-2</v>
      </c>
      <c r="S2706" s="3">
        <f t="shared" si="1014"/>
        <v>0.7</v>
      </c>
      <c r="T2706" s="24">
        <f t="shared" si="1016"/>
        <v>1141.5604009790006</v>
      </c>
      <c r="U2706" s="24">
        <f t="shared" ref="U2706:U2769" si="1028">AlphaC*(D2706-T2706)</f>
        <v>23.119972998807725</v>
      </c>
      <c r="V2706" s="14">
        <f t="shared" ref="V2706:V2769" si="1029">Phi*EpsilonF*Botzman/10^8*Y2706*((D2706+273)^4-(T2706+273)^4)</f>
        <v>415.98604699125798</v>
      </c>
      <c r="W2706" s="24">
        <f t="shared" si="1017"/>
        <v>650</v>
      </c>
      <c r="X2706" s="12">
        <f t="shared" ref="X2706:X2769" si="1030">ksh*MassivSI/(W2706*RhoA)*DeltaT*(U2706+V2706)</f>
        <v>5.6150688261830686E-2</v>
      </c>
      <c r="Y2706" s="3">
        <f t="shared" si="1018"/>
        <v>0.7</v>
      </c>
    </row>
    <row r="2707" spans="2:25" x14ac:dyDescent="0.25">
      <c r="B2707" s="3">
        <f t="shared" ref="B2707:B2770" si="1031">B2706+DeltaT</f>
        <v>13445</v>
      </c>
      <c r="C2707" s="14">
        <f t="shared" ref="C2707:C2770" si="1032">B2707/60</f>
        <v>224.08333333333334</v>
      </c>
      <c r="D2707" s="11">
        <f t="shared" ref="D2707:D2770" si="1033">20+345*LOG(8*C2707+1,10)</f>
        <v>1142.5408993777569</v>
      </c>
      <c r="E2707" s="11">
        <f t="shared" ref="E2707:E2770" si="1034">H2707</f>
        <v>1140.7935504698471</v>
      </c>
      <c r="F2707" s="11">
        <f t="shared" ref="F2707:F2770" si="1035">N2707</f>
        <v>1141.8630316073454</v>
      </c>
      <c r="G2707" s="11">
        <f t="shared" ref="G2707:G2770" si="1036">T2707</f>
        <v>1141.6165516672625</v>
      </c>
      <c r="H2707" s="24">
        <f t="shared" si="1019"/>
        <v>1140.7935504698471</v>
      </c>
      <c r="I2707" s="24">
        <f t="shared" si="1021"/>
        <v>43.683722697744543</v>
      </c>
      <c r="J2707" s="14">
        <f t="shared" si="1022"/>
        <v>785.38710134572102</v>
      </c>
      <c r="K2707" s="24">
        <f t="shared" si="1020"/>
        <v>650</v>
      </c>
      <c r="L2707" s="12">
        <f t="shared" si="1023"/>
        <v>5.6538238045397288E-2</v>
      </c>
      <c r="M2707" s="3">
        <f t="shared" si="1024"/>
        <v>0.7</v>
      </c>
      <c r="N2707" s="24">
        <f t="shared" si="1015"/>
        <v>1141.8630316073454</v>
      </c>
      <c r="O2707" s="24">
        <f t="shared" si="1025"/>
        <v>16.946694260286677</v>
      </c>
      <c r="P2707" s="24">
        <f t="shared" si="1026"/>
        <v>305.02916788336785</v>
      </c>
      <c r="Q2707" s="24">
        <f t="shared" ref="Q2707:Q2770" si="1037">IF(N2707&lt;600,425+0.773*N2707-1.69/1000*N2707^2+2.22/1000^2*N2707^3,IF(N2707&lt;735,666+13002/(738-N2707),IF(N2707&lt;900,545+17820/(N2707-731),650)))</f>
        <v>650</v>
      </c>
      <c r="R2707" s="12">
        <f t="shared" si="1027"/>
        <v>5.6008561249919181E-2</v>
      </c>
      <c r="S2707" s="3">
        <f t="shared" ref="S2707:S2770" si="1038">IF(N2707&lt;=500,IF(Galva=Oui,0.35,0.7),0.7)</f>
        <v>0.7</v>
      </c>
      <c r="T2707" s="24">
        <f t="shared" si="1016"/>
        <v>1141.6165516672625</v>
      </c>
      <c r="U2707" s="24">
        <f t="shared" si="1028"/>
        <v>23.108692762360761</v>
      </c>
      <c r="V2707" s="14">
        <f t="shared" si="1029"/>
        <v>415.83238749585166</v>
      </c>
      <c r="W2707" s="24">
        <f t="shared" si="1017"/>
        <v>650</v>
      </c>
      <c r="X2707" s="12">
        <f t="shared" si="1030"/>
        <v>5.612959659138287E-2</v>
      </c>
      <c r="Y2707" s="3">
        <f t="shared" si="1018"/>
        <v>0.7</v>
      </c>
    </row>
    <row r="2708" spans="2:25" x14ac:dyDescent="0.25">
      <c r="B2708" s="3">
        <f t="shared" si="1031"/>
        <v>13450</v>
      </c>
      <c r="C2708" s="14">
        <f t="shared" si="1032"/>
        <v>224.16666666666666</v>
      </c>
      <c r="D2708" s="11">
        <f t="shared" si="1033"/>
        <v>1142.5965781581288</v>
      </c>
      <c r="E2708" s="11">
        <f t="shared" si="1034"/>
        <v>1140.8500887078926</v>
      </c>
      <c r="F2708" s="11">
        <f t="shared" si="1035"/>
        <v>1141.9190401685953</v>
      </c>
      <c r="G2708" s="11">
        <f t="shared" si="1036"/>
        <v>1141.6726812638537</v>
      </c>
      <c r="H2708" s="24">
        <f t="shared" si="1019"/>
        <v>1140.8500887078926</v>
      </c>
      <c r="I2708" s="24">
        <f t="shared" si="1021"/>
        <v>43.662236255903508</v>
      </c>
      <c r="J2708" s="14">
        <f t="shared" si="1022"/>
        <v>785.0942053158883</v>
      </c>
      <c r="K2708" s="24">
        <f t="shared" si="1020"/>
        <v>650</v>
      </c>
      <c r="L2708" s="12">
        <f t="shared" si="1023"/>
        <v>5.6516798826327798E-2</v>
      </c>
      <c r="M2708" s="3">
        <f t="shared" si="1024"/>
        <v>0.7</v>
      </c>
      <c r="N2708" s="24">
        <f t="shared" ref="N2708:N2771" si="1039">N2707+R2707</f>
        <v>1141.9190401685953</v>
      </c>
      <c r="O2708" s="24">
        <f t="shared" si="1025"/>
        <v>16.938449738336203</v>
      </c>
      <c r="P2708" s="24">
        <f t="shared" si="1026"/>
        <v>304.91686506280593</v>
      </c>
      <c r="Q2708" s="24">
        <f t="shared" si="1037"/>
        <v>650</v>
      </c>
      <c r="R2708" s="12">
        <f t="shared" si="1027"/>
        <v>5.5987591717695032E-2</v>
      </c>
      <c r="S2708" s="3">
        <f t="shared" si="1038"/>
        <v>0.7</v>
      </c>
      <c r="T2708" s="24">
        <f t="shared" ref="T2708:T2771" si="1040">T2707+X2707</f>
        <v>1141.6726812638537</v>
      </c>
      <c r="U2708" s="24">
        <f t="shared" si="1028"/>
        <v>23.097422356875086</v>
      </c>
      <c r="V2708" s="14">
        <f t="shared" si="1029"/>
        <v>415.67884227741274</v>
      </c>
      <c r="W2708" s="24">
        <f t="shared" ref="W2708:W2771" si="1041">IF(T2708&lt;600,425+0.773*T2708-1.69/1000*T2708^2+2.22/1000^2*T2708^3,IF(T2708&lt;735,666+13002/(738-T2708),IF(T2708&lt;900,545+17820/(T2708-731),650)))</f>
        <v>650</v>
      </c>
      <c r="X2708" s="12">
        <f t="shared" si="1030"/>
        <v>5.6108520791238119E-2</v>
      </c>
      <c r="Y2708" s="3">
        <f t="shared" ref="Y2708:Y2771" si="1042">IF(T2708&lt;=500,IF(Galva=Oui,0.35,0.7),0.7)</f>
        <v>0.7</v>
      </c>
    </row>
    <row r="2709" spans="2:25" x14ac:dyDescent="0.25">
      <c r="B2709" s="3">
        <f t="shared" si="1031"/>
        <v>13455</v>
      </c>
      <c r="C2709" s="14">
        <f t="shared" si="1032"/>
        <v>224.25</v>
      </c>
      <c r="D2709" s="11">
        <f t="shared" si="1033"/>
        <v>1142.6522362554465</v>
      </c>
      <c r="E2709" s="11">
        <f t="shared" si="1034"/>
        <v>1140.906605506719</v>
      </c>
      <c r="F2709" s="11">
        <f t="shared" si="1035"/>
        <v>1141.975027760313</v>
      </c>
      <c r="G2709" s="11">
        <f t="shared" si="1036"/>
        <v>1141.728789784645</v>
      </c>
      <c r="H2709" s="24">
        <f t="shared" si="1019"/>
        <v>1140.906605506719</v>
      </c>
      <c r="I2709" s="24">
        <f t="shared" si="1021"/>
        <v>43.640768718188383</v>
      </c>
      <c r="J2709" s="14">
        <f t="shared" si="1022"/>
        <v>784.80152966774563</v>
      </c>
      <c r="K2709" s="24">
        <f t="shared" si="1020"/>
        <v>650</v>
      </c>
      <c r="L2709" s="12">
        <f t="shared" si="1023"/>
        <v>5.6495375925283295E-2</v>
      </c>
      <c r="M2709" s="3">
        <f t="shared" si="1024"/>
        <v>0.7</v>
      </c>
      <c r="N2709" s="24">
        <f t="shared" si="1039"/>
        <v>1141.975027760313</v>
      </c>
      <c r="O2709" s="24">
        <f t="shared" si="1025"/>
        <v>16.930212378338183</v>
      </c>
      <c r="P2709" s="24">
        <f t="shared" si="1026"/>
        <v>304.80464543918941</v>
      </c>
      <c r="Q2709" s="24">
        <f t="shared" si="1037"/>
        <v>650</v>
      </c>
      <c r="R2709" s="12">
        <f t="shared" si="1027"/>
        <v>5.5966637903642522E-2</v>
      </c>
      <c r="S2709" s="3">
        <f t="shared" si="1038"/>
        <v>0.7</v>
      </c>
      <c r="T2709" s="24">
        <f t="shared" si="1040"/>
        <v>1141.728789784645</v>
      </c>
      <c r="U2709" s="24">
        <f t="shared" si="1028"/>
        <v>23.086161770038416</v>
      </c>
      <c r="V2709" s="14">
        <f t="shared" si="1029"/>
        <v>415.52541120809212</v>
      </c>
      <c r="W2709" s="24">
        <f t="shared" si="1041"/>
        <v>650</v>
      </c>
      <c r="X2709" s="12">
        <f t="shared" si="1030"/>
        <v>5.608746084347329E-2</v>
      </c>
      <c r="Y2709" s="3">
        <f t="shared" si="1042"/>
        <v>0.7</v>
      </c>
    </row>
    <row r="2710" spans="2:25" x14ac:dyDescent="0.25">
      <c r="B2710" s="3">
        <f t="shared" si="1031"/>
        <v>13460</v>
      </c>
      <c r="C2710" s="14">
        <f t="shared" si="1032"/>
        <v>224.33333333333334</v>
      </c>
      <c r="D2710" s="11">
        <f t="shared" si="1033"/>
        <v>1142.7078736850708</v>
      </c>
      <c r="E2710" s="11">
        <f t="shared" si="1034"/>
        <v>1140.9631008826443</v>
      </c>
      <c r="F2710" s="11">
        <f t="shared" si="1035"/>
        <v>1142.0309943982165</v>
      </c>
      <c r="G2710" s="11">
        <f t="shared" si="1036"/>
        <v>1141.7848772454884</v>
      </c>
      <c r="H2710" s="24">
        <f t="shared" si="1019"/>
        <v>1140.9631008826443</v>
      </c>
      <c r="I2710" s="24">
        <f t="shared" si="1021"/>
        <v>43.619320060662403</v>
      </c>
      <c r="J2710" s="14">
        <f t="shared" si="1022"/>
        <v>784.50907415125391</v>
      </c>
      <c r="K2710" s="24">
        <f t="shared" si="1020"/>
        <v>650</v>
      </c>
      <c r="L2710" s="12">
        <f t="shared" si="1023"/>
        <v>5.6473969323580078E-2</v>
      </c>
      <c r="M2710" s="3">
        <f t="shared" si="1024"/>
        <v>0.7</v>
      </c>
      <c r="N2710" s="24">
        <f t="shared" si="1039"/>
        <v>1142.0309943982165</v>
      </c>
      <c r="O2710" s="24">
        <f t="shared" si="1025"/>
        <v>16.921982171356831</v>
      </c>
      <c r="P2710" s="24">
        <f t="shared" si="1026"/>
        <v>304.69250891986314</v>
      </c>
      <c r="Q2710" s="24">
        <f t="shared" si="1037"/>
        <v>650</v>
      </c>
      <c r="R2710" s="12">
        <f t="shared" si="1027"/>
        <v>5.5945699790089634E-2</v>
      </c>
      <c r="S2710" s="3">
        <f t="shared" si="1038"/>
        <v>0.7</v>
      </c>
      <c r="T2710" s="24">
        <f t="shared" si="1040"/>
        <v>1141.7848772454884</v>
      </c>
      <c r="U2710" s="24">
        <f t="shared" si="1028"/>
        <v>23.074910989561204</v>
      </c>
      <c r="V2710" s="14">
        <f t="shared" si="1029"/>
        <v>415.3720941602345</v>
      </c>
      <c r="W2710" s="24">
        <f t="shared" si="1041"/>
        <v>650</v>
      </c>
      <c r="X2710" s="12">
        <f t="shared" si="1030"/>
        <v>5.6066416730192935E-2</v>
      </c>
      <c r="Y2710" s="3">
        <f t="shared" si="1042"/>
        <v>0.7</v>
      </c>
    </row>
    <row r="2711" spans="2:25" x14ac:dyDescent="0.25">
      <c r="B2711" s="3">
        <f t="shared" si="1031"/>
        <v>13465</v>
      </c>
      <c r="C2711" s="14">
        <f t="shared" si="1032"/>
        <v>224.41666666666666</v>
      </c>
      <c r="D2711" s="11">
        <f t="shared" si="1033"/>
        <v>1142.7634904623451</v>
      </c>
      <c r="E2711" s="11">
        <f t="shared" si="1034"/>
        <v>1141.0195748519679</v>
      </c>
      <c r="F2711" s="11">
        <f t="shared" si="1035"/>
        <v>1142.0869400980066</v>
      </c>
      <c r="G2711" s="11">
        <f t="shared" si="1036"/>
        <v>1141.8409436622185</v>
      </c>
      <c r="H2711" s="24">
        <f t="shared" si="1019"/>
        <v>1141.0195748519679</v>
      </c>
      <c r="I2711" s="24">
        <f t="shared" si="1021"/>
        <v>43.597890259428596</v>
      </c>
      <c r="J2711" s="14">
        <f t="shared" si="1022"/>
        <v>784.21683851654814</v>
      </c>
      <c r="K2711" s="24">
        <f t="shared" si="1020"/>
        <v>650</v>
      </c>
      <c r="L2711" s="12">
        <f t="shared" si="1023"/>
        <v>5.6452579002549033E-2</v>
      </c>
      <c r="M2711" s="3">
        <f t="shared" si="1024"/>
        <v>0.7</v>
      </c>
      <c r="N2711" s="24">
        <f t="shared" si="1039"/>
        <v>1142.0869400980066</v>
      </c>
      <c r="O2711" s="24">
        <f t="shared" si="1025"/>
        <v>16.913759108462045</v>
      </c>
      <c r="P2711" s="24">
        <f t="shared" si="1026"/>
        <v>304.58045541213306</v>
      </c>
      <c r="Q2711" s="24">
        <f t="shared" si="1037"/>
        <v>650</v>
      </c>
      <c r="R2711" s="12">
        <f t="shared" si="1027"/>
        <v>5.5924777359358573E-2</v>
      </c>
      <c r="S2711" s="3">
        <f t="shared" si="1038"/>
        <v>0.7</v>
      </c>
      <c r="T2711" s="24">
        <f t="shared" si="1040"/>
        <v>1141.8409436622185</v>
      </c>
      <c r="U2711" s="24">
        <f t="shared" si="1028"/>
        <v>23.063670003165271</v>
      </c>
      <c r="V2711" s="14">
        <f t="shared" si="1029"/>
        <v>415.21889100622337</v>
      </c>
      <c r="W2711" s="24">
        <f t="shared" si="1041"/>
        <v>650</v>
      </c>
      <c r="X2711" s="12">
        <f t="shared" si="1030"/>
        <v>5.6045388433508023E-2</v>
      </c>
      <c r="Y2711" s="3">
        <f t="shared" si="1042"/>
        <v>0.7</v>
      </c>
    </row>
    <row r="2712" spans="2:25" x14ac:dyDescent="0.25">
      <c r="B2712" s="3">
        <f t="shared" si="1031"/>
        <v>13470</v>
      </c>
      <c r="C2712" s="14">
        <f t="shared" si="1032"/>
        <v>224.5</v>
      </c>
      <c r="D2712" s="11">
        <f t="shared" si="1033"/>
        <v>1142.8190866025959</v>
      </c>
      <c r="E2712" s="11">
        <f t="shared" si="1034"/>
        <v>1141.0760274309705</v>
      </c>
      <c r="F2712" s="11">
        <f t="shared" si="1035"/>
        <v>1142.1428648753661</v>
      </c>
      <c r="G2712" s="11">
        <f t="shared" si="1036"/>
        <v>1141.8969890506519</v>
      </c>
      <c r="H2712" s="24">
        <f t="shared" si="1019"/>
        <v>1141.0760274309705</v>
      </c>
      <c r="I2712" s="24">
        <f t="shared" si="1021"/>
        <v>43.576479290635461</v>
      </c>
      <c r="J2712" s="14">
        <f t="shared" si="1022"/>
        <v>783.92482251438389</v>
      </c>
      <c r="K2712" s="24">
        <f t="shared" si="1020"/>
        <v>650</v>
      </c>
      <c r="L2712" s="12">
        <f t="shared" si="1023"/>
        <v>5.6431204943566453E-2</v>
      </c>
      <c r="M2712" s="3">
        <f t="shared" si="1024"/>
        <v>0.7</v>
      </c>
      <c r="N2712" s="24">
        <f t="shared" si="1039"/>
        <v>1142.1428648753661</v>
      </c>
      <c r="O2712" s="24">
        <f t="shared" si="1025"/>
        <v>16.905543180746463</v>
      </c>
      <c r="P2712" s="24">
        <f t="shared" si="1026"/>
        <v>304.46848482355722</v>
      </c>
      <c r="Q2712" s="24">
        <f t="shared" si="1037"/>
        <v>650</v>
      </c>
      <c r="R2712" s="12">
        <f t="shared" si="1027"/>
        <v>5.5903870593819363E-2</v>
      </c>
      <c r="S2712" s="3">
        <f t="shared" si="1038"/>
        <v>0.7</v>
      </c>
      <c r="T2712" s="24">
        <f t="shared" si="1040"/>
        <v>1141.8969890506519</v>
      </c>
      <c r="U2712" s="24">
        <f t="shared" si="1028"/>
        <v>23.052438798600861</v>
      </c>
      <c r="V2712" s="14">
        <f t="shared" si="1029"/>
        <v>415.06580161863593</v>
      </c>
      <c r="W2712" s="24">
        <f t="shared" si="1041"/>
        <v>650</v>
      </c>
      <c r="X2712" s="12">
        <f t="shared" si="1030"/>
        <v>5.6024375935557924E-2</v>
      </c>
      <c r="Y2712" s="3">
        <f t="shared" si="1042"/>
        <v>0.7</v>
      </c>
    </row>
    <row r="2713" spans="2:25" x14ac:dyDescent="0.25">
      <c r="B2713" s="3">
        <f t="shared" si="1031"/>
        <v>13475</v>
      </c>
      <c r="C2713" s="14">
        <f t="shared" si="1032"/>
        <v>224.58333333333334</v>
      </c>
      <c r="D2713" s="11">
        <f t="shared" si="1033"/>
        <v>1142.8746621211324</v>
      </c>
      <c r="E2713" s="11">
        <f t="shared" si="1034"/>
        <v>1141.132458635914</v>
      </c>
      <c r="F2713" s="11">
        <f t="shared" si="1035"/>
        <v>1142.1987687459598</v>
      </c>
      <c r="G2713" s="11">
        <f t="shared" si="1036"/>
        <v>1141.9530134265874</v>
      </c>
      <c r="H2713" s="24">
        <f t="shared" si="1019"/>
        <v>1141.132458635914</v>
      </c>
      <c r="I2713" s="24">
        <f t="shared" si="1021"/>
        <v>43.555087130459924</v>
      </c>
      <c r="J2713" s="14">
        <f t="shared" si="1022"/>
        <v>783.6330258958069</v>
      </c>
      <c r="K2713" s="24">
        <f t="shared" si="1020"/>
        <v>650</v>
      </c>
      <c r="L2713" s="12">
        <f t="shared" si="1023"/>
        <v>5.6409847128030384E-2</v>
      </c>
      <c r="M2713" s="3">
        <f t="shared" si="1024"/>
        <v>0.7</v>
      </c>
      <c r="N2713" s="24">
        <f t="shared" si="1039"/>
        <v>1142.1987687459598</v>
      </c>
      <c r="O2713" s="24">
        <f t="shared" si="1025"/>
        <v>16.897334379314088</v>
      </c>
      <c r="P2713" s="24">
        <f t="shared" si="1026"/>
        <v>304.35659706180979</v>
      </c>
      <c r="Q2713" s="24">
        <f t="shared" si="1037"/>
        <v>650</v>
      </c>
      <c r="R2713" s="12">
        <f t="shared" si="1027"/>
        <v>5.5882979475864195E-2</v>
      </c>
      <c r="S2713" s="3">
        <f t="shared" si="1038"/>
        <v>0.7</v>
      </c>
      <c r="T2713" s="24">
        <f t="shared" si="1040"/>
        <v>1141.9530134265874</v>
      </c>
      <c r="U2713" s="24">
        <f t="shared" si="1028"/>
        <v>23.0412173636239</v>
      </c>
      <c r="V2713" s="14">
        <f t="shared" si="1029"/>
        <v>414.9128258703015</v>
      </c>
      <c r="W2713" s="24">
        <f t="shared" si="1041"/>
        <v>650</v>
      </c>
      <c r="X2713" s="12">
        <f t="shared" si="1030"/>
        <v>5.6003379218514969E-2</v>
      </c>
      <c r="Y2713" s="3">
        <f t="shared" si="1042"/>
        <v>0.7</v>
      </c>
    </row>
    <row r="2714" spans="2:25" x14ac:dyDescent="0.25">
      <c r="B2714" s="3">
        <f t="shared" si="1031"/>
        <v>13480</v>
      </c>
      <c r="C2714" s="14">
        <f t="shared" si="1032"/>
        <v>224.66666666666666</v>
      </c>
      <c r="D2714" s="11">
        <f t="shared" si="1033"/>
        <v>1142.9302170332471</v>
      </c>
      <c r="E2714" s="11">
        <f t="shared" si="1034"/>
        <v>1141.1888684830419</v>
      </c>
      <c r="F2714" s="11">
        <f t="shared" si="1035"/>
        <v>1142.2546517254357</v>
      </c>
      <c r="G2714" s="11">
        <f t="shared" si="1036"/>
        <v>1142.0090168058059</v>
      </c>
      <c r="H2714" s="24">
        <f t="shared" si="1019"/>
        <v>1141.1888684830419</v>
      </c>
      <c r="I2714" s="24">
        <f t="shared" si="1021"/>
        <v>43.533713755130066</v>
      </c>
      <c r="J2714" s="14">
        <f t="shared" si="1022"/>
        <v>783.34144841221223</v>
      </c>
      <c r="K2714" s="24">
        <f t="shared" si="1020"/>
        <v>650</v>
      </c>
      <c r="L2714" s="12">
        <f t="shared" si="1023"/>
        <v>5.6388505537366164E-2</v>
      </c>
      <c r="M2714" s="3">
        <f t="shared" si="1024"/>
        <v>0.7</v>
      </c>
      <c r="N2714" s="24">
        <f t="shared" si="1039"/>
        <v>1142.2546517254357</v>
      </c>
      <c r="O2714" s="24">
        <f t="shared" si="1025"/>
        <v>16.88913269528598</v>
      </c>
      <c r="P2714" s="24">
        <f t="shared" si="1026"/>
        <v>304.24479203472009</v>
      </c>
      <c r="Q2714" s="24">
        <f t="shared" si="1037"/>
        <v>650</v>
      </c>
      <c r="R2714" s="12">
        <f t="shared" si="1027"/>
        <v>5.5862103987915211E-2</v>
      </c>
      <c r="S2714" s="3">
        <f t="shared" si="1038"/>
        <v>0.7</v>
      </c>
      <c r="T2714" s="24">
        <f t="shared" si="1040"/>
        <v>1142.0090168058059</v>
      </c>
      <c r="U2714" s="24">
        <f t="shared" si="1028"/>
        <v>23.030005686030108</v>
      </c>
      <c r="V2714" s="14">
        <f t="shared" si="1029"/>
        <v>414.7599636342818</v>
      </c>
      <c r="W2714" s="24">
        <f t="shared" si="1041"/>
        <v>650</v>
      </c>
      <c r="X2714" s="12">
        <f t="shared" si="1030"/>
        <v>5.5982398264586307E-2</v>
      </c>
      <c r="Y2714" s="3">
        <f t="shared" si="1042"/>
        <v>0.7</v>
      </c>
    </row>
    <row r="2715" spans="2:25" x14ac:dyDescent="0.25">
      <c r="B2715" s="3">
        <f t="shared" si="1031"/>
        <v>13485</v>
      </c>
      <c r="C2715" s="14">
        <f t="shared" si="1032"/>
        <v>224.75</v>
      </c>
      <c r="D2715" s="11">
        <f t="shared" si="1033"/>
        <v>1142.9857513542152</v>
      </c>
      <c r="E2715" s="11">
        <f t="shared" si="1034"/>
        <v>1141.2452569885793</v>
      </c>
      <c r="F2715" s="11">
        <f t="shared" si="1035"/>
        <v>1142.3105138294236</v>
      </c>
      <c r="G2715" s="11">
        <f t="shared" si="1036"/>
        <v>1142.0649992040705</v>
      </c>
      <c r="H2715" s="24">
        <f t="shared" si="1019"/>
        <v>1141.2452569885793</v>
      </c>
      <c r="I2715" s="24">
        <f t="shared" si="1021"/>
        <v>43.512359140896706</v>
      </c>
      <c r="J2715" s="14">
        <f t="shared" si="1022"/>
        <v>783.0500898153241</v>
      </c>
      <c r="K2715" s="24">
        <f t="shared" si="1020"/>
        <v>650</v>
      </c>
      <c r="L2715" s="12">
        <f t="shared" si="1023"/>
        <v>5.6367180153023125E-2</v>
      </c>
      <c r="M2715" s="3">
        <f t="shared" si="1024"/>
        <v>0.7</v>
      </c>
      <c r="N2715" s="24">
        <f t="shared" si="1039"/>
        <v>1142.3105138294236</v>
      </c>
      <c r="O2715" s="24">
        <f t="shared" si="1025"/>
        <v>16.88093811978888</v>
      </c>
      <c r="P2715" s="24">
        <f t="shared" si="1026"/>
        <v>304.1330696501949</v>
      </c>
      <c r="Q2715" s="24">
        <f t="shared" si="1037"/>
        <v>650</v>
      </c>
      <c r="R2715" s="12">
        <f t="shared" si="1027"/>
        <v>5.5841244112409025E-2</v>
      </c>
      <c r="S2715" s="3">
        <f t="shared" si="1038"/>
        <v>0.7</v>
      </c>
      <c r="T2715" s="24">
        <f t="shared" si="1040"/>
        <v>1142.0649992040705</v>
      </c>
      <c r="U2715" s="24">
        <f t="shared" si="1028"/>
        <v>23.018803753615202</v>
      </c>
      <c r="V2715" s="14">
        <f t="shared" si="1029"/>
        <v>414.60721478373546</v>
      </c>
      <c r="W2715" s="24">
        <f t="shared" si="1041"/>
        <v>650</v>
      </c>
      <c r="X2715" s="12">
        <f t="shared" si="1030"/>
        <v>5.5961433055991473E-2</v>
      </c>
      <c r="Y2715" s="3">
        <f t="shared" si="1042"/>
        <v>0.7</v>
      </c>
    </row>
    <row r="2716" spans="2:25" x14ac:dyDescent="0.25">
      <c r="B2716" s="3">
        <f t="shared" si="1031"/>
        <v>13490</v>
      </c>
      <c r="C2716" s="14">
        <f t="shared" si="1032"/>
        <v>224.83333333333334</v>
      </c>
      <c r="D2716" s="11">
        <f t="shared" si="1033"/>
        <v>1143.0412650992948</v>
      </c>
      <c r="E2716" s="11">
        <f t="shared" si="1034"/>
        <v>1141.3016241687324</v>
      </c>
      <c r="F2716" s="11">
        <f t="shared" si="1035"/>
        <v>1142.3663550735359</v>
      </c>
      <c r="G2716" s="11">
        <f t="shared" si="1036"/>
        <v>1142.1209606371265</v>
      </c>
      <c r="H2716" s="24">
        <f t="shared" si="1019"/>
        <v>1141.3016241687324</v>
      </c>
      <c r="I2716" s="24">
        <f t="shared" si="1021"/>
        <v>43.491023264061823</v>
      </c>
      <c r="J2716" s="14">
        <f t="shared" si="1022"/>
        <v>782.7589498571964</v>
      </c>
      <c r="K2716" s="24">
        <f t="shared" si="1020"/>
        <v>650</v>
      </c>
      <c r="L2716" s="12">
        <f t="shared" si="1023"/>
        <v>5.6345870956476578E-2</v>
      </c>
      <c r="M2716" s="3">
        <f t="shared" si="1024"/>
        <v>0.7</v>
      </c>
      <c r="N2716" s="24">
        <f t="shared" si="1039"/>
        <v>1142.3663550735359</v>
      </c>
      <c r="O2716" s="24">
        <f t="shared" si="1025"/>
        <v>16.872750643972267</v>
      </c>
      <c r="P2716" s="24">
        <f t="shared" si="1026"/>
        <v>304.02142981627668</v>
      </c>
      <c r="Q2716" s="24">
        <f t="shared" si="1037"/>
        <v>650</v>
      </c>
      <c r="R2716" s="12">
        <f t="shared" si="1027"/>
        <v>5.5820399831809815E-2</v>
      </c>
      <c r="S2716" s="3">
        <f t="shared" si="1038"/>
        <v>0.7</v>
      </c>
      <c r="T2716" s="24">
        <f t="shared" si="1040"/>
        <v>1142.1209606371265</v>
      </c>
      <c r="U2716" s="24">
        <f t="shared" si="1028"/>
        <v>23.007611554209006</v>
      </c>
      <c r="V2716" s="14">
        <f t="shared" si="1029"/>
        <v>414.45457919199566</v>
      </c>
      <c r="W2716" s="24">
        <f t="shared" si="1041"/>
        <v>650</v>
      </c>
      <c r="X2716" s="12">
        <f t="shared" si="1030"/>
        <v>5.5940483574976677E-2</v>
      </c>
      <c r="Y2716" s="3">
        <f t="shared" si="1042"/>
        <v>0.7</v>
      </c>
    </row>
    <row r="2717" spans="2:25" x14ac:dyDescent="0.25">
      <c r="B2717" s="3">
        <f t="shared" si="1031"/>
        <v>13495</v>
      </c>
      <c r="C2717" s="14">
        <f t="shared" si="1032"/>
        <v>224.91666666666666</v>
      </c>
      <c r="D2717" s="11">
        <f t="shared" si="1033"/>
        <v>1143.0967582837279</v>
      </c>
      <c r="E2717" s="11">
        <f t="shared" si="1034"/>
        <v>1141.3579700396888</v>
      </c>
      <c r="F2717" s="11">
        <f t="shared" si="1035"/>
        <v>1142.4221754733678</v>
      </c>
      <c r="G2717" s="11">
        <f t="shared" si="1036"/>
        <v>1142.1769011207014</v>
      </c>
      <c r="H2717" s="24">
        <f t="shared" si="1019"/>
        <v>1141.3579700396888</v>
      </c>
      <c r="I2717" s="24">
        <f t="shared" si="1021"/>
        <v>43.469706100978556</v>
      </c>
      <c r="J2717" s="14">
        <f t="shared" si="1022"/>
        <v>782.46802829081298</v>
      </c>
      <c r="K2717" s="24">
        <f t="shared" si="1020"/>
        <v>650</v>
      </c>
      <c r="L2717" s="12">
        <f t="shared" si="1023"/>
        <v>5.6324577929268739E-2</v>
      </c>
      <c r="M2717" s="3">
        <f t="shared" si="1024"/>
        <v>0.7</v>
      </c>
      <c r="N2717" s="24">
        <f t="shared" si="1039"/>
        <v>1142.4221754733678</v>
      </c>
      <c r="O2717" s="24">
        <f t="shared" si="1025"/>
        <v>16.864570259002676</v>
      </c>
      <c r="P2717" s="24">
        <f t="shared" si="1026"/>
        <v>303.90987244133737</v>
      </c>
      <c r="Q2717" s="24">
        <f t="shared" si="1037"/>
        <v>650</v>
      </c>
      <c r="R2717" s="12">
        <f t="shared" si="1027"/>
        <v>5.5799571128642013E-2</v>
      </c>
      <c r="S2717" s="3">
        <f t="shared" si="1038"/>
        <v>0.7</v>
      </c>
      <c r="T2717" s="24">
        <f t="shared" si="1040"/>
        <v>1142.1769011207014</v>
      </c>
      <c r="U2717" s="24">
        <f t="shared" si="1028"/>
        <v>22.996429075664082</v>
      </c>
      <c r="V2717" s="14">
        <f t="shared" si="1029"/>
        <v>414.30205673291863</v>
      </c>
      <c r="W2717" s="24">
        <f t="shared" si="1041"/>
        <v>650</v>
      </c>
      <c r="X2717" s="12">
        <f t="shared" si="1030"/>
        <v>5.5919549803857937E-2</v>
      </c>
      <c r="Y2717" s="3">
        <f t="shared" si="1042"/>
        <v>0.7</v>
      </c>
    </row>
    <row r="2718" spans="2:25" x14ac:dyDescent="0.25">
      <c r="B2718" s="3">
        <f t="shared" si="1031"/>
        <v>13500</v>
      </c>
      <c r="C2718" s="14">
        <f t="shared" si="1032"/>
        <v>225</v>
      </c>
      <c r="D2718" s="11">
        <f t="shared" si="1033"/>
        <v>1143.1522309227389</v>
      </c>
      <c r="E2718" s="11">
        <f t="shared" si="1034"/>
        <v>1141.414294617618</v>
      </c>
      <c r="F2718" s="11">
        <f t="shared" si="1035"/>
        <v>1142.4779750444964</v>
      </c>
      <c r="G2718" s="11">
        <f t="shared" si="1036"/>
        <v>1142.2328206705051</v>
      </c>
      <c r="H2718" s="24">
        <f t="shared" si="1019"/>
        <v>1141.414294617618</v>
      </c>
      <c r="I2718" s="24">
        <f t="shared" si="1021"/>
        <v>43.448407628022778</v>
      </c>
      <c r="J2718" s="14">
        <f t="shared" si="1022"/>
        <v>782.1773248688479</v>
      </c>
      <c r="K2718" s="24">
        <f t="shared" si="1020"/>
        <v>650</v>
      </c>
      <c r="L2718" s="12">
        <f t="shared" si="1023"/>
        <v>5.6303301052922257E-2</v>
      </c>
      <c r="M2718" s="3">
        <f t="shared" si="1024"/>
        <v>0.7</v>
      </c>
      <c r="N2718" s="24">
        <f t="shared" si="1039"/>
        <v>1142.4779750444964</v>
      </c>
      <c r="O2718" s="24">
        <f t="shared" si="1025"/>
        <v>16.856396956063691</v>
      </c>
      <c r="P2718" s="24">
        <f t="shared" si="1026"/>
        <v>303.79839743376823</v>
      </c>
      <c r="Q2718" s="24">
        <f t="shared" si="1037"/>
        <v>650</v>
      </c>
      <c r="R2718" s="12">
        <f t="shared" si="1027"/>
        <v>5.5778757985436411E-2</v>
      </c>
      <c r="S2718" s="3">
        <f t="shared" si="1038"/>
        <v>0.7</v>
      </c>
      <c r="T2718" s="24">
        <f t="shared" si="1040"/>
        <v>1142.2328206705051</v>
      </c>
      <c r="U2718" s="24">
        <f t="shared" si="1028"/>
        <v>22.985256305844359</v>
      </c>
      <c r="V2718" s="14">
        <f t="shared" si="1029"/>
        <v>414.14964728008948</v>
      </c>
      <c r="W2718" s="24">
        <f t="shared" si="1041"/>
        <v>650</v>
      </c>
      <c r="X2718" s="12">
        <f t="shared" si="1030"/>
        <v>5.5898631724918046E-2</v>
      </c>
      <c r="Y2718" s="3">
        <f t="shared" si="1042"/>
        <v>0.7</v>
      </c>
    </row>
    <row r="2719" spans="2:25" x14ac:dyDescent="0.25">
      <c r="B2719" s="3">
        <f t="shared" si="1031"/>
        <v>13505</v>
      </c>
      <c r="C2719" s="14">
        <f t="shared" si="1032"/>
        <v>225.08333333333334</v>
      </c>
      <c r="D2719" s="11">
        <f t="shared" si="1033"/>
        <v>1143.2076830315348</v>
      </c>
      <c r="E2719" s="11">
        <f t="shared" si="1034"/>
        <v>1141.4705979186708</v>
      </c>
      <c r="F2719" s="11">
        <f t="shared" si="1035"/>
        <v>1142.5337538024819</v>
      </c>
      <c r="G2719" s="11">
        <f t="shared" si="1036"/>
        <v>1142.28871930223</v>
      </c>
      <c r="H2719" s="24">
        <f t="shared" si="1019"/>
        <v>1141.4705979186708</v>
      </c>
      <c r="I2719" s="24">
        <f t="shared" si="1021"/>
        <v>43.427127821598788</v>
      </c>
      <c r="J2719" s="14">
        <f t="shared" si="1022"/>
        <v>781.88683934449841</v>
      </c>
      <c r="K2719" s="24">
        <f t="shared" si="1020"/>
        <v>650</v>
      </c>
      <c r="L2719" s="12">
        <f t="shared" si="1023"/>
        <v>5.6282040308997382E-2</v>
      </c>
      <c r="M2719" s="3">
        <f t="shared" si="1024"/>
        <v>0.7</v>
      </c>
      <c r="N2719" s="24">
        <f t="shared" si="1039"/>
        <v>1142.5337538024819</v>
      </c>
      <c r="O2719" s="24">
        <f t="shared" si="1025"/>
        <v>16.848230726321844</v>
      </c>
      <c r="P2719" s="24">
        <f t="shared" si="1026"/>
        <v>303.68700470178612</v>
      </c>
      <c r="Q2719" s="24">
        <f t="shared" si="1037"/>
        <v>650</v>
      </c>
      <c r="R2719" s="12">
        <f t="shared" si="1027"/>
        <v>5.5757960384690476E-2</v>
      </c>
      <c r="S2719" s="3">
        <f t="shared" si="1038"/>
        <v>0.7</v>
      </c>
      <c r="T2719" s="24">
        <f t="shared" si="1040"/>
        <v>1142.28871930223</v>
      </c>
      <c r="U2719" s="24">
        <f t="shared" si="1028"/>
        <v>22.974093232619452</v>
      </c>
      <c r="V2719" s="14">
        <f t="shared" si="1029"/>
        <v>413.99735070734511</v>
      </c>
      <c r="W2719" s="24">
        <f t="shared" si="1041"/>
        <v>650</v>
      </c>
      <c r="X2719" s="12">
        <f t="shared" si="1030"/>
        <v>5.5877729320472719E-2</v>
      </c>
      <c r="Y2719" s="3">
        <f t="shared" si="1042"/>
        <v>0.7</v>
      </c>
    </row>
    <row r="2720" spans="2:25" x14ac:dyDescent="0.25">
      <c r="B2720" s="3">
        <f t="shared" si="1031"/>
        <v>13510</v>
      </c>
      <c r="C2720" s="14">
        <f t="shared" si="1032"/>
        <v>225.16666666666666</v>
      </c>
      <c r="D2720" s="11">
        <f t="shared" si="1033"/>
        <v>1143.2631146253068</v>
      </c>
      <c r="E2720" s="11">
        <f t="shared" si="1034"/>
        <v>1141.5268799589799</v>
      </c>
      <c r="F2720" s="11">
        <f t="shared" si="1035"/>
        <v>1142.5895117628666</v>
      </c>
      <c r="G2720" s="11">
        <f t="shared" si="1036"/>
        <v>1142.3445970315504</v>
      </c>
      <c r="H2720" s="24">
        <f t="shared" si="1019"/>
        <v>1141.5268799589799</v>
      </c>
      <c r="I2720" s="24">
        <f t="shared" si="1021"/>
        <v>43.405866658173409</v>
      </c>
      <c r="J2720" s="14">
        <f t="shared" si="1022"/>
        <v>781.59657147154292</v>
      </c>
      <c r="K2720" s="24">
        <f t="shared" si="1020"/>
        <v>650</v>
      </c>
      <c r="L2720" s="12">
        <f t="shared" si="1023"/>
        <v>5.6260795679098273E-2</v>
      </c>
      <c r="M2720" s="3">
        <f t="shared" si="1024"/>
        <v>0.7</v>
      </c>
      <c r="N2720" s="24">
        <f t="shared" si="1039"/>
        <v>1142.5895117628666</v>
      </c>
      <c r="O2720" s="24">
        <f t="shared" si="1025"/>
        <v>16.840071561006198</v>
      </c>
      <c r="P2720" s="24">
        <f t="shared" si="1026"/>
        <v>303.57569415430561</v>
      </c>
      <c r="Q2720" s="24">
        <f t="shared" si="1037"/>
        <v>650</v>
      </c>
      <c r="R2720" s="12">
        <f t="shared" si="1027"/>
        <v>5.5737178309033915E-2</v>
      </c>
      <c r="S2720" s="3">
        <f t="shared" si="1038"/>
        <v>0.7</v>
      </c>
      <c r="T2720" s="24">
        <f t="shared" si="1040"/>
        <v>1142.3445970315504</v>
      </c>
      <c r="U2720" s="24">
        <f t="shared" si="1028"/>
        <v>22.962939843910135</v>
      </c>
      <c r="V2720" s="14">
        <f t="shared" si="1029"/>
        <v>413.84516688902636</v>
      </c>
      <c r="W2720" s="24">
        <f t="shared" si="1041"/>
        <v>650</v>
      </c>
      <c r="X2720" s="12">
        <f t="shared" si="1030"/>
        <v>5.5856842572908662E-2</v>
      </c>
      <c r="Y2720" s="3">
        <f t="shared" si="1042"/>
        <v>0.7</v>
      </c>
    </row>
    <row r="2721" spans="2:25" x14ac:dyDescent="0.25">
      <c r="B2721" s="3">
        <f t="shared" si="1031"/>
        <v>13515</v>
      </c>
      <c r="C2721" s="14">
        <f t="shared" si="1032"/>
        <v>225.25</v>
      </c>
      <c r="D2721" s="11">
        <f t="shared" si="1033"/>
        <v>1143.3185257192285</v>
      </c>
      <c r="E2721" s="11">
        <f t="shared" si="1034"/>
        <v>1141.5831407546589</v>
      </c>
      <c r="F2721" s="11">
        <f t="shared" si="1035"/>
        <v>1142.6452489411756</v>
      </c>
      <c r="G2721" s="11">
        <f t="shared" si="1036"/>
        <v>1142.4004538741233</v>
      </c>
      <c r="H2721" s="24">
        <f t="shared" si="1019"/>
        <v>1141.5831407546589</v>
      </c>
      <c r="I2721" s="24">
        <f t="shared" si="1021"/>
        <v>43.384624114241888</v>
      </c>
      <c r="J2721" s="14">
        <f t="shared" si="1022"/>
        <v>781.30652100407019</v>
      </c>
      <c r="K2721" s="24">
        <f t="shared" si="1020"/>
        <v>650</v>
      </c>
      <c r="L2721" s="12">
        <f t="shared" si="1023"/>
        <v>5.6239567144852183E-2</v>
      </c>
      <c r="M2721" s="3">
        <f t="shared" si="1024"/>
        <v>0.7</v>
      </c>
      <c r="N2721" s="24">
        <f t="shared" si="1039"/>
        <v>1142.6452489411756</v>
      </c>
      <c r="O2721" s="24">
        <f t="shared" si="1025"/>
        <v>16.831919451323074</v>
      </c>
      <c r="P2721" s="24">
        <f t="shared" si="1026"/>
        <v>303.46446569998932</v>
      </c>
      <c r="Q2721" s="24">
        <f t="shared" si="1037"/>
        <v>650</v>
      </c>
      <c r="R2721" s="12">
        <f t="shared" si="1027"/>
        <v>5.5716411741048681E-2</v>
      </c>
      <c r="S2721" s="3">
        <f t="shared" si="1038"/>
        <v>0.7</v>
      </c>
      <c r="T2721" s="24">
        <f t="shared" si="1040"/>
        <v>1142.4004538741233</v>
      </c>
      <c r="U2721" s="24">
        <f t="shared" si="1028"/>
        <v>22.951796127631496</v>
      </c>
      <c r="V2721" s="14">
        <f t="shared" si="1029"/>
        <v>413.69309569935791</v>
      </c>
      <c r="W2721" s="24">
        <f t="shared" si="1041"/>
        <v>650</v>
      </c>
      <c r="X2721" s="12">
        <f t="shared" si="1030"/>
        <v>5.5835971464596991E-2</v>
      </c>
      <c r="Y2721" s="3">
        <f t="shared" si="1042"/>
        <v>0.7</v>
      </c>
    </row>
    <row r="2722" spans="2:25" x14ac:dyDescent="0.25">
      <c r="B2722" s="3">
        <f t="shared" si="1031"/>
        <v>13520</v>
      </c>
      <c r="C2722" s="14">
        <f t="shared" si="1032"/>
        <v>225.33333333333334</v>
      </c>
      <c r="D2722" s="11">
        <f t="shared" si="1033"/>
        <v>1143.3739163284572</v>
      </c>
      <c r="E2722" s="11">
        <f t="shared" si="1034"/>
        <v>1141.6393803218036</v>
      </c>
      <c r="F2722" s="11">
        <f t="shared" si="1035"/>
        <v>1142.7009653529167</v>
      </c>
      <c r="G2722" s="11">
        <f t="shared" si="1036"/>
        <v>1142.4562898455879</v>
      </c>
      <c r="H2722" s="24">
        <f t="shared" si="1019"/>
        <v>1141.6393803218036</v>
      </c>
      <c r="I2722" s="24">
        <f t="shared" si="1021"/>
        <v>43.363400166339261</v>
      </c>
      <c r="J2722" s="14">
        <f t="shared" si="1022"/>
        <v>781.01668769647904</v>
      </c>
      <c r="K2722" s="24">
        <f t="shared" si="1020"/>
        <v>650</v>
      </c>
      <c r="L2722" s="12">
        <f t="shared" si="1023"/>
        <v>5.621835468791022E-2</v>
      </c>
      <c r="M2722" s="3">
        <f t="shared" si="1024"/>
        <v>0.7</v>
      </c>
      <c r="N2722" s="24">
        <f t="shared" si="1039"/>
        <v>1142.7009653529167</v>
      </c>
      <c r="O2722" s="24">
        <f t="shared" si="1025"/>
        <v>16.823774388512902</v>
      </c>
      <c r="P2722" s="24">
        <f t="shared" si="1026"/>
        <v>303.35331924777114</v>
      </c>
      <c r="Q2722" s="24">
        <f t="shared" si="1037"/>
        <v>650</v>
      </c>
      <c r="R2722" s="12">
        <f t="shared" si="1027"/>
        <v>5.5695660663369825E-2</v>
      </c>
      <c r="S2722" s="3">
        <f t="shared" si="1038"/>
        <v>0.7</v>
      </c>
      <c r="T2722" s="24">
        <f t="shared" si="1040"/>
        <v>1142.4562898455879</v>
      </c>
      <c r="U2722" s="24">
        <f t="shared" si="1028"/>
        <v>22.940662071732731</v>
      </c>
      <c r="V2722" s="14">
        <f t="shared" si="1029"/>
        <v>413.541137012913</v>
      </c>
      <c r="W2722" s="24">
        <f t="shared" si="1041"/>
        <v>650</v>
      </c>
      <c r="X2722" s="12">
        <f t="shared" si="1030"/>
        <v>5.5815115977957762E-2</v>
      </c>
      <c r="Y2722" s="3">
        <f t="shared" si="1042"/>
        <v>0.7</v>
      </c>
    </row>
    <row r="2723" spans="2:25" x14ac:dyDescent="0.25">
      <c r="B2723" s="3">
        <f t="shared" si="1031"/>
        <v>13525</v>
      </c>
      <c r="C2723" s="14">
        <f t="shared" si="1032"/>
        <v>225.41666666666666</v>
      </c>
      <c r="D2723" s="11">
        <f t="shared" si="1033"/>
        <v>1143.4292864681324</v>
      </c>
      <c r="E2723" s="11">
        <f t="shared" si="1034"/>
        <v>1141.6955986764915</v>
      </c>
      <c r="F2723" s="11">
        <f t="shared" si="1035"/>
        <v>1142.75666101358</v>
      </c>
      <c r="G2723" s="11">
        <f t="shared" si="1036"/>
        <v>1142.5121049615659</v>
      </c>
      <c r="H2723" s="24">
        <f t="shared" si="1019"/>
        <v>1141.6955986764915</v>
      </c>
      <c r="I2723" s="24">
        <f t="shared" si="1021"/>
        <v>43.342194791023303</v>
      </c>
      <c r="J2723" s="14">
        <f t="shared" si="1022"/>
        <v>780.72707130336187</v>
      </c>
      <c r="K2723" s="24">
        <f t="shared" si="1020"/>
        <v>650</v>
      </c>
      <c r="L2723" s="12">
        <f t="shared" si="1023"/>
        <v>5.6197158289938265E-2</v>
      </c>
      <c r="M2723" s="3">
        <f t="shared" si="1024"/>
        <v>0.7</v>
      </c>
      <c r="N2723" s="24">
        <f t="shared" si="1039"/>
        <v>1142.75666101358</v>
      </c>
      <c r="O2723" s="24">
        <f t="shared" si="1025"/>
        <v>16.815636363810427</v>
      </c>
      <c r="P2723" s="24">
        <f t="shared" si="1026"/>
        <v>303.24225470650754</v>
      </c>
      <c r="Q2723" s="24">
        <f t="shared" si="1037"/>
        <v>650</v>
      </c>
      <c r="R2723" s="12">
        <f t="shared" si="1027"/>
        <v>5.5674925058617937E-2</v>
      </c>
      <c r="S2723" s="3">
        <f t="shared" si="1038"/>
        <v>0.7</v>
      </c>
      <c r="T2723" s="24">
        <f t="shared" si="1040"/>
        <v>1142.5121049615659</v>
      </c>
      <c r="U2723" s="24">
        <f t="shared" si="1028"/>
        <v>22.929537664163036</v>
      </c>
      <c r="V2723" s="14">
        <f t="shared" si="1029"/>
        <v>413.38929070422637</v>
      </c>
      <c r="W2723" s="24">
        <f t="shared" si="1041"/>
        <v>650</v>
      </c>
      <c r="X2723" s="12">
        <f t="shared" si="1030"/>
        <v>5.579427609540611E-2</v>
      </c>
      <c r="Y2723" s="3">
        <f t="shared" si="1042"/>
        <v>0.7</v>
      </c>
    </row>
    <row r="2724" spans="2:25" x14ac:dyDescent="0.25">
      <c r="B2724" s="3">
        <f t="shared" si="1031"/>
        <v>13530</v>
      </c>
      <c r="C2724" s="14">
        <f t="shared" si="1032"/>
        <v>225.5</v>
      </c>
      <c r="D2724" s="11">
        <f t="shared" si="1033"/>
        <v>1143.4846361533785</v>
      </c>
      <c r="E2724" s="11">
        <f t="shared" si="1034"/>
        <v>1141.7517958347814</v>
      </c>
      <c r="F2724" s="11">
        <f t="shared" si="1035"/>
        <v>1142.8123359386386</v>
      </c>
      <c r="G2724" s="11">
        <f t="shared" si="1036"/>
        <v>1142.5678992376613</v>
      </c>
      <c r="H2724" s="24">
        <f t="shared" si="1019"/>
        <v>1141.7517958347814</v>
      </c>
      <c r="I2724" s="24">
        <f t="shared" si="1021"/>
        <v>43.321007964925684</v>
      </c>
      <c r="J2724" s="14">
        <f t="shared" si="1022"/>
        <v>780.43767158016396</v>
      </c>
      <c r="K2724" s="24">
        <f t="shared" si="1020"/>
        <v>650</v>
      </c>
      <c r="L2724" s="12">
        <f t="shared" si="1023"/>
        <v>5.6175977932665377E-2</v>
      </c>
      <c r="M2724" s="3">
        <f t="shared" si="1024"/>
        <v>0.7</v>
      </c>
      <c r="N2724" s="24">
        <f t="shared" si="1039"/>
        <v>1142.8123359386386</v>
      </c>
      <c r="O2724" s="24">
        <f t="shared" si="1025"/>
        <v>16.807505368495868</v>
      </c>
      <c r="P2724" s="24">
        <f t="shared" si="1026"/>
        <v>303.1312719856557</v>
      </c>
      <c r="Q2724" s="24">
        <f t="shared" si="1037"/>
        <v>650</v>
      </c>
      <c r="R2724" s="12">
        <f t="shared" si="1027"/>
        <v>5.565420490952603E-2</v>
      </c>
      <c r="S2724" s="3">
        <f t="shared" si="1038"/>
        <v>0.7</v>
      </c>
      <c r="T2724" s="24">
        <f t="shared" si="1040"/>
        <v>1142.5678992376613</v>
      </c>
      <c r="U2724" s="24">
        <f t="shared" si="1028"/>
        <v>22.918422892928447</v>
      </c>
      <c r="V2724" s="14">
        <f t="shared" si="1029"/>
        <v>413.23755664853024</v>
      </c>
      <c r="W2724" s="24">
        <f t="shared" si="1041"/>
        <v>650</v>
      </c>
      <c r="X2724" s="12">
        <f t="shared" si="1030"/>
        <v>5.577345179945363E-2</v>
      </c>
      <c r="Y2724" s="3">
        <f t="shared" si="1042"/>
        <v>0.7</v>
      </c>
    </row>
    <row r="2725" spans="2:25" x14ac:dyDescent="0.25">
      <c r="B2725" s="3">
        <f t="shared" si="1031"/>
        <v>13535</v>
      </c>
      <c r="C2725" s="14">
        <f t="shared" si="1032"/>
        <v>225.58333333333334</v>
      </c>
      <c r="D2725" s="11">
        <f t="shared" si="1033"/>
        <v>1143.5399653993013</v>
      </c>
      <c r="E2725" s="11">
        <f t="shared" si="1034"/>
        <v>1141.8079718127142</v>
      </c>
      <c r="F2725" s="11">
        <f t="shared" si="1035"/>
        <v>1142.8679901435482</v>
      </c>
      <c r="G2725" s="11">
        <f t="shared" si="1036"/>
        <v>1142.6236726894608</v>
      </c>
      <c r="H2725" s="24">
        <f t="shared" si="1019"/>
        <v>1141.8079718127142</v>
      </c>
      <c r="I2725" s="24">
        <f t="shared" si="1021"/>
        <v>43.299839664678075</v>
      </c>
      <c r="J2725" s="14">
        <f t="shared" si="1022"/>
        <v>780.14848828215634</v>
      </c>
      <c r="K2725" s="24">
        <f t="shared" si="1020"/>
        <v>650</v>
      </c>
      <c r="L2725" s="12">
        <f t="shared" si="1023"/>
        <v>5.6154813597808738E-2</v>
      </c>
      <c r="M2725" s="3">
        <f t="shared" si="1024"/>
        <v>0.7</v>
      </c>
      <c r="N2725" s="24">
        <f t="shared" si="1039"/>
        <v>1142.8679901435482</v>
      </c>
      <c r="O2725" s="24">
        <f t="shared" si="1025"/>
        <v>16.799381393826707</v>
      </c>
      <c r="P2725" s="24">
        <f t="shared" si="1026"/>
        <v>303.02037099426582</v>
      </c>
      <c r="Q2725" s="24">
        <f t="shared" si="1037"/>
        <v>650</v>
      </c>
      <c r="R2725" s="12">
        <f t="shared" si="1027"/>
        <v>5.5633500198752364E-2</v>
      </c>
      <c r="S2725" s="3">
        <f t="shared" si="1038"/>
        <v>0.7</v>
      </c>
      <c r="T2725" s="24">
        <f t="shared" si="1040"/>
        <v>1142.6236726894608</v>
      </c>
      <c r="U2725" s="24">
        <f t="shared" si="1028"/>
        <v>22.907317746012268</v>
      </c>
      <c r="V2725" s="14">
        <f t="shared" si="1029"/>
        <v>413.08593472055315</v>
      </c>
      <c r="W2725" s="24">
        <f t="shared" si="1041"/>
        <v>650</v>
      </c>
      <c r="X2725" s="12">
        <f t="shared" si="1030"/>
        <v>5.5752643072544579E-2</v>
      </c>
      <c r="Y2725" s="3">
        <f t="shared" si="1042"/>
        <v>0.7</v>
      </c>
    </row>
    <row r="2726" spans="2:25" x14ac:dyDescent="0.25">
      <c r="B2726" s="3">
        <f t="shared" si="1031"/>
        <v>13540</v>
      </c>
      <c r="C2726" s="14">
        <f t="shared" si="1032"/>
        <v>225.66666666666666</v>
      </c>
      <c r="D2726" s="11">
        <f t="shared" si="1033"/>
        <v>1143.5952742209913</v>
      </c>
      <c r="E2726" s="11">
        <f t="shared" si="1034"/>
        <v>1141.8641266263121</v>
      </c>
      <c r="F2726" s="11">
        <f t="shared" si="1035"/>
        <v>1142.9236236437471</v>
      </c>
      <c r="G2726" s="11">
        <f t="shared" si="1036"/>
        <v>1142.6794253325334</v>
      </c>
      <c r="H2726" s="24">
        <f t="shared" si="1019"/>
        <v>1141.8641266263121</v>
      </c>
      <c r="I2726" s="24">
        <f t="shared" si="1021"/>
        <v>43.278689866980358</v>
      </c>
      <c r="J2726" s="14">
        <f t="shared" si="1022"/>
        <v>779.8595211654042</v>
      </c>
      <c r="K2726" s="24">
        <f t="shared" si="1020"/>
        <v>650</v>
      </c>
      <c r="L2726" s="12">
        <f t="shared" si="1023"/>
        <v>5.6133665267144348E-2</v>
      </c>
      <c r="M2726" s="3">
        <f t="shared" si="1024"/>
        <v>0.7</v>
      </c>
      <c r="N2726" s="24">
        <f t="shared" si="1039"/>
        <v>1142.9236236437471</v>
      </c>
      <c r="O2726" s="24">
        <f t="shared" si="1025"/>
        <v>16.791264431105901</v>
      </c>
      <c r="P2726" s="24">
        <f t="shared" si="1026"/>
        <v>302.90955164195009</v>
      </c>
      <c r="Q2726" s="24">
        <f t="shared" si="1037"/>
        <v>650</v>
      </c>
      <c r="R2726" s="12">
        <f t="shared" si="1027"/>
        <v>5.5612810909060853E-2</v>
      </c>
      <c r="S2726" s="3">
        <f t="shared" si="1038"/>
        <v>0.7</v>
      </c>
      <c r="T2726" s="24">
        <f t="shared" si="1040"/>
        <v>1142.6794253325334</v>
      </c>
      <c r="U2726" s="24">
        <f t="shared" si="1028"/>
        <v>22.896222211448958</v>
      </c>
      <c r="V2726" s="14">
        <f t="shared" si="1029"/>
        <v>412.93442479587623</v>
      </c>
      <c r="W2726" s="24">
        <f t="shared" si="1041"/>
        <v>650</v>
      </c>
      <c r="X2726" s="12">
        <f t="shared" si="1030"/>
        <v>5.5731849897238818E-2</v>
      </c>
      <c r="Y2726" s="3">
        <f t="shared" si="1042"/>
        <v>0.7</v>
      </c>
    </row>
    <row r="2727" spans="2:25" x14ac:dyDescent="0.25">
      <c r="B2727" s="3">
        <f t="shared" si="1031"/>
        <v>13545</v>
      </c>
      <c r="C2727" s="14">
        <f t="shared" si="1032"/>
        <v>225.75</v>
      </c>
      <c r="D2727" s="11">
        <f t="shared" si="1033"/>
        <v>1143.6505626335213</v>
      </c>
      <c r="E2727" s="11">
        <f t="shared" si="1034"/>
        <v>1141.9202602915793</v>
      </c>
      <c r="F2727" s="11">
        <f t="shared" si="1035"/>
        <v>1142.9792364546561</v>
      </c>
      <c r="G2727" s="11">
        <f t="shared" si="1036"/>
        <v>1142.7351571824306</v>
      </c>
      <c r="H2727" s="24">
        <f t="shared" si="1019"/>
        <v>1141.9202602915793</v>
      </c>
      <c r="I2727" s="24">
        <f t="shared" si="1021"/>
        <v>43.257558548549468</v>
      </c>
      <c r="J2727" s="14">
        <f t="shared" si="1022"/>
        <v>779.57076998606988</v>
      </c>
      <c r="K2727" s="24">
        <f t="shared" si="1020"/>
        <v>650</v>
      </c>
      <c r="L2727" s="12">
        <f t="shared" si="1023"/>
        <v>5.6112532922455986E-2</v>
      </c>
      <c r="M2727" s="3">
        <f t="shared" si="1024"/>
        <v>0.7</v>
      </c>
      <c r="N2727" s="24">
        <f t="shared" si="1039"/>
        <v>1142.9792364546561</v>
      </c>
      <c r="O2727" s="24">
        <f t="shared" si="1025"/>
        <v>16.783154471630723</v>
      </c>
      <c r="P2727" s="24">
        <f t="shared" si="1026"/>
        <v>302.79881383822391</v>
      </c>
      <c r="Q2727" s="24">
        <f t="shared" si="1037"/>
        <v>650</v>
      </c>
      <c r="R2727" s="12">
        <f t="shared" si="1027"/>
        <v>5.5592137023197603E-2</v>
      </c>
      <c r="S2727" s="3">
        <f t="shared" si="1038"/>
        <v>0.7</v>
      </c>
      <c r="T2727" s="24">
        <f t="shared" si="1040"/>
        <v>1142.7351571824306</v>
      </c>
      <c r="U2727" s="24">
        <f t="shared" si="1028"/>
        <v>22.885136277267293</v>
      </c>
      <c r="V2727" s="14">
        <f t="shared" si="1029"/>
        <v>412.78302674963487</v>
      </c>
      <c r="W2727" s="24">
        <f t="shared" si="1041"/>
        <v>650</v>
      </c>
      <c r="X2727" s="12">
        <f t="shared" si="1030"/>
        <v>5.5711072256038448E-2</v>
      </c>
      <c r="Y2727" s="3">
        <f t="shared" si="1042"/>
        <v>0.7</v>
      </c>
    </row>
    <row r="2728" spans="2:25" x14ac:dyDescent="0.25">
      <c r="B2728" s="3">
        <f t="shared" si="1031"/>
        <v>13550</v>
      </c>
      <c r="C2728" s="14">
        <f t="shared" si="1032"/>
        <v>225.83333333333334</v>
      </c>
      <c r="D2728" s="11">
        <f t="shared" si="1033"/>
        <v>1143.7058306519484</v>
      </c>
      <c r="E2728" s="11">
        <f t="shared" si="1034"/>
        <v>1141.9763728245018</v>
      </c>
      <c r="F2728" s="11">
        <f t="shared" si="1035"/>
        <v>1143.0348285916793</v>
      </c>
      <c r="G2728" s="11">
        <f t="shared" si="1036"/>
        <v>1142.7908682546868</v>
      </c>
      <c r="H2728" s="24">
        <f t="shared" si="1019"/>
        <v>1141.9763728245018</v>
      </c>
      <c r="I2728" s="24">
        <f t="shared" si="1021"/>
        <v>43.23644568616487</v>
      </c>
      <c r="J2728" s="14">
        <f t="shared" si="1022"/>
        <v>779.28223450103292</v>
      </c>
      <c r="K2728" s="24">
        <f t="shared" si="1020"/>
        <v>650</v>
      </c>
      <c r="L2728" s="12">
        <f t="shared" si="1023"/>
        <v>5.6091416545580607E-2</v>
      </c>
      <c r="M2728" s="3">
        <f t="shared" si="1024"/>
        <v>0.7</v>
      </c>
      <c r="N2728" s="24">
        <f t="shared" si="1039"/>
        <v>1143.0348285916793</v>
      </c>
      <c r="O2728" s="24">
        <f t="shared" si="1025"/>
        <v>16.775051506726868</v>
      </c>
      <c r="P2728" s="24">
        <f t="shared" si="1026"/>
        <v>302.68815749283505</v>
      </c>
      <c r="Q2728" s="24">
        <f t="shared" si="1037"/>
        <v>650</v>
      </c>
      <c r="R2728" s="12">
        <f t="shared" si="1027"/>
        <v>5.5571478523954075E-2</v>
      </c>
      <c r="S2728" s="3">
        <f t="shared" si="1038"/>
        <v>0.7</v>
      </c>
      <c r="T2728" s="24">
        <f t="shared" si="1040"/>
        <v>1142.7908682546868</v>
      </c>
      <c r="U2728" s="24">
        <f t="shared" si="1028"/>
        <v>22.874059931541524</v>
      </c>
      <c r="V2728" s="14">
        <f t="shared" si="1029"/>
        <v>412.63174045777845</v>
      </c>
      <c r="W2728" s="24">
        <f t="shared" si="1041"/>
        <v>650</v>
      </c>
      <c r="X2728" s="12">
        <f t="shared" si="1030"/>
        <v>5.5690310131555502E-2</v>
      </c>
      <c r="Y2728" s="3">
        <f t="shared" si="1042"/>
        <v>0.7</v>
      </c>
    </row>
    <row r="2729" spans="2:25" x14ac:dyDescent="0.25">
      <c r="B2729" s="3">
        <f t="shared" si="1031"/>
        <v>13555</v>
      </c>
      <c r="C2729" s="14">
        <f t="shared" si="1032"/>
        <v>225.91666666666666</v>
      </c>
      <c r="D2729" s="11">
        <f t="shared" si="1033"/>
        <v>1143.7610782913121</v>
      </c>
      <c r="E2729" s="11">
        <f t="shared" si="1034"/>
        <v>1142.0324642410474</v>
      </c>
      <c r="F2729" s="11">
        <f t="shared" si="1035"/>
        <v>1143.0904000702033</v>
      </c>
      <c r="G2729" s="11">
        <f t="shared" si="1036"/>
        <v>1142.8465585648182</v>
      </c>
      <c r="H2729" s="24">
        <f t="shared" si="1019"/>
        <v>1142.0324642410474</v>
      </c>
      <c r="I2729" s="24">
        <f t="shared" si="1021"/>
        <v>43.215351256617396</v>
      </c>
      <c r="J2729" s="14">
        <f t="shared" si="1022"/>
        <v>778.99391446709501</v>
      </c>
      <c r="K2729" s="24">
        <f t="shared" si="1020"/>
        <v>650</v>
      </c>
      <c r="L2729" s="12">
        <f t="shared" si="1023"/>
        <v>5.607031611835063E-2</v>
      </c>
      <c r="M2729" s="3">
        <f t="shared" si="1024"/>
        <v>0.7</v>
      </c>
      <c r="N2729" s="24">
        <f t="shared" si="1039"/>
        <v>1143.0904000702033</v>
      </c>
      <c r="O2729" s="24">
        <f t="shared" si="1025"/>
        <v>16.766955527720029</v>
      </c>
      <c r="P2729" s="24">
        <f t="shared" si="1026"/>
        <v>302.5775825156478</v>
      </c>
      <c r="Q2729" s="24">
        <f t="shared" si="1037"/>
        <v>650</v>
      </c>
      <c r="R2729" s="12">
        <f t="shared" si="1027"/>
        <v>5.5550835394142017E-2</v>
      </c>
      <c r="S2729" s="3">
        <f t="shared" si="1038"/>
        <v>0.7</v>
      </c>
      <c r="T2729" s="24">
        <f t="shared" si="1040"/>
        <v>1142.8465585648182</v>
      </c>
      <c r="U2729" s="24">
        <f t="shared" si="1028"/>
        <v>22.862993162345902</v>
      </c>
      <c r="V2729" s="14">
        <f t="shared" si="1029"/>
        <v>412.480565795985</v>
      </c>
      <c r="W2729" s="24">
        <f t="shared" si="1041"/>
        <v>650</v>
      </c>
      <c r="X2729" s="12">
        <f t="shared" si="1030"/>
        <v>5.5669563506367287E-2</v>
      </c>
      <c r="Y2729" s="3">
        <f t="shared" si="1042"/>
        <v>0.7</v>
      </c>
    </row>
    <row r="2730" spans="2:25" x14ac:dyDescent="0.25">
      <c r="B2730" s="3">
        <f t="shared" si="1031"/>
        <v>13560</v>
      </c>
      <c r="C2730" s="14">
        <f t="shared" si="1032"/>
        <v>226</v>
      </c>
      <c r="D2730" s="11">
        <f t="shared" si="1033"/>
        <v>1143.8163055666357</v>
      </c>
      <c r="E2730" s="11">
        <f t="shared" si="1034"/>
        <v>1142.0885345571658</v>
      </c>
      <c r="F2730" s="11">
        <f t="shared" si="1035"/>
        <v>1143.1459509055974</v>
      </c>
      <c r="G2730" s="11">
        <f t="shared" si="1036"/>
        <v>1142.9022281283246</v>
      </c>
      <c r="H2730" s="24">
        <f t="shared" si="1019"/>
        <v>1142.0885345571658</v>
      </c>
      <c r="I2730" s="24">
        <f t="shared" si="1021"/>
        <v>43.194275236749036</v>
      </c>
      <c r="J2730" s="14">
        <f t="shared" si="1022"/>
        <v>778.70580964160058</v>
      </c>
      <c r="K2730" s="24">
        <f t="shared" si="1020"/>
        <v>650</v>
      </c>
      <c r="L2730" s="12">
        <f t="shared" si="1023"/>
        <v>5.604923162263898E-2</v>
      </c>
      <c r="M2730" s="3">
        <f t="shared" si="1024"/>
        <v>0.7</v>
      </c>
      <c r="N2730" s="24">
        <f t="shared" si="1039"/>
        <v>1143.1459509055974</v>
      </c>
      <c r="O2730" s="24">
        <f t="shared" si="1025"/>
        <v>16.758866525958638</v>
      </c>
      <c r="P2730" s="24">
        <f t="shared" si="1026"/>
        <v>302.46708881656502</v>
      </c>
      <c r="Q2730" s="24">
        <f t="shared" si="1037"/>
        <v>650</v>
      </c>
      <c r="R2730" s="12">
        <f t="shared" si="1027"/>
        <v>5.5530207616583803E-2</v>
      </c>
      <c r="S2730" s="3">
        <f t="shared" si="1038"/>
        <v>0.7</v>
      </c>
      <c r="T2730" s="24">
        <f t="shared" si="1040"/>
        <v>1142.9022281283246</v>
      </c>
      <c r="U2730" s="24">
        <f t="shared" si="1028"/>
        <v>22.851935957777414</v>
      </c>
      <c r="V2730" s="14">
        <f t="shared" si="1029"/>
        <v>412.32950264024271</v>
      </c>
      <c r="W2730" s="24">
        <f t="shared" si="1041"/>
        <v>650</v>
      </c>
      <c r="X2730" s="12">
        <f t="shared" si="1030"/>
        <v>5.564883236309371E-2</v>
      </c>
      <c r="Y2730" s="3">
        <f t="shared" si="1042"/>
        <v>0.7</v>
      </c>
    </row>
    <row r="2731" spans="2:25" x14ac:dyDescent="0.25">
      <c r="B2731" s="3">
        <f t="shared" si="1031"/>
        <v>13565</v>
      </c>
      <c r="C2731" s="14">
        <f t="shared" si="1032"/>
        <v>226.08333333333334</v>
      </c>
      <c r="D2731" s="11">
        <f t="shared" si="1033"/>
        <v>1143.8715124929261</v>
      </c>
      <c r="E2731" s="11">
        <f t="shared" si="1034"/>
        <v>1142.1445837887884</v>
      </c>
      <c r="F2731" s="11">
        <f t="shared" si="1035"/>
        <v>1143.201481113214</v>
      </c>
      <c r="G2731" s="11">
        <f t="shared" si="1036"/>
        <v>1142.9578769606878</v>
      </c>
      <c r="H2731" s="24">
        <f t="shared" si="1019"/>
        <v>1142.1445837887884</v>
      </c>
      <c r="I2731" s="24">
        <f t="shared" si="1021"/>
        <v>43.173217603441572</v>
      </c>
      <c r="J2731" s="14">
        <f t="shared" si="1022"/>
        <v>778.41791978239826</v>
      </c>
      <c r="K2731" s="24">
        <f t="shared" si="1020"/>
        <v>650</v>
      </c>
      <c r="L2731" s="12">
        <f t="shared" si="1023"/>
        <v>5.6028163040355676E-2</v>
      </c>
      <c r="M2731" s="3">
        <f t="shared" si="1024"/>
        <v>0.7</v>
      </c>
      <c r="N2731" s="24">
        <f t="shared" si="1039"/>
        <v>1143.201481113214</v>
      </c>
      <c r="O2731" s="24">
        <f t="shared" si="1025"/>
        <v>16.750784492802495</v>
      </c>
      <c r="P2731" s="24">
        <f t="shared" si="1026"/>
        <v>302.35667630568344</v>
      </c>
      <c r="Q2731" s="24">
        <f t="shared" si="1037"/>
        <v>650</v>
      </c>
      <c r="R2731" s="12">
        <f t="shared" si="1027"/>
        <v>5.5509595174137553E-2</v>
      </c>
      <c r="S2731" s="3">
        <f t="shared" si="1038"/>
        <v>0.7</v>
      </c>
      <c r="T2731" s="24">
        <f t="shared" si="1040"/>
        <v>1142.9578769606878</v>
      </c>
      <c r="U2731" s="24">
        <f t="shared" si="1028"/>
        <v>22.840888305955787</v>
      </c>
      <c r="V2731" s="14">
        <f t="shared" si="1029"/>
        <v>412.17855086669465</v>
      </c>
      <c r="W2731" s="24">
        <f t="shared" si="1041"/>
        <v>650</v>
      </c>
      <c r="X2731" s="12">
        <f t="shared" si="1030"/>
        <v>5.5628116684377359E-2</v>
      </c>
      <c r="Y2731" s="3">
        <f t="shared" si="1042"/>
        <v>0.7</v>
      </c>
    </row>
    <row r="2732" spans="2:25" x14ac:dyDescent="0.25">
      <c r="B2732" s="3">
        <f t="shared" si="1031"/>
        <v>13570</v>
      </c>
      <c r="C2732" s="14">
        <f t="shared" si="1032"/>
        <v>226.16666666666666</v>
      </c>
      <c r="D2732" s="11">
        <f t="shared" si="1033"/>
        <v>1143.9266990851729</v>
      </c>
      <c r="E2732" s="11">
        <f t="shared" si="1034"/>
        <v>1142.2006119518287</v>
      </c>
      <c r="F2732" s="11">
        <f t="shared" si="1035"/>
        <v>1143.256990708388</v>
      </c>
      <c r="G2732" s="11">
        <f t="shared" si="1036"/>
        <v>1143.0135050773722</v>
      </c>
      <c r="H2732" s="24">
        <f t="shared" si="1019"/>
        <v>1142.2006119518287</v>
      </c>
      <c r="I2732" s="24">
        <f t="shared" si="1021"/>
        <v>43.152178333605207</v>
      </c>
      <c r="J2732" s="14">
        <f t="shared" si="1022"/>
        <v>778.13024464749117</v>
      </c>
      <c r="K2732" s="24">
        <f t="shared" si="1020"/>
        <v>650</v>
      </c>
      <c r="L2732" s="12">
        <f t="shared" si="1023"/>
        <v>5.6007110353423206E-2</v>
      </c>
      <c r="M2732" s="3">
        <f t="shared" si="1024"/>
        <v>0.7</v>
      </c>
      <c r="N2732" s="24">
        <f t="shared" si="1039"/>
        <v>1143.256990708388</v>
      </c>
      <c r="O2732" s="24">
        <f t="shared" si="1025"/>
        <v>16.74270941962277</v>
      </c>
      <c r="P2732" s="24">
        <f t="shared" si="1026"/>
        <v>302.24634489331299</v>
      </c>
      <c r="Q2732" s="24">
        <f t="shared" si="1037"/>
        <v>650</v>
      </c>
      <c r="R2732" s="12">
        <f t="shared" si="1027"/>
        <v>5.5488998049700429E-2</v>
      </c>
      <c r="S2732" s="3">
        <f t="shared" si="1038"/>
        <v>0.7</v>
      </c>
      <c r="T2732" s="24">
        <f t="shared" si="1040"/>
        <v>1143.0135050773722</v>
      </c>
      <c r="U2732" s="24">
        <f t="shared" si="1028"/>
        <v>22.829850195017798</v>
      </c>
      <c r="V2732" s="14">
        <f t="shared" si="1029"/>
        <v>412.02771035181354</v>
      </c>
      <c r="W2732" s="24">
        <f t="shared" si="1041"/>
        <v>650</v>
      </c>
      <c r="X2732" s="12">
        <f t="shared" si="1030"/>
        <v>5.5607416452905178E-2</v>
      </c>
      <c r="Y2732" s="3">
        <f t="shared" si="1042"/>
        <v>0.7</v>
      </c>
    </row>
    <row r="2733" spans="2:25" x14ac:dyDescent="0.25">
      <c r="B2733" s="3">
        <f t="shared" si="1031"/>
        <v>13575</v>
      </c>
      <c r="C2733" s="14">
        <f t="shared" si="1032"/>
        <v>226.25</v>
      </c>
      <c r="D2733" s="11">
        <f t="shared" si="1033"/>
        <v>1143.98186535835</v>
      </c>
      <c r="E2733" s="11">
        <f t="shared" si="1034"/>
        <v>1142.2566190621822</v>
      </c>
      <c r="F2733" s="11">
        <f t="shared" si="1035"/>
        <v>1143.3124797064377</v>
      </c>
      <c r="G2733" s="11">
        <f t="shared" si="1036"/>
        <v>1143.0691124938251</v>
      </c>
      <c r="H2733" s="24">
        <f t="shared" si="1019"/>
        <v>1142.2566190621822</v>
      </c>
      <c r="I2733" s="24">
        <f t="shared" si="1021"/>
        <v>43.131157404195619</v>
      </c>
      <c r="J2733" s="14">
        <f t="shared" si="1022"/>
        <v>777.84278399534799</v>
      </c>
      <c r="K2733" s="24">
        <f t="shared" si="1020"/>
        <v>650</v>
      </c>
      <c r="L2733" s="12">
        <f t="shared" si="1023"/>
        <v>5.5986073543798927E-2</v>
      </c>
      <c r="M2733" s="3">
        <f t="shared" si="1024"/>
        <v>0.7</v>
      </c>
      <c r="N2733" s="24">
        <f t="shared" si="1039"/>
        <v>1143.3124797064377</v>
      </c>
      <c r="O2733" s="24">
        <f t="shared" si="1025"/>
        <v>16.734641297807684</v>
      </c>
      <c r="P2733" s="24">
        <f t="shared" si="1026"/>
        <v>302.13609448974415</v>
      </c>
      <c r="Q2733" s="24">
        <f t="shared" si="1037"/>
        <v>650</v>
      </c>
      <c r="R2733" s="12">
        <f t="shared" si="1027"/>
        <v>5.5468416226169166E-2</v>
      </c>
      <c r="S2733" s="3">
        <f t="shared" si="1038"/>
        <v>0.7</v>
      </c>
      <c r="T2733" s="24">
        <f t="shared" si="1040"/>
        <v>1143.0691124938251</v>
      </c>
      <c r="U2733" s="24">
        <f t="shared" si="1028"/>
        <v>22.818821613122964</v>
      </c>
      <c r="V2733" s="14">
        <f t="shared" si="1029"/>
        <v>411.8769809720913</v>
      </c>
      <c r="W2733" s="24">
        <f t="shared" si="1041"/>
        <v>650</v>
      </c>
      <c r="X2733" s="12">
        <f t="shared" si="1030"/>
        <v>5.5586731651369473E-2</v>
      </c>
      <c r="Y2733" s="3">
        <f t="shared" si="1042"/>
        <v>0.7</v>
      </c>
    </row>
    <row r="2734" spans="2:25" x14ac:dyDescent="0.25">
      <c r="B2734" s="3">
        <f t="shared" si="1031"/>
        <v>13580</v>
      </c>
      <c r="C2734" s="14">
        <f t="shared" si="1032"/>
        <v>226.33333333333334</v>
      </c>
      <c r="D2734" s="11">
        <f t="shared" si="1033"/>
        <v>1144.0370113274143</v>
      </c>
      <c r="E2734" s="11">
        <f t="shared" si="1034"/>
        <v>1142.312605135726</v>
      </c>
      <c r="F2734" s="11">
        <f t="shared" si="1035"/>
        <v>1143.3679481226638</v>
      </c>
      <c r="G2734" s="11">
        <f t="shared" si="1036"/>
        <v>1143.1246992254764</v>
      </c>
      <c r="H2734" s="24">
        <f t="shared" si="1019"/>
        <v>1142.312605135726</v>
      </c>
      <c r="I2734" s="24">
        <f t="shared" si="1021"/>
        <v>43.110154792208277</v>
      </c>
      <c r="J2734" s="14">
        <f t="shared" si="1022"/>
        <v>777.55553758480551</v>
      </c>
      <c r="K2734" s="24">
        <f t="shared" si="1020"/>
        <v>650</v>
      </c>
      <c r="L2734" s="12">
        <f t="shared" si="1023"/>
        <v>5.5965052593467984E-2</v>
      </c>
      <c r="M2734" s="3">
        <f t="shared" si="1024"/>
        <v>0.7</v>
      </c>
      <c r="N2734" s="24">
        <f t="shared" si="1039"/>
        <v>1143.3679481226638</v>
      </c>
      <c r="O2734" s="24">
        <f t="shared" si="1025"/>
        <v>16.726580118762513</v>
      </c>
      <c r="P2734" s="24">
        <f t="shared" si="1026"/>
        <v>302.02592500548064</v>
      </c>
      <c r="Q2734" s="24">
        <f t="shared" si="1037"/>
        <v>650</v>
      </c>
      <c r="R2734" s="12">
        <f t="shared" si="1027"/>
        <v>5.5447849686480588E-2</v>
      </c>
      <c r="S2734" s="3">
        <f t="shared" si="1038"/>
        <v>0.7</v>
      </c>
      <c r="T2734" s="24">
        <f t="shared" si="1040"/>
        <v>1143.1246992254764</v>
      </c>
      <c r="U2734" s="24">
        <f t="shared" si="1028"/>
        <v>22.807802548447853</v>
      </c>
      <c r="V2734" s="14">
        <f t="shared" si="1029"/>
        <v>411.72636260431074</v>
      </c>
      <c r="W2734" s="24">
        <f t="shared" si="1041"/>
        <v>650</v>
      </c>
      <c r="X2734" s="12">
        <f t="shared" si="1030"/>
        <v>5.5566062262501908E-2</v>
      </c>
      <c r="Y2734" s="3">
        <f t="shared" si="1042"/>
        <v>0.7</v>
      </c>
    </row>
    <row r="2735" spans="2:25" x14ac:dyDescent="0.25">
      <c r="B2735" s="3">
        <f t="shared" si="1031"/>
        <v>13585</v>
      </c>
      <c r="C2735" s="14">
        <f t="shared" si="1032"/>
        <v>226.41666666666666</v>
      </c>
      <c r="D2735" s="11">
        <f t="shared" si="1033"/>
        <v>1144.0921370073065</v>
      </c>
      <c r="E2735" s="11">
        <f t="shared" si="1034"/>
        <v>1142.3685701883194</v>
      </c>
      <c r="F2735" s="11">
        <f t="shared" si="1035"/>
        <v>1143.4233959723504</v>
      </c>
      <c r="G2735" s="11">
        <f t="shared" si="1036"/>
        <v>1143.1802652877388</v>
      </c>
      <c r="H2735" s="24">
        <f t="shared" si="1019"/>
        <v>1142.3685701883194</v>
      </c>
      <c r="I2735" s="24">
        <f t="shared" si="1021"/>
        <v>43.08917047467844</v>
      </c>
      <c r="J2735" s="14">
        <f t="shared" si="1022"/>
        <v>777.26850517528169</v>
      </c>
      <c r="K2735" s="24">
        <f t="shared" si="1020"/>
        <v>650</v>
      </c>
      <c r="L2735" s="12">
        <f t="shared" si="1023"/>
        <v>5.5944047484457887E-2</v>
      </c>
      <c r="M2735" s="3">
        <f t="shared" si="1024"/>
        <v>0.7</v>
      </c>
      <c r="N2735" s="24">
        <f t="shared" si="1039"/>
        <v>1143.4233959723504</v>
      </c>
      <c r="O2735" s="24">
        <f t="shared" si="1025"/>
        <v>16.7185258739039</v>
      </c>
      <c r="P2735" s="24">
        <f t="shared" si="1026"/>
        <v>301.91583635137505</v>
      </c>
      <c r="Q2735" s="24">
        <f t="shared" si="1037"/>
        <v>650</v>
      </c>
      <c r="R2735" s="12">
        <f t="shared" si="1027"/>
        <v>5.5427298413634155E-2</v>
      </c>
      <c r="S2735" s="3">
        <f t="shared" si="1038"/>
        <v>0.7</v>
      </c>
      <c r="T2735" s="24">
        <f t="shared" si="1040"/>
        <v>1143.1802652877388</v>
      </c>
      <c r="U2735" s="24">
        <f t="shared" si="1028"/>
        <v>22.796792989191772</v>
      </c>
      <c r="V2735" s="14">
        <f t="shared" si="1029"/>
        <v>411.57585512550645</v>
      </c>
      <c r="W2735" s="24">
        <f t="shared" si="1041"/>
        <v>650</v>
      </c>
      <c r="X2735" s="12">
        <f t="shared" si="1030"/>
        <v>5.5545408269069285E-2</v>
      </c>
      <c r="Y2735" s="3">
        <f t="shared" si="1042"/>
        <v>0.7</v>
      </c>
    </row>
    <row r="2736" spans="2:25" x14ac:dyDescent="0.25">
      <c r="B2736" s="3">
        <f t="shared" si="1031"/>
        <v>13590</v>
      </c>
      <c r="C2736" s="14">
        <f t="shared" si="1032"/>
        <v>226.5</v>
      </c>
      <c r="D2736" s="11">
        <f t="shared" si="1033"/>
        <v>1144.1472424129504</v>
      </c>
      <c r="E2736" s="11">
        <f t="shared" si="1034"/>
        <v>1142.4245142358038</v>
      </c>
      <c r="F2736" s="11">
        <f t="shared" si="1035"/>
        <v>1143.478823270764</v>
      </c>
      <c r="G2736" s="11">
        <f t="shared" si="1036"/>
        <v>1143.235810696008</v>
      </c>
      <c r="H2736" s="24">
        <f t="shared" si="1019"/>
        <v>1142.4245142358038</v>
      </c>
      <c r="I2736" s="24">
        <f t="shared" si="1021"/>
        <v>43.068204428664103</v>
      </c>
      <c r="J2736" s="14">
        <f t="shared" si="1022"/>
        <v>776.98168652598156</v>
      </c>
      <c r="K2736" s="24">
        <f t="shared" si="1020"/>
        <v>650</v>
      </c>
      <c r="L2736" s="12">
        <f t="shared" si="1023"/>
        <v>5.5923058198783168E-2</v>
      </c>
      <c r="M2736" s="3">
        <f t="shared" si="1024"/>
        <v>0.7</v>
      </c>
      <c r="N2736" s="24">
        <f t="shared" si="1039"/>
        <v>1143.478823270764</v>
      </c>
      <c r="O2736" s="24">
        <f t="shared" si="1025"/>
        <v>16.710478554659858</v>
      </c>
      <c r="P2736" s="24">
        <f t="shared" si="1026"/>
        <v>301.80582843795037</v>
      </c>
      <c r="Q2736" s="24">
        <f t="shared" si="1037"/>
        <v>650</v>
      </c>
      <c r="R2736" s="12">
        <f t="shared" si="1027"/>
        <v>5.5406762390573981E-2</v>
      </c>
      <c r="S2736" s="3">
        <f t="shared" si="1038"/>
        <v>0.7</v>
      </c>
      <c r="T2736" s="24">
        <f t="shared" si="1040"/>
        <v>1143.235810696008</v>
      </c>
      <c r="U2736" s="24">
        <f t="shared" si="1028"/>
        <v>22.785792923559711</v>
      </c>
      <c r="V2736" s="14">
        <f t="shared" si="1029"/>
        <v>411.42545841251922</v>
      </c>
      <c r="W2736" s="24">
        <f t="shared" si="1041"/>
        <v>650</v>
      </c>
      <c r="X2736" s="12">
        <f t="shared" si="1030"/>
        <v>5.5524769653814317E-2</v>
      </c>
      <c r="Y2736" s="3">
        <f t="shared" si="1042"/>
        <v>0.7</v>
      </c>
    </row>
    <row r="2737" spans="2:25" x14ac:dyDescent="0.25">
      <c r="B2737" s="3">
        <f t="shared" si="1031"/>
        <v>13595</v>
      </c>
      <c r="C2737" s="14">
        <f t="shared" si="1032"/>
        <v>226.58333333333334</v>
      </c>
      <c r="D2737" s="11">
        <f t="shared" si="1033"/>
        <v>1144.2023275592535</v>
      </c>
      <c r="E2737" s="11">
        <f t="shared" si="1034"/>
        <v>1142.4804372940025</v>
      </c>
      <c r="F2737" s="11">
        <f t="shared" si="1035"/>
        <v>1143.5342300331545</v>
      </c>
      <c r="G2737" s="11">
        <f t="shared" si="1036"/>
        <v>1143.2913354656619</v>
      </c>
      <c r="H2737" s="24">
        <f t="shared" si="1019"/>
        <v>1142.4804372940025</v>
      </c>
      <c r="I2737" s="24">
        <f t="shared" si="1021"/>
        <v>43.047256631274422</v>
      </c>
      <c r="J2737" s="14">
        <f t="shared" si="1022"/>
        <v>776.69508139711786</v>
      </c>
      <c r="K2737" s="24">
        <f t="shared" si="1020"/>
        <v>650</v>
      </c>
      <c r="L2737" s="12">
        <f t="shared" si="1023"/>
        <v>5.590208471853058E-2</v>
      </c>
      <c r="M2737" s="3">
        <f t="shared" si="1024"/>
        <v>0.7</v>
      </c>
      <c r="N2737" s="24">
        <f t="shared" si="1039"/>
        <v>1143.5342300331545</v>
      </c>
      <c r="O2737" s="24">
        <f t="shared" si="1025"/>
        <v>16.702438152475452</v>
      </c>
      <c r="P2737" s="24">
        <f t="shared" si="1026"/>
        <v>301.69590117629173</v>
      </c>
      <c r="Q2737" s="24">
        <f t="shared" si="1037"/>
        <v>650</v>
      </c>
      <c r="R2737" s="12">
        <f t="shared" si="1027"/>
        <v>5.538624160034495E-2</v>
      </c>
      <c r="S2737" s="3">
        <f t="shared" si="1038"/>
        <v>0.7</v>
      </c>
      <c r="T2737" s="24">
        <f t="shared" si="1040"/>
        <v>1143.2913354656619</v>
      </c>
      <c r="U2737" s="24">
        <f t="shared" si="1028"/>
        <v>22.774802339790767</v>
      </c>
      <c r="V2737" s="14">
        <f t="shared" si="1029"/>
        <v>411.27517234282953</v>
      </c>
      <c r="W2737" s="24">
        <f t="shared" si="1041"/>
        <v>650</v>
      </c>
      <c r="X2737" s="12">
        <f t="shared" si="1030"/>
        <v>5.5504146399565892E-2</v>
      </c>
      <c r="Y2737" s="3">
        <f t="shared" si="1042"/>
        <v>0.7</v>
      </c>
    </row>
    <row r="2738" spans="2:25" x14ac:dyDescent="0.25">
      <c r="B2738" s="3">
        <f t="shared" si="1031"/>
        <v>13600</v>
      </c>
      <c r="C2738" s="14">
        <f t="shared" si="1032"/>
        <v>226.66666666666666</v>
      </c>
      <c r="D2738" s="11">
        <f t="shared" si="1033"/>
        <v>1144.257392461107</v>
      </c>
      <c r="E2738" s="11">
        <f t="shared" si="1034"/>
        <v>1142.5363393787211</v>
      </c>
      <c r="F2738" s="11">
        <f t="shared" si="1035"/>
        <v>1143.5896162747549</v>
      </c>
      <c r="G2738" s="11">
        <f t="shared" si="1036"/>
        <v>1143.3468396120613</v>
      </c>
      <c r="H2738" s="24">
        <f t="shared" si="1019"/>
        <v>1142.5363393787211</v>
      </c>
      <c r="I2738" s="24">
        <f t="shared" si="1021"/>
        <v>43.026327059646974</v>
      </c>
      <c r="J2738" s="14">
        <f t="shared" si="1022"/>
        <v>776.40868954872883</v>
      </c>
      <c r="K2738" s="24">
        <f t="shared" si="1020"/>
        <v>650</v>
      </c>
      <c r="L2738" s="12">
        <f t="shared" si="1023"/>
        <v>5.5881127025776904E-2</v>
      </c>
      <c r="M2738" s="3">
        <f t="shared" si="1024"/>
        <v>0.7</v>
      </c>
      <c r="N2738" s="24">
        <f t="shared" si="1039"/>
        <v>1143.5896162747549</v>
      </c>
      <c r="O2738" s="24">
        <f t="shared" si="1025"/>
        <v>16.694404658801432</v>
      </c>
      <c r="P2738" s="24">
        <f t="shared" si="1026"/>
        <v>301.58605447727103</v>
      </c>
      <c r="Q2738" s="24">
        <f t="shared" si="1037"/>
        <v>650</v>
      </c>
      <c r="R2738" s="12">
        <f t="shared" si="1027"/>
        <v>5.5365736025955806E-2</v>
      </c>
      <c r="S2738" s="3">
        <f t="shared" si="1038"/>
        <v>0.7</v>
      </c>
      <c r="T2738" s="24">
        <f t="shared" si="1040"/>
        <v>1143.3468396120613</v>
      </c>
      <c r="U2738" s="24">
        <f t="shared" si="1028"/>
        <v>22.76382122614109</v>
      </c>
      <c r="V2738" s="14">
        <f t="shared" si="1029"/>
        <v>411.12499679391772</v>
      </c>
      <c r="W2738" s="24">
        <f t="shared" si="1041"/>
        <v>650</v>
      </c>
      <c r="X2738" s="12">
        <f t="shared" si="1030"/>
        <v>5.5483538489155076E-2</v>
      </c>
      <c r="Y2738" s="3">
        <f t="shared" si="1042"/>
        <v>0.7</v>
      </c>
    </row>
    <row r="2739" spans="2:25" x14ac:dyDescent="0.25">
      <c r="B2739" s="3">
        <f t="shared" si="1031"/>
        <v>13605</v>
      </c>
      <c r="C2739" s="14">
        <f t="shared" si="1032"/>
        <v>226.75</v>
      </c>
      <c r="D2739" s="11">
        <f t="shared" si="1033"/>
        <v>1144.3124371333852</v>
      </c>
      <c r="E2739" s="11">
        <f t="shared" si="1034"/>
        <v>1142.5922205057468</v>
      </c>
      <c r="F2739" s="11">
        <f t="shared" si="1035"/>
        <v>1143.644982010781</v>
      </c>
      <c r="G2739" s="11">
        <f t="shared" si="1036"/>
        <v>1143.4023231505505</v>
      </c>
      <c r="H2739" s="24">
        <f t="shared" si="1019"/>
        <v>1142.5922205057468</v>
      </c>
      <c r="I2739" s="24">
        <f t="shared" si="1021"/>
        <v>43.005415690959126</v>
      </c>
      <c r="J2739" s="14">
        <f t="shared" si="1022"/>
        <v>776.12251074147298</v>
      </c>
      <c r="K2739" s="24">
        <f t="shared" si="1020"/>
        <v>650</v>
      </c>
      <c r="L2739" s="12">
        <f t="shared" si="1023"/>
        <v>5.5860185102643935E-2</v>
      </c>
      <c r="M2739" s="3">
        <f t="shared" si="1024"/>
        <v>0.7</v>
      </c>
      <c r="N2739" s="24">
        <f t="shared" si="1039"/>
        <v>1143.644982010781</v>
      </c>
      <c r="O2739" s="24">
        <f t="shared" si="1025"/>
        <v>16.6863780651056</v>
      </c>
      <c r="P2739" s="24">
        <f t="shared" si="1026"/>
        <v>301.47628825201224</v>
      </c>
      <c r="Q2739" s="24">
        <f t="shared" si="1037"/>
        <v>650</v>
      </c>
      <c r="R2739" s="12">
        <f t="shared" si="1027"/>
        <v>5.5345245650462137E-2</v>
      </c>
      <c r="S2739" s="3">
        <f t="shared" si="1038"/>
        <v>0.7</v>
      </c>
      <c r="T2739" s="24">
        <f t="shared" si="1040"/>
        <v>1143.4023231505505</v>
      </c>
      <c r="U2739" s="24">
        <f t="shared" si="1028"/>
        <v>22.752849570866829</v>
      </c>
      <c r="V2739" s="14">
        <f t="shared" si="1029"/>
        <v>410.97493164322537</v>
      </c>
      <c r="W2739" s="24">
        <f t="shared" si="1041"/>
        <v>650</v>
      </c>
      <c r="X2739" s="12">
        <f t="shared" si="1030"/>
        <v>5.546294590540795E-2</v>
      </c>
      <c r="Y2739" s="3">
        <f t="shared" si="1042"/>
        <v>0.7</v>
      </c>
    </row>
    <row r="2740" spans="2:25" x14ac:dyDescent="0.25">
      <c r="B2740" s="3">
        <f t="shared" si="1031"/>
        <v>13610</v>
      </c>
      <c r="C2740" s="14">
        <f t="shared" si="1032"/>
        <v>226.83333333333334</v>
      </c>
      <c r="D2740" s="11">
        <f t="shared" si="1033"/>
        <v>1144.367461590947</v>
      </c>
      <c r="E2740" s="11">
        <f t="shared" si="1034"/>
        <v>1142.6480806908494</v>
      </c>
      <c r="F2740" s="11">
        <f t="shared" si="1035"/>
        <v>1143.7003272564314</v>
      </c>
      <c r="G2740" s="11">
        <f t="shared" si="1036"/>
        <v>1143.4577860964559</v>
      </c>
      <c r="H2740" s="24">
        <f t="shared" si="1019"/>
        <v>1142.6480806908494</v>
      </c>
      <c r="I2740" s="24">
        <f t="shared" si="1021"/>
        <v>42.984522502439404</v>
      </c>
      <c r="J2740" s="14">
        <f t="shared" si="1022"/>
        <v>775.83654473653201</v>
      </c>
      <c r="K2740" s="24">
        <f t="shared" si="1020"/>
        <v>650</v>
      </c>
      <c r="L2740" s="12">
        <f t="shared" si="1023"/>
        <v>5.5839258931292629E-2</v>
      </c>
      <c r="M2740" s="3">
        <f t="shared" si="1024"/>
        <v>0.7</v>
      </c>
      <c r="N2740" s="24">
        <f t="shared" si="1039"/>
        <v>1143.7003272564314</v>
      </c>
      <c r="O2740" s="24">
        <f t="shared" si="1025"/>
        <v>16.678358362889867</v>
      </c>
      <c r="P2740" s="24">
        <f t="shared" si="1026"/>
        <v>301.36660241208483</v>
      </c>
      <c r="Q2740" s="24">
        <f t="shared" si="1037"/>
        <v>650</v>
      </c>
      <c r="R2740" s="12">
        <f t="shared" si="1027"/>
        <v>5.5324770457002959E-2</v>
      </c>
      <c r="S2740" s="3">
        <f t="shared" si="1038"/>
        <v>0.7</v>
      </c>
      <c r="T2740" s="24">
        <f t="shared" si="1040"/>
        <v>1143.4577860964559</v>
      </c>
      <c r="U2740" s="24">
        <f t="shared" si="1028"/>
        <v>22.741887362275293</v>
      </c>
      <c r="V2740" s="14">
        <f t="shared" si="1029"/>
        <v>410.82497676881434</v>
      </c>
      <c r="W2740" s="24">
        <f t="shared" si="1041"/>
        <v>650</v>
      </c>
      <c r="X2740" s="12">
        <f t="shared" si="1030"/>
        <v>5.5442368631236472E-2</v>
      </c>
      <c r="Y2740" s="3">
        <f t="shared" si="1042"/>
        <v>0.7</v>
      </c>
    </row>
    <row r="2741" spans="2:25" x14ac:dyDescent="0.25">
      <c r="B2741" s="3">
        <f t="shared" si="1031"/>
        <v>13615</v>
      </c>
      <c r="C2741" s="14">
        <f t="shared" si="1032"/>
        <v>226.91666666666666</v>
      </c>
      <c r="D2741" s="11">
        <f t="shared" si="1033"/>
        <v>1144.4224658486339</v>
      </c>
      <c r="E2741" s="11">
        <f t="shared" si="1034"/>
        <v>1142.7039199497806</v>
      </c>
      <c r="F2741" s="11">
        <f t="shared" si="1035"/>
        <v>1143.7556520268884</v>
      </c>
      <c r="G2741" s="11">
        <f t="shared" si="1036"/>
        <v>1143.5132284650872</v>
      </c>
      <c r="H2741" s="24">
        <f t="shared" ref="H2741:H2804" si="1043">H2740+L2740</f>
        <v>1142.7039199497806</v>
      </c>
      <c r="I2741" s="24">
        <f t="shared" si="1021"/>
        <v>42.963647471333388</v>
      </c>
      <c r="J2741" s="14">
        <f t="shared" si="1022"/>
        <v>775.55079129512637</v>
      </c>
      <c r="K2741" s="24">
        <f t="shared" ref="K2741:K2804" si="1044">IF(H2741&lt;600,425+0.773*H2741-1.69/1000*H2741^2+2.22/1000^2*H2741^3,IF(H2741&lt;735,666+13002/(738-H2741),IF(H2741&lt;900,545+17820/(H2741-731),650)))</f>
        <v>650</v>
      </c>
      <c r="L2741" s="12">
        <f t="shared" si="1023"/>
        <v>5.5818348493887768E-2</v>
      </c>
      <c r="M2741" s="3">
        <f t="shared" si="1024"/>
        <v>0.7</v>
      </c>
      <c r="N2741" s="24">
        <f t="shared" si="1039"/>
        <v>1143.7556520268884</v>
      </c>
      <c r="O2741" s="24">
        <f t="shared" si="1025"/>
        <v>16.670345543639087</v>
      </c>
      <c r="P2741" s="24">
        <f t="shared" si="1026"/>
        <v>301.25699686870956</v>
      </c>
      <c r="Q2741" s="24">
        <f t="shared" si="1037"/>
        <v>650</v>
      </c>
      <c r="R2741" s="12">
        <f t="shared" si="1027"/>
        <v>5.5304310428653636E-2</v>
      </c>
      <c r="S2741" s="3">
        <f t="shared" si="1038"/>
        <v>0.7</v>
      </c>
      <c r="T2741" s="24">
        <f t="shared" si="1040"/>
        <v>1143.5132284650872</v>
      </c>
      <c r="U2741" s="24">
        <f t="shared" si="1028"/>
        <v>22.730934588668106</v>
      </c>
      <c r="V2741" s="14">
        <f t="shared" si="1029"/>
        <v>410.67513204859131</v>
      </c>
      <c r="W2741" s="24">
        <f t="shared" si="1041"/>
        <v>650</v>
      </c>
      <c r="X2741" s="12">
        <f t="shared" si="1030"/>
        <v>5.5421806649532036E-2</v>
      </c>
      <c r="Y2741" s="3">
        <f t="shared" si="1042"/>
        <v>0.7</v>
      </c>
    </row>
    <row r="2742" spans="2:25" x14ac:dyDescent="0.25">
      <c r="B2742" s="3">
        <f t="shared" si="1031"/>
        <v>13620</v>
      </c>
      <c r="C2742" s="14">
        <f t="shared" si="1032"/>
        <v>227</v>
      </c>
      <c r="D2742" s="11">
        <f t="shared" si="1033"/>
        <v>1144.4774499212717</v>
      </c>
      <c r="E2742" s="11">
        <f t="shared" si="1034"/>
        <v>1142.7597382982744</v>
      </c>
      <c r="F2742" s="11">
        <f t="shared" si="1035"/>
        <v>1143.8109563373171</v>
      </c>
      <c r="G2742" s="11">
        <f t="shared" si="1036"/>
        <v>1143.5686502717367</v>
      </c>
      <c r="H2742" s="24">
        <f t="shared" si="1043"/>
        <v>1142.7597382982744</v>
      </c>
      <c r="I2742" s="24">
        <f t="shared" si="1021"/>
        <v>42.942790574932133</v>
      </c>
      <c r="J2742" s="14">
        <f t="shared" si="1022"/>
        <v>775.26525017894164</v>
      </c>
      <c r="K2742" s="24">
        <f t="shared" si="1044"/>
        <v>650</v>
      </c>
      <c r="L2742" s="12">
        <f t="shared" si="1023"/>
        <v>5.579745377262893E-2</v>
      </c>
      <c r="M2742" s="3">
        <f t="shared" si="1024"/>
        <v>0.7</v>
      </c>
      <c r="N2742" s="24">
        <f t="shared" si="1039"/>
        <v>1143.8109563373171</v>
      </c>
      <c r="O2742" s="24">
        <f t="shared" si="1025"/>
        <v>16.662339598866538</v>
      </c>
      <c r="P2742" s="24">
        <f t="shared" si="1026"/>
        <v>301.14747153341733</v>
      </c>
      <c r="Q2742" s="24">
        <f t="shared" si="1037"/>
        <v>650</v>
      </c>
      <c r="R2742" s="12">
        <f t="shared" si="1027"/>
        <v>5.5283865548548451E-2</v>
      </c>
      <c r="S2742" s="3">
        <f t="shared" si="1038"/>
        <v>0.7</v>
      </c>
      <c r="T2742" s="24">
        <f t="shared" si="1040"/>
        <v>1143.5686502717367</v>
      </c>
      <c r="U2742" s="24">
        <f t="shared" si="1028"/>
        <v>22.719991238375314</v>
      </c>
      <c r="V2742" s="14">
        <f t="shared" si="1029"/>
        <v>410.52539736075374</v>
      </c>
      <c r="W2742" s="24">
        <f t="shared" si="1041"/>
        <v>650</v>
      </c>
      <c r="X2742" s="12">
        <f t="shared" si="1030"/>
        <v>5.5401259943226838E-2</v>
      </c>
      <c r="Y2742" s="3">
        <f t="shared" si="1042"/>
        <v>0.7</v>
      </c>
    </row>
    <row r="2743" spans="2:25" x14ac:dyDescent="0.25">
      <c r="B2743" s="3">
        <f t="shared" si="1031"/>
        <v>13625</v>
      </c>
      <c r="C2743" s="14">
        <f t="shared" si="1032"/>
        <v>227.08333333333334</v>
      </c>
      <c r="D2743" s="11">
        <f t="shared" si="1033"/>
        <v>1144.5324138236697</v>
      </c>
      <c r="E2743" s="11">
        <f t="shared" si="1034"/>
        <v>1142.815535752047</v>
      </c>
      <c r="F2743" s="11">
        <f t="shared" si="1035"/>
        <v>1143.8662402028656</v>
      </c>
      <c r="G2743" s="11">
        <f t="shared" si="1036"/>
        <v>1143.6240515316799</v>
      </c>
      <c r="H2743" s="24">
        <f t="shared" si="1043"/>
        <v>1142.815535752047</v>
      </c>
      <c r="I2743" s="24">
        <f t="shared" si="1021"/>
        <v>42.921951790566482</v>
      </c>
      <c r="J2743" s="14">
        <f t="shared" si="1022"/>
        <v>774.97992115016723</v>
      </c>
      <c r="K2743" s="24">
        <f t="shared" si="1044"/>
        <v>650</v>
      </c>
      <c r="L2743" s="12">
        <f t="shared" si="1023"/>
        <v>5.5776574749752776E-2</v>
      </c>
      <c r="M2743" s="3">
        <f t="shared" si="1024"/>
        <v>0.7</v>
      </c>
      <c r="N2743" s="24">
        <f t="shared" si="1039"/>
        <v>1143.8662402028656</v>
      </c>
      <c r="O2743" s="24">
        <f t="shared" si="1025"/>
        <v>16.654340520102551</v>
      </c>
      <c r="P2743" s="24">
        <f t="shared" si="1026"/>
        <v>301.03802631804905</v>
      </c>
      <c r="Q2743" s="24">
        <f t="shared" si="1037"/>
        <v>650</v>
      </c>
      <c r="R2743" s="12">
        <f t="shared" si="1027"/>
        <v>5.526343579987858E-2</v>
      </c>
      <c r="S2743" s="3">
        <f t="shared" si="1038"/>
        <v>0.7</v>
      </c>
      <c r="T2743" s="24">
        <f t="shared" si="1040"/>
        <v>1143.6240515316799</v>
      </c>
      <c r="U2743" s="24">
        <f t="shared" si="1028"/>
        <v>22.709057299744018</v>
      </c>
      <c r="V2743" s="14">
        <f t="shared" si="1029"/>
        <v>410.37577258373159</v>
      </c>
      <c r="W2743" s="24">
        <f t="shared" si="1041"/>
        <v>650</v>
      </c>
      <c r="X2743" s="12">
        <f t="shared" si="1030"/>
        <v>5.5380728495284998E-2</v>
      </c>
      <c r="Y2743" s="3">
        <f t="shared" si="1042"/>
        <v>0.7</v>
      </c>
    </row>
    <row r="2744" spans="2:25" x14ac:dyDescent="0.25">
      <c r="B2744" s="3">
        <f t="shared" si="1031"/>
        <v>13630</v>
      </c>
      <c r="C2744" s="14">
        <f t="shared" si="1032"/>
        <v>227.16666666666666</v>
      </c>
      <c r="D2744" s="11">
        <f t="shared" si="1033"/>
        <v>1144.5873575706207</v>
      </c>
      <c r="E2744" s="11">
        <f t="shared" si="1034"/>
        <v>1142.8713123267967</v>
      </c>
      <c r="F2744" s="11">
        <f t="shared" si="1035"/>
        <v>1143.9215036386654</v>
      </c>
      <c r="G2744" s="11">
        <f t="shared" si="1036"/>
        <v>1143.6794322601752</v>
      </c>
      <c r="H2744" s="24">
        <f t="shared" si="1043"/>
        <v>1142.8713123267967</v>
      </c>
      <c r="I2744" s="24">
        <f t="shared" si="1021"/>
        <v>42.901131095601386</v>
      </c>
      <c r="J2744" s="14">
        <f t="shared" si="1022"/>
        <v>774.69480397112818</v>
      </c>
      <c r="K2744" s="24">
        <f t="shared" si="1044"/>
        <v>650</v>
      </c>
      <c r="L2744" s="12">
        <f t="shared" si="1023"/>
        <v>5.5755711407507555E-2</v>
      </c>
      <c r="M2744" s="3">
        <f t="shared" si="1024"/>
        <v>0.7</v>
      </c>
      <c r="N2744" s="24">
        <f t="shared" si="1039"/>
        <v>1143.9215036386654</v>
      </c>
      <c r="O2744" s="24">
        <f t="shared" si="1025"/>
        <v>16.64634829888314</v>
      </c>
      <c r="P2744" s="24">
        <f t="shared" si="1026"/>
        <v>300.92866113432933</v>
      </c>
      <c r="Q2744" s="24">
        <f t="shared" si="1037"/>
        <v>650</v>
      </c>
      <c r="R2744" s="12">
        <f t="shared" si="1027"/>
        <v>5.5243021165815941E-2</v>
      </c>
      <c r="S2744" s="3">
        <f t="shared" si="1038"/>
        <v>0.7</v>
      </c>
      <c r="T2744" s="24">
        <f t="shared" si="1040"/>
        <v>1143.6794322601752</v>
      </c>
      <c r="U2744" s="24">
        <f t="shared" si="1028"/>
        <v>22.698132761138368</v>
      </c>
      <c r="V2744" s="14">
        <f t="shared" si="1029"/>
        <v>410.22625759603238</v>
      </c>
      <c r="W2744" s="24">
        <f t="shared" si="1041"/>
        <v>650</v>
      </c>
      <c r="X2744" s="12">
        <f t="shared" si="1030"/>
        <v>5.5360212288682716E-2</v>
      </c>
      <c r="Y2744" s="3">
        <f t="shared" si="1042"/>
        <v>0.7</v>
      </c>
    </row>
    <row r="2745" spans="2:25" x14ac:dyDescent="0.25">
      <c r="B2745" s="3">
        <f t="shared" si="1031"/>
        <v>13635</v>
      </c>
      <c r="C2745" s="14">
        <f t="shared" si="1032"/>
        <v>227.25</v>
      </c>
      <c r="D2745" s="11">
        <f t="shared" si="1033"/>
        <v>1144.6422811769016</v>
      </c>
      <c r="E2745" s="11">
        <f t="shared" si="1034"/>
        <v>1142.9270680382042</v>
      </c>
      <c r="F2745" s="11">
        <f t="shared" si="1035"/>
        <v>1143.9767466598312</v>
      </c>
      <c r="G2745" s="11">
        <f t="shared" si="1036"/>
        <v>1143.7347924724638</v>
      </c>
      <c r="H2745" s="24">
        <f t="shared" si="1043"/>
        <v>1142.9270680382042</v>
      </c>
      <c r="I2745" s="24">
        <f t="shared" si="1021"/>
        <v>42.880328467435902</v>
      </c>
      <c r="J2745" s="14">
        <f t="shared" si="1022"/>
        <v>774.40989840461498</v>
      </c>
      <c r="K2745" s="24">
        <f t="shared" si="1044"/>
        <v>650</v>
      </c>
      <c r="L2745" s="12">
        <f t="shared" si="1023"/>
        <v>5.5734863728175557E-2</v>
      </c>
      <c r="M2745" s="3">
        <f t="shared" si="1024"/>
        <v>0.7</v>
      </c>
      <c r="N2745" s="24">
        <f t="shared" si="1039"/>
        <v>1143.9767466598312</v>
      </c>
      <c r="O2745" s="24">
        <f t="shared" si="1025"/>
        <v>16.638362926761374</v>
      </c>
      <c r="P2745" s="24">
        <f t="shared" si="1026"/>
        <v>300.81937589415719</v>
      </c>
      <c r="Q2745" s="24">
        <f t="shared" si="1037"/>
        <v>650</v>
      </c>
      <c r="R2745" s="12">
        <f t="shared" si="1027"/>
        <v>5.5222621629565774E-2</v>
      </c>
      <c r="S2745" s="3">
        <f t="shared" si="1038"/>
        <v>0.7</v>
      </c>
      <c r="T2745" s="24">
        <f t="shared" si="1040"/>
        <v>1143.7347924724638</v>
      </c>
      <c r="U2745" s="24">
        <f t="shared" si="1028"/>
        <v>22.687217610945254</v>
      </c>
      <c r="V2745" s="14">
        <f t="shared" si="1029"/>
        <v>410.07685227633812</v>
      </c>
      <c r="W2745" s="24">
        <f t="shared" si="1041"/>
        <v>650</v>
      </c>
      <c r="X2745" s="12">
        <f t="shared" si="1030"/>
        <v>5.5339711306421437E-2</v>
      </c>
      <c r="Y2745" s="3">
        <f t="shared" si="1042"/>
        <v>0.7</v>
      </c>
    </row>
    <row r="2746" spans="2:25" x14ac:dyDescent="0.25">
      <c r="B2746" s="3">
        <f t="shared" si="1031"/>
        <v>13640</v>
      </c>
      <c r="C2746" s="14">
        <f t="shared" si="1032"/>
        <v>227.33333333333334</v>
      </c>
      <c r="D2746" s="11">
        <f t="shared" si="1033"/>
        <v>1144.6971846572731</v>
      </c>
      <c r="E2746" s="11">
        <f t="shared" si="1034"/>
        <v>1142.9828029019325</v>
      </c>
      <c r="F2746" s="11">
        <f t="shared" si="1035"/>
        <v>1144.0319692814608</v>
      </c>
      <c r="G2746" s="11">
        <f t="shared" si="1036"/>
        <v>1143.7901321837703</v>
      </c>
      <c r="H2746" s="24">
        <f t="shared" si="1043"/>
        <v>1142.9828029019325</v>
      </c>
      <c r="I2746" s="24">
        <f t="shared" si="1021"/>
        <v>42.859543883514561</v>
      </c>
      <c r="J2746" s="14">
        <f t="shared" si="1022"/>
        <v>774.12520421390218</v>
      </c>
      <c r="K2746" s="24">
        <f t="shared" si="1044"/>
        <v>650</v>
      </c>
      <c r="L2746" s="12">
        <f t="shared" si="1023"/>
        <v>5.5714031694075204E-2</v>
      </c>
      <c r="M2746" s="3">
        <f t="shared" si="1024"/>
        <v>0.7</v>
      </c>
      <c r="N2746" s="24">
        <f t="shared" si="1039"/>
        <v>1144.0319692814608</v>
      </c>
      <c r="O2746" s="24">
        <f t="shared" si="1025"/>
        <v>16.630384395307374</v>
      </c>
      <c r="P2746" s="24">
        <f t="shared" si="1026"/>
        <v>300.71017050983875</v>
      </c>
      <c r="Q2746" s="24">
        <f t="shared" si="1037"/>
        <v>650</v>
      </c>
      <c r="R2746" s="12">
        <f t="shared" si="1027"/>
        <v>5.5202237174407087E-2</v>
      </c>
      <c r="S2746" s="3">
        <f t="shared" si="1038"/>
        <v>0.7</v>
      </c>
      <c r="T2746" s="24">
        <f t="shared" si="1040"/>
        <v>1143.7901321837703</v>
      </c>
      <c r="U2746" s="24">
        <f t="shared" si="1028"/>
        <v>22.676311837568619</v>
      </c>
      <c r="V2746" s="14">
        <f t="shared" si="1029"/>
        <v>409.92755650373761</v>
      </c>
      <c r="W2746" s="24">
        <f t="shared" si="1041"/>
        <v>650</v>
      </c>
      <c r="X2746" s="12">
        <f t="shared" si="1030"/>
        <v>5.5319225531556798E-2</v>
      </c>
      <c r="Y2746" s="3">
        <f t="shared" si="1042"/>
        <v>0.7</v>
      </c>
    </row>
    <row r="2747" spans="2:25" x14ac:dyDescent="0.25">
      <c r="B2747" s="3">
        <f t="shared" si="1031"/>
        <v>13645</v>
      </c>
      <c r="C2747" s="14">
        <f t="shared" si="1032"/>
        <v>227.41666666666666</v>
      </c>
      <c r="D2747" s="11">
        <f t="shared" si="1033"/>
        <v>1144.7520680264788</v>
      </c>
      <c r="E2747" s="11">
        <f t="shared" si="1034"/>
        <v>1143.0385169336266</v>
      </c>
      <c r="F2747" s="11">
        <f t="shared" si="1035"/>
        <v>1144.0871715186352</v>
      </c>
      <c r="G2747" s="11">
        <f t="shared" si="1036"/>
        <v>1143.8454514093019</v>
      </c>
      <c r="H2747" s="24">
        <f t="shared" si="1043"/>
        <v>1143.0385169336266</v>
      </c>
      <c r="I2747" s="24">
        <f t="shared" si="1021"/>
        <v>42.838777321304633</v>
      </c>
      <c r="J2747" s="14">
        <f t="shared" si="1022"/>
        <v>773.84072116224525</v>
      </c>
      <c r="K2747" s="24">
        <f t="shared" si="1044"/>
        <v>650</v>
      </c>
      <c r="L2747" s="12">
        <f t="shared" si="1023"/>
        <v>5.5693215287525161E-2</v>
      </c>
      <c r="M2747" s="3">
        <f t="shared" si="1024"/>
        <v>0.7</v>
      </c>
      <c r="N2747" s="24">
        <f t="shared" si="1039"/>
        <v>1144.0871715186352</v>
      </c>
      <c r="O2747" s="24">
        <f t="shared" si="1025"/>
        <v>16.62241269609126</v>
      </c>
      <c r="P2747" s="24">
        <f t="shared" si="1026"/>
        <v>300.60104489321481</v>
      </c>
      <c r="Q2747" s="24">
        <f t="shared" si="1037"/>
        <v>650</v>
      </c>
      <c r="R2747" s="12">
        <f t="shared" si="1027"/>
        <v>5.5181867783537959E-2</v>
      </c>
      <c r="S2747" s="3">
        <f t="shared" si="1038"/>
        <v>0.7</v>
      </c>
      <c r="T2747" s="24">
        <f t="shared" si="1040"/>
        <v>1143.8454514093019</v>
      </c>
      <c r="U2747" s="24">
        <f t="shared" si="1028"/>
        <v>22.665415429423774</v>
      </c>
      <c r="V2747" s="14">
        <f t="shared" si="1029"/>
        <v>409.77837015702914</v>
      </c>
      <c r="W2747" s="24">
        <f t="shared" si="1041"/>
        <v>650</v>
      </c>
      <c r="X2747" s="12">
        <f t="shared" si="1030"/>
        <v>5.5298754947108723E-2</v>
      </c>
      <c r="Y2747" s="3">
        <f t="shared" si="1042"/>
        <v>0.7</v>
      </c>
    </row>
    <row r="2748" spans="2:25" x14ac:dyDescent="0.25">
      <c r="B2748" s="3">
        <f t="shared" si="1031"/>
        <v>13650</v>
      </c>
      <c r="C2748" s="14">
        <f t="shared" si="1032"/>
        <v>227.5</v>
      </c>
      <c r="D2748" s="11">
        <f t="shared" si="1033"/>
        <v>1144.8069312992475</v>
      </c>
      <c r="E2748" s="11">
        <f t="shared" si="1034"/>
        <v>1143.094210148914</v>
      </c>
      <c r="F2748" s="11">
        <f t="shared" si="1035"/>
        <v>1144.1423533864188</v>
      </c>
      <c r="G2748" s="11">
        <f t="shared" si="1036"/>
        <v>1143.9007501642491</v>
      </c>
      <c r="H2748" s="24">
        <f t="shared" si="1043"/>
        <v>1143.094210148914</v>
      </c>
      <c r="I2748" s="24">
        <f t="shared" si="1021"/>
        <v>42.818028758335913</v>
      </c>
      <c r="J2748" s="14">
        <f t="shared" si="1022"/>
        <v>773.55644901386836</v>
      </c>
      <c r="K2748" s="24">
        <f t="shared" si="1044"/>
        <v>650</v>
      </c>
      <c r="L2748" s="12">
        <f t="shared" si="1023"/>
        <v>5.567241449091441E-2</v>
      </c>
      <c r="M2748" s="3">
        <f t="shared" si="1024"/>
        <v>0.7</v>
      </c>
      <c r="N2748" s="24">
        <f t="shared" si="1039"/>
        <v>1144.1423533864188</v>
      </c>
      <c r="O2748" s="24">
        <f t="shared" si="1025"/>
        <v>16.61444782071726</v>
      </c>
      <c r="P2748" s="24">
        <f t="shared" si="1026"/>
        <v>300.49199895694028</v>
      </c>
      <c r="Q2748" s="24">
        <f t="shared" si="1037"/>
        <v>650</v>
      </c>
      <c r="R2748" s="12">
        <f t="shared" si="1027"/>
        <v>5.5161513440304011E-2</v>
      </c>
      <c r="S2748" s="3">
        <f t="shared" si="1038"/>
        <v>0.7</v>
      </c>
      <c r="T2748" s="24">
        <f t="shared" si="1040"/>
        <v>1143.9007501642491</v>
      </c>
      <c r="U2748" s="24">
        <f t="shared" si="1028"/>
        <v>22.654528374960137</v>
      </c>
      <c r="V2748" s="14">
        <f t="shared" si="1029"/>
        <v>409.62929311580547</v>
      </c>
      <c r="W2748" s="24">
        <f t="shared" si="1041"/>
        <v>650</v>
      </c>
      <c r="X2748" s="12">
        <f t="shared" si="1030"/>
        <v>5.5278299536203113E-2</v>
      </c>
      <c r="Y2748" s="3">
        <f t="shared" si="1042"/>
        <v>0.7</v>
      </c>
    </row>
    <row r="2749" spans="2:25" x14ac:dyDescent="0.25">
      <c r="B2749" s="3">
        <f t="shared" si="1031"/>
        <v>13655</v>
      </c>
      <c r="C2749" s="14">
        <f t="shared" si="1032"/>
        <v>227.58333333333334</v>
      </c>
      <c r="D2749" s="11">
        <f t="shared" si="1033"/>
        <v>1144.8617744902904</v>
      </c>
      <c r="E2749" s="11">
        <f t="shared" si="1034"/>
        <v>1143.1498825634051</v>
      </c>
      <c r="F2749" s="11">
        <f t="shared" si="1035"/>
        <v>1144.197514899859</v>
      </c>
      <c r="G2749" s="11">
        <f t="shared" si="1036"/>
        <v>1143.9560284637853</v>
      </c>
      <c r="H2749" s="24">
        <f t="shared" si="1043"/>
        <v>1143.1498825634051</v>
      </c>
      <c r="I2749" s="24">
        <f t="shared" si="1021"/>
        <v>42.797298172132514</v>
      </c>
      <c r="J2749" s="14">
        <f t="shared" si="1022"/>
        <v>773.27238753249208</v>
      </c>
      <c r="K2749" s="24">
        <f t="shared" si="1044"/>
        <v>650</v>
      </c>
      <c r="L2749" s="12">
        <f t="shared" si="1023"/>
        <v>5.5651629286597212E-2</v>
      </c>
      <c r="M2749" s="3">
        <f t="shared" si="1024"/>
        <v>0.7</v>
      </c>
      <c r="N2749" s="24">
        <f t="shared" si="1039"/>
        <v>1144.197514899859</v>
      </c>
      <c r="O2749" s="24">
        <f t="shared" si="1025"/>
        <v>16.606489760783916</v>
      </c>
      <c r="P2749" s="24">
        <f t="shared" si="1026"/>
        <v>300.38303261328247</v>
      </c>
      <c r="Q2749" s="24">
        <f t="shared" si="1037"/>
        <v>650</v>
      </c>
      <c r="R2749" s="12">
        <f t="shared" si="1027"/>
        <v>5.5141174127982438E-2</v>
      </c>
      <c r="S2749" s="3">
        <f t="shared" si="1038"/>
        <v>0.7</v>
      </c>
      <c r="T2749" s="24">
        <f t="shared" si="1040"/>
        <v>1143.9560284637853</v>
      </c>
      <c r="U2749" s="24">
        <f t="shared" si="1028"/>
        <v>22.643650662627124</v>
      </c>
      <c r="V2749" s="14">
        <f t="shared" si="1029"/>
        <v>409.48032525923304</v>
      </c>
      <c r="W2749" s="24">
        <f t="shared" si="1041"/>
        <v>650</v>
      </c>
      <c r="X2749" s="12">
        <f t="shared" si="1030"/>
        <v>5.5257859281911341E-2</v>
      </c>
      <c r="Y2749" s="3">
        <f t="shared" si="1042"/>
        <v>0.7</v>
      </c>
    </row>
    <row r="2750" spans="2:25" x14ac:dyDescent="0.25">
      <c r="B2750" s="3">
        <f t="shared" si="1031"/>
        <v>13660</v>
      </c>
      <c r="C2750" s="14">
        <f t="shared" si="1032"/>
        <v>227.66666666666666</v>
      </c>
      <c r="D2750" s="11">
        <f t="shared" si="1033"/>
        <v>1144.9165976143036</v>
      </c>
      <c r="E2750" s="11">
        <f t="shared" si="1034"/>
        <v>1143.2055341926916</v>
      </c>
      <c r="F2750" s="11">
        <f t="shared" si="1035"/>
        <v>1144.2526560739871</v>
      </c>
      <c r="G2750" s="11">
        <f t="shared" si="1036"/>
        <v>1144.0112863230672</v>
      </c>
      <c r="H2750" s="24">
        <f t="shared" si="1043"/>
        <v>1143.2055341926916</v>
      </c>
      <c r="I2750" s="24">
        <f t="shared" si="1021"/>
        <v>42.776585540298129</v>
      </c>
      <c r="J2750" s="14">
        <f t="shared" si="1022"/>
        <v>772.98853648299962</v>
      </c>
      <c r="K2750" s="24">
        <f t="shared" si="1044"/>
        <v>650</v>
      </c>
      <c r="L2750" s="12">
        <f t="shared" si="1023"/>
        <v>5.5630859657012546E-2</v>
      </c>
      <c r="M2750" s="3">
        <f t="shared" si="1024"/>
        <v>0.7</v>
      </c>
      <c r="N2750" s="24">
        <f t="shared" si="1039"/>
        <v>1144.2526560739871</v>
      </c>
      <c r="O2750" s="24">
        <f t="shared" si="1025"/>
        <v>16.598538507912508</v>
      </c>
      <c r="P2750" s="24">
        <f t="shared" si="1026"/>
        <v>300.27414577479936</v>
      </c>
      <c r="Q2750" s="24">
        <f t="shared" si="1037"/>
        <v>650</v>
      </c>
      <c r="R2750" s="12">
        <f t="shared" si="1027"/>
        <v>5.5120849829904985E-2</v>
      </c>
      <c r="S2750" s="3">
        <f t="shared" si="1038"/>
        <v>0.7</v>
      </c>
      <c r="T2750" s="24">
        <f t="shared" si="1040"/>
        <v>1144.0112863230672</v>
      </c>
      <c r="U2750" s="24">
        <f t="shared" si="1028"/>
        <v>22.632782280908259</v>
      </c>
      <c r="V2750" s="14">
        <f t="shared" si="1029"/>
        <v>409.33146646700152</v>
      </c>
      <c r="W2750" s="24">
        <f t="shared" si="1041"/>
        <v>650</v>
      </c>
      <c r="X2750" s="12">
        <f t="shared" si="1030"/>
        <v>5.5237434167376059E-2</v>
      </c>
      <c r="Y2750" s="3">
        <f t="shared" si="1042"/>
        <v>0.7</v>
      </c>
    </row>
    <row r="2751" spans="2:25" x14ac:dyDescent="0.25">
      <c r="B2751" s="3">
        <f t="shared" si="1031"/>
        <v>13665</v>
      </c>
      <c r="C2751" s="14">
        <f t="shared" si="1032"/>
        <v>227.75</v>
      </c>
      <c r="D2751" s="11">
        <f t="shared" si="1033"/>
        <v>1144.9714006859667</v>
      </c>
      <c r="E2751" s="11">
        <f t="shared" si="1034"/>
        <v>1143.2611650523486</v>
      </c>
      <c r="F2751" s="11">
        <f t="shared" si="1035"/>
        <v>1144.3077769238171</v>
      </c>
      <c r="G2751" s="11">
        <f t="shared" si="1036"/>
        <v>1144.0665237572346</v>
      </c>
      <c r="H2751" s="24">
        <f t="shared" si="1043"/>
        <v>1143.2611650523486</v>
      </c>
      <c r="I2751" s="24">
        <f t="shared" si="1021"/>
        <v>42.755890840453503</v>
      </c>
      <c r="J2751" s="14">
        <f t="shared" si="1022"/>
        <v>772.7048956303131</v>
      </c>
      <c r="K2751" s="24">
        <f t="shared" si="1044"/>
        <v>650</v>
      </c>
      <c r="L2751" s="12">
        <f t="shared" si="1023"/>
        <v>5.5610105584603185E-2</v>
      </c>
      <c r="M2751" s="3">
        <f t="shared" si="1024"/>
        <v>0.7</v>
      </c>
      <c r="N2751" s="24">
        <f t="shared" si="1039"/>
        <v>1144.3077769238171</v>
      </c>
      <c r="O2751" s="24">
        <f t="shared" si="1025"/>
        <v>16.59059405374137</v>
      </c>
      <c r="P2751" s="24">
        <f t="shared" si="1026"/>
        <v>300.16533835441703</v>
      </c>
      <c r="Q2751" s="24">
        <f t="shared" si="1037"/>
        <v>650</v>
      </c>
      <c r="R2751" s="12">
        <f t="shared" si="1027"/>
        <v>5.5100540529470367E-2</v>
      </c>
      <c r="S2751" s="3">
        <f t="shared" si="1038"/>
        <v>0.7</v>
      </c>
      <c r="T2751" s="24">
        <f t="shared" si="1040"/>
        <v>1144.0665237572346</v>
      </c>
      <c r="U2751" s="24">
        <f t="shared" si="1028"/>
        <v>22.621923218304119</v>
      </c>
      <c r="V2751" s="14">
        <f t="shared" si="1029"/>
        <v>409.18271661911069</v>
      </c>
      <c r="W2751" s="24">
        <f t="shared" si="1041"/>
        <v>650</v>
      </c>
      <c r="X2751" s="12">
        <f t="shared" si="1030"/>
        <v>5.5217024175781733E-2</v>
      </c>
      <c r="Y2751" s="3">
        <f t="shared" si="1042"/>
        <v>0.7</v>
      </c>
    </row>
    <row r="2752" spans="2:25" x14ac:dyDescent="0.25">
      <c r="B2752" s="3">
        <f t="shared" si="1031"/>
        <v>13670</v>
      </c>
      <c r="C2752" s="14">
        <f t="shared" si="1032"/>
        <v>227.83333333333334</v>
      </c>
      <c r="D2752" s="11">
        <f t="shared" si="1033"/>
        <v>1145.0261837199432</v>
      </c>
      <c r="E2752" s="11">
        <f t="shared" si="1034"/>
        <v>1143.3167751579331</v>
      </c>
      <c r="F2752" s="11">
        <f t="shared" si="1035"/>
        <v>1144.3628774643466</v>
      </c>
      <c r="G2752" s="11">
        <f t="shared" si="1036"/>
        <v>1144.1217407814104</v>
      </c>
      <c r="H2752" s="24">
        <f t="shared" si="1043"/>
        <v>1143.3167751579331</v>
      </c>
      <c r="I2752" s="24">
        <f t="shared" si="1021"/>
        <v>42.735214050253489</v>
      </c>
      <c r="J2752" s="14">
        <f t="shared" si="1022"/>
        <v>772.42146473956768</v>
      </c>
      <c r="K2752" s="24">
        <f t="shared" si="1044"/>
        <v>650</v>
      </c>
      <c r="L2752" s="12">
        <f t="shared" si="1023"/>
        <v>5.5589367051828785E-2</v>
      </c>
      <c r="M2752" s="3">
        <f t="shared" si="1024"/>
        <v>0.7</v>
      </c>
      <c r="N2752" s="24">
        <f t="shared" si="1039"/>
        <v>1144.3628774643466</v>
      </c>
      <c r="O2752" s="24">
        <f t="shared" si="1025"/>
        <v>16.582656389914519</v>
      </c>
      <c r="P2752" s="24">
        <f t="shared" si="1026"/>
        <v>300.05661026479049</v>
      </c>
      <c r="Q2752" s="24">
        <f t="shared" si="1037"/>
        <v>650</v>
      </c>
      <c r="R2752" s="12">
        <f t="shared" si="1027"/>
        <v>5.5080246210031145E-2</v>
      </c>
      <c r="S2752" s="3">
        <f t="shared" si="1038"/>
        <v>0.7</v>
      </c>
      <c r="T2752" s="24">
        <f t="shared" si="1040"/>
        <v>1144.1217407814104</v>
      </c>
      <c r="U2752" s="24">
        <f t="shared" si="1028"/>
        <v>22.611073463320963</v>
      </c>
      <c r="V2752" s="14">
        <f t="shared" si="1029"/>
        <v>409.03407559528904</v>
      </c>
      <c r="W2752" s="24">
        <f t="shared" si="1041"/>
        <v>650</v>
      </c>
      <c r="X2752" s="12">
        <f t="shared" si="1030"/>
        <v>5.5196629290278895E-2</v>
      </c>
      <c r="Y2752" s="3">
        <f t="shared" si="1042"/>
        <v>0.7</v>
      </c>
    </row>
    <row r="2753" spans="2:25" x14ac:dyDescent="0.25">
      <c r="B2753" s="3">
        <f t="shared" si="1031"/>
        <v>13675</v>
      </c>
      <c r="C2753" s="14">
        <f t="shared" si="1032"/>
        <v>227.91666666666666</v>
      </c>
      <c r="D2753" s="11">
        <f t="shared" si="1033"/>
        <v>1145.0809467308807</v>
      </c>
      <c r="E2753" s="11">
        <f t="shared" si="1034"/>
        <v>1143.372364524985</v>
      </c>
      <c r="F2753" s="11">
        <f t="shared" si="1035"/>
        <v>1144.4179577105567</v>
      </c>
      <c r="G2753" s="11">
        <f t="shared" si="1036"/>
        <v>1144.1769374107007</v>
      </c>
      <c r="H2753" s="24">
        <f t="shared" si="1043"/>
        <v>1143.372364524985</v>
      </c>
      <c r="I2753" s="24">
        <f t="shared" si="1021"/>
        <v>42.71455514739273</v>
      </c>
      <c r="J2753" s="14">
        <f t="shared" si="1022"/>
        <v>772.13824357646058</v>
      </c>
      <c r="K2753" s="24">
        <f t="shared" si="1044"/>
        <v>650</v>
      </c>
      <c r="L2753" s="12">
        <f t="shared" si="1023"/>
        <v>5.5568644041190024E-2</v>
      </c>
      <c r="M2753" s="3">
        <f t="shared" si="1024"/>
        <v>0.7</v>
      </c>
      <c r="N2753" s="24">
        <f t="shared" si="1039"/>
        <v>1144.4179577105567</v>
      </c>
      <c r="O2753" s="24">
        <f t="shared" si="1025"/>
        <v>16.574725508098709</v>
      </c>
      <c r="P2753" s="24">
        <f t="shared" si="1026"/>
        <v>299.94796141909774</v>
      </c>
      <c r="Q2753" s="24">
        <f t="shared" si="1037"/>
        <v>650</v>
      </c>
      <c r="R2753" s="12">
        <f t="shared" si="1027"/>
        <v>5.5059966855034809E-2</v>
      </c>
      <c r="S2753" s="3">
        <f t="shared" si="1038"/>
        <v>0.7</v>
      </c>
      <c r="T2753" s="24">
        <f t="shared" si="1040"/>
        <v>1144.1769374107007</v>
      </c>
      <c r="U2753" s="24">
        <f t="shared" si="1028"/>
        <v>22.60023300449916</v>
      </c>
      <c r="V2753" s="14">
        <f t="shared" si="1029"/>
        <v>408.88554327592385</v>
      </c>
      <c r="W2753" s="24">
        <f t="shared" si="1041"/>
        <v>650</v>
      </c>
      <c r="X2753" s="12">
        <f t="shared" si="1030"/>
        <v>5.5176249494106655E-2</v>
      </c>
      <c r="Y2753" s="3">
        <f t="shared" si="1042"/>
        <v>0.7</v>
      </c>
    </row>
    <row r="2754" spans="2:25" x14ac:dyDescent="0.25">
      <c r="B2754" s="3">
        <f t="shared" si="1031"/>
        <v>13680</v>
      </c>
      <c r="C2754" s="14">
        <f t="shared" si="1032"/>
        <v>228</v>
      </c>
      <c r="D2754" s="11">
        <f t="shared" si="1033"/>
        <v>1145.1356897334101</v>
      </c>
      <c r="E2754" s="11">
        <f t="shared" si="1034"/>
        <v>1143.4279331690261</v>
      </c>
      <c r="F2754" s="11">
        <f t="shared" si="1035"/>
        <v>1144.4730176774117</v>
      </c>
      <c r="G2754" s="11">
        <f t="shared" si="1036"/>
        <v>1144.2321136601947</v>
      </c>
      <c r="H2754" s="24">
        <f t="shared" si="1043"/>
        <v>1143.4279331690261</v>
      </c>
      <c r="I2754" s="24">
        <f t="shared" si="1021"/>
        <v>42.693914109599973</v>
      </c>
      <c r="J2754" s="14">
        <f t="shared" si="1022"/>
        <v>771.85523190680533</v>
      </c>
      <c r="K2754" s="24">
        <f t="shared" si="1044"/>
        <v>650</v>
      </c>
      <c r="L2754" s="12">
        <f t="shared" si="1023"/>
        <v>5.5547936535197837E-2</v>
      </c>
      <c r="M2754" s="3">
        <f t="shared" si="1024"/>
        <v>0.7</v>
      </c>
      <c r="N2754" s="24">
        <f t="shared" si="1039"/>
        <v>1144.4730176774117</v>
      </c>
      <c r="O2754" s="24">
        <f t="shared" si="1025"/>
        <v>16.566801399960696</v>
      </c>
      <c r="P2754" s="24">
        <f t="shared" si="1026"/>
        <v>299.83939173032314</v>
      </c>
      <c r="Q2754" s="24">
        <f t="shared" si="1037"/>
        <v>650</v>
      </c>
      <c r="R2754" s="12">
        <f t="shared" si="1027"/>
        <v>5.5039702447895175E-2</v>
      </c>
      <c r="S2754" s="3">
        <f t="shared" si="1038"/>
        <v>0.7</v>
      </c>
      <c r="T2754" s="24">
        <f t="shared" si="1040"/>
        <v>1144.2321136601947</v>
      </c>
      <c r="U2754" s="24">
        <f t="shared" si="1028"/>
        <v>22.589401830384759</v>
      </c>
      <c r="V2754" s="14">
        <f t="shared" si="1029"/>
        <v>408.73711954111184</v>
      </c>
      <c r="W2754" s="24">
        <f t="shared" si="1041"/>
        <v>650</v>
      </c>
      <c r="X2754" s="12">
        <f t="shared" si="1030"/>
        <v>5.5155884770467713E-2</v>
      </c>
      <c r="Y2754" s="3">
        <f t="shared" si="1042"/>
        <v>0.7</v>
      </c>
    </row>
    <row r="2755" spans="2:25" x14ac:dyDescent="0.25">
      <c r="B2755" s="3">
        <f t="shared" si="1031"/>
        <v>13685</v>
      </c>
      <c r="C2755" s="14">
        <f t="shared" si="1032"/>
        <v>228.08333333333334</v>
      </c>
      <c r="D2755" s="11">
        <f t="shared" si="1033"/>
        <v>1145.1904127421471</v>
      </c>
      <c r="E2755" s="11">
        <f t="shared" si="1034"/>
        <v>1143.4834811055614</v>
      </c>
      <c r="F2755" s="11">
        <f t="shared" si="1035"/>
        <v>1144.5280573798595</v>
      </c>
      <c r="G2755" s="11">
        <f t="shared" si="1036"/>
        <v>1144.2872695449653</v>
      </c>
      <c r="H2755" s="24">
        <f t="shared" si="1043"/>
        <v>1143.4834811055614</v>
      </c>
      <c r="I2755" s="24">
        <f t="shared" si="1021"/>
        <v>42.673290914643758</v>
      </c>
      <c r="J2755" s="14">
        <f t="shared" si="1022"/>
        <v>771.57242949701606</v>
      </c>
      <c r="K2755" s="24">
        <f t="shared" si="1044"/>
        <v>650</v>
      </c>
      <c r="L2755" s="12">
        <f t="shared" si="1023"/>
        <v>5.5527244516406844E-2</v>
      </c>
      <c r="M2755" s="3">
        <f t="shared" si="1024"/>
        <v>0.7</v>
      </c>
      <c r="N2755" s="24">
        <f t="shared" si="1039"/>
        <v>1144.5280573798595</v>
      </c>
      <c r="O2755" s="24">
        <f t="shared" si="1025"/>
        <v>16.558884057189971</v>
      </c>
      <c r="P2755" s="24">
        <f t="shared" si="1026"/>
        <v>299.73090111166425</v>
      </c>
      <c r="Q2755" s="24">
        <f t="shared" si="1037"/>
        <v>650</v>
      </c>
      <c r="R2755" s="12">
        <f t="shared" si="1027"/>
        <v>5.5019452972067076E-2</v>
      </c>
      <c r="S2755" s="3">
        <f t="shared" si="1038"/>
        <v>0.7</v>
      </c>
      <c r="T2755" s="24">
        <f t="shared" si="1040"/>
        <v>1144.2872695449653</v>
      </c>
      <c r="U2755" s="24">
        <f t="shared" si="1028"/>
        <v>22.578579929546549</v>
      </c>
      <c r="V2755" s="14">
        <f t="shared" si="1029"/>
        <v>408.58880427143413</v>
      </c>
      <c r="W2755" s="24">
        <f t="shared" si="1041"/>
        <v>650</v>
      </c>
      <c r="X2755" s="12">
        <f t="shared" si="1030"/>
        <v>5.5135535102629613E-2</v>
      </c>
      <c r="Y2755" s="3">
        <f t="shared" si="1042"/>
        <v>0.7</v>
      </c>
    </row>
    <row r="2756" spans="2:25" x14ac:dyDescent="0.25">
      <c r="B2756" s="3">
        <f t="shared" si="1031"/>
        <v>13690</v>
      </c>
      <c r="C2756" s="14">
        <f t="shared" si="1032"/>
        <v>228.16666666666666</v>
      </c>
      <c r="D2756" s="11">
        <f t="shared" si="1033"/>
        <v>1145.2451157716912</v>
      </c>
      <c r="E2756" s="11">
        <f t="shared" si="1034"/>
        <v>1143.5390083500779</v>
      </c>
      <c r="F2756" s="11">
        <f t="shared" si="1035"/>
        <v>1144.5830768328317</v>
      </c>
      <c r="G2756" s="11">
        <f t="shared" si="1036"/>
        <v>1144.3424050800679</v>
      </c>
      <c r="H2756" s="24">
        <f t="shared" si="1043"/>
        <v>1143.5390083500779</v>
      </c>
      <c r="I2756" s="24">
        <f t="shared" si="1021"/>
        <v>42.652685540332413</v>
      </c>
      <c r="J2756" s="14">
        <f t="shared" si="1022"/>
        <v>771.28983611381727</v>
      </c>
      <c r="K2756" s="24">
        <f t="shared" si="1044"/>
        <v>650</v>
      </c>
      <c r="L2756" s="12">
        <f t="shared" si="1023"/>
        <v>5.5506567967395545E-2</v>
      </c>
      <c r="M2756" s="3">
        <f t="shared" si="1024"/>
        <v>0.7</v>
      </c>
      <c r="N2756" s="24">
        <f t="shared" si="1039"/>
        <v>1144.5830768328317</v>
      </c>
      <c r="O2756" s="24">
        <f t="shared" si="1025"/>
        <v>16.550973471487396</v>
      </c>
      <c r="P2756" s="24">
        <f t="shared" si="1026"/>
        <v>299.62248947653177</v>
      </c>
      <c r="Q2756" s="24">
        <f t="shared" si="1037"/>
        <v>650</v>
      </c>
      <c r="R2756" s="12">
        <f t="shared" si="1027"/>
        <v>5.4999218411044423E-2</v>
      </c>
      <c r="S2756" s="3">
        <f t="shared" si="1038"/>
        <v>0.7</v>
      </c>
      <c r="T2756" s="24">
        <f t="shared" si="1040"/>
        <v>1144.3424050800679</v>
      </c>
      <c r="U2756" s="24">
        <f t="shared" si="1028"/>
        <v>22.567767290581742</v>
      </c>
      <c r="V2756" s="14">
        <f t="shared" si="1029"/>
        <v>408.44059734772384</v>
      </c>
      <c r="W2756" s="24">
        <f t="shared" si="1041"/>
        <v>650</v>
      </c>
      <c r="X2756" s="12">
        <f t="shared" si="1030"/>
        <v>5.5115200473895752E-2</v>
      </c>
      <c r="Y2756" s="3">
        <f t="shared" si="1042"/>
        <v>0.7</v>
      </c>
    </row>
    <row r="2757" spans="2:25" x14ac:dyDescent="0.25">
      <c r="B2757" s="3">
        <f t="shared" si="1031"/>
        <v>13695</v>
      </c>
      <c r="C2757" s="14">
        <f t="shared" si="1032"/>
        <v>228.25</v>
      </c>
      <c r="D2757" s="11">
        <f t="shared" si="1033"/>
        <v>1145.2997988366253</v>
      </c>
      <c r="E2757" s="11">
        <f t="shared" si="1034"/>
        <v>1143.5945149180452</v>
      </c>
      <c r="F2757" s="11">
        <f t="shared" si="1035"/>
        <v>1144.6380760512427</v>
      </c>
      <c r="G2757" s="11">
        <f t="shared" si="1036"/>
        <v>1144.3975202805418</v>
      </c>
      <c r="H2757" s="24">
        <f t="shared" si="1043"/>
        <v>1143.5945149180452</v>
      </c>
      <c r="I2757" s="24">
        <f t="shared" si="1021"/>
        <v>42.632097964502691</v>
      </c>
      <c r="J2757" s="14">
        <f t="shared" si="1022"/>
        <v>771.00745152418517</v>
      </c>
      <c r="K2757" s="24">
        <f t="shared" si="1044"/>
        <v>650</v>
      </c>
      <c r="L2757" s="12">
        <f t="shared" si="1023"/>
        <v>5.548590687076152E-2</v>
      </c>
      <c r="M2757" s="3">
        <f t="shared" si="1024"/>
        <v>0.7</v>
      </c>
      <c r="N2757" s="24">
        <f t="shared" si="1039"/>
        <v>1144.6380760512427</v>
      </c>
      <c r="O2757" s="24">
        <f t="shared" si="1025"/>
        <v>16.5430696345652</v>
      </c>
      <c r="P2757" s="24">
        <f t="shared" si="1026"/>
        <v>299.51415673837499</v>
      </c>
      <c r="Q2757" s="24">
        <f t="shared" si="1037"/>
        <v>650</v>
      </c>
      <c r="R2757" s="12">
        <f t="shared" si="1027"/>
        <v>5.4978998748329809E-2</v>
      </c>
      <c r="S2757" s="3">
        <f t="shared" si="1038"/>
        <v>0.7</v>
      </c>
      <c r="T2757" s="24">
        <f t="shared" si="1040"/>
        <v>1144.3975202805418</v>
      </c>
      <c r="U2757" s="24">
        <f t="shared" si="1028"/>
        <v>22.556963902087546</v>
      </c>
      <c r="V2757" s="14">
        <f t="shared" si="1029"/>
        <v>408.29249865065907</v>
      </c>
      <c r="W2757" s="24">
        <f t="shared" si="1041"/>
        <v>650</v>
      </c>
      <c r="X2757" s="12">
        <f t="shared" si="1030"/>
        <v>5.5094880867549705E-2</v>
      </c>
      <c r="Y2757" s="3">
        <f t="shared" si="1042"/>
        <v>0.7</v>
      </c>
    </row>
    <row r="2758" spans="2:25" x14ac:dyDescent="0.25">
      <c r="B2758" s="3">
        <f t="shared" si="1031"/>
        <v>13700</v>
      </c>
      <c r="C2758" s="14">
        <f t="shared" si="1032"/>
        <v>228.33333333333334</v>
      </c>
      <c r="D2758" s="11">
        <f t="shared" si="1033"/>
        <v>1145.3544619515174</v>
      </c>
      <c r="E2758" s="11">
        <f t="shared" si="1034"/>
        <v>1143.6500008249159</v>
      </c>
      <c r="F2758" s="11">
        <f t="shared" si="1035"/>
        <v>1144.693055049991</v>
      </c>
      <c r="G2758" s="11">
        <f t="shared" si="1036"/>
        <v>1144.4526151614093</v>
      </c>
      <c r="H2758" s="24">
        <f t="shared" si="1043"/>
        <v>1143.6500008249159</v>
      </c>
      <c r="I2758" s="24">
        <f t="shared" si="1021"/>
        <v>42.611528165036816</v>
      </c>
      <c r="J2758" s="14">
        <f t="shared" si="1022"/>
        <v>770.7252754955224</v>
      </c>
      <c r="K2758" s="24">
        <f t="shared" si="1044"/>
        <v>650</v>
      </c>
      <c r="L2758" s="12">
        <f t="shared" si="1023"/>
        <v>5.5465261209134559E-2</v>
      </c>
      <c r="M2758" s="3">
        <f t="shared" si="1024"/>
        <v>0.7</v>
      </c>
      <c r="N2758" s="24">
        <f t="shared" si="1039"/>
        <v>1144.693055049991</v>
      </c>
      <c r="O2758" s="24">
        <f t="shared" si="1025"/>
        <v>16.535172538158349</v>
      </c>
      <c r="P2758" s="24">
        <f t="shared" si="1026"/>
        <v>299.40590281095359</v>
      </c>
      <c r="Q2758" s="24">
        <f t="shared" si="1037"/>
        <v>650</v>
      </c>
      <c r="R2758" s="12">
        <f t="shared" si="1027"/>
        <v>5.4958793967483772E-2</v>
      </c>
      <c r="S2758" s="3">
        <f t="shared" si="1038"/>
        <v>0.7</v>
      </c>
      <c r="T2758" s="24">
        <f t="shared" si="1040"/>
        <v>1144.4526151614093</v>
      </c>
      <c r="U2758" s="24">
        <f t="shared" si="1028"/>
        <v>22.546169752700962</v>
      </c>
      <c r="V2758" s="14">
        <f t="shared" si="1029"/>
        <v>408.14450806147988</v>
      </c>
      <c r="W2758" s="24">
        <f t="shared" si="1041"/>
        <v>650</v>
      </c>
      <c r="X2758" s="12">
        <f t="shared" si="1030"/>
        <v>5.5074576266952009E-2</v>
      </c>
      <c r="Y2758" s="3">
        <f t="shared" si="1042"/>
        <v>0.7</v>
      </c>
    </row>
    <row r="2759" spans="2:25" x14ac:dyDescent="0.25">
      <c r="B2759" s="3">
        <f t="shared" si="1031"/>
        <v>13705</v>
      </c>
      <c r="C2759" s="14">
        <f t="shared" si="1032"/>
        <v>228.41666666666666</v>
      </c>
      <c r="D2759" s="11">
        <f t="shared" si="1033"/>
        <v>1145.4091051309181</v>
      </c>
      <c r="E2759" s="11">
        <f t="shared" si="1034"/>
        <v>1143.7054660861249</v>
      </c>
      <c r="F2759" s="11">
        <f t="shared" si="1035"/>
        <v>1144.7480138439585</v>
      </c>
      <c r="G2759" s="11">
        <f t="shared" si="1036"/>
        <v>1144.5076897376762</v>
      </c>
      <c r="H2759" s="24">
        <f t="shared" si="1043"/>
        <v>1143.7054660861249</v>
      </c>
      <c r="I2759" s="24">
        <f t="shared" si="1021"/>
        <v>42.590976119828383</v>
      </c>
      <c r="J2759" s="14">
        <f t="shared" si="1022"/>
        <v>770.44330779532856</v>
      </c>
      <c r="K2759" s="24">
        <f t="shared" si="1044"/>
        <v>650</v>
      </c>
      <c r="L2759" s="12">
        <f t="shared" si="1023"/>
        <v>5.5444630965151821E-2</v>
      </c>
      <c r="M2759" s="3">
        <f t="shared" si="1024"/>
        <v>0.7</v>
      </c>
      <c r="N2759" s="24">
        <f t="shared" si="1039"/>
        <v>1144.7480138439585</v>
      </c>
      <c r="O2759" s="24">
        <f t="shared" si="1025"/>
        <v>16.527282173990443</v>
      </c>
      <c r="P2759" s="24">
        <f t="shared" si="1026"/>
        <v>299.2977276076976</v>
      </c>
      <c r="Q2759" s="24">
        <f t="shared" si="1037"/>
        <v>650</v>
      </c>
      <c r="R2759" s="12">
        <f t="shared" si="1027"/>
        <v>5.4938604052007539E-2</v>
      </c>
      <c r="S2759" s="3">
        <f t="shared" si="1038"/>
        <v>0.7</v>
      </c>
      <c r="T2759" s="24">
        <f t="shared" si="1040"/>
        <v>1144.5076897376762</v>
      </c>
      <c r="U2759" s="24">
        <f t="shared" si="1028"/>
        <v>22.535384831047622</v>
      </c>
      <c r="V2759" s="14">
        <f t="shared" si="1029"/>
        <v>407.99662546107749</v>
      </c>
      <c r="W2759" s="24">
        <f t="shared" si="1041"/>
        <v>650</v>
      </c>
      <c r="X2759" s="12">
        <f t="shared" si="1030"/>
        <v>5.5054286655417124E-2</v>
      </c>
      <c r="Y2759" s="3">
        <f t="shared" si="1042"/>
        <v>0.7</v>
      </c>
    </row>
    <row r="2760" spans="2:25" x14ac:dyDescent="0.25">
      <c r="B2760" s="3">
        <f t="shared" si="1031"/>
        <v>13710</v>
      </c>
      <c r="C2760" s="14">
        <f t="shared" si="1032"/>
        <v>228.5</v>
      </c>
      <c r="D2760" s="11">
        <f t="shared" si="1033"/>
        <v>1145.4637283893637</v>
      </c>
      <c r="E2760" s="11">
        <f t="shared" si="1034"/>
        <v>1143.7609107170902</v>
      </c>
      <c r="F2760" s="11">
        <f t="shared" si="1035"/>
        <v>1144.8029524480105</v>
      </c>
      <c r="G2760" s="11">
        <f t="shared" si="1036"/>
        <v>1144.5627440243316</v>
      </c>
      <c r="H2760" s="24">
        <f t="shared" si="1043"/>
        <v>1143.7609107170902</v>
      </c>
      <c r="I2760" s="24">
        <f t="shared" si="1021"/>
        <v>42.570441806839199</v>
      </c>
      <c r="J2760" s="14">
        <f t="shared" si="1022"/>
        <v>770.16154819183964</v>
      </c>
      <c r="K2760" s="24">
        <f t="shared" si="1044"/>
        <v>650</v>
      </c>
      <c r="L2760" s="12">
        <f t="shared" si="1023"/>
        <v>5.542401612150534E-2</v>
      </c>
      <c r="M2760" s="3">
        <f t="shared" si="1024"/>
        <v>0.7</v>
      </c>
      <c r="N2760" s="24">
        <f t="shared" si="1039"/>
        <v>1144.8029524480105</v>
      </c>
      <c r="O2760" s="24">
        <f t="shared" si="1025"/>
        <v>16.519398533830554</v>
      </c>
      <c r="P2760" s="24">
        <f t="shared" si="1026"/>
        <v>299.18963104275406</v>
      </c>
      <c r="Q2760" s="24">
        <f t="shared" si="1037"/>
        <v>650</v>
      </c>
      <c r="R2760" s="12">
        <f t="shared" si="1027"/>
        <v>5.4918428985534964E-2</v>
      </c>
      <c r="S2760" s="3">
        <f t="shared" si="1038"/>
        <v>0.7</v>
      </c>
      <c r="T2760" s="24">
        <f t="shared" si="1040"/>
        <v>1144.5627440243316</v>
      </c>
      <c r="U2760" s="24">
        <f t="shared" si="1028"/>
        <v>22.524609125804318</v>
      </c>
      <c r="V2760" s="14">
        <f t="shared" si="1029"/>
        <v>407.8488507311377</v>
      </c>
      <c r="W2760" s="24">
        <f t="shared" si="1041"/>
        <v>650</v>
      </c>
      <c r="X2760" s="12">
        <f t="shared" si="1030"/>
        <v>5.5034012016367664E-2</v>
      </c>
      <c r="Y2760" s="3">
        <f t="shared" si="1042"/>
        <v>0.7</v>
      </c>
    </row>
    <row r="2761" spans="2:25" x14ac:dyDescent="0.25">
      <c r="B2761" s="3">
        <f t="shared" si="1031"/>
        <v>13715</v>
      </c>
      <c r="C2761" s="14">
        <f t="shared" si="1032"/>
        <v>228.58333333333334</v>
      </c>
      <c r="D2761" s="11">
        <f t="shared" si="1033"/>
        <v>1145.5183317413735</v>
      </c>
      <c r="E2761" s="11">
        <f t="shared" si="1034"/>
        <v>1143.8163347332118</v>
      </c>
      <c r="F2761" s="11">
        <f t="shared" si="1035"/>
        <v>1144.857870876996</v>
      </c>
      <c r="G2761" s="11">
        <f t="shared" si="1036"/>
        <v>1144.617778036348</v>
      </c>
      <c r="H2761" s="24">
        <f t="shared" si="1043"/>
        <v>1143.8163347332118</v>
      </c>
      <c r="I2761" s="24">
        <f t="shared" si="1021"/>
        <v>42.549925204042438</v>
      </c>
      <c r="J2761" s="14">
        <f t="shared" si="1022"/>
        <v>769.87999645327216</v>
      </c>
      <c r="K2761" s="24">
        <f t="shared" si="1044"/>
        <v>650</v>
      </c>
      <c r="L2761" s="12">
        <f t="shared" si="1023"/>
        <v>5.5403416660886599E-2</v>
      </c>
      <c r="M2761" s="3">
        <f t="shared" si="1024"/>
        <v>0.7</v>
      </c>
      <c r="N2761" s="24">
        <f t="shared" si="1039"/>
        <v>1144.857870876996</v>
      </c>
      <c r="O2761" s="24">
        <f t="shared" si="1025"/>
        <v>16.511521609436386</v>
      </c>
      <c r="P2761" s="24">
        <f t="shared" si="1026"/>
        <v>299.0816130299213</v>
      </c>
      <c r="Q2761" s="24">
        <f t="shared" si="1037"/>
        <v>650</v>
      </c>
      <c r="R2761" s="12">
        <f t="shared" si="1027"/>
        <v>5.4898268751637259E-2</v>
      </c>
      <c r="S2761" s="3">
        <f t="shared" si="1038"/>
        <v>0.7</v>
      </c>
      <c r="T2761" s="24">
        <f t="shared" si="1040"/>
        <v>1144.617778036348</v>
      </c>
      <c r="U2761" s="24">
        <f t="shared" si="1028"/>
        <v>22.513842625636471</v>
      </c>
      <c r="V2761" s="14">
        <f t="shared" si="1029"/>
        <v>407.70118375290059</v>
      </c>
      <c r="W2761" s="24">
        <f t="shared" si="1041"/>
        <v>650</v>
      </c>
      <c r="X2761" s="12">
        <f t="shared" si="1030"/>
        <v>5.5013752333167791E-2</v>
      </c>
      <c r="Y2761" s="3">
        <f t="shared" si="1042"/>
        <v>0.7</v>
      </c>
    </row>
    <row r="2762" spans="2:25" x14ac:dyDescent="0.25">
      <c r="B2762" s="3">
        <f t="shared" si="1031"/>
        <v>13720</v>
      </c>
      <c r="C2762" s="14">
        <f t="shared" si="1032"/>
        <v>228.66666666666666</v>
      </c>
      <c r="D2762" s="11">
        <f t="shared" si="1033"/>
        <v>1145.5729152014515</v>
      </c>
      <c r="E2762" s="11">
        <f t="shared" si="1034"/>
        <v>1143.8717381498727</v>
      </c>
      <c r="F2762" s="11">
        <f t="shared" si="1035"/>
        <v>1144.9127691457477</v>
      </c>
      <c r="G2762" s="11">
        <f t="shared" si="1036"/>
        <v>1144.6727917886813</v>
      </c>
      <c r="H2762" s="24">
        <f t="shared" si="1043"/>
        <v>1143.8717381498727</v>
      </c>
      <c r="I2762" s="24">
        <f t="shared" si="1021"/>
        <v>42.52942628946812</v>
      </c>
      <c r="J2762" s="14">
        <f t="shared" si="1022"/>
        <v>769.59865234869551</v>
      </c>
      <c r="K2762" s="24">
        <f t="shared" si="1044"/>
        <v>650</v>
      </c>
      <c r="L2762" s="12">
        <f t="shared" si="1023"/>
        <v>5.5382832566049117E-2</v>
      </c>
      <c r="M2762" s="3">
        <f t="shared" si="1024"/>
        <v>0.7</v>
      </c>
      <c r="N2762" s="24">
        <f t="shared" si="1039"/>
        <v>1144.9127691457477</v>
      </c>
      <c r="O2762" s="24">
        <f t="shared" si="1025"/>
        <v>16.503651392594065</v>
      </c>
      <c r="P2762" s="24">
        <f t="shared" si="1026"/>
        <v>298.97367348354027</v>
      </c>
      <c r="Q2762" s="24">
        <f t="shared" si="1037"/>
        <v>650</v>
      </c>
      <c r="R2762" s="12">
        <f t="shared" si="1027"/>
        <v>5.4878123333984993E-2</v>
      </c>
      <c r="S2762" s="3">
        <f t="shared" si="1038"/>
        <v>0.7</v>
      </c>
      <c r="T2762" s="24">
        <f t="shared" si="1040"/>
        <v>1144.6727917886813</v>
      </c>
      <c r="U2762" s="24">
        <f t="shared" si="1028"/>
        <v>22.503085319254978</v>
      </c>
      <c r="V2762" s="14">
        <f t="shared" si="1029"/>
        <v>407.55362440845897</v>
      </c>
      <c r="W2762" s="24">
        <f t="shared" si="1041"/>
        <v>650</v>
      </c>
      <c r="X2762" s="12">
        <f t="shared" si="1030"/>
        <v>5.4993507589296539E-2</v>
      </c>
      <c r="Y2762" s="3">
        <f t="shared" si="1042"/>
        <v>0.7</v>
      </c>
    </row>
    <row r="2763" spans="2:25" x14ac:dyDescent="0.25">
      <c r="B2763" s="3">
        <f t="shared" si="1031"/>
        <v>13725</v>
      </c>
      <c r="C2763" s="14">
        <f t="shared" si="1032"/>
        <v>228.75</v>
      </c>
      <c r="D2763" s="11">
        <f t="shared" si="1033"/>
        <v>1145.627478784085</v>
      </c>
      <c r="E2763" s="11">
        <f t="shared" si="1034"/>
        <v>1143.9271209824387</v>
      </c>
      <c r="F2763" s="11">
        <f t="shared" si="1035"/>
        <v>1144.9676472690817</v>
      </c>
      <c r="G2763" s="11">
        <f t="shared" si="1036"/>
        <v>1144.7277852962704</v>
      </c>
      <c r="H2763" s="24">
        <f t="shared" si="1043"/>
        <v>1143.9271209824387</v>
      </c>
      <c r="I2763" s="24">
        <f t="shared" si="1021"/>
        <v>42.508945041157631</v>
      </c>
      <c r="J2763" s="14">
        <f t="shared" si="1022"/>
        <v>769.3175156468302</v>
      </c>
      <c r="K2763" s="24">
        <f t="shared" si="1044"/>
        <v>650</v>
      </c>
      <c r="L2763" s="12">
        <f t="shared" si="1023"/>
        <v>5.5362263819723402E-2</v>
      </c>
      <c r="M2763" s="3">
        <f t="shared" si="1024"/>
        <v>0.7</v>
      </c>
      <c r="N2763" s="24">
        <f t="shared" si="1039"/>
        <v>1144.9676472690817</v>
      </c>
      <c r="O2763" s="24">
        <f t="shared" si="1025"/>
        <v>16.495787875084034</v>
      </c>
      <c r="P2763" s="24">
        <f t="shared" si="1026"/>
        <v>298.86581231750614</v>
      </c>
      <c r="Q2763" s="24">
        <f t="shared" si="1037"/>
        <v>650</v>
      </c>
      <c r="R2763" s="12">
        <f t="shared" si="1027"/>
        <v>5.4857992716170173E-2</v>
      </c>
      <c r="S2763" s="3">
        <f t="shared" si="1038"/>
        <v>0.7</v>
      </c>
      <c r="T2763" s="24">
        <f t="shared" si="1040"/>
        <v>1144.7277852962704</v>
      </c>
      <c r="U2763" s="24">
        <f t="shared" si="1028"/>
        <v>22.492337195365053</v>
      </c>
      <c r="V2763" s="14">
        <f t="shared" si="1029"/>
        <v>407.4061725794212</v>
      </c>
      <c r="W2763" s="24">
        <f t="shared" si="1041"/>
        <v>650</v>
      </c>
      <c r="X2763" s="12">
        <f t="shared" si="1030"/>
        <v>5.4973277768170237E-2</v>
      </c>
      <c r="Y2763" s="3">
        <f t="shared" si="1042"/>
        <v>0.7</v>
      </c>
    </row>
    <row r="2764" spans="2:25" x14ac:dyDescent="0.25">
      <c r="B2764" s="3">
        <f t="shared" si="1031"/>
        <v>13730</v>
      </c>
      <c r="C2764" s="14">
        <f t="shared" si="1032"/>
        <v>228.83333333333334</v>
      </c>
      <c r="D2764" s="11">
        <f t="shared" si="1033"/>
        <v>1145.682022503747</v>
      </c>
      <c r="E2764" s="11">
        <f t="shared" si="1034"/>
        <v>1143.9824832462584</v>
      </c>
      <c r="F2764" s="11">
        <f t="shared" si="1035"/>
        <v>1145.022505261798</v>
      </c>
      <c r="G2764" s="11">
        <f t="shared" si="1036"/>
        <v>1144.7827585740386</v>
      </c>
      <c r="H2764" s="24">
        <f t="shared" si="1043"/>
        <v>1143.9824832462584</v>
      </c>
      <c r="I2764" s="24">
        <f t="shared" si="1021"/>
        <v>42.488481437214887</v>
      </c>
      <c r="J2764" s="14">
        <f t="shared" si="1022"/>
        <v>769.0365861173849</v>
      </c>
      <c r="K2764" s="24">
        <f t="shared" si="1044"/>
        <v>650</v>
      </c>
      <c r="L2764" s="12">
        <f t="shared" si="1023"/>
        <v>5.53417104047116E-2</v>
      </c>
      <c r="M2764" s="3">
        <f t="shared" si="1024"/>
        <v>0.7</v>
      </c>
      <c r="N2764" s="24">
        <f t="shared" si="1039"/>
        <v>1145.022505261798</v>
      </c>
      <c r="O2764" s="24">
        <f t="shared" si="1025"/>
        <v>16.487931048726523</v>
      </c>
      <c r="P2764" s="24">
        <f t="shared" si="1026"/>
        <v>298.75802944648927</v>
      </c>
      <c r="Q2764" s="24">
        <f t="shared" si="1037"/>
        <v>650</v>
      </c>
      <c r="R2764" s="12">
        <f t="shared" si="1027"/>
        <v>5.4837876881926595E-2</v>
      </c>
      <c r="S2764" s="3">
        <f t="shared" si="1038"/>
        <v>0.7</v>
      </c>
      <c r="T2764" s="24">
        <f t="shared" si="1040"/>
        <v>1144.7827585740386</v>
      </c>
      <c r="U2764" s="24">
        <f t="shared" si="1028"/>
        <v>22.481598242711698</v>
      </c>
      <c r="V2764" s="14">
        <f t="shared" si="1029"/>
        <v>407.25882814811251</v>
      </c>
      <c r="W2764" s="24">
        <f t="shared" si="1041"/>
        <v>650</v>
      </c>
      <c r="X2764" s="12">
        <f t="shared" si="1030"/>
        <v>5.4953062853302009E-2</v>
      </c>
      <c r="Y2764" s="3">
        <f t="shared" si="1042"/>
        <v>0.7</v>
      </c>
    </row>
    <row r="2765" spans="2:25" x14ac:dyDescent="0.25">
      <c r="B2765" s="3">
        <f t="shared" si="1031"/>
        <v>13735</v>
      </c>
      <c r="C2765" s="14">
        <f t="shared" si="1032"/>
        <v>228.91666666666666</v>
      </c>
      <c r="D2765" s="11">
        <f t="shared" si="1033"/>
        <v>1145.7365463748934</v>
      </c>
      <c r="E2765" s="11">
        <f t="shared" si="1034"/>
        <v>1144.0378249566631</v>
      </c>
      <c r="F2765" s="11">
        <f t="shared" si="1035"/>
        <v>1145.0773431386799</v>
      </c>
      <c r="G2765" s="11">
        <f t="shared" si="1036"/>
        <v>1144.8377116368918</v>
      </c>
      <c r="H2765" s="24">
        <f t="shared" si="1043"/>
        <v>1144.0378249566631</v>
      </c>
      <c r="I2765" s="24">
        <f t="shared" si="1021"/>
        <v>42.468035455755171</v>
      </c>
      <c r="J2765" s="14">
        <f t="shared" si="1022"/>
        <v>768.75586352999119</v>
      </c>
      <c r="K2765" s="24">
        <f t="shared" si="1044"/>
        <v>650</v>
      </c>
      <c r="L2765" s="12">
        <f t="shared" si="1023"/>
        <v>5.5321172303811388E-2</v>
      </c>
      <c r="M2765" s="3">
        <f t="shared" si="1024"/>
        <v>0.7</v>
      </c>
      <c r="N2765" s="24">
        <f t="shared" si="1039"/>
        <v>1145.0773431386799</v>
      </c>
      <c r="O2765" s="24">
        <f t="shared" si="1025"/>
        <v>16.480080905336081</v>
      </c>
      <c r="P2765" s="24">
        <f t="shared" si="1026"/>
        <v>298.65032478486933</v>
      </c>
      <c r="Q2765" s="24">
        <f t="shared" si="1037"/>
        <v>650</v>
      </c>
      <c r="R2765" s="12">
        <f t="shared" si="1027"/>
        <v>5.4817775814936485E-2</v>
      </c>
      <c r="S2765" s="3">
        <f t="shared" si="1038"/>
        <v>0.7</v>
      </c>
      <c r="T2765" s="24">
        <f t="shared" si="1040"/>
        <v>1144.8377116368918</v>
      </c>
      <c r="U2765" s="24">
        <f t="shared" si="1028"/>
        <v>22.470868450039916</v>
      </c>
      <c r="V2765" s="14">
        <f t="shared" si="1029"/>
        <v>407.11159099664519</v>
      </c>
      <c r="W2765" s="24">
        <f t="shared" si="1041"/>
        <v>650</v>
      </c>
      <c r="X2765" s="12">
        <f t="shared" si="1030"/>
        <v>5.4932862828177713E-2</v>
      </c>
      <c r="Y2765" s="3">
        <f t="shared" si="1042"/>
        <v>0.7</v>
      </c>
    </row>
    <row r="2766" spans="2:25" x14ac:dyDescent="0.25">
      <c r="B2766" s="3">
        <f t="shared" si="1031"/>
        <v>13740</v>
      </c>
      <c r="C2766" s="14">
        <f t="shared" si="1032"/>
        <v>229</v>
      </c>
      <c r="D2766" s="11">
        <f t="shared" si="1033"/>
        <v>1145.7910504119645</v>
      </c>
      <c r="E2766" s="11">
        <f t="shared" si="1034"/>
        <v>1144.093146128967</v>
      </c>
      <c r="F2766" s="11">
        <f t="shared" si="1035"/>
        <v>1145.1321609144948</v>
      </c>
      <c r="G2766" s="11">
        <f t="shared" si="1036"/>
        <v>1144.8926444997198</v>
      </c>
      <c r="H2766" s="24">
        <f t="shared" si="1043"/>
        <v>1144.093146128967</v>
      </c>
      <c r="I2766" s="24">
        <f t="shared" si="1021"/>
        <v>42.447607074939242</v>
      </c>
      <c r="J2766" s="14">
        <f t="shared" si="1022"/>
        <v>768.47534765478406</v>
      </c>
      <c r="K2766" s="24">
        <f t="shared" si="1044"/>
        <v>650</v>
      </c>
      <c r="L2766" s="12">
        <f t="shared" si="1023"/>
        <v>5.5300649499857871E-2</v>
      </c>
      <c r="M2766" s="3">
        <f t="shared" si="1024"/>
        <v>0.7</v>
      </c>
      <c r="N2766" s="24">
        <f t="shared" si="1039"/>
        <v>1145.1321609144948</v>
      </c>
      <c r="O2766" s="24">
        <f t="shared" si="1025"/>
        <v>16.472237436744308</v>
      </c>
      <c r="P2766" s="24">
        <f t="shared" si="1026"/>
        <v>298.54269824727794</v>
      </c>
      <c r="Q2766" s="24">
        <f t="shared" si="1037"/>
        <v>650</v>
      </c>
      <c r="R2766" s="12">
        <f t="shared" si="1027"/>
        <v>5.4797689498928888E-2</v>
      </c>
      <c r="S2766" s="3">
        <f t="shared" si="1038"/>
        <v>0.7</v>
      </c>
      <c r="T2766" s="24">
        <f t="shared" si="1040"/>
        <v>1144.8926444997198</v>
      </c>
      <c r="U2766" s="24">
        <f t="shared" si="1028"/>
        <v>22.460147806117448</v>
      </c>
      <c r="V2766" s="14">
        <f t="shared" si="1029"/>
        <v>406.96446100740263</v>
      </c>
      <c r="W2766" s="24">
        <f t="shared" si="1041"/>
        <v>650</v>
      </c>
      <c r="X2766" s="12">
        <f t="shared" si="1030"/>
        <v>5.4912677676320805E-2</v>
      </c>
      <c r="Y2766" s="3">
        <f t="shared" si="1042"/>
        <v>0.7</v>
      </c>
    </row>
    <row r="2767" spans="2:25" x14ac:dyDescent="0.25">
      <c r="B2767" s="3">
        <f t="shared" si="1031"/>
        <v>13745</v>
      </c>
      <c r="C2767" s="14">
        <f t="shared" si="1032"/>
        <v>229.08333333333334</v>
      </c>
      <c r="D2767" s="11">
        <f t="shared" si="1033"/>
        <v>1145.8455346293858</v>
      </c>
      <c r="E2767" s="11">
        <f t="shared" si="1034"/>
        <v>1144.1484467784669</v>
      </c>
      <c r="F2767" s="11">
        <f t="shared" si="1035"/>
        <v>1145.1869586039936</v>
      </c>
      <c r="G2767" s="11">
        <f t="shared" si="1036"/>
        <v>1144.9475571773962</v>
      </c>
      <c r="H2767" s="24">
        <f t="shared" si="1043"/>
        <v>1144.1484467784669</v>
      </c>
      <c r="I2767" s="24">
        <f t="shared" si="1021"/>
        <v>42.427196272973333</v>
      </c>
      <c r="J2767" s="14">
        <f t="shared" si="1022"/>
        <v>768.19503826234461</v>
      </c>
      <c r="K2767" s="24">
        <f t="shared" si="1044"/>
        <v>650</v>
      </c>
      <c r="L2767" s="12">
        <f t="shared" si="1023"/>
        <v>5.528014197571967E-2</v>
      </c>
      <c r="M2767" s="3">
        <f t="shared" si="1024"/>
        <v>0.7</v>
      </c>
      <c r="N2767" s="24">
        <f t="shared" si="1039"/>
        <v>1145.1869586039936</v>
      </c>
      <c r="O2767" s="24">
        <f t="shared" si="1025"/>
        <v>16.464400634805543</v>
      </c>
      <c r="P2767" s="24">
        <f t="shared" si="1026"/>
        <v>298.43514974867617</v>
      </c>
      <c r="Q2767" s="24">
        <f t="shared" si="1037"/>
        <v>650</v>
      </c>
      <c r="R2767" s="12">
        <f t="shared" si="1027"/>
        <v>5.4777617917694074E-2</v>
      </c>
      <c r="S2767" s="3">
        <f t="shared" si="1038"/>
        <v>0.7</v>
      </c>
      <c r="T2767" s="24">
        <f t="shared" si="1040"/>
        <v>1144.9475571773962</v>
      </c>
      <c r="U2767" s="24">
        <f t="shared" si="1028"/>
        <v>22.449436299740455</v>
      </c>
      <c r="V2767" s="14">
        <f t="shared" si="1029"/>
        <v>406.81743806317536</v>
      </c>
      <c r="W2767" s="24">
        <f t="shared" si="1041"/>
        <v>650</v>
      </c>
      <c r="X2767" s="12">
        <f t="shared" si="1030"/>
        <v>5.4892507381310428E-2</v>
      </c>
      <c r="Y2767" s="3">
        <f t="shared" si="1042"/>
        <v>0.7</v>
      </c>
    </row>
    <row r="2768" spans="2:25" x14ac:dyDescent="0.25">
      <c r="B2768" s="3">
        <f t="shared" si="1031"/>
        <v>13750</v>
      </c>
      <c r="C2768" s="14">
        <f t="shared" si="1032"/>
        <v>229.16666666666666</v>
      </c>
      <c r="D2768" s="11">
        <f t="shared" si="1033"/>
        <v>1145.8999990415655</v>
      </c>
      <c r="E2768" s="11">
        <f t="shared" si="1034"/>
        <v>1144.2037269204427</v>
      </c>
      <c r="F2768" s="11">
        <f t="shared" si="1035"/>
        <v>1145.2417362219114</v>
      </c>
      <c r="G2768" s="11">
        <f t="shared" si="1036"/>
        <v>1145.0024496847775</v>
      </c>
      <c r="H2768" s="24">
        <f t="shared" si="1043"/>
        <v>1144.2037269204427</v>
      </c>
      <c r="I2768" s="24">
        <f t="shared" si="1021"/>
        <v>42.406803028069362</v>
      </c>
      <c r="J2768" s="14">
        <f t="shared" si="1022"/>
        <v>767.91493512315685</v>
      </c>
      <c r="K2768" s="24">
        <f t="shared" si="1044"/>
        <v>650</v>
      </c>
      <c r="L2768" s="12">
        <f t="shared" si="1023"/>
        <v>5.5259649714259181E-2</v>
      </c>
      <c r="M2768" s="3">
        <f t="shared" si="1024"/>
        <v>0.7</v>
      </c>
      <c r="N2768" s="24">
        <f t="shared" si="1039"/>
        <v>1145.2417362219114</v>
      </c>
      <c r="O2768" s="24">
        <f t="shared" si="1025"/>
        <v>16.456570491351385</v>
      </c>
      <c r="P2768" s="24">
        <f t="shared" si="1026"/>
        <v>298.32767920340495</v>
      </c>
      <c r="Q2768" s="24">
        <f t="shared" si="1037"/>
        <v>650</v>
      </c>
      <c r="R2768" s="12">
        <f t="shared" si="1027"/>
        <v>5.4757561054910517E-2</v>
      </c>
      <c r="S2768" s="3">
        <f t="shared" si="1038"/>
        <v>0.7</v>
      </c>
      <c r="T2768" s="24">
        <f t="shared" si="1040"/>
        <v>1145.0024496847775</v>
      </c>
      <c r="U2768" s="24">
        <f t="shared" si="1028"/>
        <v>22.438733919699416</v>
      </c>
      <c r="V2768" s="14">
        <f t="shared" si="1029"/>
        <v>406.67052204640498</v>
      </c>
      <c r="W2768" s="24">
        <f t="shared" si="1041"/>
        <v>650</v>
      </c>
      <c r="X2768" s="12">
        <f t="shared" si="1030"/>
        <v>5.4872351926680385E-2</v>
      </c>
      <c r="Y2768" s="3">
        <f t="shared" si="1042"/>
        <v>0.7</v>
      </c>
    </row>
    <row r="2769" spans="2:25" x14ac:dyDescent="0.25">
      <c r="B2769" s="3">
        <f t="shared" si="1031"/>
        <v>13755</v>
      </c>
      <c r="C2769" s="14">
        <f t="shared" si="1032"/>
        <v>229.25</v>
      </c>
      <c r="D2769" s="11">
        <f t="shared" si="1033"/>
        <v>1145.9544436628971</v>
      </c>
      <c r="E2769" s="11">
        <f t="shared" si="1034"/>
        <v>1144.258986570157</v>
      </c>
      <c r="F2769" s="11">
        <f t="shared" si="1035"/>
        <v>1145.2964937829663</v>
      </c>
      <c r="G2769" s="11">
        <f t="shared" si="1036"/>
        <v>1145.0573220367041</v>
      </c>
      <c r="H2769" s="24">
        <f t="shared" si="1043"/>
        <v>1144.258986570157</v>
      </c>
      <c r="I2769" s="24">
        <f t="shared" si="1021"/>
        <v>42.386427318501774</v>
      </c>
      <c r="J2769" s="14">
        <f t="shared" si="1022"/>
        <v>767.63503800851879</v>
      </c>
      <c r="K2769" s="24">
        <f t="shared" si="1044"/>
        <v>650</v>
      </c>
      <c r="L2769" s="12">
        <f t="shared" si="1023"/>
        <v>5.5239172698398578E-2</v>
      </c>
      <c r="M2769" s="3">
        <f t="shared" si="1024"/>
        <v>0.7</v>
      </c>
      <c r="N2769" s="24">
        <f t="shared" si="1039"/>
        <v>1145.2964937829663</v>
      </c>
      <c r="O2769" s="24">
        <f t="shared" si="1025"/>
        <v>16.448746998270281</v>
      </c>
      <c r="P2769" s="24">
        <f t="shared" si="1026"/>
        <v>298.22028652671605</v>
      </c>
      <c r="Q2769" s="24">
        <f t="shared" si="1037"/>
        <v>650</v>
      </c>
      <c r="R2769" s="12">
        <f t="shared" si="1027"/>
        <v>5.4737518894425005E-2</v>
      </c>
      <c r="S2769" s="3">
        <f t="shared" si="1038"/>
        <v>0.7</v>
      </c>
      <c r="T2769" s="24">
        <f t="shared" si="1040"/>
        <v>1145.0573220367041</v>
      </c>
      <c r="U2769" s="24">
        <f t="shared" si="1028"/>
        <v>22.428040654824599</v>
      </c>
      <c r="V2769" s="14">
        <f t="shared" si="1029"/>
        <v>406.52371284017272</v>
      </c>
      <c r="W2769" s="24">
        <f t="shared" si="1041"/>
        <v>650</v>
      </c>
      <c r="X2769" s="12">
        <f t="shared" si="1030"/>
        <v>5.4852211296051362E-2</v>
      </c>
      <c r="Y2769" s="3">
        <f t="shared" si="1042"/>
        <v>0.7</v>
      </c>
    </row>
    <row r="2770" spans="2:25" x14ac:dyDescent="0.25">
      <c r="B2770" s="3">
        <f t="shared" si="1031"/>
        <v>13760</v>
      </c>
      <c r="C2770" s="14">
        <f t="shared" si="1032"/>
        <v>229.33333333333334</v>
      </c>
      <c r="D2770" s="11">
        <f t="shared" si="1033"/>
        <v>1146.0088685077587</v>
      </c>
      <c r="E2770" s="11">
        <f t="shared" si="1034"/>
        <v>1144.3142257428553</v>
      </c>
      <c r="F2770" s="11">
        <f t="shared" si="1035"/>
        <v>1145.3512313018607</v>
      </c>
      <c r="G2770" s="11">
        <f t="shared" si="1036"/>
        <v>1145.1121742480002</v>
      </c>
      <c r="H2770" s="24">
        <f t="shared" si="1043"/>
        <v>1144.3142257428553</v>
      </c>
      <c r="I2770" s="24">
        <f t="shared" ref="I2770:I2833" si="1045">AlphaC*(D2770-H2770)</f>
        <v>42.366069122584804</v>
      </c>
      <c r="J2770" s="14">
        <f t="shared" ref="J2770:J2833" si="1046">Phi*EpsilonF*Botzman/10^8*M2770*((D2770+273)^4-(H2770+273)^4)</f>
        <v>767.35534669019341</v>
      </c>
      <c r="K2770" s="24">
        <f t="shared" si="1044"/>
        <v>650</v>
      </c>
      <c r="L2770" s="12">
        <f t="shared" ref="L2770:L2833" si="1047">ksh*MassivSS/(K2770*RhoA)*DeltaT*(I2770+J2770)</f>
        <v>5.5218710911094447E-2</v>
      </c>
      <c r="M2770" s="3">
        <f t="shared" ref="M2770:M2833" si="1048">IF(H2770&lt;=500,IF(Galva=Oui,0.35,0.7),0.7)</f>
        <v>0.7</v>
      </c>
      <c r="N2770" s="24">
        <f t="shared" si="1039"/>
        <v>1145.3512313018607</v>
      </c>
      <c r="O2770" s="24">
        <f t="shared" ref="O2770:O2833" si="1049">AlphaC*(D2770-N2770)</f>
        <v>16.440930147450672</v>
      </c>
      <c r="P2770" s="24">
        <f t="shared" ref="P2770:P2833" si="1050">Phi*EpsilonF*Botzman/10^8*S2770*((D2770+273)^4-(N2770+273)^4)</f>
        <v>298.11297163389997</v>
      </c>
      <c r="Q2770" s="24">
        <f t="shared" si="1037"/>
        <v>650</v>
      </c>
      <c r="R2770" s="12">
        <f t="shared" ref="R2770:R2833" si="1051">ksh*MassivW/(Q2770*RhoA)*DeltaT*(O2770+P2770)</f>
        <v>5.4717491420091066E-2</v>
      </c>
      <c r="S2770" s="3">
        <f t="shared" si="1038"/>
        <v>0.7</v>
      </c>
      <c r="T2770" s="24">
        <f t="shared" si="1040"/>
        <v>1145.1121742480002</v>
      </c>
      <c r="U2770" s="24">
        <f t="shared" ref="U2770:U2833" si="1052">AlphaC*(D2770-T2770)</f>
        <v>22.417356493963325</v>
      </c>
      <c r="V2770" s="14">
        <f t="shared" ref="V2770:V2833" si="1053">Phi*EpsilonF*Botzman/10^8*Y2770*((D2770+273)^4-(T2770+273)^4)</f>
        <v>406.37701032771469</v>
      </c>
      <c r="W2770" s="24">
        <f t="shared" si="1041"/>
        <v>650</v>
      </c>
      <c r="X2770" s="12">
        <f t="shared" ref="X2770:X2833" si="1054">ksh*MassivSI/(W2770*RhoA)*DeltaT*(U2770+V2770)</f>
        <v>5.483208547306602E-2</v>
      </c>
      <c r="Y2770" s="3">
        <f t="shared" si="1042"/>
        <v>0.7</v>
      </c>
    </row>
    <row r="2771" spans="2:25" x14ac:dyDescent="0.25">
      <c r="B2771" s="3">
        <f t="shared" ref="B2771:B2834" si="1055">B2770+DeltaT</f>
        <v>13765</v>
      </c>
      <c r="C2771" s="14">
        <f t="shared" ref="C2771:C2834" si="1056">B2771/60</f>
        <v>229.41666666666666</v>
      </c>
      <c r="D2771" s="11">
        <f t="shared" ref="D2771:D2834" si="1057">20+345*LOG(8*C2771+1,10)</f>
        <v>1146.0632735905122</v>
      </c>
      <c r="E2771" s="11">
        <f t="shared" ref="E2771:E2834" si="1058">H2771</f>
        <v>1144.3694444537664</v>
      </c>
      <c r="F2771" s="11">
        <f t="shared" ref="F2771:F2834" si="1059">N2771</f>
        <v>1145.4059487932807</v>
      </c>
      <c r="G2771" s="11">
        <f t="shared" ref="G2771:G2834" si="1060">T2771</f>
        <v>1145.1670063334732</v>
      </c>
      <c r="H2771" s="24">
        <f t="shared" si="1043"/>
        <v>1144.3694444537664</v>
      </c>
      <c r="I2771" s="24">
        <f t="shared" si="1045"/>
        <v>42.345728418644057</v>
      </c>
      <c r="J2771" s="14">
        <f t="shared" si="1046"/>
        <v>767.07586093965335</v>
      </c>
      <c r="K2771" s="24">
        <f t="shared" si="1044"/>
        <v>650</v>
      </c>
      <c r="L2771" s="12">
        <f t="shared" si="1047"/>
        <v>5.5198264335284353E-2</v>
      </c>
      <c r="M2771" s="3">
        <f t="shared" si="1048"/>
        <v>0.7</v>
      </c>
      <c r="N2771" s="24">
        <f t="shared" si="1039"/>
        <v>1145.4059487932807</v>
      </c>
      <c r="O2771" s="24">
        <f t="shared" si="1049"/>
        <v>16.433119930786688</v>
      </c>
      <c r="P2771" s="24">
        <f t="shared" si="1050"/>
        <v>298.00573444009228</v>
      </c>
      <c r="Q2771" s="24">
        <f t="shared" ref="Q2771:Q2834" si="1061">IF(N2771&lt;600,425+0.773*N2771-1.69/1000*N2771^2+2.22/1000^2*N2771^3,IF(N2771&lt;735,666+13002/(738-N2771),IF(N2771&lt;900,545+17820/(N2771-731),650)))</f>
        <v>650</v>
      </c>
      <c r="R2771" s="12">
        <f t="shared" si="1051"/>
        <v>5.4697478615736268E-2</v>
      </c>
      <c r="S2771" s="3">
        <f t="shared" ref="S2771:S2834" si="1062">IF(N2771&lt;=500,IF(Galva=Oui,0.35,0.7),0.7)</f>
        <v>0.7</v>
      </c>
      <c r="T2771" s="24">
        <f t="shared" si="1040"/>
        <v>1145.1670063334732</v>
      </c>
      <c r="U2771" s="24">
        <f t="shared" si="1052"/>
        <v>22.406681425974284</v>
      </c>
      <c r="V2771" s="14">
        <f t="shared" si="1053"/>
        <v>406.23041439224778</v>
      </c>
      <c r="W2771" s="24">
        <f t="shared" si="1041"/>
        <v>650</v>
      </c>
      <c r="X2771" s="12">
        <f t="shared" si="1054"/>
        <v>5.481197444136602E-2</v>
      </c>
      <c r="Y2771" s="3">
        <f t="shared" si="1042"/>
        <v>0.7</v>
      </c>
    </row>
    <row r="2772" spans="2:25" x14ac:dyDescent="0.25">
      <c r="B2772" s="3">
        <f t="shared" si="1055"/>
        <v>13770</v>
      </c>
      <c r="C2772" s="14">
        <f t="shared" si="1056"/>
        <v>229.5</v>
      </c>
      <c r="D2772" s="11">
        <f t="shared" si="1057"/>
        <v>1146.1176589255037</v>
      </c>
      <c r="E2772" s="11">
        <f t="shared" si="1058"/>
        <v>1144.4246427181017</v>
      </c>
      <c r="F2772" s="11">
        <f t="shared" si="1059"/>
        <v>1145.4606462718964</v>
      </c>
      <c r="G2772" s="11">
        <f t="shared" si="1060"/>
        <v>1145.2218183079146</v>
      </c>
      <c r="H2772" s="24">
        <f t="shared" si="1043"/>
        <v>1144.4246427181017</v>
      </c>
      <c r="I2772" s="24">
        <f t="shared" si="1045"/>
        <v>42.325405185050613</v>
      </c>
      <c r="J2772" s="14">
        <f t="shared" si="1046"/>
        <v>766.79658052922366</v>
      </c>
      <c r="K2772" s="24">
        <f t="shared" si="1044"/>
        <v>650</v>
      </c>
      <c r="L2772" s="12">
        <f t="shared" si="1047"/>
        <v>5.5177832953967089E-2</v>
      </c>
      <c r="M2772" s="3">
        <f t="shared" si="1048"/>
        <v>0.7</v>
      </c>
      <c r="N2772" s="24">
        <f t="shared" ref="N2772:N2835" si="1063">N2771+R2771</f>
        <v>1145.4606462718964</v>
      </c>
      <c r="O2772" s="24">
        <f t="shared" si="1049"/>
        <v>16.425316340183826</v>
      </c>
      <c r="P2772" s="24">
        <f t="shared" si="1050"/>
        <v>297.89857486058349</v>
      </c>
      <c r="Q2772" s="24">
        <f t="shared" si="1061"/>
        <v>650</v>
      </c>
      <c r="R2772" s="12">
        <f t="shared" si="1051"/>
        <v>5.4677480465217115E-2</v>
      </c>
      <c r="S2772" s="3">
        <f t="shared" si="1062"/>
        <v>0.7</v>
      </c>
      <c r="T2772" s="24">
        <f t="shared" ref="T2772:T2835" si="1064">T2771+X2771</f>
        <v>1145.2218183079146</v>
      </c>
      <c r="U2772" s="24">
        <f t="shared" si="1052"/>
        <v>22.396015439727535</v>
      </c>
      <c r="V2772" s="14">
        <f t="shared" si="1053"/>
        <v>406.08392491716319</v>
      </c>
      <c r="W2772" s="24">
        <f t="shared" ref="W2772:W2835" si="1065">IF(T2772&lt;600,425+0.773*T2772-1.69/1000*T2772^2+2.22/1000^2*T2772^3,IF(T2772&lt;735,666+13002/(738-T2772),IF(T2772&lt;900,545+17820/(T2772-731),650)))</f>
        <v>650</v>
      </c>
      <c r="X2772" s="12">
        <f t="shared" si="1054"/>
        <v>5.4791878184616769E-2</v>
      </c>
      <c r="Y2772" s="3">
        <f t="shared" ref="Y2772:Y2835" si="1066">IF(T2772&lt;=500,IF(Galva=Oui,0.35,0.7),0.7)</f>
        <v>0.7</v>
      </c>
    </row>
    <row r="2773" spans="2:25" x14ac:dyDescent="0.25">
      <c r="B2773" s="3">
        <f t="shared" si="1055"/>
        <v>13775</v>
      </c>
      <c r="C2773" s="14">
        <f t="shared" si="1056"/>
        <v>229.58333333333334</v>
      </c>
      <c r="D2773" s="11">
        <f t="shared" si="1057"/>
        <v>1146.1720245270642</v>
      </c>
      <c r="E2773" s="11">
        <f t="shared" si="1058"/>
        <v>1144.4798205510556</v>
      </c>
      <c r="F2773" s="11">
        <f t="shared" si="1059"/>
        <v>1145.5153237523616</v>
      </c>
      <c r="G2773" s="11">
        <f t="shared" si="1060"/>
        <v>1145.2766101860993</v>
      </c>
      <c r="H2773" s="24">
        <f t="shared" si="1043"/>
        <v>1144.4798205510556</v>
      </c>
      <c r="I2773" s="24">
        <f t="shared" si="1045"/>
        <v>42.30509940021534</v>
      </c>
      <c r="J2773" s="14">
        <f t="shared" si="1046"/>
        <v>766.51750523134569</v>
      </c>
      <c r="K2773" s="24">
        <f t="shared" si="1044"/>
        <v>650</v>
      </c>
      <c r="L2773" s="12">
        <f t="shared" si="1047"/>
        <v>5.5157416750152101E-2</v>
      </c>
      <c r="M2773" s="3">
        <f t="shared" si="1048"/>
        <v>0.7</v>
      </c>
      <c r="N2773" s="24">
        <f t="shared" si="1063"/>
        <v>1145.5153237523616</v>
      </c>
      <c r="O2773" s="24">
        <f t="shared" si="1049"/>
        <v>16.417519367564637</v>
      </c>
      <c r="P2773" s="24">
        <f t="shared" si="1050"/>
        <v>297.79149281085785</v>
      </c>
      <c r="Q2773" s="24">
        <f t="shared" si="1061"/>
        <v>650</v>
      </c>
      <c r="R2773" s="12">
        <f t="shared" si="1051"/>
        <v>5.4657496952426769E-2</v>
      </c>
      <c r="S2773" s="3">
        <f t="shared" si="1062"/>
        <v>0.7</v>
      </c>
      <c r="T2773" s="24">
        <f t="shared" si="1064"/>
        <v>1145.2766101860993</v>
      </c>
      <c r="U2773" s="24">
        <f t="shared" si="1052"/>
        <v>22.385358524121557</v>
      </c>
      <c r="V2773" s="14">
        <f t="shared" si="1053"/>
        <v>405.93754178610419</v>
      </c>
      <c r="W2773" s="24">
        <f t="shared" si="1065"/>
        <v>650</v>
      </c>
      <c r="X2773" s="12">
        <f t="shared" si="1054"/>
        <v>5.4771796686519554E-2</v>
      </c>
      <c r="Y2773" s="3">
        <f t="shared" si="1066"/>
        <v>0.7</v>
      </c>
    </row>
    <row r="2774" spans="2:25" x14ac:dyDescent="0.25">
      <c r="B2774" s="3">
        <f t="shared" si="1055"/>
        <v>13780</v>
      </c>
      <c r="C2774" s="14">
        <f t="shared" si="1056"/>
        <v>229.66666666666666</v>
      </c>
      <c r="D2774" s="11">
        <f t="shared" si="1057"/>
        <v>1146.2263704095085</v>
      </c>
      <c r="E2774" s="11">
        <f t="shared" si="1058"/>
        <v>1144.5349779678058</v>
      </c>
      <c r="F2774" s="11">
        <f t="shared" si="1059"/>
        <v>1145.569981249314</v>
      </c>
      <c r="G2774" s="11">
        <f t="shared" si="1060"/>
        <v>1145.3313819827858</v>
      </c>
      <c r="H2774" s="24">
        <f t="shared" si="1043"/>
        <v>1144.5349779678058</v>
      </c>
      <c r="I2774" s="24">
        <f t="shared" si="1045"/>
        <v>42.284811042566162</v>
      </c>
      <c r="J2774" s="14">
        <f t="shared" si="1046"/>
        <v>766.23863481869353</v>
      </c>
      <c r="K2774" s="24">
        <f t="shared" si="1044"/>
        <v>650</v>
      </c>
      <c r="L2774" s="12">
        <f t="shared" si="1047"/>
        <v>5.5137015706865869E-2</v>
      </c>
      <c r="M2774" s="3">
        <f t="shared" si="1048"/>
        <v>0.7</v>
      </c>
      <c r="N2774" s="24">
        <f t="shared" si="1063"/>
        <v>1145.569981249314</v>
      </c>
      <c r="O2774" s="24">
        <f t="shared" si="1049"/>
        <v>16.409729004863038</v>
      </c>
      <c r="P2774" s="24">
        <f t="shared" si="1050"/>
        <v>297.68448820649667</v>
      </c>
      <c r="Q2774" s="24">
        <f t="shared" si="1061"/>
        <v>650</v>
      </c>
      <c r="R2774" s="12">
        <f t="shared" si="1051"/>
        <v>5.4637528061277252E-2</v>
      </c>
      <c r="S2774" s="3">
        <f t="shared" si="1062"/>
        <v>0.7</v>
      </c>
      <c r="T2774" s="24">
        <f t="shared" si="1064"/>
        <v>1145.3313819827858</v>
      </c>
      <c r="U2774" s="24">
        <f t="shared" si="1052"/>
        <v>22.3747106680662</v>
      </c>
      <c r="V2774" s="14">
        <f t="shared" si="1053"/>
        <v>405.79126488284953</v>
      </c>
      <c r="W2774" s="24">
        <f t="shared" si="1065"/>
        <v>650</v>
      </c>
      <c r="X2774" s="12">
        <f t="shared" si="1054"/>
        <v>5.4751729930794413E-2</v>
      </c>
      <c r="Y2774" s="3">
        <f t="shared" si="1066"/>
        <v>0.7</v>
      </c>
    </row>
    <row r="2775" spans="2:25" x14ac:dyDescent="0.25">
      <c r="B2775" s="3">
        <f t="shared" si="1055"/>
        <v>13785</v>
      </c>
      <c r="C2775" s="14">
        <f t="shared" si="1056"/>
        <v>229.75</v>
      </c>
      <c r="D2775" s="11">
        <f t="shared" si="1057"/>
        <v>1146.2806965871366</v>
      </c>
      <c r="E2775" s="11">
        <f t="shared" si="1058"/>
        <v>1144.5901149835126</v>
      </c>
      <c r="F2775" s="11">
        <f t="shared" si="1059"/>
        <v>1145.6246187773752</v>
      </c>
      <c r="G2775" s="11">
        <f t="shared" si="1060"/>
        <v>1145.3861337127166</v>
      </c>
      <c r="H2775" s="24">
        <f t="shared" si="1043"/>
        <v>1144.5901149835126</v>
      </c>
      <c r="I2775" s="24">
        <f t="shared" si="1045"/>
        <v>42.264540090599212</v>
      </c>
      <c r="J2775" s="14">
        <f t="shared" si="1046"/>
        <v>765.95996906477433</v>
      </c>
      <c r="K2775" s="24">
        <f t="shared" si="1044"/>
        <v>650</v>
      </c>
      <c r="L2775" s="12">
        <f t="shared" si="1047"/>
        <v>5.5116629807196317E-2</v>
      </c>
      <c r="M2775" s="3">
        <f t="shared" si="1048"/>
        <v>0.7</v>
      </c>
      <c r="N2775" s="24">
        <f t="shared" si="1063"/>
        <v>1145.6246187773752</v>
      </c>
      <c r="O2775" s="24">
        <f t="shared" si="1049"/>
        <v>16.401945244035687</v>
      </c>
      <c r="P2775" s="24">
        <f t="shared" si="1050"/>
        <v>297.57756096335248</v>
      </c>
      <c r="Q2775" s="24">
        <f t="shared" si="1061"/>
        <v>650</v>
      </c>
      <c r="R2775" s="12">
        <f t="shared" si="1051"/>
        <v>5.4617573775731731E-2</v>
      </c>
      <c r="S2775" s="3">
        <f t="shared" si="1062"/>
        <v>0.7</v>
      </c>
      <c r="T2775" s="24">
        <f t="shared" si="1064"/>
        <v>1145.3861337127166</v>
      </c>
      <c r="U2775" s="24">
        <f t="shared" si="1052"/>
        <v>22.364071860499735</v>
      </c>
      <c r="V2775" s="14">
        <f t="shared" si="1053"/>
        <v>405.64509409152691</v>
      </c>
      <c r="W2775" s="24">
        <f t="shared" si="1065"/>
        <v>650</v>
      </c>
      <c r="X2775" s="12">
        <f t="shared" si="1054"/>
        <v>5.4731677901209662E-2</v>
      </c>
      <c r="Y2775" s="3">
        <f t="shared" si="1066"/>
        <v>0.7</v>
      </c>
    </row>
    <row r="2776" spans="2:25" x14ac:dyDescent="0.25">
      <c r="B2776" s="3">
        <f t="shared" si="1055"/>
        <v>13790</v>
      </c>
      <c r="C2776" s="14">
        <f t="shared" si="1056"/>
        <v>229.83333333333334</v>
      </c>
      <c r="D2776" s="11">
        <f t="shared" si="1057"/>
        <v>1146.3350030742324</v>
      </c>
      <c r="E2776" s="11">
        <f t="shared" si="1058"/>
        <v>1144.6452316133198</v>
      </c>
      <c r="F2776" s="11">
        <f t="shared" si="1059"/>
        <v>1145.6792363511508</v>
      </c>
      <c r="G2776" s="11">
        <f t="shared" si="1060"/>
        <v>1145.4408653906178</v>
      </c>
      <c r="H2776" s="24">
        <f t="shared" si="1043"/>
        <v>1144.6452316133198</v>
      </c>
      <c r="I2776" s="24">
        <f t="shared" si="1045"/>
        <v>42.24428652281631</v>
      </c>
      <c r="J2776" s="14">
        <f t="shared" si="1046"/>
        <v>765.68150774294054</v>
      </c>
      <c r="K2776" s="24">
        <f t="shared" si="1044"/>
        <v>650</v>
      </c>
      <c r="L2776" s="12">
        <f t="shared" si="1047"/>
        <v>5.5096259034221239E-2</v>
      </c>
      <c r="M2776" s="3">
        <f t="shared" si="1048"/>
        <v>0.7</v>
      </c>
      <c r="N2776" s="24">
        <f t="shared" si="1063"/>
        <v>1145.6792363511508</v>
      </c>
      <c r="O2776" s="24">
        <f t="shared" si="1049"/>
        <v>16.39416807703924</v>
      </c>
      <c r="P2776" s="24">
        <f t="shared" si="1050"/>
        <v>297.47071099723911</v>
      </c>
      <c r="Q2776" s="24">
        <f t="shared" si="1061"/>
        <v>650</v>
      </c>
      <c r="R2776" s="12">
        <f t="shared" si="1051"/>
        <v>5.4597634079746632E-2</v>
      </c>
      <c r="S2776" s="3">
        <f t="shared" si="1062"/>
        <v>0.7</v>
      </c>
      <c r="T2776" s="24">
        <f t="shared" si="1064"/>
        <v>1145.4408653906178</v>
      </c>
      <c r="U2776" s="24">
        <f t="shared" si="1052"/>
        <v>22.353442090366116</v>
      </c>
      <c r="V2776" s="14">
        <f t="shared" si="1053"/>
        <v>405.49902929616718</v>
      </c>
      <c r="W2776" s="24">
        <f t="shared" si="1065"/>
        <v>650</v>
      </c>
      <c r="X2776" s="12">
        <f t="shared" si="1054"/>
        <v>5.4711640581521948E-2</v>
      </c>
      <c r="Y2776" s="3">
        <f t="shared" si="1066"/>
        <v>0.7</v>
      </c>
    </row>
    <row r="2777" spans="2:25" x14ac:dyDescent="0.25">
      <c r="B2777" s="3">
        <f t="shared" si="1055"/>
        <v>13795</v>
      </c>
      <c r="C2777" s="14">
        <f t="shared" si="1056"/>
        <v>229.91666666666666</v>
      </c>
      <c r="D2777" s="11">
        <f t="shared" si="1057"/>
        <v>1146.389289885064</v>
      </c>
      <c r="E2777" s="11">
        <f t="shared" si="1058"/>
        <v>1144.7003278723539</v>
      </c>
      <c r="F2777" s="11">
        <f t="shared" si="1059"/>
        <v>1145.7338339852306</v>
      </c>
      <c r="G2777" s="11">
        <f t="shared" si="1060"/>
        <v>1145.4955770311992</v>
      </c>
      <c r="H2777" s="24">
        <f t="shared" si="1043"/>
        <v>1144.7003278723539</v>
      </c>
      <c r="I2777" s="24">
        <f t="shared" si="1045"/>
        <v>42.224050317753381</v>
      </c>
      <c r="J2777" s="14">
        <f t="shared" si="1046"/>
        <v>765.40325062679619</v>
      </c>
      <c r="K2777" s="24">
        <f t="shared" si="1044"/>
        <v>650</v>
      </c>
      <c r="L2777" s="12">
        <f t="shared" si="1047"/>
        <v>5.5075903371037883E-2</v>
      </c>
      <c r="M2777" s="3">
        <f t="shared" si="1048"/>
        <v>0.7</v>
      </c>
      <c r="N2777" s="24">
        <f t="shared" si="1063"/>
        <v>1145.7338339852306</v>
      </c>
      <c r="O2777" s="24">
        <f t="shared" si="1049"/>
        <v>16.386397495836036</v>
      </c>
      <c r="P2777" s="24">
        <f t="shared" si="1050"/>
        <v>297.36393822387333</v>
      </c>
      <c r="Q2777" s="24">
        <f t="shared" si="1061"/>
        <v>650</v>
      </c>
      <c r="R2777" s="12">
        <f t="shared" si="1051"/>
        <v>5.4577708957262494E-2</v>
      </c>
      <c r="S2777" s="3">
        <f t="shared" si="1062"/>
        <v>0.7</v>
      </c>
      <c r="T2777" s="24">
        <f t="shared" si="1064"/>
        <v>1145.4955770311992</v>
      </c>
      <c r="U2777" s="24">
        <f t="shared" si="1052"/>
        <v>22.342821346620667</v>
      </c>
      <c r="V2777" s="14">
        <f t="shared" si="1053"/>
        <v>405.35307038085915</v>
      </c>
      <c r="W2777" s="24">
        <f t="shared" si="1065"/>
        <v>650</v>
      </c>
      <c r="X2777" s="12">
        <f t="shared" si="1054"/>
        <v>5.4691617955496791E-2</v>
      </c>
      <c r="Y2777" s="3">
        <f t="shared" si="1066"/>
        <v>0.7</v>
      </c>
    </row>
    <row r="2778" spans="2:25" x14ac:dyDescent="0.25">
      <c r="B2778" s="3">
        <f t="shared" si="1055"/>
        <v>13800</v>
      </c>
      <c r="C2778" s="14">
        <f t="shared" si="1056"/>
        <v>230</v>
      </c>
      <c r="D2778" s="11">
        <f t="shared" si="1057"/>
        <v>1146.4435570338851</v>
      </c>
      <c r="E2778" s="11">
        <f t="shared" si="1058"/>
        <v>1144.755403775725</v>
      </c>
      <c r="F2778" s="11">
        <f t="shared" si="1059"/>
        <v>1145.788411694188</v>
      </c>
      <c r="G2778" s="11">
        <f t="shared" si="1060"/>
        <v>1145.5502686491548</v>
      </c>
      <c r="H2778" s="24">
        <f t="shared" si="1043"/>
        <v>1144.755403775725</v>
      </c>
      <c r="I2778" s="24">
        <f t="shared" si="1045"/>
        <v>42.203831454003193</v>
      </c>
      <c r="J2778" s="14">
        <f t="shared" si="1046"/>
        <v>765.12519749091473</v>
      </c>
      <c r="K2778" s="24">
        <f t="shared" si="1044"/>
        <v>650</v>
      </c>
      <c r="L2778" s="12">
        <f t="shared" si="1047"/>
        <v>5.5055562800813487E-2</v>
      </c>
      <c r="M2778" s="3">
        <f t="shared" si="1048"/>
        <v>0.7</v>
      </c>
      <c r="N2778" s="24">
        <f t="shared" si="1063"/>
        <v>1145.788411694188</v>
      </c>
      <c r="O2778" s="24">
        <f t="shared" si="1049"/>
        <v>16.378633492428207</v>
      </c>
      <c r="P2778" s="24">
        <f t="shared" si="1050"/>
        <v>297.25724255972796</v>
      </c>
      <c r="Q2778" s="24">
        <f t="shared" si="1061"/>
        <v>650</v>
      </c>
      <c r="R2778" s="12">
        <f t="shared" si="1051"/>
        <v>5.4557798392358289E-2</v>
      </c>
      <c r="S2778" s="3">
        <f t="shared" si="1062"/>
        <v>0.7</v>
      </c>
      <c r="T2778" s="24">
        <f t="shared" si="1064"/>
        <v>1145.5502686491548</v>
      </c>
      <c r="U2778" s="24">
        <f t="shared" si="1052"/>
        <v>22.332209618258503</v>
      </c>
      <c r="V2778" s="14">
        <f t="shared" si="1053"/>
        <v>405.20721723037013</v>
      </c>
      <c r="W2778" s="24">
        <f t="shared" si="1065"/>
        <v>650</v>
      </c>
      <c r="X2778" s="12">
        <f t="shared" si="1054"/>
        <v>5.4671610006991563E-2</v>
      </c>
      <c r="Y2778" s="3">
        <f t="shared" si="1066"/>
        <v>0.7</v>
      </c>
    </row>
    <row r="2779" spans="2:25" x14ac:dyDescent="0.25">
      <c r="B2779" s="3">
        <f t="shared" si="1055"/>
        <v>13805</v>
      </c>
      <c r="C2779" s="14">
        <f t="shared" si="1056"/>
        <v>230.08333333333334</v>
      </c>
      <c r="D2779" s="11">
        <f t="shared" si="1057"/>
        <v>1146.4978045349326</v>
      </c>
      <c r="E2779" s="11">
        <f t="shared" si="1058"/>
        <v>1144.8104593385258</v>
      </c>
      <c r="F2779" s="11">
        <f t="shared" si="1059"/>
        <v>1145.8429694925803</v>
      </c>
      <c r="G2779" s="11">
        <f t="shared" si="1060"/>
        <v>1145.6049402591618</v>
      </c>
      <c r="H2779" s="24">
        <f t="shared" si="1043"/>
        <v>1144.8104593385258</v>
      </c>
      <c r="I2779" s="24">
        <f t="shared" si="1045"/>
        <v>42.183629910169884</v>
      </c>
      <c r="J2779" s="14">
        <f t="shared" si="1046"/>
        <v>764.84734810948146</v>
      </c>
      <c r="K2779" s="24">
        <f t="shared" si="1044"/>
        <v>650</v>
      </c>
      <c r="L2779" s="12">
        <f t="shared" si="1047"/>
        <v>5.5035237306689612E-2</v>
      </c>
      <c r="M2779" s="3">
        <f t="shared" si="1048"/>
        <v>0.7</v>
      </c>
      <c r="N2779" s="24">
        <f t="shared" si="1063"/>
        <v>1145.8429694925803</v>
      </c>
      <c r="O2779" s="24">
        <f t="shared" si="1049"/>
        <v>16.370876058806516</v>
      </c>
      <c r="P2779" s="24">
        <f t="shared" si="1050"/>
        <v>297.15062392077181</v>
      </c>
      <c r="Q2779" s="24">
        <f t="shared" si="1061"/>
        <v>650</v>
      </c>
      <c r="R2779" s="12">
        <f t="shared" si="1051"/>
        <v>5.4537902369023339E-2</v>
      </c>
      <c r="S2779" s="3">
        <f t="shared" si="1062"/>
        <v>0.7</v>
      </c>
      <c r="T2779" s="24">
        <f t="shared" si="1064"/>
        <v>1145.6049402591618</v>
      </c>
      <c r="U2779" s="24">
        <f t="shared" si="1052"/>
        <v>22.321606894269053</v>
      </c>
      <c r="V2779" s="14">
        <f t="shared" si="1053"/>
        <v>405.06146972909903</v>
      </c>
      <c r="W2779" s="24">
        <f t="shared" si="1065"/>
        <v>650</v>
      </c>
      <c r="X2779" s="12">
        <f t="shared" si="1054"/>
        <v>5.4651616719815783E-2</v>
      </c>
      <c r="Y2779" s="3">
        <f t="shared" si="1066"/>
        <v>0.7</v>
      </c>
    </row>
    <row r="2780" spans="2:25" x14ac:dyDescent="0.25">
      <c r="B2780" s="3">
        <f t="shared" si="1055"/>
        <v>13810</v>
      </c>
      <c r="C2780" s="14">
        <f t="shared" si="1056"/>
        <v>230.16666666666666</v>
      </c>
      <c r="D2780" s="11">
        <f t="shared" si="1057"/>
        <v>1146.5520324024287</v>
      </c>
      <c r="E2780" s="11">
        <f t="shared" si="1058"/>
        <v>1144.8654945758324</v>
      </c>
      <c r="F2780" s="11">
        <f t="shared" si="1059"/>
        <v>1145.8975073949493</v>
      </c>
      <c r="G2780" s="11">
        <f t="shared" si="1060"/>
        <v>1145.6595918758817</v>
      </c>
      <c r="H2780" s="24">
        <f t="shared" si="1043"/>
        <v>1144.8654945758324</v>
      </c>
      <c r="I2780" s="24">
        <f t="shared" si="1045"/>
        <v>42.16344566490875</v>
      </c>
      <c r="J2780" s="14">
        <f t="shared" si="1046"/>
        <v>764.56970225751559</v>
      </c>
      <c r="K2780" s="24">
        <f t="shared" si="1044"/>
        <v>650</v>
      </c>
      <c r="L2780" s="12">
        <f t="shared" si="1047"/>
        <v>5.501492687186816E-2</v>
      </c>
      <c r="M2780" s="3">
        <f t="shared" si="1048"/>
        <v>0.7</v>
      </c>
      <c r="N2780" s="24">
        <f t="shared" si="1063"/>
        <v>1145.8975073949493</v>
      </c>
      <c r="O2780" s="24">
        <f t="shared" si="1049"/>
        <v>16.363125186984462</v>
      </c>
      <c r="P2780" s="24">
        <f t="shared" si="1050"/>
        <v>297.04408222343875</v>
      </c>
      <c r="Q2780" s="24">
        <f t="shared" si="1061"/>
        <v>650</v>
      </c>
      <c r="R2780" s="12">
        <f t="shared" si="1051"/>
        <v>5.451802087133182E-2</v>
      </c>
      <c r="S2780" s="3">
        <f t="shared" si="1062"/>
        <v>0.7</v>
      </c>
      <c r="T2780" s="24">
        <f t="shared" si="1064"/>
        <v>1145.6595918758817</v>
      </c>
      <c r="U2780" s="24">
        <f t="shared" si="1052"/>
        <v>22.311013163675852</v>
      </c>
      <c r="V2780" s="14">
        <f t="shared" si="1053"/>
        <v>404.91582776196822</v>
      </c>
      <c r="W2780" s="24">
        <f t="shared" si="1065"/>
        <v>650</v>
      </c>
      <c r="X2780" s="12">
        <f t="shared" si="1054"/>
        <v>5.4631638077850299E-2</v>
      </c>
      <c r="Y2780" s="3">
        <f t="shared" si="1066"/>
        <v>0.7</v>
      </c>
    </row>
    <row r="2781" spans="2:25" x14ac:dyDescent="0.25">
      <c r="B2781" s="3">
        <f t="shared" si="1055"/>
        <v>13815</v>
      </c>
      <c r="C2781" s="14">
        <f t="shared" si="1056"/>
        <v>230.25</v>
      </c>
      <c r="D2781" s="11">
        <f t="shared" si="1057"/>
        <v>1146.6062406505805</v>
      </c>
      <c r="E2781" s="11">
        <f t="shared" si="1058"/>
        <v>1144.9205095027041</v>
      </c>
      <c r="F2781" s="11">
        <f t="shared" si="1059"/>
        <v>1145.9520254158206</v>
      </c>
      <c r="G2781" s="11">
        <f t="shared" si="1060"/>
        <v>1145.7142235139595</v>
      </c>
      <c r="H2781" s="24">
        <f t="shared" si="1043"/>
        <v>1144.9205095027041</v>
      </c>
      <c r="I2781" s="24">
        <f t="shared" si="1045"/>
        <v>42.143278696909192</v>
      </c>
      <c r="J2781" s="14">
        <f t="shared" si="1046"/>
        <v>764.29225971028779</v>
      </c>
      <c r="K2781" s="24">
        <f t="shared" si="1044"/>
        <v>650</v>
      </c>
      <c r="L2781" s="12">
        <f t="shared" si="1047"/>
        <v>5.4994631479570504E-2</v>
      </c>
      <c r="M2781" s="3">
        <f t="shared" si="1048"/>
        <v>0.7</v>
      </c>
      <c r="N2781" s="24">
        <f t="shared" si="1063"/>
        <v>1145.9520254158206</v>
      </c>
      <c r="O2781" s="24">
        <f t="shared" si="1049"/>
        <v>16.355380868998282</v>
      </c>
      <c r="P2781" s="24">
        <f t="shared" si="1050"/>
        <v>296.93761738433722</v>
      </c>
      <c r="Q2781" s="24">
        <f t="shared" si="1061"/>
        <v>650</v>
      </c>
      <c r="R2781" s="12">
        <f t="shared" si="1051"/>
        <v>5.4498153883392221E-2</v>
      </c>
      <c r="S2781" s="3">
        <f t="shared" si="1062"/>
        <v>0.7</v>
      </c>
      <c r="T2781" s="24">
        <f t="shared" si="1064"/>
        <v>1145.7142235139595</v>
      </c>
      <c r="U2781" s="24">
        <f t="shared" si="1052"/>
        <v>22.300428415525175</v>
      </c>
      <c r="V2781" s="14">
        <f t="shared" si="1053"/>
        <v>404.77029121409367</v>
      </c>
      <c r="W2781" s="24">
        <f t="shared" si="1065"/>
        <v>650</v>
      </c>
      <c r="X2781" s="12">
        <f t="shared" si="1054"/>
        <v>5.4611674065003599E-2</v>
      </c>
      <c r="Y2781" s="3">
        <f t="shared" si="1066"/>
        <v>0.7</v>
      </c>
    </row>
    <row r="2782" spans="2:25" x14ac:dyDescent="0.25">
      <c r="B2782" s="3">
        <f t="shared" si="1055"/>
        <v>13820</v>
      </c>
      <c r="C2782" s="14">
        <f t="shared" si="1056"/>
        <v>230.33333333333334</v>
      </c>
      <c r="D2782" s="11">
        <f t="shared" si="1057"/>
        <v>1146.6604292935783</v>
      </c>
      <c r="E2782" s="11">
        <f t="shared" si="1058"/>
        <v>1144.9755041341837</v>
      </c>
      <c r="F2782" s="11">
        <f t="shared" si="1059"/>
        <v>1146.0065235697039</v>
      </c>
      <c r="G2782" s="11">
        <f t="shared" si="1060"/>
        <v>1145.7688351880245</v>
      </c>
      <c r="H2782" s="24">
        <f t="shared" si="1043"/>
        <v>1144.9755041341837</v>
      </c>
      <c r="I2782" s="24">
        <f t="shared" si="1045"/>
        <v>42.123128984866298</v>
      </c>
      <c r="J2782" s="14">
        <f t="shared" si="1046"/>
        <v>764.01502024293347</v>
      </c>
      <c r="K2782" s="24">
        <f t="shared" si="1044"/>
        <v>650</v>
      </c>
      <c r="L2782" s="12">
        <f t="shared" si="1047"/>
        <v>5.4974351113009204E-2</v>
      </c>
      <c r="M2782" s="3">
        <f t="shared" si="1048"/>
        <v>0.7</v>
      </c>
      <c r="N2782" s="24">
        <f t="shared" si="1063"/>
        <v>1146.0065235697039</v>
      </c>
      <c r="O2782" s="24">
        <f t="shared" si="1049"/>
        <v>16.347643096861475</v>
      </c>
      <c r="P2782" s="24">
        <f t="shared" si="1050"/>
        <v>296.83122931968796</v>
      </c>
      <c r="Q2782" s="24">
        <f t="shared" si="1061"/>
        <v>650</v>
      </c>
      <c r="R2782" s="12">
        <f t="shared" si="1051"/>
        <v>5.447830138924166E-2</v>
      </c>
      <c r="S2782" s="3">
        <f t="shared" si="1062"/>
        <v>0.7</v>
      </c>
      <c r="T2782" s="24">
        <f t="shared" si="1064"/>
        <v>1145.7688351880245</v>
      </c>
      <c r="U2782" s="24">
        <f t="shared" si="1052"/>
        <v>22.289852638846241</v>
      </c>
      <c r="V2782" s="14">
        <f t="shared" si="1053"/>
        <v>404.62485997026204</v>
      </c>
      <c r="W2782" s="24">
        <f t="shared" si="1065"/>
        <v>650</v>
      </c>
      <c r="X2782" s="12">
        <f t="shared" si="1054"/>
        <v>5.4591724665139889E-2</v>
      </c>
      <c r="Y2782" s="3">
        <f t="shared" si="1066"/>
        <v>0.7</v>
      </c>
    </row>
    <row r="2783" spans="2:25" x14ac:dyDescent="0.25">
      <c r="B2783" s="3">
        <f t="shared" si="1055"/>
        <v>13825</v>
      </c>
      <c r="C2783" s="14">
        <f t="shared" si="1056"/>
        <v>230.41666666666666</v>
      </c>
      <c r="D2783" s="11">
        <f t="shared" si="1057"/>
        <v>1146.7145983455989</v>
      </c>
      <c r="E2783" s="11">
        <f t="shared" si="1058"/>
        <v>1145.0304784852967</v>
      </c>
      <c r="F2783" s="11">
        <f t="shared" si="1059"/>
        <v>1146.0610018710931</v>
      </c>
      <c r="G2783" s="11">
        <f t="shared" si="1060"/>
        <v>1145.8234269126897</v>
      </c>
      <c r="H2783" s="24">
        <f t="shared" si="1043"/>
        <v>1145.0304784852967</v>
      </c>
      <c r="I2783" s="24">
        <f t="shared" si="1045"/>
        <v>42.102996507554735</v>
      </c>
      <c r="J2783" s="14">
        <f t="shared" si="1046"/>
        <v>763.73798363173103</v>
      </c>
      <c r="K2783" s="24">
        <f t="shared" si="1044"/>
        <v>650</v>
      </c>
      <c r="L2783" s="12">
        <f t="shared" si="1047"/>
        <v>5.4954085755480157E-2</v>
      </c>
      <c r="M2783" s="3">
        <f t="shared" si="1048"/>
        <v>0.7</v>
      </c>
      <c r="N2783" s="24">
        <f t="shared" si="1063"/>
        <v>1146.0610018710931</v>
      </c>
      <c r="O2783" s="24">
        <f t="shared" si="1049"/>
        <v>16.339911862644385</v>
      </c>
      <c r="P2783" s="24">
        <f t="shared" si="1050"/>
        <v>296.72491794654513</v>
      </c>
      <c r="Q2783" s="24">
        <f t="shared" si="1061"/>
        <v>650</v>
      </c>
      <c r="R2783" s="12">
        <f t="shared" si="1051"/>
        <v>5.4458463373072079E-2</v>
      </c>
      <c r="S2783" s="3">
        <f t="shared" si="1062"/>
        <v>0.7</v>
      </c>
      <c r="T2783" s="24">
        <f t="shared" si="1064"/>
        <v>1145.8234269126897</v>
      </c>
      <c r="U2783" s="24">
        <f t="shared" si="1052"/>
        <v>22.279285822730799</v>
      </c>
      <c r="V2783" s="14">
        <f t="shared" si="1053"/>
        <v>404.47953391617068</v>
      </c>
      <c r="W2783" s="24">
        <f t="shared" si="1065"/>
        <v>650</v>
      </c>
      <c r="X2783" s="12">
        <f t="shared" si="1054"/>
        <v>5.4571789862247817E-2</v>
      </c>
      <c r="Y2783" s="3">
        <f t="shared" si="1066"/>
        <v>0.7</v>
      </c>
    </row>
    <row r="2784" spans="2:25" x14ac:dyDescent="0.25">
      <c r="B2784" s="3">
        <f t="shared" si="1055"/>
        <v>13830</v>
      </c>
      <c r="C2784" s="14">
        <f t="shared" si="1056"/>
        <v>230.5</v>
      </c>
      <c r="D2784" s="11">
        <f t="shared" si="1057"/>
        <v>1146.7687478208022</v>
      </c>
      <c r="E2784" s="11">
        <f t="shared" si="1058"/>
        <v>1145.0854325710523</v>
      </c>
      <c r="F2784" s="11">
        <f t="shared" si="1059"/>
        <v>1146.1154603344662</v>
      </c>
      <c r="G2784" s="11">
        <f t="shared" si="1060"/>
        <v>1145.8779987025518</v>
      </c>
      <c r="H2784" s="24">
        <f t="shared" si="1043"/>
        <v>1145.0854325710523</v>
      </c>
      <c r="I2784" s="24">
        <f t="shared" si="1045"/>
        <v>42.082881243749171</v>
      </c>
      <c r="J2784" s="14">
        <f t="shared" si="1046"/>
        <v>763.46114965255242</v>
      </c>
      <c r="K2784" s="24">
        <f t="shared" si="1044"/>
        <v>650</v>
      </c>
      <c r="L2784" s="12">
        <f t="shared" si="1047"/>
        <v>5.4933835390251581E-2</v>
      </c>
      <c r="M2784" s="3">
        <f t="shared" si="1048"/>
        <v>0.7</v>
      </c>
      <c r="N2784" s="24">
        <f t="shared" si="1063"/>
        <v>1146.1154603344662</v>
      </c>
      <c r="O2784" s="24">
        <f t="shared" si="1049"/>
        <v>16.332187158400302</v>
      </c>
      <c r="P2784" s="24">
        <f t="shared" si="1050"/>
        <v>296.61868318153637</v>
      </c>
      <c r="Q2784" s="24">
        <f t="shared" si="1061"/>
        <v>650</v>
      </c>
      <c r="R2784" s="12">
        <f t="shared" si="1051"/>
        <v>5.4438639818998304E-2</v>
      </c>
      <c r="S2784" s="3">
        <f t="shared" si="1062"/>
        <v>0.7</v>
      </c>
      <c r="T2784" s="24">
        <f t="shared" si="1064"/>
        <v>1145.8779987025518</v>
      </c>
      <c r="U2784" s="24">
        <f t="shared" si="1052"/>
        <v>22.268727956259227</v>
      </c>
      <c r="V2784" s="14">
        <f t="shared" si="1053"/>
        <v>404.33431293712954</v>
      </c>
      <c r="W2784" s="24">
        <f t="shared" si="1065"/>
        <v>650</v>
      </c>
      <c r="X2784" s="12">
        <f t="shared" si="1054"/>
        <v>5.4551869640265045E-2</v>
      </c>
      <c r="Y2784" s="3">
        <f t="shared" si="1066"/>
        <v>0.7</v>
      </c>
    </row>
    <row r="2785" spans="2:25" x14ac:dyDescent="0.25">
      <c r="B2785" s="3">
        <f t="shared" si="1055"/>
        <v>13835</v>
      </c>
      <c r="C2785" s="14">
        <f t="shared" si="1056"/>
        <v>230.58333333333334</v>
      </c>
      <c r="D2785" s="11">
        <f t="shared" si="1057"/>
        <v>1146.8228777333334</v>
      </c>
      <c r="E2785" s="11">
        <f t="shared" si="1058"/>
        <v>1145.1403664064426</v>
      </c>
      <c r="F2785" s="11">
        <f t="shared" si="1059"/>
        <v>1146.1698989742852</v>
      </c>
      <c r="G2785" s="11">
        <f t="shared" si="1060"/>
        <v>1145.9325505721922</v>
      </c>
      <c r="H2785" s="24">
        <f t="shared" si="1043"/>
        <v>1145.1403664064426</v>
      </c>
      <c r="I2785" s="24">
        <f t="shared" si="1045"/>
        <v>42.062783172269747</v>
      </c>
      <c r="J2785" s="14">
        <f t="shared" si="1046"/>
        <v>763.18451808206362</v>
      </c>
      <c r="K2785" s="24">
        <f t="shared" si="1044"/>
        <v>650</v>
      </c>
      <c r="L2785" s="12">
        <f t="shared" si="1047"/>
        <v>5.4913600000648911E-2</v>
      </c>
      <c r="M2785" s="3">
        <f t="shared" si="1048"/>
        <v>0.7</v>
      </c>
      <c r="N2785" s="24">
        <f t="shared" si="1063"/>
        <v>1146.1698989742852</v>
      </c>
      <c r="O2785" s="24">
        <f t="shared" si="1049"/>
        <v>16.324468976205253</v>
      </c>
      <c r="P2785" s="24">
        <f t="shared" si="1050"/>
        <v>296.51252494161895</v>
      </c>
      <c r="Q2785" s="24">
        <f t="shared" si="1061"/>
        <v>650</v>
      </c>
      <c r="R2785" s="12">
        <f t="shared" si="1051"/>
        <v>5.4418830711196423E-2</v>
      </c>
      <c r="S2785" s="3">
        <f t="shared" si="1062"/>
        <v>0.7</v>
      </c>
      <c r="T2785" s="24">
        <f t="shared" si="1064"/>
        <v>1145.9325505721922</v>
      </c>
      <c r="U2785" s="24">
        <f t="shared" si="1052"/>
        <v>22.258179028528957</v>
      </c>
      <c r="V2785" s="14">
        <f t="shared" si="1053"/>
        <v>404.18919691868098</v>
      </c>
      <c r="W2785" s="24">
        <f t="shared" si="1065"/>
        <v>650</v>
      </c>
      <c r="X2785" s="12">
        <f t="shared" si="1054"/>
        <v>5.4531963983161139E-2</v>
      </c>
      <c r="Y2785" s="3">
        <f t="shared" si="1066"/>
        <v>0.7</v>
      </c>
    </row>
    <row r="2786" spans="2:25" x14ac:dyDescent="0.25">
      <c r="B2786" s="3">
        <f t="shared" si="1055"/>
        <v>13840</v>
      </c>
      <c r="C2786" s="14">
        <f t="shared" si="1056"/>
        <v>230.66666666666666</v>
      </c>
      <c r="D2786" s="11">
        <f t="shared" si="1057"/>
        <v>1146.8769880973223</v>
      </c>
      <c r="E2786" s="11">
        <f t="shared" si="1058"/>
        <v>1145.1952800064432</v>
      </c>
      <c r="F2786" s="11">
        <f t="shared" si="1059"/>
        <v>1146.2243178049964</v>
      </c>
      <c r="G2786" s="11">
        <f t="shared" si="1060"/>
        <v>1145.9870825361754</v>
      </c>
      <c r="H2786" s="24">
        <f t="shared" si="1043"/>
        <v>1145.1952800064432</v>
      </c>
      <c r="I2786" s="24">
        <f t="shared" si="1045"/>
        <v>42.042702271976395</v>
      </c>
      <c r="J2786" s="14">
        <f t="shared" si="1046"/>
        <v>762.90808869702789</v>
      </c>
      <c r="K2786" s="24">
        <f t="shared" si="1044"/>
        <v>650</v>
      </c>
      <c r="L2786" s="12">
        <f t="shared" si="1047"/>
        <v>5.489337957000695E-2</v>
      </c>
      <c r="M2786" s="3">
        <f t="shared" si="1048"/>
        <v>0.7</v>
      </c>
      <c r="N2786" s="24">
        <f t="shared" si="1063"/>
        <v>1146.2243178049964</v>
      </c>
      <c r="O2786" s="24">
        <f t="shared" si="1049"/>
        <v>16.316757308146634</v>
      </c>
      <c r="P2786" s="24">
        <f t="shared" si="1050"/>
        <v>296.40644314390505</v>
      </c>
      <c r="Q2786" s="24">
        <f t="shared" si="1061"/>
        <v>650</v>
      </c>
      <c r="R2786" s="12">
        <f t="shared" si="1051"/>
        <v>5.4399036033871459E-2</v>
      </c>
      <c r="S2786" s="3">
        <f t="shared" si="1062"/>
        <v>0.7</v>
      </c>
      <c r="T2786" s="24">
        <f t="shared" si="1064"/>
        <v>1145.9870825361754</v>
      </c>
      <c r="U2786" s="24">
        <f t="shared" si="1052"/>
        <v>22.247639028671529</v>
      </c>
      <c r="V2786" s="14">
        <f t="shared" si="1053"/>
        <v>404.04418574673565</v>
      </c>
      <c r="W2786" s="24">
        <f t="shared" si="1065"/>
        <v>650</v>
      </c>
      <c r="X2786" s="12">
        <f t="shared" si="1054"/>
        <v>5.4512072874957122E-2</v>
      </c>
      <c r="Y2786" s="3">
        <f t="shared" si="1066"/>
        <v>0.7</v>
      </c>
    </row>
    <row r="2787" spans="2:25" x14ac:dyDescent="0.25">
      <c r="B2787" s="3">
        <f t="shared" si="1055"/>
        <v>13845</v>
      </c>
      <c r="C2787" s="14">
        <f t="shared" si="1056"/>
        <v>230.75</v>
      </c>
      <c r="D2787" s="11">
        <f t="shared" si="1057"/>
        <v>1146.9310789268832</v>
      </c>
      <c r="E2787" s="11">
        <f t="shared" si="1058"/>
        <v>1145.2501733860133</v>
      </c>
      <c r="F2787" s="11">
        <f t="shared" si="1059"/>
        <v>1146.2787168410302</v>
      </c>
      <c r="G2787" s="11">
        <f t="shared" si="1060"/>
        <v>1146.0415946090504</v>
      </c>
      <c r="H2787" s="24">
        <f t="shared" si="1043"/>
        <v>1145.2501733860133</v>
      </c>
      <c r="I2787" s="24">
        <f t="shared" si="1045"/>
        <v>42.022638521746103</v>
      </c>
      <c r="J2787" s="14">
        <f t="shared" si="1046"/>
        <v>762.63186127459585</v>
      </c>
      <c r="K2787" s="24">
        <f t="shared" si="1044"/>
        <v>650</v>
      </c>
      <c r="L2787" s="12">
        <f t="shared" si="1047"/>
        <v>5.487317408168807E-2</v>
      </c>
      <c r="M2787" s="3">
        <f t="shared" si="1048"/>
        <v>0.7</v>
      </c>
      <c r="N2787" s="24">
        <f t="shared" si="1063"/>
        <v>1146.2787168410302</v>
      </c>
      <c r="O2787" s="24">
        <f t="shared" si="1049"/>
        <v>16.309052146323211</v>
      </c>
      <c r="P2787" s="24">
        <f t="shared" si="1050"/>
        <v>296.30043770552641</v>
      </c>
      <c r="Q2787" s="24">
        <f t="shared" si="1061"/>
        <v>650</v>
      </c>
      <c r="R2787" s="12">
        <f t="shared" si="1051"/>
        <v>5.4379255771233814E-2</v>
      </c>
      <c r="S2787" s="3">
        <f t="shared" si="1062"/>
        <v>0.7</v>
      </c>
      <c r="T2787" s="24">
        <f t="shared" si="1064"/>
        <v>1146.0415946090504</v>
      </c>
      <c r="U2787" s="24">
        <f t="shared" si="1052"/>
        <v>22.237107945818479</v>
      </c>
      <c r="V2787" s="14">
        <f t="shared" si="1053"/>
        <v>403.89927930724298</v>
      </c>
      <c r="W2787" s="24">
        <f t="shared" si="1065"/>
        <v>650</v>
      </c>
      <c r="X2787" s="12">
        <f t="shared" si="1054"/>
        <v>5.4492196299678962E-2</v>
      </c>
      <c r="Y2787" s="3">
        <f t="shared" si="1066"/>
        <v>0.7</v>
      </c>
    </row>
    <row r="2788" spans="2:25" x14ac:dyDescent="0.25">
      <c r="B2788" s="3">
        <f t="shared" si="1055"/>
        <v>13850</v>
      </c>
      <c r="C2788" s="14">
        <f t="shared" si="1056"/>
        <v>230.83333333333334</v>
      </c>
      <c r="D2788" s="11">
        <f t="shared" si="1057"/>
        <v>1146.9851502361155</v>
      </c>
      <c r="E2788" s="11">
        <f t="shared" si="1058"/>
        <v>1145.305046560095</v>
      </c>
      <c r="F2788" s="11">
        <f t="shared" si="1059"/>
        <v>1146.3330960968015</v>
      </c>
      <c r="G2788" s="11">
        <f t="shared" si="1060"/>
        <v>1146.0960868053501</v>
      </c>
      <c r="H2788" s="24">
        <f t="shared" si="1043"/>
        <v>1145.305046560095</v>
      </c>
      <c r="I2788" s="24">
        <f t="shared" si="1045"/>
        <v>42.002591900512698</v>
      </c>
      <c r="J2788" s="14">
        <f t="shared" si="1046"/>
        <v>762.35583559238353</v>
      </c>
      <c r="K2788" s="24">
        <f t="shared" si="1044"/>
        <v>650</v>
      </c>
      <c r="L2788" s="12">
        <f t="shared" si="1047"/>
        <v>5.4852983519090265E-2</v>
      </c>
      <c r="M2788" s="3">
        <f t="shared" si="1048"/>
        <v>0.7</v>
      </c>
      <c r="N2788" s="24">
        <f t="shared" si="1063"/>
        <v>1146.3330960968015</v>
      </c>
      <c r="O2788" s="24">
        <f t="shared" si="1049"/>
        <v>16.3013534828508</v>
      </c>
      <c r="P2788" s="24">
        <f t="shared" si="1050"/>
        <v>296.19450854388583</v>
      </c>
      <c r="Q2788" s="24">
        <f t="shared" si="1061"/>
        <v>650</v>
      </c>
      <c r="R2788" s="12">
        <f t="shared" si="1051"/>
        <v>5.4359489907544016E-2</v>
      </c>
      <c r="S2788" s="3">
        <f t="shared" si="1062"/>
        <v>0.7</v>
      </c>
      <c r="T2788" s="24">
        <f t="shared" si="1064"/>
        <v>1146.0960868053501</v>
      </c>
      <c r="U2788" s="24">
        <f t="shared" si="1052"/>
        <v>22.226585769135454</v>
      </c>
      <c r="V2788" s="14">
        <f t="shared" si="1053"/>
        <v>403.75447748642358</v>
      </c>
      <c r="W2788" s="24">
        <f t="shared" si="1065"/>
        <v>650</v>
      </c>
      <c r="X2788" s="12">
        <f t="shared" si="1054"/>
        <v>5.4472334241391675E-2</v>
      </c>
      <c r="Y2788" s="3">
        <f t="shared" si="1066"/>
        <v>0.7</v>
      </c>
    </row>
    <row r="2789" spans="2:25" x14ac:dyDescent="0.25">
      <c r="B2789" s="3">
        <f t="shared" si="1055"/>
        <v>13855</v>
      </c>
      <c r="C2789" s="14">
        <f t="shared" si="1056"/>
        <v>230.91666666666666</v>
      </c>
      <c r="D2789" s="11">
        <f t="shared" si="1057"/>
        <v>1147.0392020391032</v>
      </c>
      <c r="E2789" s="11">
        <f t="shared" si="1058"/>
        <v>1145.3598995436141</v>
      </c>
      <c r="F2789" s="11">
        <f t="shared" si="1059"/>
        <v>1146.3874555867089</v>
      </c>
      <c r="G2789" s="11">
        <f t="shared" si="1060"/>
        <v>1146.1505591395915</v>
      </c>
      <c r="H2789" s="24">
        <f t="shared" si="1043"/>
        <v>1145.3598995436141</v>
      </c>
      <c r="I2789" s="24">
        <f t="shared" si="1045"/>
        <v>41.982562387227063</v>
      </c>
      <c r="J2789" s="14">
        <f t="shared" si="1046"/>
        <v>762.08001142814226</v>
      </c>
      <c r="K2789" s="24">
        <f t="shared" si="1044"/>
        <v>650</v>
      </c>
      <c r="L2789" s="12">
        <f t="shared" si="1047"/>
        <v>5.4832807865621912E-2</v>
      </c>
      <c r="M2789" s="3">
        <f t="shared" si="1048"/>
        <v>0.7</v>
      </c>
      <c r="N2789" s="24">
        <f t="shared" si="1063"/>
        <v>1146.3874555867089</v>
      </c>
      <c r="O2789" s="24">
        <f t="shared" si="1049"/>
        <v>16.293661309856589</v>
      </c>
      <c r="P2789" s="24">
        <f t="shared" si="1050"/>
        <v>296.08865557638637</v>
      </c>
      <c r="Q2789" s="24">
        <f t="shared" si="1061"/>
        <v>650</v>
      </c>
      <c r="R2789" s="12">
        <f t="shared" si="1051"/>
        <v>5.4339738427064611E-2</v>
      </c>
      <c r="S2789" s="3">
        <f t="shared" si="1062"/>
        <v>0.7</v>
      </c>
      <c r="T2789" s="24">
        <f t="shared" si="1064"/>
        <v>1146.1505591395915</v>
      </c>
      <c r="U2789" s="24">
        <f t="shared" si="1052"/>
        <v>22.216072487793781</v>
      </c>
      <c r="V2789" s="14">
        <f t="shared" si="1053"/>
        <v>403.60978017055635</v>
      </c>
      <c r="W2789" s="24">
        <f t="shared" si="1065"/>
        <v>650</v>
      </c>
      <c r="X2789" s="12">
        <f t="shared" si="1054"/>
        <v>5.4452486684168466E-2</v>
      </c>
      <c r="Y2789" s="3">
        <f t="shared" si="1066"/>
        <v>0.7</v>
      </c>
    </row>
    <row r="2790" spans="2:25" x14ac:dyDescent="0.25">
      <c r="B2790" s="3">
        <f t="shared" si="1055"/>
        <v>13860</v>
      </c>
      <c r="C2790" s="14">
        <f t="shared" si="1056"/>
        <v>231</v>
      </c>
      <c r="D2790" s="11">
        <f t="shared" si="1057"/>
        <v>1147.0932343499146</v>
      </c>
      <c r="E2790" s="11">
        <f t="shared" si="1058"/>
        <v>1145.4147323514796</v>
      </c>
      <c r="F2790" s="11">
        <f t="shared" si="1059"/>
        <v>1146.4417953251359</v>
      </c>
      <c r="G2790" s="11">
        <f t="shared" si="1060"/>
        <v>1146.2050116262756</v>
      </c>
      <c r="H2790" s="24">
        <f t="shared" si="1043"/>
        <v>1145.4147323514796</v>
      </c>
      <c r="I2790" s="24">
        <f t="shared" si="1045"/>
        <v>41.962549960874185</v>
      </c>
      <c r="J2790" s="14">
        <f t="shared" si="1046"/>
        <v>761.80438855991429</v>
      </c>
      <c r="K2790" s="24">
        <f t="shared" si="1044"/>
        <v>650</v>
      </c>
      <c r="L2790" s="12">
        <f t="shared" si="1047"/>
        <v>5.4812647104713556E-2</v>
      </c>
      <c r="M2790" s="3">
        <f t="shared" si="1048"/>
        <v>0.7</v>
      </c>
      <c r="N2790" s="24">
        <f t="shared" si="1063"/>
        <v>1146.4417953251359</v>
      </c>
      <c r="O2790" s="24">
        <f t="shared" si="1049"/>
        <v>16.285975619467763</v>
      </c>
      <c r="P2790" s="24">
        <f t="shared" si="1050"/>
        <v>295.98287872043085</v>
      </c>
      <c r="Q2790" s="24">
        <f t="shared" si="1061"/>
        <v>650</v>
      </c>
      <c r="R2790" s="12">
        <f t="shared" si="1051"/>
        <v>5.4320001314058099E-2</v>
      </c>
      <c r="S2790" s="3">
        <f t="shared" si="1062"/>
        <v>0.7</v>
      </c>
      <c r="T2790" s="24">
        <f t="shared" si="1064"/>
        <v>1146.2050116262756</v>
      </c>
      <c r="U2790" s="24">
        <f t="shared" si="1052"/>
        <v>22.205568090976158</v>
      </c>
      <c r="V2790" s="14">
        <f t="shared" si="1053"/>
        <v>403.46518724597831</v>
      </c>
      <c r="W2790" s="24">
        <f t="shared" si="1065"/>
        <v>650</v>
      </c>
      <c r="X2790" s="12">
        <f t="shared" si="1054"/>
        <v>5.443265361209141E-2</v>
      </c>
      <c r="Y2790" s="3">
        <f t="shared" si="1066"/>
        <v>0.7</v>
      </c>
    </row>
    <row r="2791" spans="2:25" x14ac:dyDescent="0.25">
      <c r="B2791" s="3">
        <f t="shared" si="1055"/>
        <v>13865</v>
      </c>
      <c r="C2791" s="14">
        <f t="shared" si="1056"/>
        <v>231.08333333333334</v>
      </c>
      <c r="D2791" s="11">
        <f t="shared" si="1057"/>
        <v>1147.1472471826035</v>
      </c>
      <c r="E2791" s="11">
        <f t="shared" si="1058"/>
        <v>1145.4695449985843</v>
      </c>
      <c r="F2791" s="11">
        <f t="shared" si="1059"/>
        <v>1146.4961153264499</v>
      </c>
      <c r="G2791" s="11">
        <f t="shared" si="1060"/>
        <v>1146.2594442798877</v>
      </c>
      <c r="H2791" s="24">
        <f t="shared" si="1043"/>
        <v>1145.4695449985843</v>
      </c>
      <c r="I2791" s="24">
        <f t="shared" si="1045"/>
        <v>41.942554600478843</v>
      </c>
      <c r="J2791" s="14">
        <f t="shared" si="1046"/>
        <v>761.5289667662845</v>
      </c>
      <c r="K2791" s="24">
        <f t="shared" si="1044"/>
        <v>650</v>
      </c>
      <c r="L2791" s="12">
        <f t="shared" si="1047"/>
        <v>5.4792501219835463E-2</v>
      </c>
      <c r="M2791" s="3">
        <f t="shared" si="1048"/>
        <v>0.7</v>
      </c>
      <c r="N2791" s="24">
        <f t="shared" si="1063"/>
        <v>1146.4961153264499</v>
      </c>
      <c r="O2791" s="24">
        <f t="shared" si="1049"/>
        <v>16.278296403839931</v>
      </c>
      <c r="P2791" s="24">
        <f t="shared" si="1050"/>
        <v>295.8771778938293</v>
      </c>
      <c r="Q2791" s="24">
        <f t="shared" si="1061"/>
        <v>650</v>
      </c>
      <c r="R2791" s="12">
        <f t="shared" si="1051"/>
        <v>5.4300278552862756E-2</v>
      </c>
      <c r="S2791" s="3">
        <f t="shared" si="1062"/>
        <v>0.7</v>
      </c>
      <c r="T2791" s="24">
        <f t="shared" si="1064"/>
        <v>1146.2594442798877</v>
      </c>
      <c r="U2791" s="24">
        <f t="shared" si="1052"/>
        <v>22.195072567893703</v>
      </c>
      <c r="V2791" s="14">
        <f t="shared" si="1053"/>
        <v>403.32069859937525</v>
      </c>
      <c r="W2791" s="24">
        <f t="shared" si="1065"/>
        <v>650</v>
      </c>
      <c r="X2791" s="12">
        <f t="shared" si="1054"/>
        <v>5.4412835009290818E-2</v>
      </c>
      <c r="Y2791" s="3">
        <f t="shared" si="1066"/>
        <v>0.7</v>
      </c>
    </row>
    <row r="2792" spans="2:25" x14ac:dyDescent="0.25">
      <c r="B2792" s="3">
        <f t="shared" si="1055"/>
        <v>13870</v>
      </c>
      <c r="C2792" s="14">
        <f t="shared" si="1056"/>
        <v>231.16666666666666</v>
      </c>
      <c r="D2792" s="11">
        <f t="shared" si="1057"/>
        <v>1147.2012405512082</v>
      </c>
      <c r="E2792" s="11">
        <f t="shared" si="1058"/>
        <v>1145.5243374998042</v>
      </c>
      <c r="F2792" s="11">
        <f t="shared" si="1059"/>
        <v>1146.5504156050026</v>
      </c>
      <c r="G2792" s="11">
        <f t="shared" si="1060"/>
        <v>1146.313857114897</v>
      </c>
      <c r="H2792" s="24">
        <f t="shared" si="1043"/>
        <v>1145.5243374998042</v>
      </c>
      <c r="I2792" s="24">
        <f t="shared" si="1045"/>
        <v>41.922576285099922</v>
      </c>
      <c r="J2792" s="14">
        <f t="shared" si="1046"/>
        <v>761.25374582607014</v>
      </c>
      <c r="K2792" s="24">
        <f t="shared" si="1044"/>
        <v>650</v>
      </c>
      <c r="L2792" s="12">
        <f t="shared" si="1047"/>
        <v>5.4772370194476068E-2</v>
      </c>
      <c r="M2792" s="3">
        <f t="shared" si="1048"/>
        <v>0.7</v>
      </c>
      <c r="N2792" s="24">
        <f t="shared" si="1063"/>
        <v>1146.5504156050026</v>
      </c>
      <c r="O2792" s="24">
        <f t="shared" si="1049"/>
        <v>16.270623655140071</v>
      </c>
      <c r="P2792" s="24">
        <f t="shared" si="1050"/>
        <v>295.77155301437222</v>
      </c>
      <c r="Q2792" s="24">
        <f t="shared" si="1061"/>
        <v>650</v>
      </c>
      <c r="R2792" s="12">
        <f t="shared" si="1051"/>
        <v>5.428057012781546E-2</v>
      </c>
      <c r="S2792" s="3">
        <f t="shared" si="1062"/>
        <v>0.7</v>
      </c>
      <c r="T2792" s="24">
        <f t="shared" si="1064"/>
        <v>1146.313857114897</v>
      </c>
      <c r="U2792" s="24">
        <f t="shared" si="1052"/>
        <v>22.184585907780274</v>
      </c>
      <c r="V2792" s="14">
        <f t="shared" si="1053"/>
        <v>403.17631411766558</v>
      </c>
      <c r="W2792" s="24">
        <f t="shared" si="1065"/>
        <v>650</v>
      </c>
      <c r="X2792" s="12">
        <f t="shared" si="1054"/>
        <v>5.4393030859929671E-2</v>
      </c>
      <c r="Y2792" s="3">
        <f t="shared" si="1066"/>
        <v>0.7</v>
      </c>
    </row>
    <row r="2793" spans="2:25" x14ac:dyDescent="0.25">
      <c r="B2793" s="3">
        <f t="shared" si="1055"/>
        <v>13875</v>
      </c>
      <c r="C2793" s="14">
        <f t="shared" si="1056"/>
        <v>231.25</v>
      </c>
      <c r="D2793" s="11">
        <f t="shared" si="1057"/>
        <v>1147.2552144697518</v>
      </c>
      <c r="E2793" s="11">
        <f t="shared" si="1058"/>
        <v>1145.5791098699988</v>
      </c>
      <c r="F2793" s="11">
        <f t="shared" si="1059"/>
        <v>1146.6046961751304</v>
      </c>
      <c r="G2793" s="11">
        <f t="shared" si="1060"/>
        <v>1146.368250145757</v>
      </c>
      <c r="H2793" s="24">
        <f t="shared" si="1043"/>
        <v>1145.5791098699988</v>
      </c>
      <c r="I2793" s="24">
        <f t="shared" si="1045"/>
        <v>41.902614993824727</v>
      </c>
      <c r="J2793" s="14">
        <f t="shared" si="1046"/>
        <v>760.97872551828266</v>
      </c>
      <c r="K2793" s="24">
        <f t="shared" si="1044"/>
        <v>650</v>
      </c>
      <c r="L2793" s="12">
        <f t="shared" si="1047"/>
        <v>5.4752254012138978E-2</v>
      </c>
      <c r="M2793" s="3">
        <f t="shared" si="1048"/>
        <v>0.7</v>
      </c>
      <c r="N2793" s="24">
        <f t="shared" si="1063"/>
        <v>1146.6046961751304</v>
      </c>
      <c r="O2793" s="24">
        <f t="shared" si="1049"/>
        <v>16.262957365535158</v>
      </c>
      <c r="P2793" s="24">
        <f t="shared" si="1050"/>
        <v>295.66600399979194</v>
      </c>
      <c r="Q2793" s="24">
        <f t="shared" si="1061"/>
        <v>650</v>
      </c>
      <c r="R2793" s="12">
        <f t="shared" si="1051"/>
        <v>5.4260876023242935E-2</v>
      </c>
      <c r="S2793" s="3">
        <f t="shared" si="1062"/>
        <v>0.7</v>
      </c>
      <c r="T2793" s="24">
        <f t="shared" si="1064"/>
        <v>1146.368250145757</v>
      </c>
      <c r="U2793" s="24">
        <f t="shared" si="1052"/>
        <v>22.174108099869727</v>
      </c>
      <c r="V2793" s="14">
        <f t="shared" si="1053"/>
        <v>403.0320336876901</v>
      </c>
      <c r="W2793" s="24">
        <f t="shared" si="1065"/>
        <v>650</v>
      </c>
      <c r="X2793" s="12">
        <f t="shared" si="1054"/>
        <v>5.4373241148161007E-2</v>
      </c>
      <c r="Y2793" s="3">
        <f t="shared" si="1066"/>
        <v>0.7</v>
      </c>
    </row>
    <row r="2794" spans="2:25" x14ac:dyDescent="0.25">
      <c r="B2794" s="3">
        <f t="shared" si="1055"/>
        <v>13880</v>
      </c>
      <c r="C2794" s="14">
        <f t="shared" si="1056"/>
        <v>231.33333333333334</v>
      </c>
      <c r="D2794" s="11">
        <f t="shared" si="1057"/>
        <v>1147.3091689522421</v>
      </c>
      <c r="E2794" s="11">
        <f t="shared" si="1058"/>
        <v>1145.6338621240109</v>
      </c>
      <c r="F2794" s="11">
        <f t="shared" si="1059"/>
        <v>1146.6589570511535</v>
      </c>
      <c r="G2794" s="11">
        <f t="shared" si="1060"/>
        <v>1146.4226233869051</v>
      </c>
      <c r="H2794" s="24">
        <f t="shared" si="1043"/>
        <v>1145.6338621240109</v>
      </c>
      <c r="I2794" s="24">
        <f t="shared" si="1045"/>
        <v>41.882670705780356</v>
      </c>
      <c r="J2794" s="14">
        <f t="shared" si="1046"/>
        <v>760.70390562253385</v>
      </c>
      <c r="K2794" s="24">
        <f t="shared" si="1044"/>
        <v>650</v>
      </c>
      <c r="L2794" s="12">
        <f t="shared" si="1047"/>
        <v>5.473215265637147E-2</v>
      </c>
      <c r="M2794" s="3">
        <f t="shared" si="1048"/>
        <v>0.7</v>
      </c>
      <c r="N2794" s="24">
        <f t="shared" si="1063"/>
        <v>1146.6589570511535</v>
      </c>
      <c r="O2794" s="24">
        <f t="shared" si="1049"/>
        <v>16.255297527214907</v>
      </c>
      <c r="P2794" s="24">
        <f t="shared" si="1050"/>
        <v>295.56053076826669</v>
      </c>
      <c r="Q2794" s="24">
        <f t="shared" si="1061"/>
        <v>650</v>
      </c>
      <c r="R2794" s="12">
        <f t="shared" si="1051"/>
        <v>5.4241196223553459E-2</v>
      </c>
      <c r="S2794" s="3">
        <f t="shared" si="1062"/>
        <v>0.7</v>
      </c>
      <c r="T2794" s="24">
        <f t="shared" si="1064"/>
        <v>1146.4226233869051</v>
      </c>
      <c r="U2794" s="24">
        <f t="shared" si="1052"/>
        <v>22.16363913342434</v>
      </c>
      <c r="V2794" s="14">
        <f t="shared" si="1053"/>
        <v>402.88785719665799</v>
      </c>
      <c r="W2794" s="24">
        <f t="shared" si="1065"/>
        <v>650</v>
      </c>
      <c r="X2794" s="12">
        <f t="shared" si="1054"/>
        <v>5.4353465858188614E-2</v>
      </c>
      <c r="Y2794" s="3">
        <f t="shared" si="1066"/>
        <v>0.7</v>
      </c>
    </row>
    <row r="2795" spans="2:25" x14ac:dyDescent="0.25">
      <c r="B2795" s="3">
        <f t="shared" si="1055"/>
        <v>13885</v>
      </c>
      <c r="C2795" s="14">
        <f t="shared" si="1056"/>
        <v>231.41666666666666</v>
      </c>
      <c r="D2795" s="11">
        <f t="shared" si="1057"/>
        <v>1147.3631040126722</v>
      </c>
      <c r="E2795" s="11">
        <f t="shared" si="1058"/>
        <v>1145.6885942766673</v>
      </c>
      <c r="F2795" s="11">
        <f t="shared" si="1059"/>
        <v>1146.713198247377</v>
      </c>
      <c r="G2795" s="11">
        <f t="shared" si="1060"/>
        <v>1146.4769768527633</v>
      </c>
      <c r="H2795" s="24">
        <f t="shared" si="1043"/>
        <v>1145.6885942766673</v>
      </c>
      <c r="I2795" s="24">
        <f t="shared" si="1045"/>
        <v>41.862743400122326</v>
      </c>
      <c r="J2795" s="14">
        <f t="shared" si="1046"/>
        <v>760.4292859185133</v>
      </c>
      <c r="K2795" s="24">
        <f t="shared" si="1044"/>
        <v>650</v>
      </c>
      <c r="L2795" s="12">
        <f t="shared" si="1047"/>
        <v>5.4712066110728062E-2</v>
      </c>
      <c r="M2795" s="3">
        <f t="shared" si="1048"/>
        <v>0.7</v>
      </c>
      <c r="N2795" s="24">
        <f t="shared" si="1063"/>
        <v>1146.713198247377</v>
      </c>
      <c r="O2795" s="24">
        <f t="shared" si="1049"/>
        <v>16.247644132380401</v>
      </c>
      <c r="P2795" s="24">
        <f t="shared" si="1050"/>
        <v>295.45513323791641</v>
      </c>
      <c r="Q2795" s="24">
        <f t="shared" si="1061"/>
        <v>650</v>
      </c>
      <c r="R2795" s="12">
        <f t="shared" si="1051"/>
        <v>5.4221530713147136E-2</v>
      </c>
      <c r="S2795" s="3">
        <f t="shared" si="1062"/>
        <v>0.7</v>
      </c>
      <c r="T2795" s="24">
        <f t="shared" si="1064"/>
        <v>1146.4769768527633</v>
      </c>
      <c r="U2795" s="24">
        <f t="shared" si="1052"/>
        <v>22.153178997723444</v>
      </c>
      <c r="V2795" s="14">
        <f t="shared" si="1053"/>
        <v>402.74378453191389</v>
      </c>
      <c r="W2795" s="24">
        <f t="shared" si="1065"/>
        <v>650</v>
      </c>
      <c r="X2795" s="12">
        <f t="shared" si="1054"/>
        <v>5.4333704974235779E-2</v>
      </c>
      <c r="Y2795" s="3">
        <f t="shared" si="1066"/>
        <v>0.7</v>
      </c>
    </row>
    <row r="2796" spans="2:25" x14ac:dyDescent="0.25">
      <c r="B2796" s="3">
        <f t="shared" si="1055"/>
        <v>13890</v>
      </c>
      <c r="C2796" s="14">
        <f t="shared" si="1056"/>
        <v>231.5</v>
      </c>
      <c r="D2796" s="11">
        <f t="shared" si="1057"/>
        <v>1147.4170196650196</v>
      </c>
      <c r="E2796" s="11">
        <f t="shared" si="1058"/>
        <v>1145.7433063427782</v>
      </c>
      <c r="F2796" s="11">
        <f t="shared" si="1059"/>
        <v>1146.7674197780902</v>
      </c>
      <c r="G2796" s="11">
        <f t="shared" si="1060"/>
        <v>1146.5313105577375</v>
      </c>
      <c r="H2796" s="24">
        <f t="shared" si="1043"/>
        <v>1145.7433063427782</v>
      </c>
      <c r="I2796" s="24">
        <f t="shared" si="1045"/>
        <v>41.842833056034578</v>
      </c>
      <c r="J2796" s="14">
        <f t="shared" si="1046"/>
        <v>760.15486618625914</v>
      </c>
      <c r="K2796" s="24">
        <f t="shared" si="1044"/>
        <v>650</v>
      </c>
      <c r="L2796" s="12">
        <f t="shared" si="1047"/>
        <v>5.4691994358788971E-2</v>
      </c>
      <c r="M2796" s="3">
        <f t="shared" si="1048"/>
        <v>0.7</v>
      </c>
      <c r="N2796" s="24">
        <f t="shared" si="1063"/>
        <v>1146.7674197780902</v>
      </c>
      <c r="O2796" s="24">
        <f t="shared" si="1049"/>
        <v>16.239997173232723</v>
      </c>
      <c r="P2796" s="24">
        <f t="shared" si="1050"/>
        <v>295.34981132680298</v>
      </c>
      <c r="Q2796" s="24">
        <f t="shared" si="1061"/>
        <v>650</v>
      </c>
      <c r="R2796" s="12">
        <f t="shared" si="1051"/>
        <v>5.4201879476413958E-2</v>
      </c>
      <c r="S2796" s="3">
        <f t="shared" si="1062"/>
        <v>0.7</v>
      </c>
      <c r="T2796" s="24">
        <f t="shared" si="1064"/>
        <v>1146.5313105577375</v>
      </c>
      <c r="U2796" s="24">
        <f t="shared" si="1052"/>
        <v>22.142727682052055</v>
      </c>
      <c r="V2796" s="14">
        <f t="shared" si="1053"/>
        <v>402.59981558074446</v>
      </c>
      <c r="W2796" s="24">
        <f t="shared" si="1065"/>
        <v>650</v>
      </c>
      <c r="X2796" s="12">
        <f t="shared" si="1054"/>
        <v>5.4313958480519106E-2</v>
      </c>
      <c r="Y2796" s="3">
        <f t="shared" si="1066"/>
        <v>0.7</v>
      </c>
    </row>
    <row r="2797" spans="2:25" x14ac:dyDescent="0.25">
      <c r="B2797" s="3">
        <f t="shared" si="1055"/>
        <v>13895</v>
      </c>
      <c r="C2797" s="14">
        <f t="shared" si="1056"/>
        <v>231.58333333333334</v>
      </c>
      <c r="D2797" s="11">
        <f t="shared" si="1057"/>
        <v>1147.470915923247</v>
      </c>
      <c r="E2797" s="11">
        <f t="shared" si="1058"/>
        <v>1145.797998337137</v>
      </c>
      <c r="F2797" s="11">
        <f t="shared" si="1059"/>
        <v>1146.8216216575668</v>
      </c>
      <c r="G2797" s="11">
        <f t="shared" si="1060"/>
        <v>1146.5856245162179</v>
      </c>
      <c r="H2797" s="24">
        <f t="shared" si="1043"/>
        <v>1145.797998337137</v>
      </c>
      <c r="I2797" s="24">
        <f t="shared" si="1045"/>
        <v>41.822939652752211</v>
      </c>
      <c r="J2797" s="14">
        <f t="shared" si="1046"/>
        <v>759.88064620639136</v>
      </c>
      <c r="K2797" s="24">
        <f t="shared" si="1044"/>
        <v>650</v>
      </c>
      <c r="L2797" s="12">
        <f t="shared" si="1047"/>
        <v>5.4671937384177589E-2</v>
      </c>
      <c r="M2797" s="3">
        <f t="shared" si="1048"/>
        <v>0.7</v>
      </c>
      <c r="N2797" s="24">
        <f t="shared" si="1063"/>
        <v>1146.8216216575668</v>
      </c>
      <c r="O2797" s="24">
        <f t="shared" si="1049"/>
        <v>16.232356642007062</v>
      </c>
      <c r="P2797" s="24">
        <f t="shared" si="1050"/>
        <v>295.24456495351149</v>
      </c>
      <c r="Q2797" s="24">
        <f t="shared" si="1061"/>
        <v>650</v>
      </c>
      <c r="R2797" s="12">
        <f t="shared" si="1051"/>
        <v>5.4182242497840885E-2</v>
      </c>
      <c r="S2797" s="3">
        <f t="shared" si="1062"/>
        <v>0.7</v>
      </c>
      <c r="T2797" s="24">
        <f t="shared" si="1064"/>
        <v>1146.5856245162179</v>
      </c>
      <c r="U2797" s="24">
        <f t="shared" si="1052"/>
        <v>22.132285175729294</v>
      </c>
      <c r="V2797" s="14">
        <f t="shared" si="1053"/>
        <v>402.45595023095956</v>
      </c>
      <c r="W2797" s="24">
        <f t="shared" si="1065"/>
        <v>650</v>
      </c>
      <c r="X2797" s="12">
        <f t="shared" si="1054"/>
        <v>5.4294226361326463E-2</v>
      </c>
      <c r="Y2797" s="3">
        <f t="shared" si="1066"/>
        <v>0.7</v>
      </c>
    </row>
    <row r="2798" spans="2:25" x14ac:dyDescent="0.25">
      <c r="B2798" s="3">
        <f t="shared" si="1055"/>
        <v>13900</v>
      </c>
      <c r="C2798" s="14">
        <f t="shared" si="1056"/>
        <v>231.66666666666666</v>
      </c>
      <c r="D2798" s="11">
        <f t="shared" si="1057"/>
        <v>1147.5247928013021</v>
      </c>
      <c r="E2798" s="11">
        <f t="shared" si="1058"/>
        <v>1145.8526702745212</v>
      </c>
      <c r="F2798" s="11">
        <f t="shared" si="1059"/>
        <v>1146.8758039000645</v>
      </c>
      <c r="G2798" s="11">
        <f t="shared" si="1060"/>
        <v>1146.6399187425793</v>
      </c>
      <c r="H2798" s="24">
        <f t="shared" si="1043"/>
        <v>1145.8526702745212</v>
      </c>
      <c r="I2798" s="24">
        <f t="shared" si="1045"/>
        <v>41.803063169521693</v>
      </c>
      <c r="J2798" s="14">
        <f t="shared" si="1046"/>
        <v>759.60662575943263</v>
      </c>
      <c r="K2798" s="24">
        <f t="shared" si="1044"/>
        <v>650</v>
      </c>
      <c r="L2798" s="12">
        <f t="shared" si="1047"/>
        <v>5.4651895170511437E-2</v>
      </c>
      <c r="M2798" s="3">
        <f t="shared" si="1048"/>
        <v>0.7</v>
      </c>
      <c r="N2798" s="24">
        <f t="shared" si="1063"/>
        <v>1146.8758039000645</v>
      </c>
      <c r="O2798" s="24">
        <f t="shared" si="1049"/>
        <v>16.224722530938607</v>
      </c>
      <c r="P2798" s="24">
        <f t="shared" si="1050"/>
        <v>295.13939403653018</v>
      </c>
      <c r="Q2798" s="24">
        <f t="shared" si="1061"/>
        <v>650</v>
      </c>
      <c r="R2798" s="12">
        <f t="shared" si="1051"/>
        <v>5.4162619761898005E-2</v>
      </c>
      <c r="S2798" s="3">
        <f t="shared" si="1062"/>
        <v>0.7</v>
      </c>
      <c r="T2798" s="24">
        <f t="shared" si="1064"/>
        <v>1146.6399187425793</v>
      </c>
      <c r="U2798" s="24">
        <f t="shared" si="1052"/>
        <v>22.121851468068598</v>
      </c>
      <c r="V2798" s="14">
        <f t="shared" si="1053"/>
        <v>402.31218837005895</v>
      </c>
      <c r="W2798" s="24">
        <f t="shared" si="1065"/>
        <v>650</v>
      </c>
      <c r="X2798" s="12">
        <f t="shared" si="1054"/>
        <v>5.4274508600905325E-2</v>
      </c>
      <c r="Y2798" s="3">
        <f t="shared" si="1066"/>
        <v>0.7</v>
      </c>
    </row>
    <row r="2799" spans="2:25" x14ac:dyDescent="0.25">
      <c r="B2799" s="3">
        <f t="shared" si="1055"/>
        <v>13905</v>
      </c>
      <c r="C2799" s="14">
        <f t="shared" si="1056"/>
        <v>231.75</v>
      </c>
      <c r="D2799" s="11">
        <f t="shared" si="1057"/>
        <v>1147.5786503131171</v>
      </c>
      <c r="E2799" s="11">
        <f t="shared" si="1058"/>
        <v>1145.9073221696917</v>
      </c>
      <c r="F2799" s="11">
        <f t="shared" si="1059"/>
        <v>1146.9299665198264</v>
      </c>
      <c r="G2799" s="11">
        <f t="shared" si="1060"/>
        <v>1146.6941932511802</v>
      </c>
      <c r="H2799" s="24">
        <f t="shared" si="1043"/>
        <v>1145.9073221696917</v>
      </c>
      <c r="I2799" s="24">
        <f t="shared" si="1045"/>
        <v>41.783203585634965</v>
      </c>
      <c r="J2799" s="14">
        <f t="shared" si="1046"/>
        <v>759.33280462654545</v>
      </c>
      <c r="K2799" s="24">
        <f t="shared" si="1044"/>
        <v>650</v>
      </c>
      <c r="L2799" s="12">
        <f t="shared" si="1047"/>
        <v>5.4631867701454784E-2</v>
      </c>
      <c r="M2799" s="3">
        <f t="shared" si="1048"/>
        <v>0.7</v>
      </c>
      <c r="N2799" s="24">
        <f t="shared" si="1063"/>
        <v>1146.9299665198264</v>
      </c>
      <c r="O2799" s="24">
        <f t="shared" si="1049"/>
        <v>16.217094832268231</v>
      </c>
      <c r="P2799" s="24">
        <f t="shared" si="1050"/>
        <v>295.03429849434724</v>
      </c>
      <c r="Q2799" s="24">
        <f t="shared" si="1061"/>
        <v>650</v>
      </c>
      <c r="R2799" s="12">
        <f t="shared" si="1051"/>
        <v>5.4143011253056421E-2</v>
      </c>
      <c r="S2799" s="3">
        <f t="shared" si="1062"/>
        <v>0.7</v>
      </c>
      <c r="T2799" s="24">
        <f t="shared" si="1064"/>
        <v>1146.6941932511802</v>
      </c>
      <c r="U2799" s="24">
        <f t="shared" si="1052"/>
        <v>22.111426548423196</v>
      </c>
      <c r="V2799" s="14">
        <f t="shared" si="1053"/>
        <v>402.16852988618194</v>
      </c>
      <c r="W2799" s="24">
        <f t="shared" si="1065"/>
        <v>650</v>
      </c>
      <c r="X2799" s="12">
        <f t="shared" si="1054"/>
        <v>5.4254805183590063E-2</v>
      </c>
      <c r="Y2799" s="3">
        <f t="shared" si="1066"/>
        <v>0.7</v>
      </c>
    </row>
    <row r="2800" spans="2:25" x14ac:dyDescent="0.25">
      <c r="B2800" s="3">
        <f t="shared" si="1055"/>
        <v>13910</v>
      </c>
      <c r="C2800" s="14">
        <f t="shared" si="1056"/>
        <v>231.83333333333334</v>
      </c>
      <c r="D2800" s="11">
        <f t="shared" si="1057"/>
        <v>1147.6324884726102</v>
      </c>
      <c r="E2800" s="11">
        <f t="shared" si="1058"/>
        <v>1145.9619540373931</v>
      </c>
      <c r="F2800" s="11">
        <f t="shared" si="1059"/>
        <v>1146.9841095310794</v>
      </c>
      <c r="G2800" s="11">
        <f t="shared" si="1060"/>
        <v>1146.7484480563637</v>
      </c>
      <c r="H2800" s="24">
        <f t="shared" si="1043"/>
        <v>1145.9619540373931</v>
      </c>
      <c r="I2800" s="24">
        <f t="shared" si="1045"/>
        <v>41.763360880429445</v>
      </c>
      <c r="J2800" s="14">
        <f t="shared" si="1046"/>
        <v>759.05918258935708</v>
      </c>
      <c r="K2800" s="24">
        <f t="shared" si="1044"/>
        <v>650</v>
      </c>
      <c r="L2800" s="12">
        <f t="shared" si="1047"/>
        <v>5.4611854960706675E-2</v>
      </c>
      <c r="M2800" s="3">
        <f t="shared" si="1048"/>
        <v>0.7</v>
      </c>
      <c r="N2800" s="24">
        <f t="shared" si="1063"/>
        <v>1146.9841095310794</v>
      </c>
      <c r="O2800" s="24">
        <f t="shared" si="1049"/>
        <v>16.209473538270913</v>
      </c>
      <c r="P2800" s="24">
        <f t="shared" si="1050"/>
        <v>294.92927824593539</v>
      </c>
      <c r="Q2800" s="24">
        <f t="shared" si="1061"/>
        <v>650</v>
      </c>
      <c r="R2800" s="12">
        <f t="shared" si="1051"/>
        <v>5.4123416955877413E-2</v>
      </c>
      <c r="S2800" s="3">
        <f t="shared" si="1062"/>
        <v>0.7</v>
      </c>
      <c r="T2800" s="24">
        <f t="shared" si="1064"/>
        <v>1146.7484480563637</v>
      </c>
      <c r="U2800" s="24">
        <f t="shared" si="1052"/>
        <v>22.101010406163368</v>
      </c>
      <c r="V2800" s="14">
        <f t="shared" si="1053"/>
        <v>402.0249746675841</v>
      </c>
      <c r="W2800" s="24">
        <f t="shared" si="1065"/>
        <v>650</v>
      </c>
      <c r="X2800" s="12">
        <f t="shared" si="1054"/>
        <v>5.4235116093732071E-2</v>
      </c>
      <c r="Y2800" s="3">
        <f t="shared" si="1066"/>
        <v>0.7</v>
      </c>
    </row>
    <row r="2801" spans="2:25" x14ac:dyDescent="0.25">
      <c r="B2801" s="3">
        <f t="shared" si="1055"/>
        <v>13915</v>
      </c>
      <c r="C2801" s="14">
        <f t="shared" si="1056"/>
        <v>231.91666666666666</v>
      </c>
      <c r="D2801" s="11">
        <f t="shared" si="1057"/>
        <v>1147.6863072936833</v>
      </c>
      <c r="E2801" s="11">
        <f t="shared" si="1058"/>
        <v>1146.0165658923538</v>
      </c>
      <c r="F2801" s="11">
        <f t="shared" si="1059"/>
        <v>1147.0382329480353</v>
      </c>
      <c r="G2801" s="11">
        <f t="shared" si="1060"/>
        <v>1146.8026831724574</v>
      </c>
      <c r="H2801" s="24">
        <f t="shared" si="1043"/>
        <v>1146.0165658923538</v>
      </c>
      <c r="I2801" s="24">
        <f t="shared" si="1045"/>
        <v>41.743535033236867</v>
      </c>
      <c r="J2801" s="14">
        <f t="shared" si="1046"/>
        <v>758.78575942912698</v>
      </c>
      <c r="K2801" s="24">
        <f t="shared" si="1044"/>
        <v>650</v>
      </c>
      <c r="L2801" s="12">
        <f t="shared" si="1047"/>
        <v>5.459185693194072E-2</v>
      </c>
      <c r="M2801" s="3">
        <f t="shared" si="1048"/>
        <v>0.7</v>
      </c>
      <c r="N2801" s="24">
        <f t="shared" si="1063"/>
        <v>1147.0382329480353</v>
      </c>
      <c r="O2801" s="24">
        <f t="shared" si="1049"/>
        <v>16.201858641198896</v>
      </c>
      <c r="P2801" s="24">
        <f t="shared" si="1050"/>
        <v>294.82433320972473</v>
      </c>
      <c r="Q2801" s="24">
        <f t="shared" si="1061"/>
        <v>650</v>
      </c>
      <c r="R2801" s="12">
        <f t="shared" si="1051"/>
        <v>5.410383685482395E-2</v>
      </c>
      <c r="S2801" s="3">
        <f t="shared" si="1062"/>
        <v>0.7</v>
      </c>
      <c r="T2801" s="24">
        <f t="shared" si="1064"/>
        <v>1146.8026831724574</v>
      </c>
      <c r="U2801" s="24">
        <f t="shared" si="1052"/>
        <v>22.090603030648026</v>
      </c>
      <c r="V2801" s="14">
        <f t="shared" si="1053"/>
        <v>401.88152260221108</v>
      </c>
      <c r="W2801" s="24">
        <f t="shared" si="1065"/>
        <v>650</v>
      </c>
      <c r="X2801" s="12">
        <f t="shared" si="1054"/>
        <v>5.4215441315641676E-2</v>
      </c>
      <c r="Y2801" s="3">
        <f t="shared" si="1066"/>
        <v>0.7</v>
      </c>
    </row>
    <row r="2802" spans="2:25" x14ac:dyDescent="0.25">
      <c r="B2802" s="3">
        <f t="shared" si="1055"/>
        <v>13920</v>
      </c>
      <c r="C2802" s="14">
        <f t="shared" si="1056"/>
        <v>232</v>
      </c>
      <c r="D2802" s="11">
        <f t="shared" si="1057"/>
        <v>1147.7401067902242</v>
      </c>
      <c r="E2802" s="11">
        <f t="shared" si="1058"/>
        <v>1146.0711577492857</v>
      </c>
      <c r="F2802" s="11">
        <f t="shared" si="1059"/>
        <v>1147.0923367848902</v>
      </c>
      <c r="G2802" s="11">
        <f t="shared" si="1060"/>
        <v>1146.856898613773</v>
      </c>
      <c r="H2802" s="24">
        <f t="shared" si="1043"/>
        <v>1146.0711577492857</v>
      </c>
      <c r="I2802" s="24">
        <f t="shared" si="1045"/>
        <v>41.723726023462859</v>
      </c>
      <c r="J2802" s="14">
        <f t="shared" si="1046"/>
        <v>758.51253492819967</v>
      </c>
      <c r="K2802" s="24">
        <f t="shared" si="1044"/>
        <v>650</v>
      </c>
      <c r="L2802" s="12">
        <f t="shared" si="1047"/>
        <v>5.4571873598909519E-2</v>
      </c>
      <c r="M2802" s="3">
        <f t="shared" si="1048"/>
        <v>0.7</v>
      </c>
      <c r="N2802" s="24">
        <f t="shared" si="1063"/>
        <v>1147.0923367848902</v>
      </c>
      <c r="O2802" s="24">
        <f t="shared" si="1049"/>
        <v>16.194250133349897</v>
      </c>
      <c r="P2802" s="24">
        <f t="shared" si="1050"/>
        <v>294.7194633049786</v>
      </c>
      <c r="Q2802" s="24">
        <f t="shared" si="1061"/>
        <v>650</v>
      </c>
      <c r="R2802" s="12">
        <f t="shared" si="1051"/>
        <v>5.4084270934511833E-2</v>
      </c>
      <c r="S2802" s="3">
        <f t="shared" si="1062"/>
        <v>0.7</v>
      </c>
      <c r="T2802" s="24">
        <f t="shared" si="1064"/>
        <v>1146.856898613773</v>
      </c>
      <c r="U2802" s="24">
        <f t="shared" si="1052"/>
        <v>22.080204411281557</v>
      </c>
      <c r="V2802" s="14">
        <f t="shared" si="1053"/>
        <v>401.73817357870593</v>
      </c>
      <c r="W2802" s="24">
        <f t="shared" si="1065"/>
        <v>650</v>
      </c>
      <c r="X2802" s="12">
        <f t="shared" si="1054"/>
        <v>5.4195780833724186E-2</v>
      </c>
      <c r="Y2802" s="3">
        <f t="shared" si="1066"/>
        <v>0.7</v>
      </c>
    </row>
    <row r="2803" spans="2:25" x14ac:dyDescent="0.25">
      <c r="B2803" s="3">
        <f t="shared" si="1055"/>
        <v>13925</v>
      </c>
      <c r="C2803" s="14">
        <f t="shared" si="1056"/>
        <v>232.08333333333334</v>
      </c>
      <c r="D2803" s="11">
        <f t="shared" si="1057"/>
        <v>1147.7938869761056</v>
      </c>
      <c r="E2803" s="11">
        <f t="shared" si="1058"/>
        <v>1146.1257296228846</v>
      </c>
      <c r="F2803" s="11">
        <f t="shared" si="1059"/>
        <v>1147.1464210558247</v>
      </c>
      <c r="G2803" s="11">
        <f t="shared" si="1060"/>
        <v>1146.9110943946066</v>
      </c>
      <c r="H2803" s="24">
        <f t="shared" si="1043"/>
        <v>1146.1257296228846</v>
      </c>
      <c r="I2803" s="24">
        <f t="shared" si="1045"/>
        <v>41.70393383052442</v>
      </c>
      <c r="J2803" s="14">
        <f t="shared" si="1046"/>
        <v>758.23950886884199</v>
      </c>
      <c r="K2803" s="24">
        <f t="shared" si="1044"/>
        <v>650</v>
      </c>
      <c r="L2803" s="12">
        <f t="shared" si="1047"/>
        <v>5.455190494536119E-2</v>
      </c>
      <c r="M2803" s="3">
        <f t="shared" si="1048"/>
        <v>0.7</v>
      </c>
      <c r="N2803" s="24">
        <f t="shared" si="1063"/>
        <v>1147.1464210558247</v>
      </c>
      <c r="O2803" s="24">
        <f t="shared" si="1049"/>
        <v>16.186648007021631</v>
      </c>
      <c r="P2803" s="24">
        <f t="shared" si="1050"/>
        <v>294.61466845074733</v>
      </c>
      <c r="Q2803" s="24">
        <f t="shared" si="1061"/>
        <v>650</v>
      </c>
      <c r="R2803" s="12">
        <f t="shared" si="1051"/>
        <v>5.406471917951982E-2</v>
      </c>
      <c r="S2803" s="3">
        <f t="shared" si="1062"/>
        <v>0.7</v>
      </c>
      <c r="T2803" s="24">
        <f t="shared" si="1064"/>
        <v>1146.9110943946066</v>
      </c>
      <c r="U2803" s="24">
        <f t="shared" si="1052"/>
        <v>22.069814537474031</v>
      </c>
      <c r="V2803" s="14">
        <f t="shared" si="1053"/>
        <v>401.59492748559558</v>
      </c>
      <c r="W2803" s="24">
        <f t="shared" si="1065"/>
        <v>650</v>
      </c>
      <c r="X2803" s="12">
        <f t="shared" si="1054"/>
        <v>5.4176134632370795E-2</v>
      </c>
      <c r="Y2803" s="3">
        <f t="shared" si="1066"/>
        <v>0.7</v>
      </c>
    </row>
    <row r="2804" spans="2:25" x14ac:dyDescent="0.25">
      <c r="B2804" s="3">
        <f t="shared" si="1055"/>
        <v>13930</v>
      </c>
      <c r="C2804" s="14">
        <f t="shared" si="1056"/>
        <v>232.16666666666666</v>
      </c>
      <c r="D2804" s="11">
        <f t="shared" si="1057"/>
        <v>1147.8476478651849</v>
      </c>
      <c r="E2804" s="11">
        <f t="shared" si="1058"/>
        <v>1146.1802815278299</v>
      </c>
      <c r="F2804" s="11">
        <f t="shared" si="1059"/>
        <v>1147.2004857750042</v>
      </c>
      <c r="G2804" s="11">
        <f t="shared" si="1060"/>
        <v>1146.965270529239</v>
      </c>
      <c r="H2804" s="24">
        <f t="shared" si="1043"/>
        <v>1146.1802815278299</v>
      </c>
      <c r="I2804" s="24">
        <f t="shared" si="1045"/>
        <v>41.684158433872653</v>
      </c>
      <c r="J2804" s="14">
        <f t="shared" si="1046"/>
        <v>757.96668103368938</v>
      </c>
      <c r="K2804" s="24">
        <f t="shared" si="1044"/>
        <v>650</v>
      </c>
      <c r="L2804" s="12">
        <f t="shared" si="1047"/>
        <v>5.4531950955071282E-2</v>
      </c>
      <c r="M2804" s="3">
        <f t="shared" si="1048"/>
        <v>0.7</v>
      </c>
      <c r="N2804" s="24">
        <f t="shared" si="1063"/>
        <v>1147.2004857750042</v>
      </c>
      <c r="O2804" s="24">
        <f t="shared" si="1049"/>
        <v>16.179052254517501</v>
      </c>
      <c r="P2804" s="24">
        <f t="shared" si="1050"/>
        <v>294.50994856613914</v>
      </c>
      <c r="Q2804" s="24">
        <f t="shared" si="1061"/>
        <v>650</v>
      </c>
      <c r="R2804" s="12">
        <f t="shared" si="1051"/>
        <v>5.4045181574437724E-2</v>
      </c>
      <c r="S2804" s="3">
        <f t="shared" si="1062"/>
        <v>0.7</v>
      </c>
      <c r="T2804" s="24">
        <f t="shared" si="1064"/>
        <v>1146.965270529239</v>
      </c>
      <c r="U2804" s="24">
        <f t="shared" si="1052"/>
        <v>22.059433398646888</v>
      </c>
      <c r="V2804" s="14">
        <f t="shared" si="1053"/>
        <v>401.4517842115427</v>
      </c>
      <c r="W2804" s="24">
        <f t="shared" si="1065"/>
        <v>650</v>
      </c>
      <c r="X2804" s="12">
        <f t="shared" si="1054"/>
        <v>5.415650269599151E-2</v>
      </c>
      <c r="Y2804" s="3">
        <f t="shared" si="1066"/>
        <v>0.7</v>
      </c>
    </row>
    <row r="2805" spans="2:25" x14ac:dyDescent="0.25">
      <c r="B2805" s="3">
        <f t="shared" si="1055"/>
        <v>13935</v>
      </c>
      <c r="C2805" s="14">
        <f t="shared" si="1056"/>
        <v>232.25</v>
      </c>
      <c r="D2805" s="11">
        <f t="shared" si="1057"/>
        <v>1147.901389471305</v>
      </c>
      <c r="E2805" s="11">
        <f t="shared" si="1058"/>
        <v>1146.2348134787851</v>
      </c>
      <c r="F2805" s="11">
        <f t="shared" si="1059"/>
        <v>1147.2545309565785</v>
      </c>
      <c r="G2805" s="11">
        <f t="shared" si="1060"/>
        <v>1147.019427031935</v>
      </c>
      <c r="H2805" s="24">
        <f t="shared" ref="H2805:H2868" si="1067">H2804+L2804</f>
        <v>1146.2348134787851</v>
      </c>
      <c r="I2805" s="24">
        <f t="shared" si="1045"/>
        <v>41.664399812998454</v>
      </c>
      <c r="J2805" s="14">
        <f t="shared" si="1046"/>
        <v>757.69405120580325</v>
      </c>
      <c r="K2805" s="24">
        <f t="shared" ref="K2805:K2868" si="1068">IF(H2805&lt;600,425+0.773*H2805-1.69/1000*H2805^2+2.22/1000^2*H2805^3,IF(H2805&lt;735,666+13002/(738-H2805),IF(H2805&lt;900,545+17820/(H2805-731),650)))</f>
        <v>650</v>
      </c>
      <c r="L2805" s="12">
        <f t="shared" si="1047"/>
        <v>5.4512011611847128E-2</v>
      </c>
      <c r="M2805" s="3">
        <f t="shared" si="1048"/>
        <v>0.7</v>
      </c>
      <c r="N2805" s="24">
        <f t="shared" si="1063"/>
        <v>1147.2545309565785</v>
      </c>
      <c r="O2805" s="24">
        <f t="shared" si="1049"/>
        <v>16.171462868163644</v>
      </c>
      <c r="P2805" s="24">
        <f t="shared" si="1050"/>
        <v>294.40530357059203</v>
      </c>
      <c r="Q2805" s="24">
        <f t="shared" si="1061"/>
        <v>650</v>
      </c>
      <c r="R2805" s="12">
        <f t="shared" si="1051"/>
        <v>5.4025658103916685E-2</v>
      </c>
      <c r="S2805" s="3">
        <f t="shared" si="1062"/>
        <v>0.7</v>
      </c>
      <c r="T2805" s="24">
        <f t="shared" si="1064"/>
        <v>1147.019427031935</v>
      </c>
      <c r="U2805" s="24">
        <f t="shared" si="1052"/>
        <v>22.049060984249991</v>
      </c>
      <c r="V2805" s="14">
        <f t="shared" si="1053"/>
        <v>401.30874364555859</v>
      </c>
      <c r="W2805" s="24">
        <f t="shared" si="1065"/>
        <v>650</v>
      </c>
      <c r="X2805" s="12">
        <f t="shared" si="1054"/>
        <v>5.4136885009044546E-2</v>
      </c>
      <c r="Y2805" s="3">
        <f t="shared" si="1066"/>
        <v>0.7</v>
      </c>
    </row>
    <row r="2806" spans="2:25" x14ac:dyDescent="0.25">
      <c r="B2806" s="3">
        <f t="shared" si="1055"/>
        <v>13940</v>
      </c>
      <c r="C2806" s="14">
        <f t="shared" si="1056"/>
        <v>232.33333333333334</v>
      </c>
      <c r="D2806" s="11">
        <f t="shared" si="1057"/>
        <v>1147.9551118082939</v>
      </c>
      <c r="E2806" s="11">
        <f t="shared" si="1058"/>
        <v>1146.289325490397</v>
      </c>
      <c r="F2806" s="11">
        <f t="shared" si="1059"/>
        <v>1147.3085566146824</v>
      </c>
      <c r="G2806" s="11">
        <f t="shared" si="1060"/>
        <v>1147.0735639169441</v>
      </c>
      <c r="H2806" s="24">
        <f t="shared" si="1067"/>
        <v>1146.289325490397</v>
      </c>
      <c r="I2806" s="24">
        <f t="shared" si="1045"/>
        <v>41.644657947421138</v>
      </c>
      <c r="J2806" s="14">
        <f t="shared" si="1046"/>
        <v>757.42161916840041</v>
      </c>
      <c r="K2806" s="24">
        <f t="shared" si="1068"/>
        <v>650</v>
      </c>
      <c r="L2806" s="12">
        <f t="shared" si="1047"/>
        <v>5.4492086899508581E-2</v>
      </c>
      <c r="M2806" s="3">
        <f t="shared" si="1048"/>
        <v>0.7</v>
      </c>
      <c r="N2806" s="24">
        <f t="shared" si="1063"/>
        <v>1147.3085566146824</v>
      </c>
      <c r="O2806" s="24">
        <f t="shared" si="1049"/>
        <v>16.163879840286199</v>
      </c>
      <c r="P2806" s="24">
        <f t="shared" si="1050"/>
        <v>294.30073338333051</v>
      </c>
      <c r="Q2806" s="24">
        <f t="shared" si="1061"/>
        <v>650</v>
      </c>
      <c r="R2806" s="12">
        <f t="shared" si="1051"/>
        <v>5.4006148752570704E-2</v>
      </c>
      <c r="S2806" s="3">
        <f t="shared" si="1062"/>
        <v>0.7</v>
      </c>
      <c r="T2806" s="24">
        <f t="shared" si="1064"/>
        <v>1147.0735639169441</v>
      </c>
      <c r="U2806" s="24">
        <f t="shared" si="1052"/>
        <v>22.038697283744568</v>
      </c>
      <c r="V2806" s="14">
        <f t="shared" si="1053"/>
        <v>401.16580567675163</v>
      </c>
      <c r="W2806" s="24">
        <f t="shared" si="1065"/>
        <v>650</v>
      </c>
      <c r="X2806" s="12">
        <f t="shared" si="1054"/>
        <v>5.4117281556001991E-2</v>
      </c>
      <c r="Y2806" s="3">
        <f t="shared" si="1066"/>
        <v>0.7</v>
      </c>
    </row>
    <row r="2807" spans="2:25" x14ac:dyDescent="0.25">
      <c r="B2807" s="3">
        <f t="shared" si="1055"/>
        <v>13945</v>
      </c>
      <c r="C2807" s="14">
        <f t="shared" si="1056"/>
        <v>232.41666666666666</v>
      </c>
      <c r="D2807" s="11">
        <f t="shared" si="1057"/>
        <v>1148.0088148899642</v>
      </c>
      <c r="E2807" s="11">
        <f t="shared" si="1058"/>
        <v>1146.3438175772965</v>
      </c>
      <c r="F2807" s="11">
        <f t="shared" si="1059"/>
        <v>1147.3625627634349</v>
      </c>
      <c r="G2807" s="11">
        <f t="shared" si="1060"/>
        <v>1147.1276811985001</v>
      </c>
      <c r="H2807" s="24">
        <f t="shared" si="1067"/>
        <v>1146.3438175772965</v>
      </c>
      <c r="I2807" s="24">
        <f t="shared" si="1045"/>
        <v>41.624932816694127</v>
      </c>
      <c r="J2807" s="14">
        <f t="shared" si="1046"/>
        <v>757.14938470514312</v>
      </c>
      <c r="K2807" s="24">
        <f t="shared" si="1068"/>
        <v>650</v>
      </c>
      <c r="L2807" s="12">
        <f t="shared" si="1047"/>
        <v>5.4472176801908218E-2</v>
      </c>
      <c r="M2807" s="3">
        <f t="shared" si="1048"/>
        <v>0.7</v>
      </c>
      <c r="N2807" s="24">
        <f t="shared" si="1063"/>
        <v>1147.3625627634349</v>
      </c>
      <c r="O2807" s="24">
        <f t="shared" si="1049"/>
        <v>16.156303163234043</v>
      </c>
      <c r="P2807" s="24">
        <f t="shared" si="1050"/>
        <v>294.19623792400563</v>
      </c>
      <c r="Q2807" s="24">
        <f t="shared" si="1061"/>
        <v>650</v>
      </c>
      <c r="R2807" s="12">
        <f t="shared" si="1051"/>
        <v>5.3986653505091929E-2</v>
      </c>
      <c r="S2807" s="3">
        <f t="shared" si="1062"/>
        <v>0.7</v>
      </c>
      <c r="T2807" s="24">
        <f t="shared" si="1064"/>
        <v>1147.1276811985001</v>
      </c>
      <c r="U2807" s="24">
        <f t="shared" si="1052"/>
        <v>22.02834228660322</v>
      </c>
      <c r="V2807" s="14">
        <f t="shared" si="1053"/>
        <v>401.02297019423014</v>
      </c>
      <c r="W2807" s="24">
        <f t="shared" si="1065"/>
        <v>650</v>
      </c>
      <c r="X2807" s="12">
        <f t="shared" si="1054"/>
        <v>5.4097692321337383E-2</v>
      </c>
      <c r="Y2807" s="3">
        <f t="shared" si="1066"/>
        <v>0.7</v>
      </c>
    </row>
    <row r="2808" spans="2:25" x14ac:dyDescent="0.25">
      <c r="B2808" s="3">
        <f t="shared" si="1055"/>
        <v>13950</v>
      </c>
      <c r="C2808" s="14">
        <f t="shared" si="1056"/>
        <v>232.5</v>
      </c>
      <c r="D2808" s="11">
        <f t="shared" si="1057"/>
        <v>1148.0624987301146</v>
      </c>
      <c r="E2808" s="11">
        <f t="shared" si="1058"/>
        <v>1146.3982897540984</v>
      </c>
      <c r="F2808" s="11">
        <f t="shared" si="1059"/>
        <v>1147.4165494169399</v>
      </c>
      <c r="G2808" s="11">
        <f t="shared" si="1060"/>
        <v>1147.1817788908215</v>
      </c>
      <c r="H2808" s="24">
        <f t="shared" si="1067"/>
        <v>1146.3982897540984</v>
      </c>
      <c r="I2808" s="24">
        <f t="shared" si="1045"/>
        <v>41.60522440040495</v>
      </c>
      <c r="J2808" s="14">
        <f t="shared" si="1046"/>
        <v>756.87734760008141</v>
      </c>
      <c r="K2808" s="24">
        <f t="shared" si="1068"/>
        <v>650</v>
      </c>
      <c r="L2808" s="12">
        <f t="shared" si="1047"/>
        <v>5.4452281302927362E-2</v>
      </c>
      <c r="M2808" s="3">
        <f t="shared" si="1048"/>
        <v>0.7</v>
      </c>
      <c r="N2808" s="24">
        <f t="shared" si="1063"/>
        <v>1147.4165494169399</v>
      </c>
      <c r="O2808" s="24">
        <f t="shared" si="1049"/>
        <v>16.148732829367418</v>
      </c>
      <c r="P2808" s="24">
        <f t="shared" si="1050"/>
        <v>294.09181711234595</v>
      </c>
      <c r="Q2808" s="24">
        <f t="shared" si="1061"/>
        <v>650</v>
      </c>
      <c r="R2808" s="12">
        <f t="shared" si="1051"/>
        <v>5.3967172346187975E-2</v>
      </c>
      <c r="S2808" s="3">
        <f t="shared" si="1062"/>
        <v>0.7</v>
      </c>
      <c r="T2808" s="24">
        <f t="shared" si="1064"/>
        <v>1147.1817788908215</v>
      </c>
      <c r="U2808" s="24">
        <f t="shared" si="1052"/>
        <v>22.017995982326966</v>
      </c>
      <c r="V2808" s="14">
        <f t="shared" si="1053"/>
        <v>400.88023708748995</v>
      </c>
      <c r="W2808" s="24">
        <f t="shared" si="1065"/>
        <v>650</v>
      </c>
      <c r="X2808" s="12">
        <f t="shared" si="1054"/>
        <v>5.4078117289577433E-2</v>
      </c>
      <c r="Y2808" s="3">
        <f t="shared" si="1066"/>
        <v>0.7</v>
      </c>
    </row>
    <row r="2809" spans="2:25" x14ac:dyDescent="0.25">
      <c r="B2809" s="3">
        <f t="shared" si="1055"/>
        <v>13955</v>
      </c>
      <c r="C2809" s="14">
        <f t="shared" si="1056"/>
        <v>232.58333333333334</v>
      </c>
      <c r="D2809" s="11">
        <f t="shared" si="1057"/>
        <v>1148.1161633425279</v>
      </c>
      <c r="E2809" s="11">
        <f t="shared" si="1058"/>
        <v>1146.4527420354013</v>
      </c>
      <c r="F2809" s="11">
        <f t="shared" si="1059"/>
        <v>1147.470516589286</v>
      </c>
      <c r="G2809" s="11">
        <f t="shared" si="1060"/>
        <v>1147.235857008111</v>
      </c>
      <c r="H2809" s="24">
        <f t="shared" si="1067"/>
        <v>1146.4527420354013</v>
      </c>
      <c r="I2809" s="24">
        <f t="shared" si="1045"/>
        <v>41.585532678163872</v>
      </c>
      <c r="J2809" s="14">
        <f t="shared" si="1046"/>
        <v>756.60550763732329</v>
      </c>
      <c r="K2809" s="24">
        <f t="shared" si="1068"/>
        <v>650</v>
      </c>
      <c r="L2809" s="12">
        <f t="shared" si="1047"/>
        <v>5.4432400386452848E-2</v>
      </c>
      <c r="M2809" s="3">
        <f t="shared" si="1048"/>
        <v>0.7</v>
      </c>
      <c r="N2809" s="24">
        <f t="shared" si="1063"/>
        <v>1147.470516589286</v>
      </c>
      <c r="O2809" s="24">
        <f t="shared" si="1049"/>
        <v>16.141168831046571</v>
      </c>
      <c r="P2809" s="24">
        <f t="shared" si="1050"/>
        <v>293.98747086798312</v>
      </c>
      <c r="Q2809" s="24">
        <f t="shared" si="1061"/>
        <v>650</v>
      </c>
      <c r="R2809" s="12">
        <f t="shared" si="1051"/>
        <v>5.3947705260549594E-2</v>
      </c>
      <c r="S2809" s="3">
        <f t="shared" si="1062"/>
        <v>0.7</v>
      </c>
      <c r="T2809" s="24">
        <f t="shared" si="1064"/>
        <v>1147.235857008111</v>
      </c>
      <c r="U2809" s="24">
        <f t="shared" si="1052"/>
        <v>22.007658360422511</v>
      </c>
      <c r="V2809" s="14">
        <f t="shared" si="1053"/>
        <v>400.73760624610458</v>
      </c>
      <c r="W2809" s="24">
        <f t="shared" si="1065"/>
        <v>650</v>
      </c>
      <c r="X2809" s="12">
        <f t="shared" si="1054"/>
        <v>5.4058556445259538E-2</v>
      </c>
      <c r="Y2809" s="3">
        <f t="shared" si="1066"/>
        <v>0.7</v>
      </c>
    </row>
    <row r="2810" spans="2:25" x14ac:dyDescent="0.25">
      <c r="B2810" s="3">
        <f t="shared" si="1055"/>
        <v>13960</v>
      </c>
      <c r="C2810" s="14">
        <f t="shared" si="1056"/>
        <v>232.66666666666666</v>
      </c>
      <c r="D2810" s="11">
        <f t="shared" si="1057"/>
        <v>1148.1698087409732</v>
      </c>
      <c r="E2810" s="11">
        <f t="shared" si="1058"/>
        <v>1146.5071744357879</v>
      </c>
      <c r="F2810" s="11">
        <f t="shared" si="1059"/>
        <v>1147.5244642945465</v>
      </c>
      <c r="G2810" s="11">
        <f t="shared" si="1060"/>
        <v>1147.2899155645562</v>
      </c>
      <c r="H2810" s="24">
        <f t="shared" si="1067"/>
        <v>1146.5071744357879</v>
      </c>
      <c r="I2810" s="24">
        <f t="shared" si="1045"/>
        <v>41.565857629632319</v>
      </c>
      <c r="J2810" s="14">
        <f t="shared" si="1046"/>
        <v>756.33386460157772</v>
      </c>
      <c r="K2810" s="24">
        <f t="shared" si="1068"/>
        <v>650</v>
      </c>
      <c r="L2810" s="12">
        <f t="shared" si="1047"/>
        <v>5.4412534036415994E-2</v>
      </c>
      <c r="M2810" s="3">
        <f t="shared" si="1048"/>
        <v>0.7</v>
      </c>
      <c r="N2810" s="24">
        <f t="shared" si="1063"/>
        <v>1147.5244642945465</v>
      </c>
      <c r="O2810" s="24">
        <f t="shared" si="1049"/>
        <v>16.133611160665851</v>
      </c>
      <c r="P2810" s="24">
        <f t="shared" si="1050"/>
        <v>293.88319911091685</v>
      </c>
      <c r="Q2810" s="24">
        <f t="shared" si="1061"/>
        <v>650</v>
      </c>
      <c r="R2810" s="12">
        <f t="shared" si="1051"/>
        <v>5.3928252232937499E-2</v>
      </c>
      <c r="S2810" s="3">
        <f t="shared" si="1062"/>
        <v>0.7</v>
      </c>
      <c r="T2810" s="24">
        <f t="shared" si="1064"/>
        <v>1147.2899155645562</v>
      </c>
      <c r="U2810" s="24">
        <f t="shared" si="1052"/>
        <v>21.997329410424982</v>
      </c>
      <c r="V2810" s="14">
        <f t="shared" si="1053"/>
        <v>400.59507755984117</v>
      </c>
      <c r="W2810" s="24">
        <f t="shared" si="1065"/>
        <v>650</v>
      </c>
      <c r="X2810" s="12">
        <f t="shared" si="1054"/>
        <v>5.403900977294946E-2</v>
      </c>
      <c r="Y2810" s="3">
        <f t="shared" si="1066"/>
        <v>0.7</v>
      </c>
    </row>
    <row r="2811" spans="2:25" x14ac:dyDescent="0.25">
      <c r="B2811" s="3">
        <f t="shared" si="1055"/>
        <v>13965</v>
      </c>
      <c r="C2811" s="14">
        <f t="shared" si="1056"/>
        <v>232.75</v>
      </c>
      <c r="D2811" s="11">
        <f t="shared" si="1057"/>
        <v>1148.2234349392038</v>
      </c>
      <c r="E2811" s="11">
        <f t="shared" si="1058"/>
        <v>1146.5615869698242</v>
      </c>
      <c r="F2811" s="11">
        <f t="shared" si="1059"/>
        <v>1147.5783925467795</v>
      </c>
      <c r="G2811" s="11">
        <f t="shared" si="1060"/>
        <v>1147.343954574329</v>
      </c>
      <c r="H2811" s="24">
        <f t="shared" si="1067"/>
        <v>1146.5615869698242</v>
      </c>
      <c r="I2811" s="24">
        <f t="shared" si="1045"/>
        <v>41.546199234488768</v>
      </c>
      <c r="J2811" s="14">
        <f t="shared" si="1046"/>
        <v>756.06241827770862</v>
      </c>
      <c r="K2811" s="24">
        <f t="shared" si="1068"/>
        <v>650</v>
      </c>
      <c r="L2811" s="12">
        <f t="shared" si="1047"/>
        <v>5.4392682236759839E-2</v>
      </c>
      <c r="M2811" s="3">
        <f t="shared" si="1048"/>
        <v>0.7</v>
      </c>
      <c r="N2811" s="24">
        <f t="shared" si="1063"/>
        <v>1147.5783925467795</v>
      </c>
      <c r="O2811" s="24">
        <f t="shared" si="1049"/>
        <v>16.12605981060824</v>
      </c>
      <c r="P2811" s="24">
        <f t="shared" si="1050"/>
        <v>293.77900176110836</v>
      </c>
      <c r="Q2811" s="24">
        <f t="shared" si="1061"/>
        <v>650</v>
      </c>
      <c r="R2811" s="12">
        <f t="shared" si="1051"/>
        <v>5.3908813248103732E-2</v>
      </c>
      <c r="S2811" s="3">
        <f t="shared" si="1062"/>
        <v>0.7</v>
      </c>
      <c r="T2811" s="24">
        <f t="shared" si="1064"/>
        <v>1147.343954574329</v>
      </c>
      <c r="U2811" s="24">
        <f t="shared" si="1052"/>
        <v>21.987009121869505</v>
      </c>
      <c r="V2811" s="14">
        <f t="shared" si="1053"/>
        <v>400.4526509184476</v>
      </c>
      <c r="W2811" s="24">
        <f t="shared" si="1065"/>
        <v>650</v>
      </c>
      <c r="X2811" s="12">
        <f t="shared" si="1054"/>
        <v>5.4019477257210513E-2</v>
      </c>
      <c r="Y2811" s="3">
        <f t="shared" si="1066"/>
        <v>0.7</v>
      </c>
    </row>
    <row r="2812" spans="2:25" x14ac:dyDescent="0.25">
      <c r="B2812" s="3">
        <f t="shared" si="1055"/>
        <v>13970</v>
      </c>
      <c r="C2812" s="14">
        <f t="shared" si="1056"/>
        <v>232.83333333333334</v>
      </c>
      <c r="D2812" s="11">
        <f t="shared" si="1057"/>
        <v>1148.2770419509586</v>
      </c>
      <c r="E2812" s="11">
        <f t="shared" si="1058"/>
        <v>1146.615979652061</v>
      </c>
      <c r="F2812" s="11">
        <f t="shared" si="1059"/>
        <v>1147.6323013600277</v>
      </c>
      <c r="G2812" s="11">
        <f t="shared" si="1060"/>
        <v>1147.3979740515863</v>
      </c>
      <c r="H2812" s="24">
        <f t="shared" si="1067"/>
        <v>1146.615979652061</v>
      </c>
      <c r="I2812" s="24">
        <f t="shared" si="1045"/>
        <v>41.526557472440118</v>
      </c>
      <c r="J2812" s="14">
        <f t="shared" si="1046"/>
        <v>755.79116845079307</v>
      </c>
      <c r="K2812" s="24">
        <f t="shared" si="1068"/>
        <v>650</v>
      </c>
      <c r="L2812" s="12">
        <f t="shared" si="1047"/>
        <v>5.4372844971443894E-2</v>
      </c>
      <c r="M2812" s="3">
        <f t="shared" si="1048"/>
        <v>0.7</v>
      </c>
      <c r="N2812" s="24">
        <f t="shared" si="1063"/>
        <v>1147.6323013600277</v>
      </c>
      <c r="O2812" s="24">
        <f t="shared" si="1049"/>
        <v>16.118514773273773</v>
      </c>
      <c r="P2812" s="24">
        <f t="shared" si="1050"/>
        <v>293.67487873851866</v>
      </c>
      <c r="Q2812" s="24">
        <f t="shared" si="1061"/>
        <v>650</v>
      </c>
      <c r="R2812" s="12">
        <f t="shared" si="1051"/>
        <v>5.3889388290803267E-2</v>
      </c>
      <c r="S2812" s="3">
        <f t="shared" si="1062"/>
        <v>0.7</v>
      </c>
      <c r="T2812" s="24">
        <f t="shared" si="1064"/>
        <v>1147.3979740515863</v>
      </c>
      <c r="U2812" s="24">
        <f t="shared" si="1052"/>
        <v>21.976697484308261</v>
      </c>
      <c r="V2812" s="14">
        <f t="shared" si="1053"/>
        <v>400.3103262118268</v>
      </c>
      <c r="W2812" s="24">
        <f t="shared" si="1065"/>
        <v>650</v>
      </c>
      <c r="X2812" s="12">
        <f t="shared" si="1054"/>
        <v>5.3999958882628027E-2</v>
      </c>
      <c r="Y2812" s="3">
        <f t="shared" si="1066"/>
        <v>0.7</v>
      </c>
    </row>
    <row r="2813" spans="2:25" x14ac:dyDescent="0.25">
      <c r="B2813" s="3">
        <f t="shared" si="1055"/>
        <v>13975</v>
      </c>
      <c r="C2813" s="14">
        <f t="shared" si="1056"/>
        <v>232.91666666666666</v>
      </c>
      <c r="D2813" s="11">
        <f t="shared" si="1057"/>
        <v>1148.3306297899619</v>
      </c>
      <c r="E2813" s="11">
        <f t="shared" si="1058"/>
        <v>1146.6703524970324</v>
      </c>
      <c r="F2813" s="11">
        <f t="shared" si="1059"/>
        <v>1147.6861907483185</v>
      </c>
      <c r="G2813" s="11">
        <f t="shared" si="1060"/>
        <v>1147.451974010469</v>
      </c>
      <c r="H2813" s="24">
        <f t="shared" si="1067"/>
        <v>1146.6703524970324</v>
      </c>
      <c r="I2813" s="24">
        <f t="shared" si="1045"/>
        <v>41.506932323238743</v>
      </c>
      <c r="J2813" s="14">
        <f t="shared" si="1046"/>
        <v>755.52011490639256</v>
      </c>
      <c r="K2813" s="24">
        <f t="shared" si="1068"/>
        <v>650</v>
      </c>
      <c r="L2813" s="12">
        <f t="shared" si="1047"/>
        <v>5.4353022224463803E-2</v>
      </c>
      <c r="M2813" s="3">
        <f t="shared" si="1048"/>
        <v>0.7</v>
      </c>
      <c r="N2813" s="24">
        <f t="shared" si="1063"/>
        <v>1147.6861907483185</v>
      </c>
      <c r="O2813" s="24">
        <f t="shared" si="1049"/>
        <v>16.110976041085223</v>
      </c>
      <c r="P2813" s="24">
        <f t="shared" si="1050"/>
        <v>293.57082996349646</v>
      </c>
      <c r="Q2813" s="24">
        <f t="shared" si="1061"/>
        <v>650</v>
      </c>
      <c r="R2813" s="12">
        <f t="shared" si="1051"/>
        <v>5.3869977345862456E-2</v>
      </c>
      <c r="S2813" s="3">
        <f t="shared" si="1062"/>
        <v>0.7</v>
      </c>
      <c r="T2813" s="24">
        <f t="shared" si="1064"/>
        <v>1147.451974010469</v>
      </c>
      <c r="U2813" s="24">
        <f t="shared" si="1052"/>
        <v>21.96639448732185</v>
      </c>
      <c r="V2813" s="14">
        <f t="shared" si="1053"/>
        <v>400.16810333021107</v>
      </c>
      <c r="W2813" s="24">
        <f t="shared" si="1065"/>
        <v>650</v>
      </c>
      <c r="X2813" s="12">
        <f t="shared" si="1054"/>
        <v>5.3980454633833067E-2</v>
      </c>
      <c r="Y2813" s="3">
        <f t="shared" si="1066"/>
        <v>0.7</v>
      </c>
    </row>
    <row r="2814" spans="2:25" x14ac:dyDescent="0.25">
      <c r="B2814" s="3">
        <f t="shared" si="1055"/>
        <v>13980</v>
      </c>
      <c r="C2814" s="14">
        <f t="shared" si="1056"/>
        <v>233</v>
      </c>
      <c r="D2814" s="11">
        <f t="shared" si="1057"/>
        <v>1148.3841984699236</v>
      </c>
      <c r="E2814" s="11">
        <f t="shared" si="1058"/>
        <v>1146.7247055192568</v>
      </c>
      <c r="F2814" s="11">
        <f t="shared" si="1059"/>
        <v>1147.7400607256643</v>
      </c>
      <c r="G2814" s="11">
        <f t="shared" si="1060"/>
        <v>1147.5059544651028</v>
      </c>
      <c r="H2814" s="24">
        <f t="shared" si="1067"/>
        <v>1146.7247055192568</v>
      </c>
      <c r="I2814" s="24">
        <f t="shared" si="1045"/>
        <v>41.487323766671125</v>
      </c>
      <c r="J2814" s="14">
        <f t="shared" si="1046"/>
        <v>755.24925743055348</v>
      </c>
      <c r="K2814" s="24">
        <f t="shared" si="1068"/>
        <v>650</v>
      </c>
      <c r="L2814" s="12">
        <f t="shared" si="1047"/>
        <v>5.4333213979850616E-2</v>
      </c>
      <c r="M2814" s="3">
        <f t="shared" si="1048"/>
        <v>0.7</v>
      </c>
      <c r="N2814" s="24">
        <f t="shared" si="1063"/>
        <v>1147.7400607256643</v>
      </c>
      <c r="O2814" s="24">
        <f t="shared" si="1049"/>
        <v>16.103443606482415</v>
      </c>
      <c r="P2814" s="24">
        <f t="shared" si="1050"/>
        <v>293.46685535662306</v>
      </c>
      <c r="Q2814" s="24">
        <f t="shared" si="1061"/>
        <v>650</v>
      </c>
      <c r="R2814" s="12">
        <f t="shared" si="1051"/>
        <v>5.3850580398151104E-2</v>
      </c>
      <c r="S2814" s="3">
        <f t="shared" si="1062"/>
        <v>0.7</v>
      </c>
      <c r="T2814" s="24">
        <f t="shared" si="1064"/>
        <v>1147.5059544651028</v>
      </c>
      <c r="U2814" s="24">
        <f t="shared" si="1052"/>
        <v>21.956100120519295</v>
      </c>
      <c r="V2814" s="14">
        <f t="shared" si="1053"/>
        <v>400.0259821642785</v>
      </c>
      <c r="W2814" s="24">
        <f t="shared" si="1065"/>
        <v>650</v>
      </c>
      <c r="X2814" s="12">
        <f t="shared" si="1054"/>
        <v>5.396096449551735E-2</v>
      </c>
      <c r="Y2814" s="3">
        <f t="shared" si="1066"/>
        <v>0.7</v>
      </c>
    </row>
    <row r="2815" spans="2:25" x14ac:dyDescent="0.25">
      <c r="B2815" s="3">
        <f t="shared" si="1055"/>
        <v>13985</v>
      </c>
      <c r="C2815" s="14">
        <f t="shared" si="1056"/>
        <v>233.08333333333334</v>
      </c>
      <c r="D2815" s="11">
        <f t="shared" si="1057"/>
        <v>1148.4377480045382</v>
      </c>
      <c r="E2815" s="11">
        <f t="shared" si="1058"/>
        <v>1146.7790387332366</v>
      </c>
      <c r="F2815" s="11">
        <f t="shared" si="1059"/>
        <v>1147.7939113060625</v>
      </c>
      <c r="G2815" s="11">
        <f t="shared" si="1060"/>
        <v>1147.5599154295983</v>
      </c>
      <c r="H2815" s="24">
        <f t="shared" si="1067"/>
        <v>1146.7790387332366</v>
      </c>
      <c r="I2815" s="24">
        <f t="shared" si="1045"/>
        <v>41.467731782540795</v>
      </c>
      <c r="J2815" s="14">
        <f t="shared" si="1046"/>
        <v>754.97859580918589</v>
      </c>
      <c r="K2815" s="24">
        <f t="shared" si="1068"/>
        <v>650</v>
      </c>
      <c r="L2815" s="12">
        <f t="shared" si="1047"/>
        <v>5.4313420221627232E-2</v>
      </c>
      <c r="M2815" s="3">
        <f t="shared" si="1048"/>
        <v>0.7</v>
      </c>
      <c r="N2815" s="24">
        <f t="shared" si="1063"/>
        <v>1147.7939113060625</v>
      </c>
      <c r="O2815" s="24">
        <f t="shared" si="1049"/>
        <v>16.095917461893805</v>
      </c>
      <c r="P2815" s="24">
        <f t="shared" si="1050"/>
        <v>293.3629548380726</v>
      </c>
      <c r="Q2815" s="24">
        <f t="shared" si="1061"/>
        <v>650</v>
      </c>
      <c r="R2815" s="12">
        <f t="shared" si="1051"/>
        <v>5.3831197432466199E-2</v>
      </c>
      <c r="S2815" s="3">
        <f t="shared" si="1062"/>
        <v>0.7</v>
      </c>
      <c r="T2815" s="24">
        <f t="shared" si="1064"/>
        <v>1147.5599154295983</v>
      </c>
      <c r="U2815" s="24">
        <f t="shared" si="1052"/>
        <v>21.945814373498251</v>
      </c>
      <c r="V2815" s="14">
        <f t="shared" si="1053"/>
        <v>399.88396260430022</v>
      </c>
      <c r="W2815" s="24">
        <f t="shared" si="1065"/>
        <v>650</v>
      </c>
      <c r="X2815" s="12">
        <f t="shared" si="1054"/>
        <v>5.3941488452319095E-2</v>
      </c>
      <c r="Y2815" s="3">
        <f t="shared" si="1066"/>
        <v>0.7</v>
      </c>
    </row>
    <row r="2816" spans="2:25" x14ac:dyDescent="0.25">
      <c r="B2816" s="3">
        <f t="shared" si="1055"/>
        <v>13990</v>
      </c>
      <c r="C2816" s="14">
        <f t="shared" si="1056"/>
        <v>233.16666666666666</v>
      </c>
      <c r="D2816" s="11">
        <f t="shared" si="1057"/>
        <v>1148.4912784074859</v>
      </c>
      <c r="E2816" s="11">
        <f t="shared" si="1058"/>
        <v>1146.8333521534582</v>
      </c>
      <c r="F2816" s="11">
        <f t="shared" si="1059"/>
        <v>1147.8477425034948</v>
      </c>
      <c r="G2816" s="11">
        <f t="shared" si="1060"/>
        <v>1147.6138569180505</v>
      </c>
      <c r="H2816" s="24">
        <f t="shared" si="1067"/>
        <v>1146.8333521534582</v>
      </c>
      <c r="I2816" s="24">
        <f t="shared" si="1045"/>
        <v>41.448156350691079</v>
      </c>
      <c r="J2816" s="14">
        <f t="shared" si="1046"/>
        <v>754.70812982874315</v>
      </c>
      <c r="K2816" s="24">
        <f t="shared" si="1068"/>
        <v>650</v>
      </c>
      <c r="L2816" s="12">
        <f t="shared" si="1047"/>
        <v>5.429364093385633E-2</v>
      </c>
      <c r="M2816" s="3">
        <f t="shared" si="1048"/>
        <v>0.7</v>
      </c>
      <c r="N2816" s="24">
        <f t="shared" si="1063"/>
        <v>1147.8477425034948</v>
      </c>
      <c r="O2816" s="24">
        <f t="shared" si="1049"/>
        <v>16.088397599776272</v>
      </c>
      <c r="P2816" s="24">
        <f t="shared" si="1050"/>
        <v>293.25912832850389</v>
      </c>
      <c r="Q2816" s="24">
        <f t="shared" si="1061"/>
        <v>650</v>
      </c>
      <c r="R2816" s="12">
        <f t="shared" si="1051"/>
        <v>5.3811828433693983E-2</v>
      </c>
      <c r="S2816" s="3">
        <f t="shared" si="1062"/>
        <v>0.7</v>
      </c>
      <c r="T2816" s="24">
        <f t="shared" si="1064"/>
        <v>1147.6138569180505</v>
      </c>
      <c r="U2816" s="24">
        <f t="shared" si="1052"/>
        <v>21.935537235884794</v>
      </c>
      <c r="V2816" s="14">
        <f t="shared" si="1053"/>
        <v>399.74204454087669</v>
      </c>
      <c r="W2816" s="24">
        <f t="shared" si="1065"/>
        <v>650</v>
      </c>
      <c r="X2816" s="12">
        <f t="shared" si="1054"/>
        <v>5.3922026488922262E-2</v>
      </c>
      <c r="Y2816" s="3">
        <f t="shared" si="1066"/>
        <v>0.7</v>
      </c>
    </row>
    <row r="2817" spans="2:25" x14ac:dyDescent="0.25">
      <c r="B2817" s="3">
        <f t="shared" si="1055"/>
        <v>13995</v>
      </c>
      <c r="C2817" s="14">
        <f t="shared" si="1056"/>
        <v>233.25</v>
      </c>
      <c r="D2817" s="11">
        <f t="shared" si="1057"/>
        <v>1148.5447896924318</v>
      </c>
      <c r="E2817" s="11">
        <f t="shared" si="1058"/>
        <v>1146.887645794392</v>
      </c>
      <c r="F2817" s="11">
        <f t="shared" si="1059"/>
        <v>1147.9015543319285</v>
      </c>
      <c r="G2817" s="11">
        <f t="shared" si="1060"/>
        <v>1147.6677789445394</v>
      </c>
      <c r="H2817" s="24">
        <f t="shared" si="1067"/>
        <v>1146.887645794392</v>
      </c>
      <c r="I2817" s="24">
        <f t="shared" si="1045"/>
        <v>41.42859745099372</v>
      </c>
      <c r="J2817" s="14">
        <f t="shared" si="1046"/>
        <v>754.4378592760271</v>
      </c>
      <c r="K2817" s="24">
        <f t="shared" si="1068"/>
        <v>650</v>
      </c>
      <c r="L2817" s="12">
        <f t="shared" si="1047"/>
        <v>5.4273876100626284E-2</v>
      </c>
      <c r="M2817" s="3">
        <f t="shared" si="1048"/>
        <v>0.7</v>
      </c>
      <c r="N2817" s="24">
        <f t="shared" si="1063"/>
        <v>1147.9015543319285</v>
      </c>
      <c r="O2817" s="24">
        <f t="shared" si="1049"/>
        <v>16.080884012581009</v>
      </c>
      <c r="P2817" s="24">
        <f t="shared" si="1050"/>
        <v>293.15537574847878</v>
      </c>
      <c r="Q2817" s="24">
        <f t="shared" si="1061"/>
        <v>650</v>
      </c>
      <c r="R2817" s="12">
        <f t="shared" si="1051"/>
        <v>5.379247338670283E-2</v>
      </c>
      <c r="S2817" s="3">
        <f t="shared" si="1062"/>
        <v>0.7</v>
      </c>
      <c r="T2817" s="24">
        <f t="shared" si="1064"/>
        <v>1147.6677789445394</v>
      </c>
      <c r="U2817" s="24">
        <f t="shared" si="1052"/>
        <v>21.925268697310685</v>
      </c>
      <c r="V2817" s="14">
        <f t="shared" si="1053"/>
        <v>399.60022786480243</v>
      </c>
      <c r="W2817" s="24">
        <f t="shared" si="1065"/>
        <v>650</v>
      </c>
      <c r="X2817" s="12">
        <f t="shared" si="1054"/>
        <v>5.3902578590036367E-2</v>
      </c>
      <c r="Y2817" s="3">
        <f t="shared" si="1066"/>
        <v>0.7</v>
      </c>
    </row>
    <row r="2818" spans="2:25" x14ac:dyDescent="0.25">
      <c r="B2818" s="3">
        <f t="shared" si="1055"/>
        <v>14000</v>
      </c>
      <c r="C2818" s="14">
        <f t="shared" si="1056"/>
        <v>233.33333333333334</v>
      </c>
      <c r="D2818" s="11">
        <f t="shared" si="1057"/>
        <v>1148.5982818730274</v>
      </c>
      <c r="E2818" s="11">
        <f t="shared" si="1058"/>
        <v>1146.9419196704926</v>
      </c>
      <c r="F2818" s="11">
        <f t="shared" si="1059"/>
        <v>1147.9553468053152</v>
      </c>
      <c r="G2818" s="11">
        <f t="shared" si="1060"/>
        <v>1147.7216815231293</v>
      </c>
      <c r="H2818" s="24">
        <f t="shared" si="1067"/>
        <v>1146.9419196704926</v>
      </c>
      <c r="I2818" s="24">
        <f t="shared" si="1045"/>
        <v>41.409055063371625</v>
      </c>
      <c r="J2818" s="14">
        <f t="shared" si="1046"/>
        <v>754.16778393828531</v>
      </c>
      <c r="K2818" s="24">
        <f t="shared" si="1068"/>
        <v>650</v>
      </c>
      <c r="L2818" s="12">
        <f t="shared" si="1047"/>
        <v>5.425412570605935E-2</v>
      </c>
      <c r="M2818" s="3">
        <f t="shared" si="1048"/>
        <v>0.7</v>
      </c>
      <c r="N2818" s="24">
        <f t="shared" si="1063"/>
        <v>1147.9553468053152</v>
      </c>
      <c r="O2818" s="24">
        <f t="shared" si="1049"/>
        <v>16.073376692804686</v>
      </c>
      <c r="P2818" s="24">
        <f t="shared" si="1050"/>
        <v>293.05169701906306</v>
      </c>
      <c r="Q2818" s="24">
        <f t="shared" si="1061"/>
        <v>650</v>
      </c>
      <c r="R2818" s="12">
        <f t="shared" si="1051"/>
        <v>5.3773132276456713E-2</v>
      </c>
      <c r="S2818" s="3">
        <f t="shared" si="1062"/>
        <v>0.7</v>
      </c>
      <c r="T2818" s="24">
        <f t="shared" si="1064"/>
        <v>1147.7216815231293</v>
      </c>
      <c r="U2818" s="24">
        <f t="shared" si="1052"/>
        <v>21.915008747453157</v>
      </c>
      <c r="V2818" s="14">
        <f t="shared" si="1053"/>
        <v>399.45851246729802</v>
      </c>
      <c r="W2818" s="24">
        <f t="shared" si="1065"/>
        <v>650</v>
      </c>
      <c r="X2818" s="12">
        <f t="shared" si="1054"/>
        <v>5.3883144740431217E-2</v>
      </c>
      <c r="Y2818" s="3">
        <f t="shared" si="1066"/>
        <v>0.7</v>
      </c>
    </row>
    <row r="2819" spans="2:25" x14ac:dyDescent="0.25">
      <c r="B2819" s="3">
        <f t="shared" si="1055"/>
        <v>14005</v>
      </c>
      <c r="C2819" s="14">
        <f t="shared" si="1056"/>
        <v>233.41666666666666</v>
      </c>
      <c r="D2819" s="11">
        <f t="shared" si="1057"/>
        <v>1148.6517549629086</v>
      </c>
      <c r="E2819" s="11">
        <f t="shared" si="1058"/>
        <v>1146.9961737961987</v>
      </c>
      <c r="F2819" s="11">
        <f t="shared" si="1059"/>
        <v>1148.0091199375918</v>
      </c>
      <c r="G2819" s="11">
        <f t="shared" si="1060"/>
        <v>1147.7755646678697</v>
      </c>
      <c r="H2819" s="24">
        <f t="shared" si="1067"/>
        <v>1146.9961737961987</v>
      </c>
      <c r="I2819" s="24">
        <f t="shared" si="1045"/>
        <v>41.389529167747696</v>
      </c>
      <c r="J2819" s="14">
        <f t="shared" si="1046"/>
        <v>753.89790360272661</v>
      </c>
      <c r="K2819" s="24">
        <f t="shared" si="1068"/>
        <v>650</v>
      </c>
      <c r="L2819" s="12">
        <f t="shared" si="1047"/>
        <v>5.4234389734275149E-2</v>
      </c>
      <c r="M2819" s="3">
        <f t="shared" si="1048"/>
        <v>0.7</v>
      </c>
      <c r="N2819" s="24">
        <f t="shared" si="1063"/>
        <v>1148.0091199375918</v>
      </c>
      <c r="O2819" s="24">
        <f t="shared" si="1049"/>
        <v>16.065875632921234</v>
      </c>
      <c r="P2819" s="24">
        <f t="shared" si="1050"/>
        <v>292.94809206097358</v>
      </c>
      <c r="Q2819" s="24">
        <f t="shared" si="1061"/>
        <v>650</v>
      </c>
      <c r="R2819" s="12">
        <f t="shared" si="1051"/>
        <v>5.3753805087854933E-2</v>
      </c>
      <c r="S2819" s="3">
        <f t="shared" si="1062"/>
        <v>0.7</v>
      </c>
      <c r="T2819" s="24">
        <f t="shared" si="1064"/>
        <v>1147.7755646678697</v>
      </c>
      <c r="U2819" s="24">
        <f t="shared" si="1052"/>
        <v>21.904757375972395</v>
      </c>
      <c r="V2819" s="14">
        <f t="shared" si="1053"/>
        <v>399.31689823931293</v>
      </c>
      <c r="W2819" s="24">
        <f t="shared" si="1065"/>
        <v>650</v>
      </c>
      <c r="X2819" s="12">
        <f t="shared" si="1054"/>
        <v>5.3863724924839769E-2</v>
      </c>
      <c r="Y2819" s="3">
        <f t="shared" si="1066"/>
        <v>0.7</v>
      </c>
    </row>
    <row r="2820" spans="2:25" x14ac:dyDescent="0.25">
      <c r="B2820" s="3">
        <f t="shared" si="1055"/>
        <v>14010</v>
      </c>
      <c r="C2820" s="14">
        <f t="shared" si="1056"/>
        <v>233.5</v>
      </c>
      <c r="D2820" s="11">
        <f t="shared" si="1057"/>
        <v>1148.7052089756969</v>
      </c>
      <c r="E2820" s="11">
        <f t="shared" si="1058"/>
        <v>1147.0504081859331</v>
      </c>
      <c r="F2820" s="11">
        <f t="shared" si="1059"/>
        <v>1148.0628737426796</v>
      </c>
      <c r="G2820" s="11">
        <f t="shared" si="1060"/>
        <v>1147.8294283927946</v>
      </c>
      <c r="H2820" s="24">
        <f t="shared" si="1067"/>
        <v>1147.0504081859331</v>
      </c>
      <c r="I2820" s="24">
        <f t="shared" si="1045"/>
        <v>41.370019744095998</v>
      </c>
      <c r="J2820" s="14">
        <f t="shared" si="1046"/>
        <v>753.6282180569865</v>
      </c>
      <c r="K2820" s="24">
        <f t="shared" si="1068"/>
        <v>650</v>
      </c>
      <c r="L2820" s="12">
        <f t="shared" si="1047"/>
        <v>5.4214668169425891E-2</v>
      </c>
      <c r="M2820" s="3">
        <f t="shared" si="1048"/>
        <v>0.7</v>
      </c>
      <c r="N2820" s="24">
        <f t="shared" si="1063"/>
        <v>1148.0628737426796</v>
      </c>
      <c r="O2820" s="24">
        <f t="shared" si="1049"/>
        <v>16.058380825433005</v>
      </c>
      <c r="P2820" s="24">
        <f t="shared" si="1050"/>
        <v>292.84456079525671</v>
      </c>
      <c r="Q2820" s="24">
        <f t="shared" si="1061"/>
        <v>650</v>
      </c>
      <c r="R2820" s="12">
        <f t="shared" si="1051"/>
        <v>5.3734491805859055E-2</v>
      </c>
      <c r="S2820" s="3">
        <f t="shared" si="1062"/>
        <v>0.7</v>
      </c>
      <c r="T2820" s="24">
        <f t="shared" si="1064"/>
        <v>1147.8294283927946</v>
      </c>
      <c r="U2820" s="24">
        <f t="shared" si="1052"/>
        <v>21.894514572557</v>
      </c>
      <c r="V2820" s="14">
        <f t="shared" si="1053"/>
        <v>399.1753850720097</v>
      </c>
      <c r="W2820" s="24">
        <f t="shared" si="1065"/>
        <v>650</v>
      </c>
      <c r="X2820" s="12">
        <f t="shared" si="1054"/>
        <v>5.3844319128025855E-2</v>
      </c>
      <c r="Y2820" s="3">
        <f t="shared" si="1066"/>
        <v>0.7</v>
      </c>
    </row>
    <row r="2821" spans="2:25" x14ac:dyDescent="0.25">
      <c r="B2821" s="3">
        <f t="shared" si="1055"/>
        <v>14015</v>
      </c>
      <c r="C2821" s="14">
        <f t="shared" si="1056"/>
        <v>233.58333333333334</v>
      </c>
      <c r="D2821" s="11">
        <f t="shared" si="1057"/>
        <v>1148.7586439249997</v>
      </c>
      <c r="E2821" s="11">
        <f t="shared" si="1058"/>
        <v>1147.1046228541024</v>
      </c>
      <c r="F2821" s="11">
        <f t="shared" si="1059"/>
        <v>1148.1166082344855</v>
      </c>
      <c r="G2821" s="11">
        <f t="shared" si="1060"/>
        <v>1147.8832727119227</v>
      </c>
      <c r="H2821" s="24">
        <f t="shared" si="1067"/>
        <v>1147.1046228541024</v>
      </c>
      <c r="I2821" s="24">
        <f t="shared" si="1045"/>
        <v>41.350526772430385</v>
      </c>
      <c r="J2821" s="14">
        <f t="shared" si="1046"/>
        <v>753.35872708937825</v>
      </c>
      <c r="K2821" s="24">
        <f t="shared" si="1068"/>
        <v>650</v>
      </c>
      <c r="L2821" s="12">
        <f t="shared" si="1047"/>
        <v>5.41949609957127E-2</v>
      </c>
      <c r="M2821" s="3">
        <f t="shared" si="1048"/>
        <v>0.7</v>
      </c>
      <c r="N2821" s="24">
        <f t="shared" si="1063"/>
        <v>1148.1166082344855</v>
      </c>
      <c r="O2821" s="24">
        <f t="shared" si="1049"/>
        <v>16.050892262853722</v>
      </c>
      <c r="P2821" s="24">
        <f t="shared" si="1050"/>
        <v>292.74110314311389</v>
      </c>
      <c r="Q2821" s="24">
        <f t="shared" si="1061"/>
        <v>650</v>
      </c>
      <c r="R2821" s="12">
        <f t="shared" si="1051"/>
        <v>5.3715192415459606E-2</v>
      </c>
      <c r="S2821" s="3">
        <f t="shared" si="1062"/>
        <v>0.7</v>
      </c>
      <c r="T2821" s="24">
        <f t="shared" si="1064"/>
        <v>1147.8832727119227</v>
      </c>
      <c r="U2821" s="24">
        <f t="shared" si="1052"/>
        <v>21.884280326923999</v>
      </c>
      <c r="V2821" s="14">
        <f t="shared" si="1053"/>
        <v>399.03397285711293</v>
      </c>
      <c r="W2821" s="24">
        <f t="shared" si="1065"/>
        <v>650</v>
      </c>
      <c r="X2821" s="12">
        <f t="shared" si="1054"/>
        <v>5.3824927334828826E-2</v>
      </c>
      <c r="Y2821" s="3">
        <f t="shared" si="1066"/>
        <v>0.7</v>
      </c>
    </row>
    <row r="2822" spans="2:25" x14ac:dyDescent="0.25">
      <c r="B2822" s="3">
        <f t="shared" si="1055"/>
        <v>14020</v>
      </c>
      <c r="C2822" s="14">
        <f t="shared" si="1056"/>
        <v>233.66666666666666</v>
      </c>
      <c r="D2822" s="11">
        <f t="shared" si="1057"/>
        <v>1148.8120598244091</v>
      </c>
      <c r="E2822" s="11">
        <f t="shared" si="1058"/>
        <v>1147.1588178150982</v>
      </c>
      <c r="F2822" s="11">
        <f t="shared" si="1059"/>
        <v>1148.1703234269009</v>
      </c>
      <c r="G2822" s="11">
        <f t="shared" si="1060"/>
        <v>1147.9370976392574</v>
      </c>
      <c r="H2822" s="24">
        <f t="shared" si="1067"/>
        <v>1147.1588178150982</v>
      </c>
      <c r="I2822" s="24">
        <f t="shared" si="1045"/>
        <v>41.331050232770394</v>
      </c>
      <c r="J2822" s="14">
        <f t="shared" si="1046"/>
        <v>753.08943048788615</v>
      </c>
      <c r="K2822" s="24">
        <f t="shared" si="1068"/>
        <v>650</v>
      </c>
      <c r="L2822" s="12">
        <f t="shared" si="1047"/>
        <v>5.417526819731467E-2</v>
      </c>
      <c r="M2822" s="3">
        <f t="shared" si="1048"/>
        <v>0.7</v>
      </c>
      <c r="N2822" s="24">
        <f t="shared" si="1063"/>
        <v>1148.1703234269009</v>
      </c>
      <c r="O2822" s="24">
        <f t="shared" si="1049"/>
        <v>16.043409937702791</v>
      </c>
      <c r="P2822" s="24">
        <f t="shared" si="1050"/>
        <v>292.63771902576582</v>
      </c>
      <c r="Q2822" s="24">
        <f t="shared" si="1061"/>
        <v>650</v>
      </c>
      <c r="R2822" s="12">
        <f t="shared" si="1051"/>
        <v>5.369590690165145E-2</v>
      </c>
      <c r="S2822" s="3">
        <f t="shared" si="1062"/>
        <v>0.7</v>
      </c>
      <c r="T2822" s="24">
        <f t="shared" si="1064"/>
        <v>1147.9370976392574</v>
      </c>
      <c r="U2822" s="24">
        <f t="shared" si="1052"/>
        <v>21.874054628790418</v>
      </c>
      <c r="V2822" s="14">
        <f t="shared" si="1053"/>
        <v>398.89266148605657</v>
      </c>
      <c r="W2822" s="24">
        <f t="shared" si="1065"/>
        <v>650</v>
      </c>
      <c r="X2822" s="12">
        <f t="shared" si="1054"/>
        <v>5.3805549530050858E-2</v>
      </c>
      <c r="Y2822" s="3">
        <f t="shared" si="1066"/>
        <v>0.7</v>
      </c>
    </row>
    <row r="2823" spans="2:25" x14ac:dyDescent="0.25">
      <c r="B2823" s="3">
        <f t="shared" si="1055"/>
        <v>14025</v>
      </c>
      <c r="C2823" s="14">
        <f t="shared" si="1056"/>
        <v>233.75</v>
      </c>
      <c r="D2823" s="11">
        <f t="shared" si="1057"/>
        <v>1148.8654566875032</v>
      </c>
      <c r="E2823" s="11">
        <f t="shared" si="1058"/>
        <v>1147.2129930832955</v>
      </c>
      <c r="F2823" s="11">
        <f t="shared" si="1059"/>
        <v>1148.2240193338025</v>
      </c>
      <c r="G2823" s="11">
        <f t="shared" si="1060"/>
        <v>1147.9909031887876</v>
      </c>
      <c r="H2823" s="24">
        <f t="shared" si="1067"/>
        <v>1147.2129930832955</v>
      </c>
      <c r="I2823" s="24">
        <f t="shared" si="1045"/>
        <v>41.311590105192408</v>
      </c>
      <c r="J2823" s="14">
        <f t="shared" si="1046"/>
        <v>752.82032804130802</v>
      </c>
      <c r="K2823" s="24">
        <f t="shared" si="1068"/>
        <v>650</v>
      </c>
      <c r="L2823" s="12">
        <f t="shared" si="1047"/>
        <v>5.4155589758470249E-2</v>
      </c>
      <c r="M2823" s="3">
        <f t="shared" si="1048"/>
        <v>0.7</v>
      </c>
      <c r="N2823" s="24">
        <f t="shared" si="1063"/>
        <v>1148.2240193338025</v>
      </c>
      <c r="O2823" s="24">
        <f t="shared" si="1049"/>
        <v>16.03593384251667</v>
      </c>
      <c r="P2823" s="24">
        <f t="shared" si="1050"/>
        <v>292.53440836458833</v>
      </c>
      <c r="Q2823" s="24">
        <f t="shared" si="1061"/>
        <v>650</v>
      </c>
      <c r="R2823" s="12">
        <f t="shared" si="1051"/>
        <v>5.3676635249459384E-2</v>
      </c>
      <c r="S2823" s="3">
        <f t="shared" si="1062"/>
        <v>0.7</v>
      </c>
      <c r="T2823" s="24">
        <f t="shared" si="1064"/>
        <v>1147.9909031887876</v>
      </c>
      <c r="U2823" s="24">
        <f t="shared" si="1052"/>
        <v>21.863837467890335</v>
      </c>
      <c r="V2823" s="14">
        <f t="shared" si="1053"/>
        <v>398.75145085050701</v>
      </c>
      <c r="W2823" s="24">
        <f t="shared" si="1065"/>
        <v>650</v>
      </c>
      <c r="X2823" s="12">
        <f t="shared" si="1054"/>
        <v>5.378618569852605E-2</v>
      </c>
      <c r="Y2823" s="3">
        <f t="shared" si="1066"/>
        <v>0.7</v>
      </c>
    </row>
    <row r="2824" spans="2:25" x14ac:dyDescent="0.25">
      <c r="B2824" s="3">
        <f t="shared" si="1055"/>
        <v>14030</v>
      </c>
      <c r="C2824" s="14">
        <f t="shared" si="1056"/>
        <v>233.83333333333334</v>
      </c>
      <c r="D2824" s="11">
        <f t="shared" si="1057"/>
        <v>1148.9188345278458</v>
      </c>
      <c r="E2824" s="11">
        <f t="shared" si="1058"/>
        <v>1147.267148673054</v>
      </c>
      <c r="F2824" s="11">
        <f t="shared" si="1059"/>
        <v>1148.277695969052</v>
      </c>
      <c r="G2824" s="11">
        <f t="shared" si="1060"/>
        <v>1148.0446893744861</v>
      </c>
      <c r="H2824" s="24">
        <f t="shared" si="1067"/>
        <v>1147.267148673054</v>
      </c>
      <c r="I2824" s="24">
        <f t="shared" si="1045"/>
        <v>41.292146369795546</v>
      </c>
      <c r="J2824" s="14">
        <f t="shared" si="1046"/>
        <v>752.55141953861653</v>
      </c>
      <c r="K2824" s="24">
        <f t="shared" si="1068"/>
        <v>650</v>
      </c>
      <c r="L2824" s="12">
        <f t="shared" si="1047"/>
        <v>5.413592566343136E-2</v>
      </c>
      <c r="M2824" s="3">
        <f t="shared" si="1048"/>
        <v>0.7</v>
      </c>
      <c r="N2824" s="24">
        <f t="shared" si="1063"/>
        <v>1148.277695969052</v>
      </c>
      <c r="O2824" s="24">
        <f t="shared" si="1049"/>
        <v>16.028463969843187</v>
      </c>
      <c r="P2824" s="24">
        <f t="shared" si="1050"/>
        <v>292.43117108101541</v>
      </c>
      <c r="Q2824" s="24">
        <f t="shared" si="1061"/>
        <v>650</v>
      </c>
      <c r="R2824" s="12">
        <f t="shared" si="1051"/>
        <v>5.3657377443920337E-2</v>
      </c>
      <c r="S2824" s="3">
        <f t="shared" si="1062"/>
        <v>0.7</v>
      </c>
      <c r="T2824" s="24">
        <f t="shared" si="1064"/>
        <v>1148.0446893744861</v>
      </c>
      <c r="U2824" s="24">
        <f t="shared" si="1052"/>
        <v>21.853628833991934</v>
      </c>
      <c r="V2824" s="14">
        <f t="shared" si="1053"/>
        <v>398.61034084265401</v>
      </c>
      <c r="W2824" s="24">
        <f t="shared" si="1065"/>
        <v>650</v>
      </c>
      <c r="X2824" s="12">
        <f t="shared" si="1054"/>
        <v>5.3766835825159752E-2</v>
      </c>
      <c r="Y2824" s="3">
        <f t="shared" si="1066"/>
        <v>0.7</v>
      </c>
    </row>
    <row r="2825" spans="2:25" x14ac:dyDescent="0.25">
      <c r="B2825" s="3">
        <f t="shared" si="1055"/>
        <v>14035</v>
      </c>
      <c r="C2825" s="14">
        <f t="shared" si="1056"/>
        <v>233.91666666666666</v>
      </c>
      <c r="D2825" s="11">
        <f t="shared" si="1057"/>
        <v>1148.9721933589854</v>
      </c>
      <c r="E2825" s="11">
        <f t="shared" si="1058"/>
        <v>1147.3212845987173</v>
      </c>
      <c r="F2825" s="11">
        <f t="shared" si="1059"/>
        <v>1148.3313533464959</v>
      </c>
      <c r="G2825" s="11">
        <f t="shared" si="1060"/>
        <v>1148.0984562103113</v>
      </c>
      <c r="H2825" s="24">
        <f t="shared" si="1067"/>
        <v>1147.3212845987173</v>
      </c>
      <c r="I2825" s="24">
        <f t="shared" si="1045"/>
        <v>41.272719006701664</v>
      </c>
      <c r="J2825" s="14">
        <f t="shared" si="1046"/>
        <v>752.28270476903594</v>
      </c>
      <c r="K2825" s="24">
        <f t="shared" si="1068"/>
        <v>650</v>
      </c>
      <c r="L2825" s="12">
        <f t="shared" si="1047"/>
        <v>5.4116275896468627E-2</v>
      </c>
      <c r="M2825" s="3">
        <f t="shared" si="1048"/>
        <v>0.7</v>
      </c>
      <c r="N2825" s="24">
        <f t="shared" si="1063"/>
        <v>1148.3313533464959</v>
      </c>
      <c r="O2825" s="24">
        <f t="shared" si="1049"/>
        <v>16.021000312235856</v>
      </c>
      <c r="P2825" s="24">
        <f t="shared" si="1050"/>
        <v>292.32800709673296</v>
      </c>
      <c r="Q2825" s="24">
        <f t="shared" si="1061"/>
        <v>650</v>
      </c>
      <c r="R2825" s="12">
        <f t="shared" si="1051"/>
        <v>5.3638133470116006E-2</v>
      </c>
      <c r="S2825" s="3">
        <f t="shared" si="1062"/>
        <v>0.7</v>
      </c>
      <c r="T2825" s="24">
        <f t="shared" si="1064"/>
        <v>1148.0984562103113</v>
      </c>
      <c r="U2825" s="24">
        <f t="shared" si="1052"/>
        <v>21.843428716852031</v>
      </c>
      <c r="V2825" s="14">
        <f t="shared" si="1053"/>
        <v>398.46933135435779</v>
      </c>
      <c r="W2825" s="24">
        <f t="shared" si="1065"/>
        <v>650</v>
      </c>
      <c r="X2825" s="12">
        <f t="shared" si="1054"/>
        <v>5.3747499894813748E-2</v>
      </c>
      <c r="Y2825" s="3">
        <f t="shared" si="1066"/>
        <v>0.7</v>
      </c>
    </row>
    <row r="2826" spans="2:25" x14ac:dyDescent="0.25">
      <c r="B2826" s="3">
        <f t="shared" si="1055"/>
        <v>14040</v>
      </c>
      <c r="C2826" s="14">
        <f t="shared" si="1056"/>
        <v>234</v>
      </c>
      <c r="D2826" s="11">
        <f t="shared" si="1057"/>
        <v>1149.0255331944568</v>
      </c>
      <c r="E2826" s="11">
        <f t="shared" si="1058"/>
        <v>1147.3754008746137</v>
      </c>
      <c r="F2826" s="11">
        <f t="shared" si="1059"/>
        <v>1148.3849914799659</v>
      </c>
      <c r="G2826" s="11">
        <f t="shared" si="1060"/>
        <v>1148.1522037102061</v>
      </c>
      <c r="H2826" s="24">
        <f t="shared" si="1067"/>
        <v>1147.3754008746137</v>
      </c>
      <c r="I2826" s="24">
        <f t="shared" si="1045"/>
        <v>41.253307996078092</v>
      </c>
      <c r="J2826" s="14">
        <f t="shared" si="1046"/>
        <v>752.01418352208145</v>
      </c>
      <c r="K2826" s="24">
        <f t="shared" si="1068"/>
        <v>650</v>
      </c>
      <c r="L2826" s="12">
        <f t="shared" si="1047"/>
        <v>5.4096640441875614E-2</v>
      </c>
      <c r="M2826" s="3">
        <f t="shared" si="1048"/>
        <v>0.7</v>
      </c>
      <c r="N2826" s="24">
        <f t="shared" si="1063"/>
        <v>1148.3849914799659</v>
      </c>
      <c r="O2826" s="24">
        <f t="shared" si="1049"/>
        <v>16.013542862270924</v>
      </c>
      <c r="P2826" s="24">
        <f t="shared" si="1050"/>
        <v>292.22491633340746</v>
      </c>
      <c r="Q2826" s="24">
        <f t="shared" si="1061"/>
        <v>650</v>
      </c>
      <c r="R2826" s="12">
        <f t="shared" si="1051"/>
        <v>5.3618903313128699E-2</v>
      </c>
      <c r="S2826" s="3">
        <f t="shared" si="1062"/>
        <v>0.7</v>
      </c>
      <c r="T2826" s="24">
        <f t="shared" si="1064"/>
        <v>1148.1522037102061</v>
      </c>
      <c r="U2826" s="24">
        <f t="shared" si="1052"/>
        <v>21.833237106267234</v>
      </c>
      <c r="V2826" s="14">
        <f t="shared" si="1053"/>
        <v>398.32842227796311</v>
      </c>
      <c r="W2826" s="24">
        <f t="shared" si="1065"/>
        <v>650</v>
      </c>
      <c r="X2826" s="12">
        <f t="shared" si="1054"/>
        <v>5.3728177892416865E-2</v>
      </c>
      <c r="Y2826" s="3">
        <f t="shared" si="1066"/>
        <v>0.7</v>
      </c>
    </row>
    <row r="2827" spans="2:25" x14ac:dyDescent="0.25">
      <c r="B2827" s="3">
        <f t="shared" si="1055"/>
        <v>14045</v>
      </c>
      <c r="C2827" s="14">
        <f t="shared" si="1056"/>
        <v>234.08333333333334</v>
      </c>
      <c r="D2827" s="11">
        <f t="shared" si="1057"/>
        <v>1149.0788540477799</v>
      </c>
      <c r="E2827" s="11">
        <f t="shared" si="1058"/>
        <v>1147.4294975150556</v>
      </c>
      <c r="F2827" s="11">
        <f t="shared" si="1059"/>
        <v>1148.4386103832792</v>
      </c>
      <c r="G2827" s="11">
        <f t="shared" si="1060"/>
        <v>1148.2059318880986</v>
      </c>
      <c r="H2827" s="24">
        <f t="shared" si="1067"/>
        <v>1147.4294975150556</v>
      </c>
      <c r="I2827" s="24">
        <f t="shared" si="1045"/>
        <v>41.233913318109217</v>
      </c>
      <c r="J2827" s="14">
        <f t="shared" si="1046"/>
        <v>751.74585558751994</v>
      </c>
      <c r="K2827" s="24">
        <f t="shared" si="1068"/>
        <v>650</v>
      </c>
      <c r="L2827" s="12">
        <f t="shared" si="1047"/>
        <v>5.4077019283964217E-2</v>
      </c>
      <c r="M2827" s="3">
        <f t="shared" si="1048"/>
        <v>0.7</v>
      </c>
      <c r="N2827" s="24">
        <f t="shared" si="1063"/>
        <v>1148.4386103832792</v>
      </c>
      <c r="O2827" s="24">
        <f t="shared" si="1049"/>
        <v>16.006091612518958</v>
      </c>
      <c r="P2827" s="24">
        <f t="shared" si="1050"/>
        <v>292.12189871274421</v>
      </c>
      <c r="Q2827" s="24">
        <f t="shared" si="1061"/>
        <v>650</v>
      </c>
      <c r="R2827" s="12">
        <f t="shared" si="1051"/>
        <v>5.3599686958046469E-2</v>
      </c>
      <c r="S2827" s="3">
        <f t="shared" si="1062"/>
        <v>0.7</v>
      </c>
      <c r="T2827" s="24">
        <f t="shared" si="1064"/>
        <v>1148.2059318880986</v>
      </c>
      <c r="U2827" s="24">
        <f t="shared" si="1052"/>
        <v>21.823053992034147</v>
      </c>
      <c r="V2827" s="14">
        <f t="shared" si="1053"/>
        <v>398.18761350573726</v>
      </c>
      <c r="W2827" s="24">
        <f t="shared" si="1065"/>
        <v>650</v>
      </c>
      <c r="X2827" s="12">
        <f t="shared" si="1054"/>
        <v>5.3708869802888026E-2</v>
      </c>
      <c r="Y2827" s="3">
        <f t="shared" si="1066"/>
        <v>0.7</v>
      </c>
    </row>
    <row r="2828" spans="2:25" x14ac:dyDescent="0.25">
      <c r="B2828" s="3">
        <f t="shared" si="1055"/>
        <v>14050</v>
      </c>
      <c r="C2828" s="14">
        <f t="shared" si="1056"/>
        <v>234.16666666666666</v>
      </c>
      <c r="D2828" s="11">
        <f t="shared" si="1057"/>
        <v>1149.1321559324604</v>
      </c>
      <c r="E2828" s="11">
        <f t="shared" si="1058"/>
        <v>1147.4835745343396</v>
      </c>
      <c r="F2828" s="11">
        <f t="shared" si="1059"/>
        <v>1148.4922100702372</v>
      </c>
      <c r="G2828" s="11">
        <f t="shared" si="1060"/>
        <v>1148.2596407579015</v>
      </c>
      <c r="H2828" s="24">
        <f t="shared" si="1067"/>
        <v>1147.4835745343396</v>
      </c>
      <c r="I2828" s="24">
        <f t="shared" si="1045"/>
        <v>41.214534953019211</v>
      </c>
      <c r="J2828" s="14">
        <f t="shared" si="1046"/>
        <v>751.47772075552552</v>
      </c>
      <c r="K2828" s="24">
        <f t="shared" si="1068"/>
        <v>650</v>
      </c>
      <c r="L2828" s="12">
        <f t="shared" si="1047"/>
        <v>5.4057412407076823E-2</v>
      </c>
      <c r="M2828" s="3">
        <f t="shared" si="1048"/>
        <v>0.7</v>
      </c>
      <c r="N2828" s="24">
        <f t="shared" si="1063"/>
        <v>1148.4922100702372</v>
      </c>
      <c r="O2828" s="24">
        <f t="shared" si="1049"/>
        <v>15.998646555578944</v>
      </c>
      <c r="P2828" s="24">
        <f t="shared" si="1050"/>
        <v>292.01895415675853</v>
      </c>
      <c r="Q2828" s="24">
        <f t="shared" si="1061"/>
        <v>650</v>
      </c>
      <c r="R2828" s="12">
        <f t="shared" si="1051"/>
        <v>5.3580484390016246E-2</v>
      </c>
      <c r="S2828" s="3">
        <f t="shared" si="1062"/>
        <v>0.7</v>
      </c>
      <c r="T2828" s="24">
        <f t="shared" si="1064"/>
        <v>1148.2596407579015</v>
      </c>
      <c r="U2828" s="24">
        <f t="shared" si="1052"/>
        <v>21.812879363972115</v>
      </c>
      <c r="V2828" s="14">
        <f t="shared" si="1053"/>
        <v>398.04690493017989</v>
      </c>
      <c r="W2828" s="24">
        <f t="shared" si="1065"/>
        <v>650</v>
      </c>
      <c r="X2828" s="12">
        <f t="shared" si="1054"/>
        <v>5.3689575611178764E-2</v>
      </c>
      <c r="Y2828" s="3">
        <f t="shared" si="1066"/>
        <v>0.7</v>
      </c>
    </row>
    <row r="2829" spans="2:25" x14ac:dyDescent="0.25">
      <c r="B2829" s="3">
        <f t="shared" si="1055"/>
        <v>14055</v>
      </c>
      <c r="C2829" s="14">
        <f t="shared" si="1056"/>
        <v>234.25</v>
      </c>
      <c r="D2829" s="11">
        <f t="shared" si="1057"/>
        <v>1149.1854388619893</v>
      </c>
      <c r="E2829" s="11">
        <f t="shared" si="1058"/>
        <v>1147.5376319467466</v>
      </c>
      <c r="F2829" s="11">
        <f t="shared" si="1059"/>
        <v>1148.5457905546273</v>
      </c>
      <c r="G2829" s="11">
        <f t="shared" si="1060"/>
        <v>1148.3133303335126</v>
      </c>
      <c r="H2829" s="24">
        <f t="shared" si="1067"/>
        <v>1147.5376319467466</v>
      </c>
      <c r="I2829" s="24">
        <f t="shared" si="1045"/>
        <v>41.195172881066355</v>
      </c>
      <c r="J2829" s="14">
        <f t="shared" si="1046"/>
        <v>751.2097788166792</v>
      </c>
      <c r="K2829" s="24">
        <f t="shared" si="1068"/>
        <v>650</v>
      </c>
      <c r="L2829" s="12">
        <f t="shared" si="1047"/>
        <v>5.4037819795585876E-2</v>
      </c>
      <c r="M2829" s="3">
        <f t="shared" si="1048"/>
        <v>0.7</v>
      </c>
      <c r="N2829" s="24">
        <f t="shared" si="1063"/>
        <v>1148.5457905546273</v>
      </c>
      <c r="O2829" s="24">
        <f t="shared" si="1049"/>
        <v>15.991207684049868</v>
      </c>
      <c r="P2829" s="24">
        <f t="shared" si="1050"/>
        <v>291.91608258740769</v>
      </c>
      <c r="Q2829" s="24">
        <f t="shared" si="1061"/>
        <v>650</v>
      </c>
      <c r="R2829" s="12">
        <f t="shared" si="1051"/>
        <v>5.3561295594174857E-2</v>
      </c>
      <c r="S2829" s="3">
        <f t="shared" si="1062"/>
        <v>0.7</v>
      </c>
      <c r="T2829" s="24">
        <f t="shared" si="1064"/>
        <v>1148.3133303335126</v>
      </c>
      <c r="U2829" s="24">
        <f t="shared" si="1052"/>
        <v>21.802713211917535</v>
      </c>
      <c r="V2829" s="14">
        <f t="shared" si="1053"/>
        <v>397.90629644408165</v>
      </c>
      <c r="W2829" s="24">
        <f t="shared" si="1065"/>
        <v>650</v>
      </c>
      <c r="X2829" s="12">
        <f t="shared" si="1054"/>
        <v>5.3670295302280013E-2</v>
      </c>
      <c r="Y2829" s="3">
        <f t="shared" si="1066"/>
        <v>0.7</v>
      </c>
    </row>
    <row r="2830" spans="2:25" x14ac:dyDescent="0.25">
      <c r="B2830" s="3">
        <f t="shared" si="1055"/>
        <v>14060</v>
      </c>
      <c r="C2830" s="14">
        <f t="shared" si="1056"/>
        <v>234.33333333333334</v>
      </c>
      <c r="D2830" s="11">
        <f t="shared" si="1057"/>
        <v>1149.2387028498438</v>
      </c>
      <c r="E2830" s="11">
        <f t="shared" si="1058"/>
        <v>1147.5916697665423</v>
      </c>
      <c r="F2830" s="11">
        <f t="shared" si="1059"/>
        <v>1148.5993518502214</v>
      </c>
      <c r="G2830" s="11">
        <f t="shared" si="1060"/>
        <v>1148.3670006288148</v>
      </c>
      <c r="H2830" s="24">
        <f t="shared" si="1067"/>
        <v>1147.5916697665423</v>
      </c>
      <c r="I2830" s="24">
        <f t="shared" si="1045"/>
        <v>41.175827082537353</v>
      </c>
      <c r="J2830" s="14">
        <f t="shared" si="1046"/>
        <v>750.94202956167817</v>
      </c>
      <c r="K2830" s="24">
        <f t="shared" si="1068"/>
        <v>650</v>
      </c>
      <c r="L2830" s="12">
        <f t="shared" si="1047"/>
        <v>5.4018241433873695E-2</v>
      </c>
      <c r="M2830" s="3">
        <f t="shared" si="1048"/>
        <v>0.7</v>
      </c>
      <c r="N2830" s="24">
        <f t="shared" si="1063"/>
        <v>1148.5993518502214</v>
      </c>
      <c r="O2830" s="24">
        <f t="shared" si="1049"/>
        <v>15.983774990559141</v>
      </c>
      <c r="P2830" s="24">
        <f t="shared" si="1050"/>
        <v>291.81328392703642</v>
      </c>
      <c r="Q2830" s="24">
        <f t="shared" si="1061"/>
        <v>650</v>
      </c>
      <c r="R2830" s="12">
        <f t="shared" si="1051"/>
        <v>5.3542120555731494E-2</v>
      </c>
      <c r="S2830" s="3">
        <f t="shared" si="1062"/>
        <v>0.7</v>
      </c>
      <c r="T2830" s="24">
        <f t="shared" si="1064"/>
        <v>1148.3670006288148</v>
      </c>
      <c r="U2830" s="24">
        <f t="shared" si="1052"/>
        <v>21.792555525723856</v>
      </c>
      <c r="V2830" s="14">
        <f t="shared" si="1053"/>
        <v>397.76578794025227</v>
      </c>
      <c r="W2830" s="24">
        <f t="shared" si="1065"/>
        <v>650</v>
      </c>
      <c r="X2830" s="12">
        <f t="shared" si="1054"/>
        <v>5.3651028861187326E-2</v>
      </c>
      <c r="Y2830" s="3">
        <f t="shared" si="1066"/>
        <v>0.7</v>
      </c>
    </row>
    <row r="2831" spans="2:25" x14ac:dyDescent="0.25">
      <c r="B2831" s="3">
        <f t="shared" si="1055"/>
        <v>14065</v>
      </c>
      <c r="C2831" s="14">
        <f t="shared" si="1056"/>
        <v>234.41666666666666</v>
      </c>
      <c r="D2831" s="11">
        <f t="shared" si="1057"/>
        <v>1149.291947909486</v>
      </c>
      <c r="E2831" s="11">
        <f t="shared" si="1058"/>
        <v>1147.6456880079761</v>
      </c>
      <c r="F2831" s="11">
        <f t="shared" si="1059"/>
        <v>1148.6528939707771</v>
      </c>
      <c r="G2831" s="11">
        <f t="shared" si="1060"/>
        <v>1148.420651657676</v>
      </c>
      <c r="H2831" s="24">
        <f t="shared" si="1067"/>
        <v>1147.6456880079761</v>
      </c>
      <c r="I2831" s="24">
        <f t="shared" si="1045"/>
        <v>41.156497537747327</v>
      </c>
      <c r="J2831" s="14">
        <f t="shared" si="1046"/>
        <v>750.67447278164616</v>
      </c>
      <c r="K2831" s="24">
        <f t="shared" si="1068"/>
        <v>650</v>
      </c>
      <c r="L2831" s="12">
        <f t="shared" si="1047"/>
        <v>5.3998677306353625E-2</v>
      </c>
      <c r="M2831" s="3">
        <f t="shared" si="1048"/>
        <v>0.7</v>
      </c>
      <c r="N2831" s="24">
        <f t="shared" si="1063"/>
        <v>1148.6528939707771</v>
      </c>
      <c r="O2831" s="24">
        <f t="shared" si="1049"/>
        <v>15.976348467722801</v>
      </c>
      <c r="P2831" s="24">
        <f t="shared" si="1050"/>
        <v>291.71055809775697</v>
      </c>
      <c r="Q2831" s="24">
        <f t="shared" si="1061"/>
        <v>650</v>
      </c>
      <c r="R2831" s="12">
        <f t="shared" si="1051"/>
        <v>5.3522959259852898E-2</v>
      </c>
      <c r="S2831" s="3">
        <f t="shared" si="1062"/>
        <v>0.7</v>
      </c>
      <c r="T2831" s="24">
        <f t="shared" si="1064"/>
        <v>1148.420651657676</v>
      </c>
      <c r="U2831" s="24">
        <f t="shared" si="1052"/>
        <v>21.782406295250212</v>
      </c>
      <c r="V2831" s="14">
        <f t="shared" si="1053"/>
        <v>397.62537931165673</v>
      </c>
      <c r="W2831" s="24">
        <f t="shared" si="1065"/>
        <v>650</v>
      </c>
      <c r="X2831" s="12">
        <f t="shared" si="1054"/>
        <v>5.3631776272916834E-2</v>
      </c>
      <c r="Y2831" s="3">
        <f t="shared" si="1066"/>
        <v>0.7</v>
      </c>
    </row>
    <row r="2832" spans="2:25" x14ac:dyDescent="0.25">
      <c r="B2832" s="3">
        <f t="shared" si="1055"/>
        <v>14070</v>
      </c>
      <c r="C2832" s="14">
        <f t="shared" si="1056"/>
        <v>234.5</v>
      </c>
      <c r="D2832" s="11">
        <f t="shared" si="1057"/>
        <v>1149.3451740543644</v>
      </c>
      <c r="E2832" s="11">
        <f t="shared" si="1058"/>
        <v>1147.6996866852824</v>
      </c>
      <c r="F2832" s="11">
        <f t="shared" si="1059"/>
        <v>1148.706416930037</v>
      </c>
      <c r="G2832" s="11">
        <f t="shared" si="1060"/>
        <v>1148.4742834339488</v>
      </c>
      <c r="H2832" s="24">
        <f t="shared" si="1067"/>
        <v>1147.6996866852824</v>
      </c>
      <c r="I2832" s="24">
        <f t="shared" si="1045"/>
        <v>41.137184227051193</v>
      </c>
      <c r="J2832" s="14">
        <f t="shared" si="1046"/>
        <v>750.40710826807492</v>
      </c>
      <c r="K2832" s="24">
        <f t="shared" si="1068"/>
        <v>650</v>
      </c>
      <c r="L2832" s="12">
        <f t="shared" si="1047"/>
        <v>5.3979127397466811E-2</v>
      </c>
      <c r="M2832" s="3">
        <f t="shared" si="1048"/>
        <v>0.7</v>
      </c>
      <c r="N2832" s="24">
        <f t="shared" si="1063"/>
        <v>1148.706416930037</v>
      </c>
      <c r="O2832" s="24">
        <f t="shared" si="1049"/>
        <v>15.96892810818531</v>
      </c>
      <c r="P2832" s="24">
        <f t="shared" si="1050"/>
        <v>291.60790502199177</v>
      </c>
      <c r="Q2832" s="24">
        <f t="shared" si="1061"/>
        <v>650</v>
      </c>
      <c r="R2832" s="12">
        <f t="shared" si="1051"/>
        <v>5.3503811691764741E-2</v>
      </c>
      <c r="S2832" s="3">
        <f t="shared" si="1062"/>
        <v>0.7</v>
      </c>
      <c r="T2832" s="24">
        <f t="shared" si="1064"/>
        <v>1148.4742834339488</v>
      </c>
      <c r="U2832" s="24">
        <f t="shared" si="1052"/>
        <v>21.772265510389843</v>
      </c>
      <c r="V2832" s="14">
        <f t="shared" si="1053"/>
        <v>397.48507045155065</v>
      </c>
      <c r="W2832" s="24">
        <f t="shared" si="1065"/>
        <v>650</v>
      </c>
      <c r="X2832" s="12">
        <f t="shared" si="1054"/>
        <v>5.3612537522526198E-2</v>
      </c>
      <c r="Y2832" s="3">
        <f t="shared" si="1066"/>
        <v>0.7</v>
      </c>
    </row>
    <row r="2833" spans="2:25" x14ac:dyDescent="0.25">
      <c r="B2833" s="3">
        <f t="shared" si="1055"/>
        <v>14075</v>
      </c>
      <c r="C2833" s="14">
        <f t="shared" si="1056"/>
        <v>234.58333333333334</v>
      </c>
      <c r="D2833" s="11">
        <f t="shared" si="1057"/>
        <v>1149.3983812979125</v>
      </c>
      <c r="E2833" s="11">
        <f t="shared" si="1058"/>
        <v>1147.7536658126799</v>
      </c>
      <c r="F2833" s="11">
        <f t="shared" si="1059"/>
        <v>1148.7599207417288</v>
      </c>
      <c r="G2833" s="11">
        <f t="shared" si="1060"/>
        <v>1148.5278959714713</v>
      </c>
      <c r="H2833" s="24">
        <f t="shared" si="1067"/>
        <v>1147.7536658126799</v>
      </c>
      <c r="I2833" s="24">
        <f t="shared" si="1045"/>
        <v>41.117887130815234</v>
      </c>
      <c r="J2833" s="14">
        <f t="shared" si="1046"/>
        <v>750.13993581235934</v>
      </c>
      <c r="K2833" s="24">
        <f t="shared" si="1068"/>
        <v>650</v>
      </c>
      <c r="L2833" s="12">
        <f t="shared" si="1047"/>
        <v>5.395959169164858E-2</v>
      </c>
      <c r="M2833" s="3">
        <f t="shared" si="1048"/>
        <v>0.7</v>
      </c>
      <c r="N2833" s="24">
        <f t="shared" si="1063"/>
        <v>1148.7599207417288</v>
      </c>
      <c r="O2833" s="24">
        <f t="shared" si="1049"/>
        <v>15.961513904591129</v>
      </c>
      <c r="P2833" s="24">
        <f t="shared" si="1050"/>
        <v>291.50532462212431</v>
      </c>
      <c r="Q2833" s="24">
        <f t="shared" si="1061"/>
        <v>650</v>
      </c>
      <c r="R2833" s="12">
        <f t="shared" si="1051"/>
        <v>5.3484677836685895E-2</v>
      </c>
      <c r="S2833" s="3">
        <f t="shared" si="1062"/>
        <v>0.7</v>
      </c>
      <c r="T2833" s="24">
        <f t="shared" si="1064"/>
        <v>1148.5278959714713</v>
      </c>
      <c r="U2833" s="24">
        <f t="shared" si="1052"/>
        <v>21.762133161030306</v>
      </c>
      <c r="V2833" s="14">
        <f t="shared" si="1053"/>
        <v>397.34486125309269</v>
      </c>
      <c r="W2833" s="24">
        <f t="shared" si="1065"/>
        <v>650</v>
      </c>
      <c r="X2833" s="12">
        <f t="shared" si="1054"/>
        <v>5.359331259505995E-2</v>
      </c>
      <c r="Y2833" s="3">
        <f t="shared" si="1066"/>
        <v>0.7</v>
      </c>
    </row>
    <row r="2834" spans="2:25" x14ac:dyDescent="0.25">
      <c r="B2834" s="3">
        <f t="shared" si="1055"/>
        <v>14080</v>
      </c>
      <c r="C2834" s="14">
        <f t="shared" si="1056"/>
        <v>234.66666666666666</v>
      </c>
      <c r="D2834" s="11">
        <f t="shared" si="1057"/>
        <v>1149.4515696535495</v>
      </c>
      <c r="E2834" s="11">
        <f t="shared" si="1058"/>
        <v>1147.8076254043715</v>
      </c>
      <c r="F2834" s="11">
        <f t="shared" si="1059"/>
        <v>1148.8134054195655</v>
      </c>
      <c r="G2834" s="11">
        <f t="shared" si="1060"/>
        <v>1148.5814892840663</v>
      </c>
      <c r="H2834" s="24">
        <f t="shared" si="1067"/>
        <v>1147.8076254043715</v>
      </c>
      <c r="I2834" s="24">
        <f t="shared" ref="I2834:I2897" si="1069">AlphaC*(D2834-H2834)</f>
        <v>41.098606229451207</v>
      </c>
      <c r="J2834" s="14">
        <f t="shared" ref="J2834:J2897" si="1070">Phi*EpsilonF*Botzman/10^8*M2834*((D2834+273)^4-(H2834+273)^4)</f>
        <v>749.87295520657278</v>
      </c>
      <c r="K2834" s="24">
        <f t="shared" si="1068"/>
        <v>650</v>
      </c>
      <c r="L2834" s="12">
        <f t="shared" ref="L2834:L2897" si="1071">ksh*MassivSS/(K2834*RhoA)*DeltaT*(I2834+J2834)</f>
        <v>5.3940070173383613E-2</v>
      </c>
      <c r="M2834" s="3">
        <f t="shared" ref="M2834:M2897" si="1072">IF(H2834&lt;=500,IF(Galva=Oui,0.35,0.7),0.7)</f>
        <v>0.7</v>
      </c>
      <c r="N2834" s="24">
        <f t="shared" si="1063"/>
        <v>1148.8134054195655</v>
      </c>
      <c r="O2834" s="24">
        <f t="shared" ref="O2834:O2897" si="1073">AlphaC*(D2834-N2834)</f>
        <v>15.954105849601774</v>
      </c>
      <c r="P2834" s="24">
        <f t="shared" ref="P2834:P2897" si="1074">Phi*EpsilonF*Botzman/10^8*S2834*((D2834+273)^4-(N2834+273)^4)</f>
        <v>291.40281682079012</v>
      </c>
      <c r="Q2834" s="24">
        <f t="shared" si="1061"/>
        <v>650</v>
      </c>
      <c r="R2834" s="12">
        <f t="shared" ref="R2834:R2897" si="1075">ksh*MassivW/(Q2834*RhoA)*DeltaT*(O2834+P2834)</f>
        <v>5.3465557679882071E-2</v>
      </c>
      <c r="S2834" s="3">
        <f t="shared" si="1062"/>
        <v>0.7</v>
      </c>
      <c r="T2834" s="24">
        <f t="shared" si="1064"/>
        <v>1148.5814892840663</v>
      </c>
      <c r="U2834" s="24">
        <f t="shared" ref="U2834:U2897" si="1076">AlphaC*(D2834-T2834)</f>
        <v>21.752009237081893</v>
      </c>
      <c r="V2834" s="14">
        <f t="shared" ref="V2834:V2897" si="1077">Phi*EpsilonF*Botzman/10^8*Y2834*((D2834+273)^4-(T2834+273)^4)</f>
        <v>397.20475160967413</v>
      </c>
      <c r="W2834" s="24">
        <f t="shared" si="1065"/>
        <v>650</v>
      </c>
      <c r="X2834" s="12">
        <f t="shared" ref="X2834:X2897" si="1078">ksh*MassivSI/(W2834*RhoA)*DeltaT*(U2834+V2834)</f>
        <v>5.3574101475595284E-2</v>
      </c>
      <c r="Y2834" s="3">
        <f t="shared" si="1066"/>
        <v>0.7</v>
      </c>
    </row>
    <row r="2835" spans="2:25" x14ac:dyDescent="0.25">
      <c r="B2835" s="3">
        <f t="shared" ref="B2835:B2898" si="1079">B2834+DeltaT</f>
        <v>14085</v>
      </c>
      <c r="C2835" s="14">
        <f t="shared" ref="C2835:C2898" si="1080">B2835/60</f>
        <v>234.75</v>
      </c>
      <c r="D2835" s="11">
        <f t="shared" ref="D2835:D2898" si="1081">20+345*LOG(8*C2835+1,10)</f>
        <v>1149.5047391346811</v>
      </c>
      <c r="E2835" s="11">
        <f t="shared" ref="E2835:E2898" si="1082">H2835</f>
        <v>1147.8615654745449</v>
      </c>
      <c r="F2835" s="11">
        <f t="shared" ref="F2835:F2898" si="1083">N2835</f>
        <v>1148.8668709772453</v>
      </c>
      <c r="G2835" s="11">
        <f t="shared" ref="G2835:G2898" si="1084">T2835</f>
        <v>1148.6350633855418</v>
      </c>
      <c r="H2835" s="24">
        <f t="shared" si="1067"/>
        <v>1147.8615654745449</v>
      </c>
      <c r="I2835" s="24">
        <f t="shared" si="1069"/>
        <v>41.079341503404976</v>
      </c>
      <c r="J2835" s="14">
        <f t="shared" si="1070"/>
        <v>749.60616624302099</v>
      </c>
      <c r="K2835" s="24">
        <f t="shared" si="1068"/>
        <v>650</v>
      </c>
      <c r="L2835" s="12">
        <f t="shared" si="1071"/>
        <v>5.3920562827174778E-2</v>
      </c>
      <c r="M2835" s="3">
        <f t="shared" si="1072"/>
        <v>0.7</v>
      </c>
      <c r="N2835" s="24">
        <f t="shared" si="1063"/>
        <v>1148.8668709772453</v>
      </c>
      <c r="O2835" s="24">
        <f t="shared" si="1073"/>
        <v>15.946703935895812</v>
      </c>
      <c r="P2835" s="24">
        <f t="shared" si="1074"/>
        <v>291.30038154072162</v>
      </c>
      <c r="Q2835" s="24">
        <f t="shared" ref="Q2835:Q2898" si="1085">IF(N2835&lt;600,425+0.773*N2835-1.69/1000*N2835^2+2.22/1000^2*N2835^3,IF(N2835&lt;735,666+13002/(738-N2835),IF(N2835&lt;900,545+17820/(N2835-731),650)))</f>
        <v>650</v>
      </c>
      <c r="R2835" s="12">
        <f t="shared" si="1075"/>
        <v>5.3446451206638768E-2</v>
      </c>
      <c r="S2835" s="3">
        <f t="shared" ref="S2835:S2898" si="1086">IF(N2835&lt;=500,IF(Galva=Oui,0.35,0.7),0.7)</f>
        <v>0.7</v>
      </c>
      <c r="T2835" s="24">
        <f t="shared" si="1064"/>
        <v>1148.6350633855418</v>
      </c>
      <c r="U2835" s="24">
        <f t="shared" si="1076"/>
        <v>21.741893728483319</v>
      </c>
      <c r="V2835" s="14">
        <f t="shared" si="1077"/>
        <v>397.06474141499632</v>
      </c>
      <c r="W2835" s="24">
        <f t="shared" si="1065"/>
        <v>650</v>
      </c>
      <c r="X2835" s="12">
        <f t="shared" si="1078"/>
        <v>5.3554904149252659E-2</v>
      </c>
      <c r="Y2835" s="3">
        <f t="shared" si="1066"/>
        <v>0.7</v>
      </c>
    </row>
    <row r="2836" spans="2:25" x14ac:dyDescent="0.25">
      <c r="B2836" s="3">
        <f t="shared" si="1079"/>
        <v>14090</v>
      </c>
      <c r="C2836" s="14">
        <f t="shared" si="1080"/>
        <v>234.83333333333334</v>
      </c>
      <c r="D2836" s="11">
        <f t="shared" si="1081"/>
        <v>1149.5578897546982</v>
      </c>
      <c r="E2836" s="11">
        <f t="shared" si="1082"/>
        <v>1147.9154860373721</v>
      </c>
      <c r="F2836" s="11">
        <f t="shared" si="1083"/>
        <v>1148.9203174284519</v>
      </c>
      <c r="G2836" s="11">
        <f t="shared" si="1084"/>
        <v>1148.688618289691</v>
      </c>
      <c r="H2836" s="24">
        <f t="shared" si="1067"/>
        <v>1147.9154860373721</v>
      </c>
      <c r="I2836" s="24">
        <f t="shared" si="1069"/>
        <v>41.060092933150827</v>
      </c>
      <c r="J2836" s="14">
        <f t="shared" si="1070"/>
        <v>749.33956871443615</v>
      </c>
      <c r="K2836" s="24">
        <f t="shared" si="1068"/>
        <v>650</v>
      </c>
      <c r="L2836" s="12">
        <f t="shared" si="1071"/>
        <v>5.3901069637555969E-2</v>
      </c>
      <c r="M2836" s="3">
        <f t="shared" si="1072"/>
        <v>0.7</v>
      </c>
      <c r="N2836" s="24">
        <f t="shared" ref="N2836:N2899" si="1087">N2835+R2835</f>
        <v>1148.9203174284519</v>
      </c>
      <c r="O2836" s="24">
        <f t="shared" si="1073"/>
        <v>15.939308156157495</v>
      </c>
      <c r="P2836" s="24">
        <f t="shared" si="1074"/>
        <v>291.1980187048062</v>
      </c>
      <c r="Q2836" s="24">
        <f t="shared" si="1085"/>
        <v>650</v>
      </c>
      <c r="R2836" s="12">
        <f t="shared" si="1075"/>
        <v>5.3427358402269455E-2</v>
      </c>
      <c r="S2836" s="3">
        <f t="shared" si="1086"/>
        <v>0.7</v>
      </c>
      <c r="T2836" s="24">
        <f t="shared" ref="T2836:T2899" si="1088">T2835+X2835</f>
        <v>1148.688618289691</v>
      </c>
      <c r="U2836" s="24">
        <f t="shared" si="1076"/>
        <v>21.731786625178984</v>
      </c>
      <c r="V2836" s="14">
        <f t="shared" si="1077"/>
        <v>396.92483056287688</v>
      </c>
      <c r="W2836" s="24">
        <f t="shared" ref="W2836:W2899" si="1089">IF(T2836&lt;600,425+0.773*T2836-1.69/1000*T2836^2+2.22/1000^2*T2836^3,IF(T2836&lt;735,666+13002/(738-T2836),IF(T2836&lt;900,545+17820/(T2836-731),650)))</f>
        <v>650</v>
      </c>
      <c r="X2836" s="12">
        <f t="shared" si="1078"/>
        <v>5.3535720601168145E-2</v>
      </c>
      <c r="Y2836" s="3">
        <f t="shared" ref="Y2836:Y2899" si="1090">IF(T2836&lt;=500,IF(Galva=Oui,0.35,0.7),0.7)</f>
        <v>0.7</v>
      </c>
    </row>
    <row r="2837" spans="2:25" x14ac:dyDescent="0.25">
      <c r="B2837" s="3">
        <f t="shared" si="1079"/>
        <v>14095</v>
      </c>
      <c r="C2837" s="14">
        <f t="shared" si="1080"/>
        <v>234.91666666666666</v>
      </c>
      <c r="D2837" s="11">
        <f t="shared" si="1081"/>
        <v>1149.6110215269771</v>
      </c>
      <c r="E2837" s="11">
        <f t="shared" si="1082"/>
        <v>1147.9693871070097</v>
      </c>
      <c r="F2837" s="11">
        <f t="shared" si="1083"/>
        <v>1148.9737447868542</v>
      </c>
      <c r="G2837" s="11">
        <f t="shared" si="1084"/>
        <v>1148.7421540102921</v>
      </c>
      <c r="H2837" s="24">
        <f t="shared" si="1067"/>
        <v>1147.9693871070097</v>
      </c>
      <c r="I2837" s="24">
        <f t="shared" si="1069"/>
        <v>41.040860499185783</v>
      </c>
      <c r="J2837" s="14">
        <f t="shared" si="1070"/>
        <v>749.07316241353089</v>
      </c>
      <c r="K2837" s="24">
        <f t="shared" si="1068"/>
        <v>650</v>
      </c>
      <c r="L2837" s="12">
        <f t="shared" si="1071"/>
        <v>5.3881590589061265E-2</v>
      </c>
      <c r="M2837" s="3">
        <f t="shared" si="1072"/>
        <v>0.7</v>
      </c>
      <c r="N2837" s="24">
        <f t="shared" si="1087"/>
        <v>1148.9737447868542</v>
      </c>
      <c r="O2837" s="24">
        <f t="shared" si="1073"/>
        <v>15.931918503071074</v>
      </c>
      <c r="P2837" s="24">
        <f t="shared" si="1074"/>
        <v>291.09572823573762</v>
      </c>
      <c r="Q2837" s="24">
        <f t="shared" si="1085"/>
        <v>650</v>
      </c>
      <c r="R2837" s="12">
        <f t="shared" si="1075"/>
        <v>5.3408279252053915E-2</v>
      </c>
      <c r="S2837" s="3">
        <f t="shared" si="1086"/>
        <v>0.7</v>
      </c>
      <c r="T2837" s="24">
        <f t="shared" si="1088"/>
        <v>1148.7421540102921</v>
      </c>
      <c r="U2837" s="24">
        <f t="shared" si="1076"/>
        <v>21.721687917124655</v>
      </c>
      <c r="V2837" s="14">
        <f t="shared" si="1077"/>
        <v>396.78501894711405</v>
      </c>
      <c r="W2837" s="24">
        <f t="shared" si="1089"/>
        <v>650</v>
      </c>
      <c r="X2837" s="12">
        <f t="shared" si="1078"/>
        <v>5.3516550816476792E-2</v>
      </c>
      <c r="Y2837" s="3">
        <f t="shared" si="1090"/>
        <v>0.7</v>
      </c>
    </row>
    <row r="2838" spans="2:25" x14ac:dyDescent="0.25">
      <c r="B2838" s="3">
        <f t="shared" si="1079"/>
        <v>14100</v>
      </c>
      <c r="C2838" s="14">
        <f t="shared" si="1080"/>
        <v>235</v>
      </c>
      <c r="D2838" s="11">
        <f t="shared" si="1081"/>
        <v>1149.6641344648806</v>
      </c>
      <c r="E2838" s="11">
        <f t="shared" si="1082"/>
        <v>1148.0232686975987</v>
      </c>
      <c r="F2838" s="11">
        <f t="shared" si="1083"/>
        <v>1149.0271530661064</v>
      </c>
      <c r="G2838" s="11">
        <f t="shared" si="1084"/>
        <v>1148.7956705611086</v>
      </c>
      <c r="H2838" s="24">
        <f t="shared" si="1067"/>
        <v>1148.0232686975987</v>
      </c>
      <c r="I2838" s="24">
        <f t="shared" si="1069"/>
        <v>41.021644182046657</v>
      </c>
      <c r="J2838" s="14">
        <f t="shared" si="1070"/>
        <v>748.80694713359958</v>
      </c>
      <c r="K2838" s="24">
        <f t="shared" si="1068"/>
        <v>650</v>
      </c>
      <c r="L2838" s="12">
        <f t="shared" si="1071"/>
        <v>5.386212566626717E-2</v>
      </c>
      <c r="M2838" s="3">
        <f t="shared" si="1072"/>
        <v>0.7</v>
      </c>
      <c r="N2838" s="24">
        <f t="shared" si="1087"/>
        <v>1149.0271530661064</v>
      </c>
      <c r="O2838" s="24">
        <f t="shared" si="1073"/>
        <v>15.924534969354909</v>
      </c>
      <c r="P2838" s="24">
        <f t="shared" si="1074"/>
        <v>290.99351005673265</v>
      </c>
      <c r="Q2838" s="24">
        <f t="shared" si="1085"/>
        <v>650</v>
      </c>
      <c r="R2838" s="12">
        <f t="shared" si="1075"/>
        <v>5.3389213741368839E-2</v>
      </c>
      <c r="S2838" s="3">
        <f t="shared" si="1086"/>
        <v>0.7</v>
      </c>
      <c r="T2838" s="24">
        <f t="shared" si="1088"/>
        <v>1148.7956705611086</v>
      </c>
      <c r="U2838" s="24">
        <f t="shared" si="1076"/>
        <v>21.711597594298837</v>
      </c>
      <c r="V2838" s="14">
        <f t="shared" si="1077"/>
        <v>396.64530646181618</v>
      </c>
      <c r="W2838" s="24">
        <f t="shared" si="1089"/>
        <v>650</v>
      </c>
      <c r="X2838" s="12">
        <f t="shared" si="1078"/>
        <v>5.3497394780356193E-2</v>
      </c>
      <c r="Y2838" s="3">
        <f t="shared" si="1090"/>
        <v>0.7</v>
      </c>
    </row>
    <row r="2839" spans="2:25" x14ac:dyDescent="0.25">
      <c r="B2839" s="3">
        <f t="shared" si="1079"/>
        <v>14105</v>
      </c>
      <c r="C2839" s="14">
        <f t="shared" si="1080"/>
        <v>235.08333333333334</v>
      </c>
      <c r="D2839" s="11">
        <f t="shared" si="1081"/>
        <v>1149.7172285817569</v>
      </c>
      <c r="E2839" s="11">
        <f t="shared" si="1082"/>
        <v>1148.077130823265</v>
      </c>
      <c r="F2839" s="11">
        <f t="shared" si="1083"/>
        <v>1149.0805422798478</v>
      </c>
      <c r="G2839" s="11">
        <f t="shared" si="1084"/>
        <v>1148.849167955889</v>
      </c>
      <c r="H2839" s="24">
        <f t="shared" si="1067"/>
        <v>1148.077130823265</v>
      </c>
      <c r="I2839" s="24">
        <f t="shared" si="1069"/>
        <v>41.002443962298685</v>
      </c>
      <c r="J2839" s="14">
        <f t="shared" si="1070"/>
        <v>748.54092266807197</v>
      </c>
      <c r="K2839" s="24">
        <f t="shared" si="1068"/>
        <v>650</v>
      </c>
      <c r="L2839" s="12">
        <f t="shared" si="1071"/>
        <v>5.3842674853761326E-2</v>
      </c>
      <c r="M2839" s="3">
        <f t="shared" si="1072"/>
        <v>0.7</v>
      </c>
      <c r="N2839" s="24">
        <f t="shared" si="1087"/>
        <v>1149.0805422798478</v>
      </c>
      <c r="O2839" s="24">
        <f t="shared" si="1073"/>
        <v>15.917157547727356</v>
      </c>
      <c r="P2839" s="24">
        <f t="shared" si="1074"/>
        <v>290.89136409093072</v>
      </c>
      <c r="Q2839" s="24">
        <f t="shared" si="1085"/>
        <v>650</v>
      </c>
      <c r="R2839" s="12">
        <f t="shared" si="1075"/>
        <v>5.3370161855577455E-2</v>
      </c>
      <c r="S2839" s="3">
        <f t="shared" si="1086"/>
        <v>0.7</v>
      </c>
      <c r="T2839" s="24">
        <f t="shared" si="1088"/>
        <v>1148.849167955889</v>
      </c>
      <c r="U2839" s="24">
        <f t="shared" si="1076"/>
        <v>21.701515646697089</v>
      </c>
      <c r="V2839" s="14">
        <f t="shared" si="1077"/>
        <v>396.50569300116905</v>
      </c>
      <c r="W2839" s="24">
        <f t="shared" si="1089"/>
        <v>650</v>
      </c>
      <c r="X2839" s="12">
        <f t="shared" si="1078"/>
        <v>5.3478252477996049E-2</v>
      </c>
      <c r="Y2839" s="3">
        <f t="shared" si="1090"/>
        <v>0.7</v>
      </c>
    </row>
    <row r="2840" spans="2:25" x14ac:dyDescent="0.25">
      <c r="B2840" s="3">
        <f t="shared" si="1079"/>
        <v>14110</v>
      </c>
      <c r="C2840" s="14">
        <f t="shared" si="1080"/>
        <v>235.16666666666666</v>
      </c>
      <c r="D2840" s="11">
        <f t="shared" si="1081"/>
        <v>1149.7703038909397</v>
      </c>
      <c r="E2840" s="11">
        <f t="shared" si="1082"/>
        <v>1148.1309734981187</v>
      </c>
      <c r="F2840" s="11">
        <f t="shared" si="1083"/>
        <v>1149.1339124417034</v>
      </c>
      <c r="G2840" s="11">
        <f t="shared" si="1084"/>
        <v>1148.9026462083671</v>
      </c>
      <c r="H2840" s="24">
        <f t="shared" si="1067"/>
        <v>1148.1309734981187</v>
      </c>
      <c r="I2840" s="24">
        <f t="shared" si="1069"/>
        <v>40.983259820524154</v>
      </c>
      <c r="J2840" s="14">
        <f t="shared" si="1070"/>
        <v>748.27508881062977</v>
      </c>
      <c r="K2840" s="24">
        <f t="shared" si="1068"/>
        <v>650</v>
      </c>
      <c r="L2840" s="12">
        <f t="shared" si="1071"/>
        <v>5.382323813614974E-2</v>
      </c>
      <c r="M2840" s="3">
        <f t="shared" si="1072"/>
        <v>0.7</v>
      </c>
      <c r="N2840" s="24">
        <f t="shared" si="1087"/>
        <v>1149.1339124417034</v>
      </c>
      <c r="O2840" s="24">
        <f t="shared" si="1073"/>
        <v>15.909786230906775</v>
      </c>
      <c r="P2840" s="24">
        <f t="shared" si="1074"/>
        <v>290.78929026141316</v>
      </c>
      <c r="Q2840" s="24">
        <f t="shared" si="1085"/>
        <v>650</v>
      </c>
      <c r="R2840" s="12">
        <f t="shared" si="1075"/>
        <v>5.3351123580032897E-2</v>
      </c>
      <c r="S2840" s="3">
        <f t="shared" si="1086"/>
        <v>0.7</v>
      </c>
      <c r="T2840" s="24">
        <f t="shared" si="1088"/>
        <v>1148.9026462083671</v>
      </c>
      <c r="U2840" s="24">
        <f t="shared" si="1076"/>
        <v>21.69144206431497</v>
      </c>
      <c r="V2840" s="14">
        <f t="shared" si="1077"/>
        <v>396.36617845943601</v>
      </c>
      <c r="W2840" s="24">
        <f t="shared" si="1089"/>
        <v>650</v>
      </c>
      <c r="X2840" s="12">
        <f t="shared" si="1078"/>
        <v>5.3459123894595957E-2</v>
      </c>
      <c r="Y2840" s="3">
        <f t="shared" si="1090"/>
        <v>0.7</v>
      </c>
    </row>
    <row r="2841" spans="2:25" x14ac:dyDescent="0.25">
      <c r="B2841" s="3">
        <f t="shared" si="1079"/>
        <v>14115</v>
      </c>
      <c r="C2841" s="14">
        <f t="shared" si="1080"/>
        <v>235.25</v>
      </c>
      <c r="D2841" s="11">
        <f t="shared" si="1081"/>
        <v>1149.8233604057493</v>
      </c>
      <c r="E2841" s="11">
        <f t="shared" si="1082"/>
        <v>1148.1847967362548</v>
      </c>
      <c r="F2841" s="11">
        <f t="shared" si="1083"/>
        <v>1149.1872635652835</v>
      </c>
      <c r="G2841" s="11">
        <f t="shared" si="1084"/>
        <v>1148.9561053322616</v>
      </c>
      <c r="H2841" s="24">
        <f t="shared" si="1067"/>
        <v>1148.1847967362548</v>
      </c>
      <c r="I2841" s="24">
        <f t="shared" si="1069"/>
        <v>40.964091737362196</v>
      </c>
      <c r="J2841" s="14">
        <f t="shared" si="1070"/>
        <v>748.00944535547808</v>
      </c>
      <c r="K2841" s="24">
        <f t="shared" si="1068"/>
        <v>650</v>
      </c>
      <c r="L2841" s="12">
        <f t="shared" si="1071"/>
        <v>5.3803815498077973E-2</v>
      </c>
      <c r="M2841" s="3">
        <f t="shared" si="1072"/>
        <v>0.7</v>
      </c>
      <c r="N2841" s="24">
        <f t="shared" si="1087"/>
        <v>1149.1872635652835</v>
      </c>
      <c r="O2841" s="24">
        <f t="shared" si="1073"/>
        <v>15.902421011645629</v>
      </c>
      <c r="P2841" s="24">
        <f t="shared" si="1074"/>
        <v>290.68728849170685</v>
      </c>
      <c r="Q2841" s="24">
        <f t="shared" si="1085"/>
        <v>650</v>
      </c>
      <c r="R2841" s="12">
        <f t="shared" si="1075"/>
        <v>5.3332098900171744E-2</v>
      </c>
      <c r="S2841" s="3">
        <f t="shared" si="1086"/>
        <v>0.7</v>
      </c>
      <c r="T2841" s="24">
        <f t="shared" si="1088"/>
        <v>1148.9561053322616</v>
      </c>
      <c r="U2841" s="24">
        <f t="shared" si="1076"/>
        <v>21.681376837193511</v>
      </c>
      <c r="V2841" s="14">
        <f t="shared" si="1077"/>
        <v>396.22676273130691</v>
      </c>
      <c r="W2841" s="24">
        <f t="shared" si="1089"/>
        <v>650</v>
      </c>
      <c r="X2841" s="12">
        <f t="shared" si="1078"/>
        <v>5.3440009015415881E-2</v>
      </c>
      <c r="Y2841" s="3">
        <f t="shared" si="1090"/>
        <v>0.7</v>
      </c>
    </row>
    <row r="2842" spans="2:25" x14ac:dyDescent="0.25">
      <c r="B2842" s="3">
        <f t="shared" si="1079"/>
        <v>14120</v>
      </c>
      <c r="C2842" s="14">
        <f t="shared" si="1080"/>
        <v>235.33333333333334</v>
      </c>
      <c r="D2842" s="11">
        <f t="shared" si="1081"/>
        <v>1149.8763981394914</v>
      </c>
      <c r="E2842" s="11">
        <f t="shared" si="1082"/>
        <v>1148.2386005517528</v>
      </c>
      <c r="F2842" s="11">
        <f t="shared" si="1083"/>
        <v>1149.2405956641837</v>
      </c>
      <c r="G2842" s="11">
        <f t="shared" si="1084"/>
        <v>1149.0095453412771</v>
      </c>
      <c r="H2842" s="24">
        <f t="shared" si="1067"/>
        <v>1148.2386005517528</v>
      </c>
      <c r="I2842" s="24">
        <f t="shared" si="1069"/>
        <v>40.944939693463311</v>
      </c>
      <c r="J2842" s="14">
        <f t="shared" si="1070"/>
        <v>747.74399209709327</v>
      </c>
      <c r="K2842" s="24">
        <f t="shared" si="1068"/>
        <v>650</v>
      </c>
      <c r="L2842" s="12">
        <f t="shared" si="1071"/>
        <v>5.3784406924210888E-2</v>
      </c>
      <c r="M2842" s="3">
        <f t="shared" si="1072"/>
        <v>0.7</v>
      </c>
      <c r="N2842" s="24">
        <f t="shared" si="1087"/>
        <v>1149.2405956641837</v>
      </c>
      <c r="O2842" s="24">
        <f t="shared" si="1073"/>
        <v>15.895061882690698</v>
      </c>
      <c r="P2842" s="24">
        <f t="shared" si="1074"/>
        <v>290.58535870526129</v>
      </c>
      <c r="Q2842" s="24">
        <f t="shared" si="1085"/>
        <v>650</v>
      </c>
      <c r="R2842" s="12">
        <f t="shared" si="1075"/>
        <v>5.3313087801416102E-2</v>
      </c>
      <c r="S2842" s="3">
        <f t="shared" si="1086"/>
        <v>0.7</v>
      </c>
      <c r="T2842" s="24">
        <f t="shared" si="1088"/>
        <v>1149.0095453412771</v>
      </c>
      <c r="U2842" s="24">
        <f t="shared" si="1076"/>
        <v>21.671319955356694</v>
      </c>
      <c r="V2842" s="14">
        <f t="shared" si="1077"/>
        <v>396.08744571135503</v>
      </c>
      <c r="W2842" s="24">
        <f t="shared" si="1089"/>
        <v>650</v>
      </c>
      <c r="X2842" s="12">
        <f t="shared" si="1078"/>
        <v>5.3420907825698694E-2</v>
      </c>
      <c r="Y2842" s="3">
        <f t="shared" si="1090"/>
        <v>0.7</v>
      </c>
    </row>
    <row r="2843" spans="2:25" x14ac:dyDescent="0.25">
      <c r="B2843" s="3">
        <f t="shared" si="1079"/>
        <v>14125</v>
      </c>
      <c r="C2843" s="14">
        <f t="shared" si="1080"/>
        <v>235.41666666666666</v>
      </c>
      <c r="D2843" s="11">
        <f t="shared" si="1081"/>
        <v>1149.9294171054573</v>
      </c>
      <c r="E2843" s="11">
        <f t="shared" si="1082"/>
        <v>1148.2923849586771</v>
      </c>
      <c r="F2843" s="11">
        <f t="shared" si="1083"/>
        <v>1149.2939087519851</v>
      </c>
      <c r="G2843" s="11">
        <f t="shared" si="1084"/>
        <v>1149.0629662491028</v>
      </c>
      <c r="H2843" s="24">
        <f t="shared" si="1067"/>
        <v>1148.2923849586771</v>
      </c>
      <c r="I2843" s="24">
        <f t="shared" si="1069"/>
        <v>40.925803669506422</v>
      </c>
      <c r="J2843" s="14">
        <f t="shared" si="1070"/>
        <v>747.47872882983529</v>
      </c>
      <c r="K2843" s="24">
        <f t="shared" si="1068"/>
        <v>650</v>
      </c>
      <c r="L2843" s="12">
        <f t="shared" si="1071"/>
        <v>5.3765012399207307E-2</v>
      </c>
      <c r="M2843" s="3">
        <f t="shared" si="1072"/>
        <v>0.7</v>
      </c>
      <c r="N2843" s="24">
        <f t="shared" si="1087"/>
        <v>1149.2939087519851</v>
      </c>
      <c r="O2843" s="24">
        <f t="shared" si="1073"/>
        <v>15.887708836805814</v>
      </c>
      <c r="P2843" s="24">
        <f t="shared" si="1074"/>
        <v>290.48350082556465</v>
      </c>
      <c r="Q2843" s="24">
        <f t="shared" si="1085"/>
        <v>650</v>
      </c>
      <c r="R2843" s="12">
        <f t="shared" si="1075"/>
        <v>5.3294090269197791E-2</v>
      </c>
      <c r="S2843" s="3">
        <f t="shared" si="1086"/>
        <v>0.7</v>
      </c>
      <c r="T2843" s="24">
        <f t="shared" si="1088"/>
        <v>1149.0629662491028</v>
      </c>
      <c r="U2843" s="24">
        <f t="shared" si="1076"/>
        <v>21.661271408862603</v>
      </c>
      <c r="V2843" s="14">
        <f t="shared" si="1077"/>
        <v>395.94822729436709</v>
      </c>
      <c r="W2843" s="24">
        <f t="shared" si="1089"/>
        <v>650</v>
      </c>
      <c r="X2843" s="12">
        <f t="shared" si="1078"/>
        <v>5.3401820310718918E-2</v>
      </c>
      <c r="Y2843" s="3">
        <f t="shared" si="1090"/>
        <v>0.7</v>
      </c>
    </row>
    <row r="2844" spans="2:25" x14ac:dyDescent="0.25">
      <c r="B2844" s="3">
        <f t="shared" si="1079"/>
        <v>14130</v>
      </c>
      <c r="C2844" s="14">
        <f t="shared" si="1080"/>
        <v>235.5</v>
      </c>
      <c r="D2844" s="11">
        <f t="shared" si="1081"/>
        <v>1149.982417316925</v>
      </c>
      <c r="E2844" s="11">
        <f t="shared" si="1082"/>
        <v>1148.3461499710763</v>
      </c>
      <c r="F2844" s="11">
        <f t="shared" si="1083"/>
        <v>1149.3472028422543</v>
      </c>
      <c r="G2844" s="11">
        <f t="shared" si="1084"/>
        <v>1149.1163680694135</v>
      </c>
      <c r="H2844" s="24">
        <f t="shared" si="1067"/>
        <v>1148.3461499710763</v>
      </c>
      <c r="I2844" s="24">
        <f t="shared" si="1069"/>
        <v>40.906683646215924</v>
      </c>
      <c r="J2844" s="14">
        <f t="shared" si="1070"/>
        <v>747.21365534891697</v>
      </c>
      <c r="K2844" s="24">
        <f t="shared" si="1068"/>
        <v>650</v>
      </c>
      <c r="L2844" s="12">
        <f t="shared" si="1071"/>
        <v>5.3745631907787347E-2</v>
      </c>
      <c r="M2844" s="3">
        <f t="shared" si="1072"/>
        <v>0.7</v>
      </c>
      <c r="N2844" s="24">
        <f t="shared" si="1087"/>
        <v>1149.3472028422543</v>
      </c>
      <c r="O2844" s="24">
        <f t="shared" si="1073"/>
        <v>15.880361866766179</v>
      </c>
      <c r="P2844" s="24">
        <f t="shared" si="1074"/>
        <v>290.38171477639594</v>
      </c>
      <c r="Q2844" s="24">
        <f t="shared" si="1085"/>
        <v>650</v>
      </c>
      <c r="R2844" s="12">
        <f t="shared" si="1075"/>
        <v>5.3275106289001187E-2</v>
      </c>
      <c r="S2844" s="3">
        <f t="shared" si="1086"/>
        <v>0.7</v>
      </c>
      <c r="T2844" s="24">
        <f t="shared" si="1088"/>
        <v>1149.1163680694135</v>
      </c>
      <c r="U2844" s="24">
        <f t="shared" si="1076"/>
        <v>21.651231187786379</v>
      </c>
      <c r="V2844" s="14">
        <f t="shared" si="1077"/>
        <v>395.80910737534282</v>
      </c>
      <c r="W2844" s="24">
        <f t="shared" si="1089"/>
        <v>650</v>
      </c>
      <c r="X2844" s="12">
        <f t="shared" si="1078"/>
        <v>5.3382746455780505E-2</v>
      </c>
      <c r="Y2844" s="3">
        <f t="shared" si="1090"/>
        <v>0.7</v>
      </c>
    </row>
    <row r="2845" spans="2:25" x14ac:dyDescent="0.25">
      <c r="B2845" s="3">
        <f t="shared" si="1079"/>
        <v>14135</v>
      </c>
      <c r="C2845" s="14">
        <f t="shared" si="1080"/>
        <v>235.58333333333334</v>
      </c>
      <c r="D2845" s="11">
        <f t="shared" si="1081"/>
        <v>1150.0353987871576</v>
      </c>
      <c r="E2845" s="11">
        <f t="shared" si="1082"/>
        <v>1148.3998956029841</v>
      </c>
      <c r="F2845" s="11">
        <f t="shared" si="1083"/>
        <v>1149.4004779485433</v>
      </c>
      <c r="G2845" s="11">
        <f t="shared" si="1084"/>
        <v>1149.1697508158693</v>
      </c>
      <c r="H2845" s="24">
        <f t="shared" si="1067"/>
        <v>1148.3998956029841</v>
      </c>
      <c r="I2845" s="24">
        <f t="shared" si="1069"/>
        <v>40.887579604338953</v>
      </c>
      <c r="J2845" s="14">
        <f t="shared" si="1070"/>
        <v>746.94877144964801</v>
      </c>
      <c r="K2845" s="24">
        <f t="shared" si="1068"/>
        <v>650</v>
      </c>
      <c r="L2845" s="12">
        <f t="shared" si="1071"/>
        <v>5.3726265434679267E-2</v>
      </c>
      <c r="M2845" s="3">
        <f t="shared" si="1072"/>
        <v>0.7</v>
      </c>
      <c r="N2845" s="24">
        <f t="shared" si="1087"/>
        <v>1149.4004779485433</v>
      </c>
      <c r="O2845" s="24">
        <f t="shared" si="1073"/>
        <v>15.873020965358364</v>
      </c>
      <c r="P2845" s="24">
        <f t="shared" si="1074"/>
        <v>290.28000048151466</v>
      </c>
      <c r="Q2845" s="24">
        <f t="shared" si="1085"/>
        <v>650</v>
      </c>
      <c r="R2845" s="12">
        <f t="shared" si="1075"/>
        <v>5.3256135846309262E-2</v>
      </c>
      <c r="S2845" s="3">
        <f t="shared" si="1086"/>
        <v>0.7</v>
      </c>
      <c r="T2845" s="24">
        <f t="shared" si="1088"/>
        <v>1149.1697508158693</v>
      </c>
      <c r="U2845" s="24">
        <f t="shared" si="1076"/>
        <v>21.641199282208845</v>
      </c>
      <c r="V2845" s="14">
        <f t="shared" si="1077"/>
        <v>395.67008584939833</v>
      </c>
      <c r="W2845" s="24">
        <f t="shared" si="1089"/>
        <v>650</v>
      </c>
      <c r="X2845" s="12">
        <f t="shared" si="1078"/>
        <v>5.336368624620301E-2</v>
      </c>
      <c r="Y2845" s="3">
        <f t="shared" si="1090"/>
        <v>0.7</v>
      </c>
    </row>
    <row r="2846" spans="2:25" x14ac:dyDescent="0.25">
      <c r="B2846" s="3">
        <f t="shared" si="1079"/>
        <v>14140</v>
      </c>
      <c r="C2846" s="14">
        <f t="shared" si="1080"/>
        <v>235.66666666666666</v>
      </c>
      <c r="D2846" s="11">
        <f t="shared" si="1081"/>
        <v>1150.0883615294044</v>
      </c>
      <c r="E2846" s="11">
        <f t="shared" si="1082"/>
        <v>1148.4536218684188</v>
      </c>
      <c r="F2846" s="11">
        <f t="shared" si="1083"/>
        <v>1149.4537340843897</v>
      </c>
      <c r="G2846" s="11">
        <f t="shared" si="1084"/>
        <v>1149.2231145021155</v>
      </c>
      <c r="H2846" s="24">
        <f t="shared" si="1067"/>
        <v>1148.4536218684188</v>
      </c>
      <c r="I2846" s="24">
        <f t="shared" si="1069"/>
        <v>40.868491524639694</v>
      </c>
      <c r="J2846" s="14">
        <f t="shared" si="1070"/>
        <v>746.68407692735752</v>
      </c>
      <c r="K2846" s="24">
        <f t="shared" si="1068"/>
        <v>650</v>
      </c>
      <c r="L2846" s="12">
        <f t="shared" si="1071"/>
        <v>5.3706912964613815E-2</v>
      </c>
      <c r="M2846" s="3">
        <f t="shared" si="1072"/>
        <v>0.7</v>
      </c>
      <c r="N2846" s="24">
        <f t="shared" si="1087"/>
        <v>1149.4537340843897</v>
      </c>
      <c r="O2846" s="24">
        <f t="shared" si="1073"/>
        <v>15.865686125368939</v>
      </c>
      <c r="P2846" s="24">
        <f t="shared" si="1074"/>
        <v>290.17835786468038</v>
      </c>
      <c r="Q2846" s="24">
        <f t="shared" si="1085"/>
        <v>650</v>
      </c>
      <c r="R2846" s="12">
        <f t="shared" si="1075"/>
        <v>5.323717892660499E-2</v>
      </c>
      <c r="S2846" s="3">
        <f t="shared" si="1086"/>
        <v>0.7</v>
      </c>
      <c r="T2846" s="24">
        <f t="shared" si="1088"/>
        <v>1149.2231145021155</v>
      </c>
      <c r="U2846" s="24">
        <f t="shared" si="1076"/>
        <v>21.631175682222192</v>
      </c>
      <c r="V2846" s="14">
        <f t="shared" si="1077"/>
        <v>395.53116261170783</v>
      </c>
      <c r="W2846" s="24">
        <f t="shared" si="1089"/>
        <v>650</v>
      </c>
      <c r="X2846" s="12">
        <f t="shared" si="1078"/>
        <v>5.3344639667314876E-2</v>
      </c>
      <c r="Y2846" s="3">
        <f t="shared" si="1090"/>
        <v>0.7</v>
      </c>
    </row>
    <row r="2847" spans="2:25" x14ac:dyDescent="0.25">
      <c r="B2847" s="3">
        <f t="shared" si="1079"/>
        <v>14145</v>
      </c>
      <c r="C2847" s="14">
        <f t="shared" si="1080"/>
        <v>235.75</v>
      </c>
      <c r="D2847" s="11">
        <f t="shared" si="1081"/>
        <v>1150.1413055569012</v>
      </c>
      <c r="E2847" s="11">
        <f t="shared" si="1082"/>
        <v>1148.5073287813834</v>
      </c>
      <c r="F2847" s="11">
        <f t="shared" si="1083"/>
        <v>1149.5069712633162</v>
      </c>
      <c r="G2847" s="11">
        <f t="shared" si="1084"/>
        <v>1149.2764591417829</v>
      </c>
      <c r="H2847" s="24">
        <f t="shared" si="1067"/>
        <v>1148.5073287813834</v>
      </c>
      <c r="I2847" s="24">
        <f t="shared" si="1069"/>
        <v>40.849419387944863</v>
      </c>
      <c r="J2847" s="14">
        <f t="shared" si="1070"/>
        <v>746.41957157820775</v>
      </c>
      <c r="K2847" s="24">
        <f t="shared" si="1068"/>
        <v>650</v>
      </c>
      <c r="L2847" s="12">
        <f t="shared" si="1071"/>
        <v>5.368757448238283E-2</v>
      </c>
      <c r="M2847" s="3">
        <f t="shared" si="1072"/>
        <v>0.7</v>
      </c>
      <c r="N2847" s="24">
        <f t="shared" si="1087"/>
        <v>1149.5069712633162</v>
      </c>
      <c r="O2847" s="24">
        <f t="shared" si="1073"/>
        <v>15.858357339624263</v>
      </c>
      <c r="P2847" s="24">
        <f t="shared" si="1074"/>
        <v>290.07678685013707</v>
      </c>
      <c r="Q2847" s="24">
        <f t="shared" si="1085"/>
        <v>650</v>
      </c>
      <c r="R2847" s="12">
        <f t="shared" si="1075"/>
        <v>5.3218235515462536E-2</v>
      </c>
      <c r="S2847" s="3">
        <f t="shared" si="1086"/>
        <v>0.7</v>
      </c>
      <c r="T2847" s="24">
        <f t="shared" si="1088"/>
        <v>1149.2764591417829</v>
      </c>
      <c r="U2847" s="24">
        <f t="shared" si="1076"/>
        <v>21.621160377958404</v>
      </c>
      <c r="V2847" s="14">
        <f t="shared" si="1077"/>
        <v>395.39233755779435</v>
      </c>
      <c r="W2847" s="24">
        <f t="shared" si="1089"/>
        <v>650</v>
      </c>
      <c r="X2847" s="12">
        <f t="shared" si="1078"/>
        <v>5.3325606704494238E-2</v>
      </c>
      <c r="Y2847" s="3">
        <f t="shared" si="1090"/>
        <v>0.7</v>
      </c>
    </row>
    <row r="2848" spans="2:25" x14ac:dyDescent="0.25">
      <c r="B2848" s="3">
        <f t="shared" si="1079"/>
        <v>14150</v>
      </c>
      <c r="C2848" s="14">
        <f t="shared" si="1080"/>
        <v>235.83333333333334</v>
      </c>
      <c r="D2848" s="11">
        <f t="shared" si="1081"/>
        <v>1150.1942308828689</v>
      </c>
      <c r="E2848" s="11">
        <f t="shared" si="1082"/>
        <v>1148.5610163558658</v>
      </c>
      <c r="F2848" s="11">
        <f t="shared" si="1083"/>
        <v>1149.5601894988317</v>
      </c>
      <c r="G2848" s="11">
        <f t="shared" si="1084"/>
        <v>1149.3297847484873</v>
      </c>
      <c r="H2848" s="24">
        <f t="shared" si="1067"/>
        <v>1148.5610163558658</v>
      </c>
      <c r="I2848" s="24">
        <f t="shared" si="1069"/>
        <v>40.83036317507549</v>
      </c>
      <c r="J2848" s="14">
        <f t="shared" si="1070"/>
        <v>746.15525519810922</v>
      </c>
      <c r="K2848" s="24">
        <f t="shared" si="1068"/>
        <v>650</v>
      </c>
      <c r="L2848" s="12">
        <f t="shared" si="1071"/>
        <v>5.3668249972760568E-2</v>
      </c>
      <c r="M2848" s="3">
        <f t="shared" si="1072"/>
        <v>0.7</v>
      </c>
      <c r="N2848" s="24">
        <f t="shared" si="1087"/>
        <v>1149.5601894988317</v>
      </c>
      <c r="O2848" s="24">
        <f t="shared" si="1073"/>
        <v>15.85103460092796</v>
      </c>
      <c r="P2848" s="24">
        <f t="shared" si="1074"/>
        <v>289.97528736185751</v>
      </c>
      <c r="Q2848" s="24">
        <f t="shared" si="1085"/>
        <v>650</v>
      </c>
      <c r="R2848" s="12">
        <f t="shared" si="1075"/>
        <v>5.3199305598404932E-2</v>
      </c>
      <c r="S2848" s="3">
        <f t="shared" si="1086"/>
        <v>0.7</v>
      </c>
      <c r="T2848" s="24">
        <f t="shared" si="1088"/>
        <v>1149.3297847484873</v>
      </c>
      <c r="U2848" s="24">
        <f t="shared" si="1076"/>
        <v>21.611153359538093</v>
      </c>
      <c r="V2848" s="14">
        <f t="shared" si="1077"/>
        <v>395.25361058318094</v>
      </c>
      <c r="W2848" s="24">
        <f t="shared" si="1089"/>
        <v>650</v>
      </c>
      <c r="X2848" s="12">
        <f t="shared" si="1078"/>
        <v>5.3306587343117766E-2</v>
      </c>
      <c r="Y2848" s="3">
        <f t="shared" si="1090"/>
        <v>0.7</v>
      </c>
    </row>
    <row r="2849" spans="2:25" x14ac:dyDescent="0.25">
      <c r="B2849" s="3">
        <f t="shared" si="1079"/>
        <v>14155</v>
      </c>
      <c r="C2849" s="14">
        <f t="shared" si="1080"/>
        <v>235.91666666666666</v>
      </c>
      <c r="D2849" s="11">
        <f t="shared" si="1081"/>
        <v>1150.247137520515</v>
      </c>
      <c r="E2849" s="11">
        <f t="shared" si="1082"/>
        <v>1148.6146846058386</v>
      </c>
      <c r="F2849" s="11">
        <f t="shared" si="1083"/>
        <v>1149.6133888044301</v>
      </c>
      <c r="G2849" s="11">
        <f t="shared" si="1084"/>
        <v>1149.3830913358304</v>
      </c>
      <c r="H2849" s="24">
        <f t="shared" si="1067"/>
        <v>1148.6146846058386</v>
      </c>
      <c r="I2849" s="24">
        <f t="shared" si="1069"/>
        <v>40.81132286690945</v>
      </c>
      <c r="J2849" s="14">
        <f t="shared" si="1070"/>
        <v>745.89112758368947</v>
      </c>
      <c r="K2849" s="24">
        <f t="shared" si="1068"/>
        <v>650</v>
      </c>
      <c r="L2849" s="12">
        <f t="shared" si="1071"/>
        <v>5.3648939420574096E-2</v>
      </c>
      <c r="M2849" s="3">
        <f t="shared" si="1072"/>
        <v>0.7</v>
      </c>
      <c r="N2849" s="24">
        <f t="shared" si="1087"/>
        <v>1149.6133888044301</v>
      </c>
      <c r="O2849" s="24">
        <f t="shared" si="1073"/>
        <v>15.843717902123444</v>
      </c>
      <c r="P2849" s="24">
        <f t="shared" si="1074"/>
        <v>289.87385932416328</v>
      </c>
      <c r="Q2849" s="24">
        <f t="shared" si="1085"/>
        <v>650</v>
      </c>
      <c r="R2849" s="12">
        <f t="shared" si="1075"/>
        <v>5.3180389161022801E-2</v>
      </c>
      <c r="S2849" s="3">
        <f t="shared" si="1086"/>
        <v>0.7</v>
      </c>
      <c r="T2849" s="24">
        <f t="shared" si="1088"/>
        <v>1149.3830913358304</v>
      </c>
      <c r="U2849" s="24">
        <f t="shared" si="1076"/>
        <v>21.601154617115981</v>
      </c>
      <c r="V2849" s="14">
        <f t="shared" si="1077"/>
        <v>395.11498158362326</v>
      </c>
      <c r="W2849" s="24">
        <f t="shared" si="1089"/>
        <v>650</v>
      </c>
      <c r="X2849" s="12">
        <f t="shared" si="1078"/>
        <v>5.3287581568596261E-2</v>
      </c>
      <c r="Y2849" s="3">
        <f t="shared" si="1090"/>
        <v>0.7</v>
      </c>
    </row>
    <row r="2850" spans="2:25" x14ac:dyDescent="0.25">
      <c r="B2850" s="3">
        <f t="shared" si="1079"/>
        <v>14160</v>
      </c>
      <c r="C2850" s="14">
        <f t="shared" si="1080"/>
        <v>236</v>
      </c>
      <c r="D2850" s="11">
        <f t="shared" si="1081"/>
        <v>1150.3000254830324</v>
      </c>
      <c r="E2850" s="11">
        <f t="shared" si="1082"/>
        <v>1148.6683335452592</v>
      </c>
      <c r="F2850" s="11">
        <f t="shared" si="1083"/>
        <v>1149.6665691935912</v>
      </c>
      <c r="G2850" s="11">
        <f t="shared" si="1084"/>
        <v>1149.436378917399</v>
      </c>
      <c r="H2850" s="24">
        <f t="shared" si="1067"/>
        <v>1148.6683335452592</v>
      </c>
      <c r="I2850" s="24">
        <f t="shared" si="1069"/>
        <v>40.792298444330299</v>
      </c>
      <c r="J2850" s="14">
        <f t="shared" si="1070"/>
        <v>745.62718853145964</v>
      </c>
      <c r="K2850" s="24">
        <f t="shared" si="1068"/>
        <v>650</v>
      </c>
      <c r="L2850" s="12">
        <f t="shared" si="1071"/>
        <v>5.3629642810642898E-2</v>
      </c>
      <c r="M2850" s="3">
        <f t="shared" si="1072"/>
        <v>0.7</v>
      </c>
      <c r="N2850" s="24">
        <f t="shared" si="1087"/>
        <v>1149.6665691935912</v>
      </c>
      <c r="O2850" s="24">
        <f t="shared" si="1073"/>
        <v>15.836407236031391</v>
      </c>
      <c r="P2850" s="24">
        <f t="shared" si="1074"/>
        <v>289.77250266112389</v>
      </c>
      <c r="Q2850" s="24">
        <f t="shared" si="1085"/>
        <v>650</v>
      </c>
      <c r="R2850" s="12">
        <f t="shared" si="1075"/>
        <v>5.3161486188858985E-2</v>
      </c>
      <c r="S2850" s="3">
        <f t="shared" si="1086"/>
        <v>0.7</v>
      </c>
      <c r="T2850" s="24">
        <f t="shared" si="1088"/>
        <v>1149.436378917399</v>
      </c>
      <c r="U2850" s="24">
        <f t="shared" si="1076"/>
        <v>21.591164140835417</v>
      </c>
      <c r="V2850" s="14">
        <f t="shared" si="1077"/>
        <v>394.97645045468312</v>
      </c>
      <c r="W2850" s="24">
        <f t="shared" si="1089"/>
        <v>650</v>
      </c>
      <c r="X2850" s="12">
        <f t="shared" si="1078"/>
        <v>5.3268589366314262E-2</v>
      </c>
      <c r="Y2850" s="3">
        <f t="shared" si="1090"/>
        <v>0.7</v>
      </c>
    </row>
    <row r="2851" spans="2:25" x14ac:dyDescent="0.25">
      <c r="B2851" s="3">
        <f t="shared" si="1079"/>
        <v>14165</v>
      </c>
      <c r="C2851" s="14">
        <f t="shared" si="1080"/>
        <v>236.08333333333334</v>
      </c>
      <c r="D2851" s="11">
        <f t="shared" si="1081"/>
        <v>1150.352894783601</v>
      </c>
      <c r="E2851" s="11">
        <f t="shared" si="1082"/>
        <v>1148.7219631880698</v>
      </c>
      <c r="F2851" s="11">
        <f t="shared" si="1083"/>
        <v>1149.71973067978</v>
      </c>
      <c r="G2851" s="11">
        <f t="shared" si="1084"/>
        <v>1149.4896475067653</v>
      </c>
      <c r="H2851" s="24">
        <f t="shared" si="1067"/>
        <v>1148.7219631880698</v>
      </c>
      <c r="I2851" s="24">
        <f t="shared" si="1069"/>
        <v>40.773289888278441</v>
      </c>
      <c r="J2851" s="14">
        <f t="shared" si="1070"/>
        <v>745.36343783870632</v>
      </c>
      <c r="K2851" s="24">
        <f t="shared" si="1068"/>
        <v>650</v>
      </c>
      <c r="L2851" s="12">
        <f t="shared" si="1071"/>
        <v>5.3610360127843232E-2</v>
      </c>
      <c r="M2851" s="3">
        <f t="shared" si="1072"/>
        <v>0.7</v>
      </c>
      <c r="N2851" s="24">
        <f t="shared" si="1087"/>
        <v>1149.71973067978</v>
      </c>
      <c r="O2851" s="24">
        <f t="shared" si="1073"/>
        <v>15.829102595523636</v>
      </c>
      <c r="P2851" s="24">
        <f t="shared" si="1074"/>
        <v>289.67121729746799</v>
      </c>
      <c r="Q2851" s="24">
        <f t="shared" si="1085"/>
        <v>650</v>
      </c>
      <c r="R2851" s="12">
        <f t="shared" si="1075"/>
        <v>5.3142596667579853E-2</v>
      </c>
      <c r="S2851" s="3">
        <f t="shared" si="1086"/>
        <v>0.7</v>
      </c>
      <c r="T2851" s="24">
        <f t="shared" si="1088"/>
        <v>1149.4896475067653</v>
      </c>
      <c r="U2851" s="24">
        <f t="shared" si="1076"/>
        <v>21.581181920890913</v>
      </c>
      <c r="V2851" s="14">
        <f t="shared" si="1077"/>
        <v>394.83801709269744</v>
      </c>
      <c r="W2851" s="24">
        <f t="shared" si="1089"/>
        <v>650</v>
      </c>
      <c r="X2851" s="12">
        <f t="shared" si="1078"/>
        <v>5.3249610721761979E-2</v>
      </c>
      <c r="Y2851" s="3">
        <f t="shared" si="1090"/>
        <v>0.7</v>
      </c>
    </row>
    <row r="2852" spans="2:25" x14ac:dyDescent="0.25">
      <c r="B2852" s="3">
        <f t="shared" si="1079"/>
        <v>14170</v>
      </c>
      <c r="C2852" s="14">
        <f t="shared" si="1080"/>
        <v>236.16666666666666</v>
      </c>
      <c r="D2852" s="11">
        <f t="shared" si="1081"/>
        <v>1150.4057454353858</v>
      </c>
      <c r="E2852" s="11">
        <f t="shared" si="1082"/>
        <v>1148.7755735481976</v>
      </c>
      <c r="F2852" s="11">
        <f t="shared" si="1083"/>
        <v>1149.7728732764476</v>
      </c>
      <c r="G2852" s="11">
        <f t="shared" si="1084"/>
        <v>1149.542897117487</v>
      </c>
      <c r="H2852" s="24">
        <f t="shared" si="1067"/>
        <v>1148.7755735481976</v>
      </c>
      <c r="I2852" s="24">
        <f t="shared" si="1069"/>
        <v>40.754297179705645</v>
      </c>
      <c r="J2852" s="14">
        <f t="shared" si="1070"/>
        <v>745.09987530267711</v>
      </c>
      <c r="K2852" s="24">
        <f t="shared" si="1068"/>
        <v>650</v>
      </c>
      <c r="L2852" s="12">
        <f t="shared" si="1071"/>
        <v>5.3591091357049481E-2</v>
      </c>
      <c r="M2852" s="3">
        <f t="shared" si="1072"/>
        <v>0.7</v>
      </c>
      <c r="N2852" s="24">
        <f t="shared" si="1087"/>
        <v>1149.7728732764476</v>
      </c>
      <c r="O2852" s="24">
        <f t="shared" si="1073"/>
        <v>15.821803973454962</v>
      </c>
      <c r="P2852" s="24">
        <f t="shared" si="1074"/>
        <v>289.57000315767209</v>
      </c>
      <c r="Q2852" s="24">
        <f t="shared" si="1085"/>
        <v>650</v>
      </c>
      <c r="R2852" s="12">
        <f t="shared" si="1075"/>
        <v>5.312372058280497E-2</v>
      </c>
      <c r="S2852" s="3">
        <f t="shared" si="1086"/>
        <v>0.7</v>
      </c>
      <c r="T2852" s="24">
        <f t="shared" si="1088"/>
        <v>1149.542897117487</v>
      </c>
      <c r="U2852" s="24">
        <f t="shared" si="1076"/>
        <v>21.571207947471294</v>
      </c>
      <c r="V2852" s="14">
        <f t="shared" si="1077"/>
        <v>394.69968139377073</v>
      </c>
      <c r="W2852" s="24">
        <f t="shared" si="1089"/>
        <v>650</v>
      </c>
      <c r="X2852" s="12">
        <f t="shared" si="1078"/>
        <v>5.323064562039917E-2</v>
      </c>
      <c r="Y2852" s="3">
        <f t="shared" si="1090"/>
        <v>0.7</v>
      </c>
    </row>
    <row r="2853" spans="2:25" x14ac:dyDescent="0.25">
      <c r="B2853" s="3">
        <f t="shared" si="1079"/>
        <v>14175</v>
      </c>
      <c r="C2853" s="14">
        <f t="shared" si="1080"/>
        <v>236.25</v>
      </c>
      <c r="D2853" s="11">
        <f t="shared" si="1081"/>
        <v>1150.4585774515385</v>
      </c>
      <c r="E2853" s="11">
        <f t="shared" si="1082"/>
        <v>1148.8291646395546</v>
      </c>
      <c r="F2853" s="11">
        <f t="shared" si="1083"/>
        <v>1149.8259969970304</v>
      </c>
      <c r="G2853" s="11">
        <f t="shared" si="1084"/>
        <v>1149.5961277631075</v>
      </c>
      <c r="H2853" s="24">
        <f t="shared" si="1067"/>
        <v>1148.8291646395546</v>
      </c>
      <c r="I2853" s="24">
        <f t="shared" si="1069"/>
        <v>40.735320299597788</v>
      </c>
      <c r="J2853" s="14">
        <f t="shared" si="1070"/>
        <v>744.83650072094906</v>
      </c>
      <c r="K2853" s="24">
        <f t="shared" si="1068"/>
        <v>650</v>
      </c>
      <c r="L2853" s="12">
        <f t="shared" si="1071"/>
        <v>5.3571836483160794E-2</v>
      </c>
      <c r="M2853" s="3">
        <f t="shared" si="1072"/>
        <v>0.7</v>
      </c>
      <c r="N2853" s="24">
        <f t="shared" si="1087"/>
        <v>1149.8259969970304</v>
      </c>
      <c r="O2853" s="24">
        <f t="shared" si="1073"/>
        <v>15.814511362702888</v>
      </c>
      <c r="P2853" s="24">
        <f t="shared" si="1074"/>
        <v>289.46886016634852</v>
      </c>
      <c r="Q2853" s="24">
        <f t="shared" si="1085"/>
        <v>650</v>
      </c>
      <c r="R2853" s="12">
        <f t="shared" si="1075"/>
        <v>5.3104857920181471E-2</v>
      </c>
      <c r="S2853" s="3">
        <f t="shared" si="1086"/>
        <v>0.7</v>
      </c>
      <c r="T2853" s="24">
        <f t="shared" si="1088"/>
        <v>1149.5961277631075</v>
      </c>
      <c r="U2853" s="24">
        <f t="shared" si="1076"/>
        <v>21.561242210776754</v>
      </c>
      <c r="V2853" s="14">
        <f t="shared" si="1077"/>
        <v>394.56144325402681</v>
      </c>
      <c r="W2853" s="24">
        <f t="shared" si="1089"/>
        <v>650</v>
      </c>
      <c r="X2853" s="12">
        <f t="shared" si="1078"/>
        <v>5.3211694047689509E-2</v>
      </c>
      <c r="Y2853" s="3">
        <f t="shared" si="1090"/>
        <v>0.7</v>
      </c>
    </row>
    <row r="2854" spans="2:25" x14ac:dyDescent="0.25">
      <c r="B2854" s="3">
        <f t="shared" si="1079"/>
        <v>14180</v>
      </c>
      <c r="C2854" s="14">
        <f t="shared" si="1080"/>
        <v>236.33333333333334</v>
      </c>
      <c r="D2854" s="11">
        <f t="shared" si="1081"/>
        <v>1150.5113908451967</v>
      </c>
      <c r="E2854" s="11">
        <f t="shared" si="1082"/>
        <v>1148.8827364760377</v>
      </c>
      <c r="F2854" s="11">
        <f t="shared" si="1083"/>
        <v>1149.8791018549507</v>
      </c>
      <c r="G2854" s="11">
        <f t="shared" si="1084"/>
        <v>1149.6493394571551</v>
      </c>
      <c r="H2854" s="24">
        <f t="shared" si="1067"/>
        <v>1148.8827364760377</v>
      </c>
      <c r="I2854" s="24">
        <f t="shared" si="1069"/>
        <v>40.716359228974852</v>
      </c>
      <c r="J2854" s="14">
        <f t="shared" si="1070"/>
        <v>744.57331389148692</v>
      </c>
      <c r="K2854" s="24">
        <f t="shared" si="1068"/>
        <v>650</v>
      </c>
      <c r="L2854" s="12">
        <f t="shared" si="1071"/>
        <v>5.3552595491105109E-2</v>
      </c>
      <c r="M2854" s="3">
        <f t="shared" si="1072"/>
        <v>0.7</v>
      </c>
      <c r="N2854" s="24">
        <f t="shared" si="1087"/>
        <v>1149.8791018549507</v>
      </c>
      <c r="O2854" s="24">
        <f t="shared" si="1073"/>
        <v>15.807224756150617</v>
      </c>
      <c r="P2854" s="24">
        <f t="shared" si="1074"/>
        <v>289.36778824818697</v>
      </c>
      <c r="Q2854" s="24">
        <f t="shared" si="1085"/>
        <v>650</v>
      </c>
      <c r="R2854" s="12">
        <f t="shared" si="1075"/>
        <v>5.3086008665370943E-2</v>
      </c>
      <c r="S2854" s="3">
        <f t="shared" si="1086"/>
        <v>0.7</v>
      </c>
      <c r="T2854" s="24">
        <f t="shared" si="1088"/>
        <v>1149.6493394571551</v>
      </c>
      <c r="U2854" s="24">
        <f t="shared" si="1076"/>
        <v>21.551284701041595</v>
      </c>
      <c r="V2854" s="14">
        <f t="shared" si="1077"/>
        <v>394.42330257013219</v>
      </c>
      <c r="W2854" s="24">
        <f t="shared" si="1089"/>
        <v>650</v>
      </c>
      <c r="X2854" s="12">
        <f t="shared" si="1078"/>
        <v>5.3192755989170441E-2</v>
      </c>
      <c r="Y2854" s="3">
        <f t="shared" si="1090"/>
        <v>0.7</v>
      </c>
    </row>
    <row r="2855" spans="2:25" x14ac:dyDescent="0.25">
      <c r="B2855" s="3">
        <f t="shared" si="1079"/>
        <v>14185</v>
      </c>
      <c r="C2855" s="14">
        <f t="shared" si="1080"/>
        <v>236.41666666666666</v>
      </c>
      <c r="D2855" s="11">
        <f t="shared" si="1081"/>
        <v>1150.5641856294837</v>
      </c>
      <c r="E2855" s="11">
        <f t="shared" si="1082"/>
        <v>1148.9362890715288</v>
      </c>
      <c r="F2855" s="11">
        <f t="shared" si="1083"/>
        <v>1149.932187863616</v>
      </c>
      <c r="G2855" s="11">
        <f t="shared" si="1084"/>
        <v>1149.7025322131442</v>
      </c>
      <c r="H2855" s="24">
        <f t="shared" si="1067"/>
        <v>1148.9362890715288</v>
      </c>
      <c r="I2855" s="24">
        <f t="shared" si="1069"/>
        <v>40.697413948873873</v>
      </c>
      <c r="J2855" s="14">
        <f t="shared" si="1070"/>
        <v>744.31031461233295</v>
      </c>
      <c r="K2855" s="24">
        <f t="shared" si="1068"/>
        <v>650</v>
      </c>
      <c r="L2855" s="12">
        <f t="shared" si="1071"/>
        <v>5.3533368365816805E-2</v>
      </c>
      <c r="M2855" s="3">
        <f t="shared" si="1072"/>
        <v>0.7</v>
      </c>
      <c r="N2855" s="24">
        <f t="shared" si="1087"/>
        <v>1149.932187863616</v>
      </c>
      <c r="O2855" s="24">
        <f t="shared" si="1073"/>
        <v>15.799944146692724</v>
      </c>
      <c r="P2855" s="24">
        <f t="shared" si="1074"/>
        <v>289.26678732812923</v>
      </c>
      <c r="Q2855" s="24">
        <f t="shared" si="1085"/>
        <v>650</v>
      </c>
      <c r="R2855" s="12">
        <f t="shared" si="1075"/>
        <v>5.3067172804080805E-2</v>
      </c>
      <c r="S2855" s="3">
        <f t="shared" si="1086"/>
        <v>0.7</v>
      </c>
      <c r="T2855" s="24">
        <f t="shared" si="1088"/>
        <v>1149.7025322131442</v>
      </c>
      <c r="U2855" s="24">
        <f t="shared" si="1076"/>
        <v>21.541335408488749</v>
      </c>
      <c r="V2855" s="14">
        <f t="shared" si="1077"/>
        <v>394.28525923838504</v>
      </c>
      <c r="W2855" s="24">
        <f t="shared" si="1089"/>
        <v>650</v>
      </c>
      <c r="X2855" s="12">
        <f t="shared" si="1078"/>
        <v>5.3173831430330852E-2</v>
      </c>
      <c r="Y2855" s="3">
        <f t="shared" si="1090"/>
        <v>0.7</v>
      </c>
    </row>
    <row r="2856" spans="2:25" x14ac:dyDescent="0.25">
      <c r="B2856" s="3">
        <f t="shared" si="1079"/>
        <v>14190</v>
      </c>
      <c r="C2856" s="14">
        <f t="shared" si="1080"/>
        <v>236.5</v>
      </c>
      <c r="D2856" s="11">
        <f t="shared" si="1081"/>
        <v>1150.6169618175097</v>
      </c>
      <c r="E2856" s="11">
        <f t="shared" si="1082"/>
        <v>1148.9898224398946</v>
      </c>
      <c r="F2856" s="11">
        <f t="shared" si="1083"/>
        <v>1149.9852550364201</v>
      </c>
      <c r="G2856" s="11">
        <f t="shared" si="1084"/>
        <v>1149.7557060445745</v>
      </c>
      <c r="H2856" s="24">
        <f t="shared" si="1067"/>
        <v>1148.9898224398946</v>
      </c>
      <c r="I2856" s="24">
        <f t="shared" si="1069"/>
        <v>40.67848444037736</v>
      </c>
      <c r="J2856" s="14">
        <f t="shared" si="1070"/>
        <v>744.0475026821689</v>
      </c>
      <c r="K2856" s="24">
        <f t="shared" si="1068"/>
        <v>650</v>
      </c>
      <c r="L2856" s="12">
        <f t="shared" si="1071"/>
        <v>5.3514155092276972E-2</v>
      </c>
      <c r="M2856" s="3">
        <f t="shared" si="1072"/>
        <v>0.7</v>
      </c>
      <c r="N2856" s="24">
        <f t="shared" si="1087"/>
        <v>1149.9852550364201</v>
      </c>
      <c r="O2856" s="24">
        <f t="shared" si="1073"/>
        <v>15.792669527240832</v>
      </c>
      <c r="P2856" s="24">
        <f t="shared" si="1074"/>
        <v>289.16585733119456</v>
      </c>
      <c r="Q2856" s="24">
        <f t="shared" si="1085"/>
        <v>650</v>
      </c>
      <c r="R2856" s="12">
        <f t="shared" si="1075"/>
        <v>5.3048350322034907E-2</v>
      </c>
      <c r="S2856" s="3">
        <f t="shared" si="1086"/>
        <v>0.7</v>
      </c>
      <c r="T2856" s="24">
        <f t="shared" si="1088"/>
        <v>1149.7557060445745</v>
      </c>
      <c r="U2856" s="24">
        <f t="shared" si="1076"/>
        <v>21.531394323380937</v>
      </c>
      <c r="V2856" s="14">
        <f t="shared" si="1077"/>
        <v>394.14731315578132</v>
      </c>
      <c r="W2856" s="24">
        <f t="shared" si="1089"/>
        <v>650</v>
      </c>
      <c r="X2856" s="12">
        <f t="shared" si="1078"/>
        <v>5.3154920356753947E-2</v>
      </c>
      <c r="Y2856" s="3">
        <f t="shared" si="1090"/>
        <v>0.7</v>
      </c>
    </row>
    <row r="2857" spans="2:25" x14ac:dyDescent="0.25">
      <c r="B2857" s="3">
        <f t="shared" si="1079"/>
        <v>14195</v>
      </c>
      <c r="C2857" s="14">
        <f t="shared" si="1080"/>
        <v>236.58333333333334</v>
      </c>
      <c r="D2857" s="11">
        <f t="shared" si="1081"/>
        <v>1150.6697194223705</v>
      </c>
      <c r="E2857" s="11">
        <f t="shared" si="1082"/>
        <v>1149.0433365949868</v>
      </c>
      <c r="F2857" s="11">
        <f t="shared" si="1083"/>
        <v>1150.0383033867422</v>
      </c>
      <c r="G2857" s="11">
        <f t="shared" si="1084"/>
        <v>1149.8088609649312</v>
      </c>
      <c r="H2857" s="24">
        <f t="shared" si="1067"/>
        <v>1149.0433365949868</v>
      </c>
      <c r="I2857" s="24">
        <f t="shared" si="1069"/>
        <v>40.659570684590562</v>
      </c>
      <c r="J2857" s="14">
        <f t="shared" si="1070"/>
        <v>743.78487789971541</v>
      </c>
      <c r="K2857" s="24">
        <f t="shared" si="1068"/>
        <v>650</v>
      </c>
      <c r="L2857" s="12">
        <f t="shared" si="1071"/>
        <v>5.3494955655470897E-2</v>
      </c>
      <c r="M2857" s="3">
        <f t="shared" si="1072"/>
        <v>0.7</v>
      </c>
      <c r="N2857" s="24">
        <f t="shared" si="1087"/>
        <v>1150.0383033867422</v>
      </c>
      <c r="O2857" s="24">
        <f t="shared" si="1073"/>
        <v>15.785400890706569</v>
      </c>
      <c r="P2857" s="24">
        <f t="shared" si="1074"/>
        <v>289.06499818230515</v>
      </c>
      <c r="Q2857" s="24">
        <f t="shared" si="1085"/>
        <v>650</v>
      </c>
      <c r="R2857" s="12">
        <f t="shared" si="1075"/>
        <v>5.3029541204940231E-2</v>
      </c>
      <c r="S2857" s="3">
        <f t="shared" si="1086"/>
        <v>0.7</v>
      </c>
      <c r="T2857" s="24">
        <f t="shared" si="1088"/>
        <v>1149.8088609649312</v>
      </c>
      <c r="U2857" s="24">
        <f t="shared" si="1076"/>
        <v>21.521461435980882</v>
      </c>
      <c r="V2857" s="14">
        <f t="shared" si="1077"/>
        <v>394.00946421908441</v>
      </c>
      <c r="W2857" s="24">
        <f t="shared" si="1089"/>
        <v>650</v>
      </c>
      <c r="X2857" s="12">
        <f t="shared" si="1078"/>
        <v>5.3136022753993178E-2</v>
      </c>
      <c r="Y2857" s="3">
        <f t="shared" si="1090"/>
        <v>0.7</v>
      </c>
    </row>
    <row r="2858" spans="2:25" x14ac:dyDescent="0.25">
      <c r="B2858" s="3">
        <f t="shared" si="1079"/>
        <v>14200</v>
      </c>
      <c r="C2858" s="14">
        <f t="shared" si="1080"/>
        <v>236.66666666666666</v>
      </c>
      <c r="D2858" s="11">
        <f t="shared" si="1081"/>
        <v>1150.7224584571484</v>
      </c>
      <c r="E2858" s="11">
        <f t="shared" si="1082"/>
        <v>1149.0968315506423</v>
      </c>
      <c r="F2858" s="11">
        <f t="shared" si="1083"/>
        <v>1150.0913329279472</v>
      </c>
      <c r="G2858" s="11">
        <f t="shared" si="1084"/>
        <v>1149.8619969876852</v>
      </c>
      <c r="H2858" s="24">
        <f t="shared" si="1067"/>
        <v>1149.0968315506423</v>
      </c>
      <c r="I2858" s="24">
        <f t="shared" si="1069"/>
        <v>40.640672662652833</v>
      </c>
      <c r="J2858" s="14">
        <f t="shared" si="1070"/>
        <v>743.52244006408046</v>
      </c>
      <c r="K2858" s="24">
        <f t="shared" si="1068"/>
        <v>650</v>
      </c>
      <c r="L2858" s="12">
        <f t="shared" si="1071"/>
        <v>5.3475770040412617E-2</v>
      </c>
      <c r="M2858" s="3">
        <f t="shared" si="1072"/>
        <v>0.7</v>
      </c>
      <c r="N2858" s="24">
        <f t="shared" si="1087"/>
        <v>1150.0913329279472</v>
      </c>
      <c r="O2858" s="24">
        <f t="shared" si="1073"/>
        <v>15.778138230029981</v>
      </c>
      <c r="P2858" s="24">
        <f t="shared" si="1074"/>
        <v>288.9642098068486</v>
      </c>
      <c r="Q2858" s="24">
        <f t="shared" si="1085"/>
        <v>650</v>
      </c>
      <c r="R2858" s="12">
        <f t="shared" si="1075"/>
        <v>5.3010745438589649E-2</v>
      </c>
      <c r="S2858" s="3">
        <f t="shared" si="1086"/>
        <v>0.7</v>
      </c>
      <c r="T2858" s="24">
        <f t="shared" si="1088"/>
        <v>1149.8619969876852</v>
      </c>
      <c r="U2858" s="24">
        <f t="shared" si="1076"/>
        <v>21.511536736579728</v>
      </c>
      <c r="V2858" s="14">
        <f t="shared" si="1077"/>
        <v>393.87171232540652</v>
      </c>
      <c r="W2858" s="24">
        <f t="shared" si="1089"/>
        <v>650</v>
      </c>
      <c r="X2858" s="12">
        <f t="shared" si="1078"/>
        <v>5.3117138607650258E-2</v>
      </c>
      <c r="Y2858" s="3">
        <f t="shared" si="1090"/>
        <v>0.7</v>
      </c>
    </row>
    <row r="2859" spans="2:25" x14ac:dyDescent="0.25">
      <c r="B2859" s="3">
        <f t="shared" si="1079"/>
        <v>14205</v>
      </c>
      <c r="C2859" s="14">
        <f t="shared" si="1080"/>
        <v>236.75</v>
      </c>
      <c r="D2859" s="11">
        <f t="shared" si="1081"/>
        <v>1150.7751789349113</v>
      </c>
      <c r="E2859" s="11">
        <f t="shared" si="1082"/>
        <v>1149.1503073206827</v>
      </c>
      <c r="F2859" s="11">
        <f t="shared" si="1083"/>
        <v>1150.1443436733857</v>
      </c>
      <c r="G2859" s="11">
        <f t="shared" si="1084"/>
        <v>1149.9151141262928</v>
      </c>
      <c r="H2859" s="24">
        <f t="shared" si="1067"/>
        <v>1149.1503073206827</v>
      </c>
      <c r="I2859" s="24">
        <f t="shared" si="1069"/>
        <v>40.621790355714893</v>
      </c>
      <c r="J2859" s="14">
        <f t="shared" si="1070"/>
        <v>743.26018897448864</v>
      </c>
      <c r="K2859" s="24">
        <f t="shared" si="1068"/>
        <v>650</v>
      </c>
      <c r="L2859" s="12">
        <f t="shared" si="1071"/>
        <v>5.345659823212489E-2</v>
      </c>
      <c r="M2859" s="3">
        <f t="shared" si="1072"/>
        <v>0.7</v>
      </c>
      <c r="N2859" s="24">
        <f t="shared" si="1087"/>
        <v>1150.1443436733857</v>
      </c>
      <c r="O2859" s="24">
        <f t="shared" si="1073"/>
        <v>15.770881538139747</v>
      </c>
      <c r="P2859" s="24">
        <f t="shared" si="1074"/>
        <v>288.86349212992161</v>
      </c>
      <c r="Q2859" s="24">
        <f t="shared" si="1085"/>
        <v>650</v>
      </c>
      <c r="R2859" s="12">
        <f t="shared" si="1075"/>
        <v>5.2991963008723449E-2</v>
      </c>
      <c r="S2859" s="3">
        <f t="shared" si="1086"/>
        <v>0.7</v>
      </c>
      <c r="T2859" s="24">
        <f t="shared" si="1088"/>
        <v>1149.9151141262928</v>
      </c>
      <c r="U2859" s="24">
        <f t="shared" si="1076"/>
        <v>21.501620215462935</v>
      </c>
      <c r="V2859" s="14">
        <f t="shared" si="1077"/>
        <v>393.73405737178223</v>
      </c>
      <c r="W2859" s="24">
        <f t="shared" si="1089"/>
        <v>650</v>
      </c>
      <c r="X2859" s="12">
        <f t="shared" si="1078"/>
        <v>5.3098267903316225E-2</v>
      </c>
      <c r="Y2859" s="3">
        <f t="shared" si="1090"/>
        <v>0.7</v>
      </c>
    </row>
    <row r="2860" spans="2:25" x14ac:dyDescent="0.25">
      <c r="B2860" s="3">
        <f t="shared" si="1079"/>
        <v>14210</v>
      </c>
      <c r="C2860" s="14">
        <f t="shared" si="1080"/>
        <v>236.83333333333334</v>
      </c>
      <c r="D2860" s="11">
        <f t="shared" si="1081"/>
        <v>1150.8278808687141</v>
      </c>
      <c r="E2860" s="11">
        <f t="shared" si="1082"/>
        <v>1149.2037639189148</v>
      </c>
      <c r="F2860" s="11">
        <f t="shared" si="1083"/>
        <v>1150.1973356363944</v>
      </c>
      <c r="G2860" s="11">
        <f t="shared" si="1084"/>
        <v>1149.9682123941961</v>
      </c>
      <c r="H2860" s="24">
        <f t="shared" si="1067"/>
        <v>1149.2037639189148</v>
      </c>
      <c r="I2860" s="24">
        <f t="shared" si="1069"/>
        <v>40.602923744984309</v>
      </c>
      <c r="J2860" s="14">
        <f t="shared" si="1070"/>
        <v>742.99812443072619</v>
      </c>
      <c r="K2860" s="24">
        <f t="shared" si="1068"/>
        <v>650</v>
      </c>
      <c r="L2860" s="12">
        <f t="shared" si="1071"/>
        <v>5.3437440215672649E-2</v>
      </c>
      <c r="M2860" s="3">
        <f t="shared" si="1072"/>
        <v>0.7</v>
      </c>
      <c r="N2860" s="24">
        <f t="shared" si="1087"/>
        <v>1150.1973356363944</v>
      </c>
      <c r="O2860" s="24">
        <f t="shared" si="1073"/>
        <v>15.763630807992968</v>
      </c>
      <c r="P2860" s="24">
        <f t="shared" si="1074"/>
        <v>288.76284507696971</v>
      </c>
      <c r="Q2860" s="24">
        <f t="shared" si="1085"/>
        <v>650</v>
      </c>
      <c r="R2860" s="12">
        <f t="shared" si="1075"/>
        <v>5.2973193901147568E-2</v>
      </c>
      <c r="S2860" s="3">
        <f t="shared" si="1086"/>
        <v>0.7</v>
      </c>
      <c r="T2860" s="24">
        <f t="shared" si="1088"/>
        <v>1149.9682123941961</v>
      </c>
      <c r="U2860" s="24">
        <f t="shared" si="1076"/>
        <v>21.491711862950069</v>
      </c>
      <c r="V2860" s="14">
        <f t="shared" si="1077"/>
        <v>393.59649925559518</v>
      </c>
      <c r="W2860" s="24">
        <f t="shared" si="1089"/>
        <v>650</v>
      </c>
      <c r="X2860" s="12">
        <f t="shared" si="1078"/>
        <v>5.3079410626631136E-2</v>
      </c>
      <c r="Y2860" s="3">
        <f t="shared" si="1090"/>
        <v>0.7</v>
      </c>
    </row>
    <row r="2861" spans="2:25" x14ac:dyDescent="0.25">
      <c r="B2861" s="3">
        <f t="shared" si="1079"/>
        <v>14215</v>
      </c>
      <c r="C2861" s="14">
        <f t="shared" si="1080"/>
        <v>236.91666666666666</v>
      </c>
      <c r="D2861" s="11">
        <f t="shared" si="1081"/>
        <v>1150.8805642715974</v>
      </c>
      <c r="E2861" s="11">
        <f t="shared" si="1082"/>
        <v>1149.2572013591305</v>
      </c>
      <c r="F2861" s="11">
        <f t="shared" si="1083"/>
        <v>1150.2503088302956</v>
      </c>
      <c r="G2861" s="11">
        <f t="shared" si="1084"/>
        <v>1150.0212918048228</v>
      </c>
      <c r="H2861" s="24">
        <f t="shared" si="1067"/>
        <v>1149.2572013591305</v>
      </c>
      <c r="I2861" s="24">
        <f t="shared" si="1069"/>
        <v>40.584072811674332</v>
      </c>
      <c r="J2861" s="14">
        <f t="shared" si="1070"/>
        <v>742.73624623263777</v>
      </c>
      <c r="K2861" s="24">
        <f t="shared" si="1068"/>
        <v>650</v>
      </c>
      <c r="L2861" s="12">
        <f t="shared" si="1071"/>
        <v>5.3418295976125213E-2</v>
      </c>
      <c r="M2861" s="3">
        <f t="shared" si="1072"/>
        <v>0.7</v>
      </c>
      <c r="N2861" s="24">
        <f t="shared" si="1087"/>
        <v>1150.2503088302956</v>
      </c>
      <c r="O2861" s="24">
        <f t="shared" si="1073"/>
        <v>15.756386032546743</v>
      </c>
      <c r="P2861" s="24">
        <f t="shared" si="1074"/>
        <v>288.66226857355491</v>
      </c>
      <c r="Q2861" s="24">
        <f t="shared" si="1085"/>
        <v>650</v>
      </c>
      <c r="R2861" s="12">
        <f t="shared" si="1075"/>
        <v>5.2954438101688171E-2</v>
      </c>
      <c r="S2861" s="3">
        <f t="shared" si="1086"/>
        <v>0.7</v>
      </c>
      <c r="T2861" s="24">
        <f t="shared" si="1088"/>
        <v>1150.0212918048228</v>
      </c>
      <c r="U2861" s="24">
        <f t="shared" si="1076"/>
        <v>21.48181166936638</v>
      </c>
      <c r="V2861" s="14">
        <f t="shared" si="1077"/>
        <v>393.45903787434514</v>
      </c>
      <c r="W2861" s="24">
        <f t="shared" si="1089"/>
        <v>650</v>
      </c>
      <c r="X2861" s="12">
        <f t="shared" si="1078"/>
        <v>5.3060566763250605E-2</v>
      </c>
      <c r="Y2861" s="3">
        <f t="shared" si="1090"/>
        <v>0.7</v>
      </c>
    </row>
    <row r="2862" spans="2:25" x14ac:dyDescent="0.25">
      <c r="B2862" s="3">
        <f t="shared" si="1079"/>
        <v>14220</v>
      </c>
      <c r="C2862" s="14">
        <f t="shared" si="1080"/>
        <v>237</v>
      </c>
      <c r="D2862" s="11">
        <f t="shared" si="1081"/>
        <v>1150.9332291565886</v>
      </c>
      <c r="E2862" s="11">
        <f t="shared" si="1082"/>
        <v>1149.3106196551066</v>
      </c>
      <c r="F2862" s="11">
        <f t="shared" si="1083"/>
        <v>1150.3032632683974</v>
      </c>
      <c r="G2862" s="11">
        <f t="shared" si="1084"/>
        <v>1150.074352371586</v>
      </c>
      <c r="H2862" s="24">
        <f t="shared" si="1067"/>
        <v>1149.3106196551066</v>
      </c>
      <c r="I2862" s="24">
        <f t="shared" si="1069"/>
        <v>40.56523753704937</v>
      </c>
      <c r="J2862" s="14">
        <f t="shared" si="1070"/>
        <v>742.47455418059133</v>
      </c>
      <c r="K2862" s="24">
        <f t="shared" si="1068"/>
        <v>650</v>
      </c>
      <c r="L2862" s="12">
        <f t="shared" si="1071"/>
        <v>5.3399165498591056E-2</v>
      </c>
      <c r="M2862" s="3">
        <f t="shared" si="1072"/>
        <v>0.7</v>
      </c>
      <c r="N2862" s="24">
        <f t="shared" si="1087"/>
        <v>1150.3032632683974</v>
      </c>
      <c r="O2862" s="24">
        <f t="shared" si="1073"/>
        <v>15.749147204780911</v>
      </c>
      <c r="P2862" s="24">
        <f t="shared" si="1074"/>
        <v>288.56176254523893</v>
      </c>
      <c r="Q2862" s="24">
        <f t="shared" si="1085"/>
        <v>650</v>
      </c>
      <c r="R2862" s="12">
        <f t="shared" si="1075"/>
        <v>5.293569559617535E-2</v>
      </c>
      <c r="S2862" s="3">
        <f t="shared" si="1086"/>
        <v>0.7</v>
      </c>
      <c r="T2862" s="24">
        <f t="shared" si="1088"/>
        <v>1150.074352371586</v>
      </c>
      <c r="U2862" s="24">
        <f t="shared" si="1076"/>
        <v>21.471919625065539</v>
      </c>
      <c r="V2862" s="14">
        <f t="shared" si="1077"/>
        <v>393.32167312574506</v>
      </c>
      <c r="W2862" s="24">
        <f t="shared" si="1089"/>
        <v>650</v>
      </c>
      <c r="X2862" s="12">
        <f t="shared" si="1078"/>
        <v>5.3041736298861157E-2</v>
      </c>
      <c r="Y2862" s="3">
        <f t="shared" si="1090"/>
        <v>0.7</v>
      </c>
    </row>
    <row r="2863" spans="2:25" x14ac:dyDescent="0.25">
      <c r="B2863" s="3">
        <f t="shared" si="1079"/>
        <v>14225</v>
      </c>
      <c r="C2863" s="14">
        <f t="shared" si="1080"/>
        <v>237.08333333333334</v>
      </c>
      <c r="D2863" s="11">
        <f t="shared" si="1081"/>
        <v>1150.9858755367002</v>
      </c>
      <c r="E2863" s="11">
        <f t="shared" si="1082"/>
        <v>1149.3640188206052</v>
      </c>
      <c r="F2863" s="11">
        <f t="shared" si="1083"/>
        <v>1150.3561989639936</v>
      </c>
      <c r="G2863" s="11">
        <f t="shared" si="1084"/>
        <v>1150.1273941078848</v>
      </c>
      <c r="H2863" s="24">
        <f t="shared" si="1067"/>
        <v>1149.3640188206052</v>
      </c>
      <c r="I2863" s="24">
        <f t="shared" si="1069"/>
        <v>40.546417902373832</v>
      </c>
      <c r="J2863" s="14">
        <f t="shared" si="1070"/>
        <v>742.21304807483818</v>
      </c>
      <c r="K2863" s="24">
        <f t="shared" si="1068"/>
        <v>650</v>
      </c>
      <c r="L2863" s="12">
        <f t="shared" si="1071"/>
        <v>5.3380048768170714E-2</v>
      </c>
      <c r="M2863" s="3">
        <f t="shared" si="1072"/>
        <v>0.7</v>
      </c>
      <c r="N2863" s="24">
        <f t="shared" si="1087"/>
        <v>1150.3561989639936</v>
      </c>
      <c r="O2863" s="24">
        <f t="shared" si="1073"/>
        <v>15.741914317663941</v>
      </c>
      <c r="P2863" s="24">
        <f t="shared" si="1074"/>
        <v>288.46132691756435</v>
      </c>
      <c r="Q2863" s="24">
        <f t="shared" si="1085"/>
        <v>650</v>
      </c>
      <c r="R2863" s="12">
        <f t="shared" si="1075"/>
        <v>5.2916966370433888E-2</v>
      </c>
      <c r="S2863" s="3">
        <f t="shared" si="1086"/>
        <v>0.7</v>
      </c>
      <c r="T2863" s="24">
        <f t="shared" si="1088"/>
        <v>1150.1273941078848</v>
      </c>
      <c r="U2863" s="24">
        <f t="shared" si="1076"/>
        <v>21.462035720384165</v>
      </c>
      <c r="V2863" s="14">
        <f t="shared" si="1077"/>
        <v>393.18440490723663</v>
      </c>
      <c r="W2863" s="24">
        <f t="shared" si="1089"/>
        <v>650</v>
      </c>
      <c r="X2863" s="12">
        <f t="shared" si="1078"/>
        <v>5.3022919219112431E-2</v>
      </c>
      <c r="Y2863" s="3">
        <f t="shared" si="1090"/>
        <v>0.7</v>
      </c>
    </row>
    <row r="2864" spans="2:25" x14ac:dyDescent="0.25">
      <c r="B2864" s="3">
        <f t="shared" si="1079"/>
        <v>14230</v>
      </c>
      <c r="C2864" s="14">
        <f t="shared" si="1080"/>
        <v>237.16666666666666</v>
      </c>
      <c r="D2864" s="11">
        <f t="shared" si="1081"/>
        <v>1151.0385034249325</v>
      </c>
      <c r="E2864" s="11">
        <f t="shared" si="1082"/>
        <v>1149.4173988693733</v>
      </c>
      <c r="F2864" s="11">
        <f t="shared" si="1083"/>
        <v>1150.4091159303641</v>
      </c>
      <c r="G2864" s="11">
        <f t="shared" si="1084"/>
        <v>1150.1804170271039</v>
      </c>
      <c r="H2864" s="24">
        <f t="shared" si="1067"/>
        <v>1149.4173988693733</v>
      </c>
      <c r="I2864" s="24">
        <f t="shared" si="1069"/>
        <v>40.527613888980341</v>
      </c>
      <c r="J2864" s="14">
        <f t="shared" si="1070"/>
        <v>741.95172771652153</v>
      </c>
      <c r="K2864" s="24">
        <f t="shared" si="1068"/>
        <v>650</v>
      </c>
      <c r="L2864" s="12">
        <f t="shared" si="1071"/>
        <v>5.3360945770030192E-2</v>
      </c>
      <c r="M2864" s="3">
        <f t="shared" si="1072"/>
        <v>0.7</v>
      </c>
      <c r="N2864" s="24">
        <f t="shared" si="1087"/>
        <v>1150.4091159303641</v>
      </c>
      <c r="O2864" s="24">
        <f t="shared" si="1073"/>
        <v>15.734687364209776</v>
      </c>
      <c r="P2864" s="24">
        <f t="shared" si="1074"/>
        <v>288.36096161663568</v>
      </c>
      <c r="Q2864" s="24">
        <f t="shared" si="1085"/>
        <v>650</v>
      </c>
      <c r="R2864" s="12">
        <f t="shared" si="1075"/>
        <v>5.2898250410394219E-2</v>
      </c>
      <c r="S2864" s="3">
        <f t="shared" si="1086"/>
        <v>0.7</v>
      </c>
      <c r="T2864" s="24">
        <f t="shared" si="1088"/>
        <v>1150.1804170271039</v>
      </c>
      <c r="U2864" s="24">
        <f t="shared" si="1076"/>
        <v>21.452159945715721</v>
      </c>
      <c r="V2864" s="14">
        <f t="shared" si="1077"/>
        <v>393.04723311707545</v>
      </c>
      <c r="W2864" s="24">
        <f t="shared" si="1089"/>
        <v>650</v>
      </c>
      <c r="X2864" s="12">
        <f t="shared" si="1078"/>
        <v>5.3004115509765436E-2</v>
      </c>
      <c r="Y2864" s="3">
        <f t="shared" si="1090"/>
        <v>0.7</v>
      </c>
    </row>
    <row r="2865" spans="2:25" x14ac:dyDescent="0.25">
      <c r="B2865" s="3">
        <f t="shared" si="1079"/>
        <v>14235</v>
      </c>
      <c r="C2865" s="14">
        <f t="shared" si="1080"/>
        <v>237.25</v>
      </c>
      <c r="D2865" s="11">
        <f t="shared" si="1081"/>
        <v>1151.0911128342709</v>
      </c>
      <c r="E2865" s="11">
        <f t="shared" si="1082"/>
        <v>1149.4707598151433</v>
      </c>
      <c r="F2865" s="11">
        <f t="shared" si="1083"/>
        <v>1150.4620141807745</v>
      </c>
      <c r="G2865" s="11">
        <f t="shared" si="1084"/>
        <v>1150.2334211426137</v>
      </c>
      <c r="H2865" s="24">
        <f t="shared" si="1067"/>
        <v>1149.4707598151433</v>
      </c>
      <c r="I2865" s="24">
        <f t="shared" si="1069"/>
        <v>40.508825478190147</v>
      </c>
      <c r="J2865" s="14">
        <f t="shared" si="1070"/>
        <v>741.69059290639666</v>
      </c>
      <c r="K2865" s="24">
        <f t="shared" si="1068"/>
        <v>650</v>
      </c>
      <c r="L2865" s="12">
        <f t="shared" si="1071"/>
        <v>5.3341856489308254E-2</v>
      </c>
      <c r="M2865" s="3">
        <f t="shared" si="1072"/>
        <v>0.7</v>
      </c>
      <c r="N2865" s="24">
        <f t="shared" si="1087"/>
        <v>1150.4620141807745</v>
      </c>
      <c r="O2865" s="24">
        <f t="shared" si="1073"/>
        <v>15.727466337409624</v>
      </c>
      <c r="P2865" s="24">
        <f t="shared" si="1074"/>
        <v>288.26066656816977</v>
      </c>
      <c r="Q2865" s="24">
        <f t="shared" si="1085"/>
        <v>650</v>
      </c>
      <c r="R2865" s="12">
        <f t="shared" si="1075"/>
        <v>5.28795477019154E-2</v>
      </c>
      <c r="S2865" s="3">
        <f t="shared" si="1086"/>
        <v>0.7</v>
      </c>
      <c r="T2865" s="24">
        <f t="shared" si="1088"/>
        <v>1150.2334211426137</v>
      </c>
      <c r="U2865" s="24">
        <f t="shared" si="1076"/>
        <v>21.442292291430931</v>
      </c>
      <c r="V2865" s="14">
        <f t="shared" si="1077"/>
        <v>392.91015765303263</v>
      </c>
      <c r="W2865" s="24">
        <f t="shared" si="1089"/>
        <v>650</v>
      </c>
      <c r="X2865" s="12">
        <f t="shared" si="1078"/>
        <v>5.29853251565163E-2</v>
      </c>
      <c r="Y2865" s="3">
        <f t="shared" si="1090"/>
        <v>0.7</v>
      </c>
    </row>
    <row r="2866" spans="2:25" x14ac:dyDescent="0.25">
      <c r="B2866" s="3">
        <f t="shared" si="1079"/>
        <v>14240</v>
      </c>
      <c r="C2866" s="14">
        <f t="shared" si="1080"/>
        <v>237.33333333333334</v>
      </c>
      <c r="D2866" s="11">
        <f t="shared" si="1081"/>
        <v>1151.143703777688</v>
      </c>
      <c r="E2866" s="11">
        <f t="shared" si="1082"/>
        <v>1149.5241016716327</v>
      </c>
      <c r="F2866" s="11">
        <f t="shared" si="1083"/>
        <v>1150.5148937284764</v>
      </c>
      <c r="G2866" s="11">
        <f t="shared" si="1084"/>
        <v>1150.2864064677701</v>
      </c>
      <c r="H2866" s="24">
        <f t="shared" si="1067"/>
        <v>1149.5241016716327</v>
      </c>
      <c r="I2866" s="24">
        <f t="shared" si="1069"/>
        <v>40.490052651381347</v>
      </c>
      <c r="J2866" s="14">
        <f t="shared" si="1070"/>
        <v>741.42964344607185</v>
      </c>
      <c r="K2866" s="24">
        <f t="shared" si="1068"/>
        <v>650</v>
      </c>
      <c r="L2866" s="12">
        <f t="shared" si="1071"/>
        <v>5.3322780911205736E-2</v>
      </c>
      <c r="M2866" s="3">
        <f t="shared" si="1072"/>
        <v>0.7</v>
      </c>
      <c r="N2866" s="24">
        <f t="shared" si="1087"/>
        <v>1150.5148937284764</v>
      </c>
      <c r="O2866" s="24">
        <f t="shared" si="1073"/>
        <v>15.720251230288795</v>
      </c>
      <c r="P2866" s="24">
        <f t="shared" si="1074"/>
        <v>288.16044169838744</v>
      </c>
      <c r="Q2866" s="24">
        <f t="shared" si="1085"/>
        <v>650</v>
      </c>
      <c r="R2866" s="12">
        <f t="shared" si="1075"/>
        <v>5.2860858230950075E-2</v>
      </c>
      <c r="S2866" s="3">
        <f t="shared" si="1086"/>
        <v>0.7</v>
      </c>
      <c r="T2866" s="24">
        <f t="shared" si="1088"/>
        <v>1150.2864064677701</v>
      </c>
      <c r="U2866" s="24">
        <f t="shared" si="1076"/>
        <v>21.432432747945995</v>
      </c>
      <c r="V2866" s="14">
        <f t="shared" si="1077"/>
        <v>392.77317841353818</v>
      </c>
      <c r="W2866" s="24">
        <f t="shared" si="1089"/>
        <v>650</v>
      </c>
      <c r="X2866" s="12">
        <f t="shared" si="1078"/>
        <v>5.2966548145151233E-2</v>
      </c>
      <c r="Y2866" s="3">
        <f t="shared" si="1090"/>
        <v>0.7</v>
      </c>
    </row>
    <row r="2867" spans="2:25" x14ac:dyDescent="0.25">
      <c r="B2867" s="3">
        <f t="shared" si="1079"/>
        <v>14245</v>
      </c>
      <c r="C2867" s="14">
        <f t="shared" si="1080"/>
        <v>237.41666666666666</v>
      </c>
      <c r="D2867" s="11">
        <f t="shared" si="1081"/>
        <v>1151.1962762681419</v>
      </c>
      <c r="E2867" s="11">
        <f t="shared" si="1082"/>
        <v>1149.5774244525439</v>
      </c>
      <c r="F2867" s="11">
        <f t="shared" si="1083"/>
        <v>1150.5677545867075</v>
      </c>
      <c r="G2867" s="11">
        <f t="shared" si="1084"/>
        <v>1150.3393730159153</v>
      </c>
      <c r="H2867" s="24">
        <f t="shared" si="1067"/>
        <v>1149.5774244525439</v>
      </c>
      <c r="I2867" s="24">
        <f t="shared" si="1069"/>
        <v>40.471295389949091</v>
      </c>
      <c r="J2867" s="14">
        <f t="shared" si="1070"/>
        <v>741.16887913700009</v>
      </c>
      <c r="K2867" s="24">
        <f t="shared" si="1068"/>
        <v>650</v>
      </c>
      <c r="L2867" s="12">
        <f t="shared" si="1071"/>
        <v>5.330371902091402E-2</v>
      </c>
      <c r="M2867" s="3">
        <f t="shared" si="1072"/>
        <v>0.7</v>
      </c>
      <c r="N2867" s="24">
        <f t="shared" si="1087"/>
        <v>1150.5677545867075</v>
      </c>
      <c r="O2867" s="24">
        <f t="shared" si="1073"/>
        <v>15.713042035861235</v>
      </c>
      <c r="P2867" s="24">
        <f t="shared" si="1074"/>
        <v>288.06028693310247</v>
      </c>
      <c r="Q2867" s="24">
        <f t="shared" si="1085"/>
        <v>650</v>
      </c>
      <c r="R2867" s="12">
        <f t="shared" si="1075"/>
        <v>5.2842181983378103E-2</v>
      </c>
      <c r="S2867" s="3">
        <f t="shared" si="1086"/>
        <v>0.7</v>
      </c>
      <c r="T2867" s="24">
        <f t="shared" si="1088"/>
        <v>1150.3393730159153</v>
      </c>
      <c r="U2867" s="24">
        <f t="shared" si="1076"/>
        <v>21.422581305665744</v>
      </c>
      <c r="V2867" s="14">
        <f t="shared" si="1077"/>
        <v>392.636295296654</v>
      </c>
      <c r="W2867" s="24">
        <f t="shared" si="1089"/>
        <v>650</v>
      </c>
      <c r="X2867" s="12">
        <f t="shared" si="1078"/>
        <v>5.2947784461407923E-2</v>
      </c>
      <c r="Y2867" s="3">
        <f t="shared" si="1090"/>
        <v>0.7</v>
      </c>
    </row>
    <row r="2868" spans="2:25" x14ac:dyDescent="0.25">
      <c r="B2868" s="3">
        <f t="shared" si="1079"/>
        <v>14250</v>
      </c>
      <c r="C2868" s="14">
        <f t="shared" si="1080"/>
        <v>237.5</v>
      </c>
      <c r="D2868" s="11">
        <f t="shared" si="1081"/>
        <v>1151.2488303185778</v>
      </c>
      <c r="E2868" s="11">
        <f t="shared" si="1082"/>
        <v>1149.6307281715649</v>
      </c>
      <c r="F2868" s="11">
        <f t="shared" si="1083"/>
        <v>1150.6205967686908</v>
      </c>
      <c r="G2868" s="11">
        <f t="shared" si="1084"/>
        <v>1150.3923208003766</v>
      </c>
      <c r="H2868" s="24">
        <f t="shared" si="1067"/>
        <v>1149.6307281715649</v>
      </c>
      <c r="I2868" s="24">
        <f t="shared" si="1069"/>
        <v>40.452553675322633</v>
      </c>
      <c r="J2868" s="14">
        <f t="shared" si="1070"/>
        <v>740.90829978119655</v>
      </c>
      <c r="K2868" s="24">
        <f t="shared" si="1068"/>
        <v>650</v>
      </c>
      <c r="L2868" s="12">
        <f t="shared" si="1071"/>
        <v>5.3284670803665161E-2</v>
      </c>
      <c r="M2868" s="3">
        <f t="shared" si="1072"/>
        <v>0.7</v>
      </c>
      <c r="N2868" s="24">
        <f t="shared" si="1087"/>
        <v>1150.6205967686908</v>
      </c>
      <c r="O2868" s="24">
        <f t="shared" si="1073"/>
        <v>15.705838747174994</v>
      </c>
      <c r="P2868" s="24">
        <f t="shared" si="1074"/>
        <v>287.96020219878767</v>
      </c>
      <c r="Q2868" s="24">
        <f t="shared" si="1085"/>
        <v>650</v>
      </c>
      <c r="R2868" s="12">
        <f t="shared" si="1075"/>
        <v>5.2823518945199932E-2</v>
      </c>
      <c r="S2868" s="3">
        <f t="shared" si="1086"/>
        <v>0.7</v>
      </c>
      <c r="T2868" s="24">
        <f t="shared" si="1088"/>
        <v>1150.3923208003766</v>
      </c>
      <c r="U2868" s="24">
        <f t="shared" si="1076"/>
        <v>21.412737955029115</v>
      </c>
      <c r="V2868" s="14">
        <f t="shared" si="1077"/>
        <v>392.49950820106199</v>
      </c>
      <c r="W2868" s="24">
        <f t="shared" si="1089"/>
        <v>650</v>
      </c>
      <c r="X2868" s="12">
        <f t="shared" si="1078"/>
        <v>5.2929034091107684E-2</v>
      </c>
      <c r="Y2868" s="3">
        <f t="shared" si="1090"/>
        <v>0.7</v>
      </c>
    </row>
    <row r="2869" spans="2:25" x14ac:dyDescent="0.25">
      <c r="B2869" s="3">
        <f t="shared" si="1079"/>
        <v>14255</v>
      </c>
      <c r="C2869" s="14">
        <f t="shared" si="1080"/>
        <v>237.58333333333334</v>
      </c>
      <c r="D2869" s="11">
        <f t="shared" si="1081"/>
        <v>1151.3013659419269</v>
      </c>
      <c r="E2869" s="11">
        <f t="shared" si="1082"/>
        <v>1149.6840128423685</v>
      </c>
      <c r="F2869" s="11">
        <f t="shared" si="1083"/>
        <v>1150.673420287636</v>
      </c>
      <c r="G2869" s="11">
        <f t="shared" si="1084"/>
        <v>1150.4452498344679</v>
      </c>
      <c r="H2869" s="24">
        <f t="shared" ref="H2869:H2932" si="1091">H2868+L2868</f>
        <v>1149.6840128423685</v>
      </c>
      <c r="I2869" s="24">
        <f t="shared" si="1069"/>
        <v>40.433827488959651</v>
      </c>
      <c r="J2869" s="14">
        <f t="shared" si="1070"/>
        <v>740.64790518102518</v>
      </c>
      <c r="K2869" s="24">
        <f t="shared" ref="K2869:K2932" si="1092">IF(H2869&lt;600,425+0.773*H2869-1.69/1000*H2869^2+2.22/1000^2*H2869^3,IF(H2869&lt;735,666+13002/(738-H2869),IF(H2869&lt;900,545+17820/(H2869-731),650)))</f>
        <v>650</v>
      </c>
      <c r="L2869" s="12">
        <f t="shared" si="1071"/>
        <v>5.3265636244716953E-2</v>
      </c>
      <c r="M2869" s="3">
        <f t="shared" si="1072"/>
        <v>0.7</v>
      </c>
      <c r="N2869" s="24">
        <f t="shared" si="1087"/>
        <v>1150.673420287636</v>
      </c>
      <c r="O2869" s="24">
        <f t="shared" si="1073"/>
        <v>15.698641357272436</v>
      </c>
      <c r="P2869" s="24">
        <f t="shared" si="1074"/>
        <v>287.86018742172189</v>
      </c>
      <c r="Q2869" s="24">
        <f t="shared" si="1085"/>
        <v>650</v>
      </c>
      <c r="R2869" s="12">
        <f t="shared" si="1075"/>
        <v>5.2804869102381267E-2</v>
      </c>
      <c r="S2869" s="3">
        <f t="shared" si="1086"/>
        <v>0.7</v>
      </c>
      <c r="T2869" s="24">
        <f t="shared" si="1088"/>
        <v>1150.4452498344679</v>
      </c>
      <c r="U2869" s="24">
        <f t="shared" si="1076"/>
        <v>21.402902686475045</v>
      </c>
      <c r="V2869" s="14">
        <f t="shared" si="1077"/>
        <v>392.36281702525037</v>
      </c>
      <c r="W2869" s="24">
        <f t="shared" si="1089"/>
        <v>650</v>
      </c>
      <c r="X2869" s="12">
        <f t="shared" si="1078"/>
        <v>5.2910297020047077E-2</v>
      </c>
      <c r="Y2869" s="3">
        <f t="shared" si="1090"/>
        <v>0.7</v>
      </c>
    </row>
    <row r="2870" spans="2:25" x14ac:dyDescent="0.25">
      <c r="B2870" s="3">
        <f t="shared" si="1079"/>
        <v>14260</v>
      </c>
      <c r="C2870" s="14">
        <f t="shared" si="1080"/>
        <v>237.66666666666666</v>
      </c>
      <c r="D2870" s="11">
        <f t="shared" si="1081"/>
        <v>1151.3538831511071</v>
      </c>
      <c r="E2870" s="11">
        <f t="shared" si="1082"/>
        <v>1149.7372784786132</v>
      </c>
      <c r="F2870" s="11">
        <f t="shared" si="1083"/>
        <v>1150.7262251567383</v>
      </c>
      <c r="G2870" s="11">
        <f t="shared" si="1084"/>
        <v>1150.4981601314878</v>
      </c>
      <c r="H2870" s="24">
        <f t="shared" si="1091"/>
        <v>1149.7372784786132</v>
      </c>
      <c r="I2870" s="24">
        <f t="shared" si="1069"/>
        <v>40.415116812346241</v>
      </c>
      <c r="J2870" s="14">
        <f t="shared" si="1070"/>
        <v>740.38769513884995</v>
      </c>
      <c r="K2870" s="24">
        <f t="shared" si="1092"/>
        <v>650</v>
      </c>
      <c r="L2870" s="12">
        <f t="shared" si="1071"/>
        <v>5.3246615329329103E-2</v>
      </c>
      <c r="M2870" s="3">
        <f t="shared" si="1072"/>
        <v>0.7</v>
      </c>
      <c r="N2870" s="24">
        <f t="shared" si="1087"/>
        <v>1150.7262251567383</v>
      </c>
      <c r="O2870" s="24">
        <f t="shared" si="1073"/>
        <v>15.691449859218665</v>
      </c>
      <c r="P2870" s="24">
        <f t="shared" si="1074"/>
        <v>287.76024252839727</v>
      </c>
      <c r="Q2870" s="24">
        <f t="shared" si="1085"/>
        <v>650</v>
      </c>
      <c r="R2870" s="12">
        <f t="shared" si="1075"/>
        <v>5.2786232440928879E-2</v>
      </c>
      <c r="S2870" s="3">
        <f t="shared" si="1086"/>
        <v>0.7</v>
      </c>
      <c r="T2870" s="24">
        <f t="shared" si="1088"/>
        <v>1150.4981601314878</v>
      </c>
      <c r="U2870" s="24">
        <f t="shared" si="1076"/>
        <v>21.393075490482261</v>
      </c>
      <c r="V2870" s="14">
        <f t="shared" si="1077"/>
        <v>392.22622166821111</v>
      </c>
      <c r="W2870" s="24">
        <f t="shared" si="1089"/>
        <v>650</v>
      </c>
      <c r="X2870" s="12">
        <f t="shared" si="1078"/>
        <v>5.2891573234092173E-2</v>
      </c>
      <c r="Y2870" s="3">
        <f t="shared" si="1090"/>
        <v>0.7</v>
      </c>
    </row>
    <row r="2871" spans="2:25" x14ac:dyDescent="0.25">
      <c r="B2871" s="3">
        <f t="shared" si="1079"/>
        <v>14265</v>
      </c>
      <c r="C2871" s="14">
        <f t="shared" si="1080"/>
        <v>237.75</v>
      </c>
      <c r="D2871" s="11">
        <f t="shared" si="1081"/>
        <v>1151.4063819590219</v>
      </c>
      <c r="E2871" s="11">
        <f t="shared" si="1082"/>
        <v>1149.7905250939425</v>
      </c>
      <c r="F2871" s="11">
        <f t="shared" si="1083"/>
        <v>1150.7790113891792</v>
      </c>
      <c r="G2871" s="11">
        <f t="shared" si="1084"/>
        <v>1150.5510517047219</v>
      </c>
      <c r="H2871" s="24">
        <f t="shared" si="1091"/>
        <v>1149.7905250939425</v>
      </c>
      <c r="I2871" s="24">
        <f t="shared" si="1069"/>
        <v>40.396421626985557</v>
      </c>
      <c r="J2871" s="14">
        <f t="shared" si="1070"/>
        <v>740.12766945740304</v>
      </c>
      <c r="K2871" s="24">
        <f t="shared" si="1092"/>
        <v>650</v>
      </c>
      <c r="L2871" s="12">
        <f t="shared" si="1071"/>
        <v>5.3227608042787609E-2</v>
      </c>
      <c r="M2871" s="3">
        <f t="shared" si="1072"/>
        <v>0.7</v>
      </c>
      <c r="N2871" s="24">
        <f t="shared" si="1087"/>
        <v>1150.7790113891792</v>
      </c>
      <c r="O2871" s="24">
        <f t="shared" si="1073"/>
        <v>15.684264246067414</v>
      </c>
      <c r="P2871" s="24">
        <f t="shared" si="1074"/>
        <v>287.66036744513144</v>
      </c>
      <c r="Q2871" s="24">
        <f t="shared" si="1085"/>
        <v>650</v>
      </c>
      <c r="R2871" s="12">
        <f t="shared" si="1075"/>
        <v>5.2767608946817202E-2</v>
      </c>
      <c r="S2871" s="3">
        <f t="shared" si="1086"/>
        <v>0.7</v>
      </c>
      <c r="T2871" s="24">
        <f t="shared" si="1088"/>
        <v>1150.5510517047219</v>
      </c>
      <c r="U2871" s="24">
        <f t="shared" si="1076"/>
        <v>21.383256357501068</v>
      </c>
      <c r="V2871" s="14">
        <f t="shared" si="1077"/>
        <v>392.08972202849066</v>
      </c>
      <c r="W2871" s="24">
        <f t="shared" si="1089"/>
        <v>650</v>
      </c>
      <c r="X2871" s="12">
        <f t="shared" si="1078"/>
        <v>5.2872862719048432E-2</v>
      </c>
      <c r="Y2871" s="3">
        <f t="shared" si="1090"/>
        <v>0.7</v>
      </c>
    </row>
    <row r="2872" spans="2:25" x14ac:dyDescent="0.25">
      <c r="B2872" s="3">
        <f t="shared" si="1079"/>
        <v>14270</v>
      </c>
      <c r="C2872" s="14">
        <f t="shared" si="1080"/>
        <v>237.83333333333334</v>
      </c>
      <c r="D2872" s="11">
        <f t="shared" si="1081"/>
        <v>1151.4588623785626</v>
      </c>
      <c r="E2872" s="11">
        <f t="shared" si="1082"/>
        <v>1149.8437527019853</v>
      </c>
      <c r="F2872" s="11">
        <f t="shared" si="1083"/>
        <v>1150.8317789981261</v>
      </c>
      <c r="G2872" s="11">
        <f t="shared" si="1084"/>
        <v>1150.603924567441</v>
      </c>
      <c r="H2872" s="24">
        <f t="shared" si="1091"/>
        <v>1149.8437527019853</v>
      </c>
      <c r="I2872" s="24">
        <f t="shared" si="1069"/>
        <v>40.377741914431908</v>
      </c>
      <c r="J2872" s="14">
        <f t="shared" si="1070"/>
        <v>739.86782793984287</v>
      </c>
      <c r="K2872" s="24">
        <f t="shared" si="1092"/>
        <v>650</v>
      </c>
      <c r="L2872" s="12">
        <f t="shared" si="1071"/>
        <v>5.3208614370411016E-2</v>
      </c>
      <c r="M2872" s="3">
        <f t="shared" si="1072"/>
        <v>0.7</v>
      </c>
      <c r="N2872" s="24">
        <f t="shared" si="1087"/>
        <v>1150.8317789981261</v>
      </c>
      <c r="O2872" s="24">
        <f t="shared" si="1073"/>
        <v>15.677084510912209</v>
      </c>
      <c r="P2872" s="24">
        <f t="shared" si="1074"/>
        <v>287.560562098746</v>
      </c>
      <c r="Q2872" s="24">
        <f t="shared" si="1085"/>
        <v>650</v>
      </c>
      <c r="R2872" s="12">
        <f t="shared" si="1075"/>
        <v>5.2748998606115254E-2</v>
      </c>
      <c r="S2872" s="3">
        <f t="shared" si="1086"/>
        <v>0.7</v>
      </c>
      <c r="T2872" s="24">
        <f t="shared" si="1088"/>
        <v>1150.603924567441</v>
      </c>
      <c r="U2872" s="24">
        <f t="shared" si="1076"/>
        <v>21.373445278038616</v>
      </c>
      <c r="V2872" s="14">
        <f t="shared" si="1077"/>
        <v>391.95331800537161</v>
      </c>
      <c r="W2872" s="24">
        <f t="shared" si="1089"/>
        <v>650</v>
      </c>
      <c r="X2872" s="12">
        <f t="shared" si="1078"/>
        <v>5.2854165460822701E-2</v>
      </c>
      <c r="Y2872" s="3">
        <f t="shared" si="1090"/>
        <v>0.7</v>
      </c>
    </row>
    <row r="2873" spans="2:25" x14ac:dyDescent="0.25">
      <c r="B2873" s="3">
        <f t="shared" si="1079"/>
        <v>14275</v>
      </c>
      <c r="C2873" s="14">
        <f t="shared" si="1080"/>
        <v>237.91666666666666</v>
      </c>
      <c r="D2873" s="11">
        <f t="shared" si="1081"/>
        <v>1151.5113244226059</v>
      </c>
      <c r="E2873" s="11">
        <f t="shared" si="1082"/>
        <v>1149.8969613163556</v>
      </c>
      <c r="F2873" s="11">
        <f t="shared" si="1083"/>
        <v>1150.8845279967322</v>
      </c>
      <c r="G2873" s="11">
        <f t="shared" si="1084"/>
        <v>1150.6567787329018</v>
      </c>
      <c r="H2873" s="24">
        <f t="shared" si="1091"/>
        <v>1149.8969613163556</v>
      </c>
      <c r="I2873" s="24">
        <f t="shared" si="1069"/>
        <v>40.359077656256659</v>
      </c>
      <c r="J2873" s="14">
        <f t="shared" si="1070"/>
        <v>739.60817038956077</v>
      </c>
      <c r="K2873" s="24">
        <f t="shared" si="1092"/>
        <v>650</v>
      </c>
      <c r="L2873" s="12">
        <f t="shared" si="1071"/>
        <v>5.3189634297534927E-2</v>
      </c>
      <c r="M2873" s="3">
        <f t="shared" si="1072"/>
        <v>0.7</v>
      </c>
      <c r="N2873" s="24">
        <f t="shared" si="1087"/>
        <v>1150.8845279967322</v>
      </c>
      <c r="O2873" s="24">
        <f t="shared" si="1073"/>
        <v>15.66991064684089</v>
      </c>
      <c r="P2873" s="24">
        <f t="shared" si="1074"/>
        <v>287.46082641596564</v>
      </c>
      <c r="Q2873" s="24">
        <f t="shared" si="1085"/>
        <v>650</v>
      </c>
      <c r="R2873" s="12">
        <f t="shared" si="1075"/>
        <v>5.2730401404874214E-2</v>
      </c>
      <c r="S2873" s="3">
        <f t="shared" si="1086"/>
        <v>0.7</v>
      </c>
      <c r="T2873" s="24">
        <f t="shared" si="1088"/>
        <v>1150.6567787329018</v>
      </c>
      <c r="U2873" s="24">
        <f t="shared" si="1076"/>
        <v>21.363642242602054</v>
      </c>
      <c r="V2873" s="14">
        <f t="shared" si="1077"/>
        <v>391.81700949813683</v>
      </c>
      <c r="W2873" s="24">
        <f t="shared" si="1089"/>
        <v>650</v>
      </c>
      <c r="X2873" s="12">
        <f t="shared" si="1078"/>
        <v>5.2835481445321894E-2</v>
      </c>
      <c r="Y2873" s="3">
        <f t="shared" si="1090"/>
        <v>0.7</v>
      </c>
    </row>
    <row r="2874" spans="2:25" x14ac:dyDescent="0.25">
      <c r="B2874" s="3">
        <f t="shared" si="1079"/>
        <v>14280</v>
      </c>
      <c r="C2874" s="14">
        <f t="shared" si="1080"/>
        <v>238</v>
      </c>
      <c r="D2874" s="11">
        <f t="shared" si="1081"/>
        <v>1151.5637681040153</v>
      </c>
      <c r="E2874" s="11">
        <f t="shared" si="1082"/>
        <v>1149.9501509506531</v>
      </c>
      <c r="F2874" s="11">
        <f t="shared" si="1083"/>
        <v>1150.9372583981371</v>
      </c>
      <c r="G2874" s="11">
        <f t="shared" si="1084"/>
        <v>1150.7096142143471</v>
      </c>
      <c r="H2874" s="24">
        <f t="shared" si="1091"/>
        <v>1149.9501509506531</v>
      </c>
      <c r="I2874" s="24">
        <f t="shared" si="1069"/>
        <v>40.34042883405391</v>
      </c>
      <c r="J2874" s="14">
        <f t="shared" si="1070"/>
        <v>739.34869661012192</v>
      </c>
      <c r="K2874" s="24">
        <f t="shared" si="1092"/>
        <v>650</v>
      </c>
      <c r="L2874" s="12">
        <f t="shared" si="1071"/>
        <v>5.3170667809508333E-2</v>
      </c>
      <c r="M2874" s="3">
        <f t="shared" si="1072"/>
        <v>0.7</v>
      </c>
      <c r="N2874" s="24">
        <f t="shared" si="1087"/>
        <v>1150.9372583981371</v>
      </c>
      <c r="O2874" s="24">
        <f t="shared" si="1073"/>
        <v>15.662742646952665</v>
      </c>
      <c r="P2874" s="24">
        <f t="shared" si="1074"/>
        <v>287.3611603236119</v>
      </c>
      <c r="Q2874" s="24">
        <f t="shared" si="1085"/>
        <v>650</v>
      </c>
      <c r="R2874" s="12">
        <f t="shared" si="1075"/>
        <v>5.2711817329164079E-2</v>
      </c>
      <c r="S2874" s="3">
        <f t="shared" si="1086"/>
        <v>0.7</v>
      </c>
      <c r="T2874" s="24">
        <f t="shared" si="1088"/>
        <v>1150.7096142143471</v>
      </c>
      <c r="U2874" s="24">
        <f t="shared" si="1076"/>
        <v>21.353847241704216</v>
      </c>
      <c r="V2874" s="14">
        <f t="shared" si="1077"/>
        <v>391.6807964059721</v>
      </c>
      <c r="W2874" s="24">
        <f t="shared" si="1089"/>
        <v>650</v>
      </c>
      <c r="X2874" s="12">
        <f t="shared" si="1078"/>
        <v>5.281681065844121E-2</v>
      </c>
      <c r="Y2874" s="3">
        <f t="shared" si="1090"/>
        <v>0.7</v>
      </c>
    </row>
    <row r="2875" spans="2:25" x14ac:dyDescent="0.25">
      <c r="B2875" s="3">
        <f t="shared" si="1079"/>
        <v>14285</v>
      </c>
      <c r="C2875" s="14">
        <f t="shared" si="1080"/>
        <v>238.08333333333334</v>
      </c>
      <c r="D2875" s="11">
        <f t="shared" si="1081"/>
        <v>1151.6161934356405</v>
      </c>
      <c r="E2875" s="11">
        <f t="shared" si="1082"/>
        <v>1150.0033216184627</v>
      </c>
      <c r="F2875" s="11">
        <f t="shared" si="1083"/>
        <v>1150.9899702154662</v>
      </c>
      <c r="G2875" s="11">
        <f t="shared" si="1084"/>
        <v>1150.7624310250055</v>
      </c>
      <c r="H2875" s="24">
        <f t="shared" si="1091"/>
        <v>1150.0033216184627</v>
      </c>
      <c r="I2875" s="24">
        <f t="shared" si="1069"/>
        <v>40.321795429446183</v>
      </c>
      <c r="J2875" s="14">
        <f t="shared" si="1070"/>
        <v>739.08940640530523</v>
      </c>
      <c r="K2875" s="24">
        <f t="shared" si="1092"/>
        <v>650</v>
      </c>
      <c r="L2875" s="12">
        <f t="shared" si="1071"/>
        <v>5.3151714891696754E-2</v>
      </c>
      <c r="M2875" s="3">
        <f t="shared" si="1072"/>
        <v>0.7</v>
      </c>
      <c r="N2875" s="24">
        <f t="shared" si="1087"/>
        <v>1150.9899702154662</v>
      </c>
      <c r="O2875" s="24">
        <f t="shared" si="1073"/>
        <v>15.655580504358113</v>
      </c>
      <c r="P2875" s="24">
        <f t="shared" si="1074"/>
        <v>287.26156374866133</v>
      </c>
      <c r="Q2875" s="24">
        <f t="shared" si="1085"/>
        <v>650</v>
      </c>
      <c r="R2875" s="12">
        <f t="shared" si="1075"/>
        <v>5.2693246365083789E-2</v>
      </c>
      <c r="S2875" s="3">
        <f t="shared" si="1086"/>
        <v>0.7</v>
      </c>
      <c r="T2875" s="24">
        <f t="shared" si="1088"/>
        <v>1150.7624310250055</v>
      </c>
      <c r="U2875" s="24">
        <f t="shared" si="1076"/>
        <v>21.344060265874987</v>
      </c>
      <c r="V2875" s="14">
        <f t="shared" si="1077"/>
        <v>391.54467862823776</v>
      </c>
      <c r="W2875" s="24">
        <f t="shared" si="1089"/>
        <v>650</v>
      </c>
      <c r="X2875" s="12">
        <f t="shared" si="1078"/>
        <v>5.2798153086100356E-2</v>
      </c>
      <c r="Y2875" s="3">
        <f t="shared" si="1090"/>
        <v>0.7</v>
      </c>
    </row>
    <row r="2876" spans="2:25" x14ac:dyDescent="0.25">
      <c r="B2876" s="3">
        <f t="shared" si="1079"/>
        <v>14290</v>
      </c>
      <c r="C2876" s="14">
        <f t="shared" si="1080"/>
        <v>238.16666666666666</v>
      </c>
      <c r="D2876" s="11">
        <f t="shared" si="1081"/>
        <v>1151.6686004303183</v>
      </c>
      <c r="E2876" s="11">
        <f t="shared" si="1082"/>
        <v>1150.0564733333545</v>
      </c>
      <c r="F2876" s="11">
        <f t="shared" si="1083"/>
        <v>1151.0426634618314</v>
      </c>
      <c r="G2876" s="11">
        <f t="shared" si="1084"/>
        <v>1150.8152291780916</v>
      </c>
      <c r="H2876" s="24">
        <f t="shared" si="1091"/>
        <v>1150.0564733333545</v>
      </c>
      <c r="I2876" s="24">
        <f t="shared" si="1069"/>
        <v>40.303177424095793</v>
      </c>
      <c r="J2876" s="14">
        <f t="shared" si="1070"/>
        <v>738.8302995793739</v>
      </c>
      <c r="K2876" s="24">
        <f t="shared" si="1092"/>
        <v>650</v>
      </c>
      <c r="L2876" s="12">
        <f t="shared" si="1071"/>
        <v>5.3132775529501443E-2</v>
      </c>
      <c r="M2876" s="3">
        <f t="shared" si="1072"/>
        <v>0.7</v>
      </c>
      <c r="N2876" s="24">
        <f t="shared" si="1087"/>
        <v>1151.0426634618314</v>
      </c>
      <c r="O2876" s="24">
        <f t="shared" si="1073"/>
        <v>15.648424212173495</v>
      </c>
      <c r="P2876" s="24">
        <f t="shared" si="1074"/>
        <v>287.16203661799375</v>
      </c>
      <c r="Q2876" s="24">
        <f t="shared" si="1085"/>
        <v>650</v>
      </c>
      <c r="R2876" s="12">
        <f t="shared" si="1075"/>
        <v>5.2674688498716461E-2</v>
      </c>
      <c r="S2876" s="3">
        <f t="shared" si="1086"/>
        <v>0.7</v>
      </c>
      <c r="T2876" s="24">
        <f t="shared" si="1088"/>
        <v>1150.8152291780916</v>
      </c>
      <c r="U2876" s="24">
        <f t="shared" si="1076"/>
        <v>21.334281305666991</v>
      </c>
      <c r="V2876" s="14">
        <f t="shared" si="1077"/>
        <v>391.40865606470101</v>
      </c>
      <c r="W2876" s="24">
        <f t="shared" si="1089"/>
        <v>650</v>
      </c>
      <c r="X2876" s="12">
        <f t="shared" si="1078"/>
        <v>5.277950871427399E-2</v>
      </c>
      <c r="Y2876" s="3">
        <f t="shared" si="1090"/>
        <v>0.7</v>
      </c>
    </row>
    <row r="2877" spans="2:25" x14ac:dyDescent="0.25">
      <c r="B2877" s="3">
        <f t="shared" si="1079"/>
        <v>14295</v>
      </c>
      <c r="C2877" s="14">
        <f t="shared" si="1080"/>
        <v>238.25</v>
      </c>
      <c r="D2877" s="11">
        <f t="shared" si="1081"/>
        <v>1151.7209891008717</v>
      </c>
      <c r="E2877" s="11">
        <f t="shared" si="1082"/>
        <v>1150.109606108884</v>
      </c>
      <c r="F2877" s="11">
        <f t="shared" si="1083"/>
        <v>1151.09533815033</v>
      </c>
      <c r="G2877" s="11">
        <f t="shared" si="1084"/>
        <v>1150.868008686806</v>
      </c>
      <c r="H2877" s="24">
        <f t="shared" si="1091"/>
        <v>1150.109606108884</v>
      </c>
      <c r="I2877" s="24">
        <f t="shared" si="1069"/>
        <v>40.284574799693473</v>
      </c>
      <c r="J2877" s="14">
        <f t="shared" si="1070"/>
        <v>738.5713759369205</v>
      </c>
      <c r="K2877" s="24">
        <f t="shared" si="1092"/>
        <v>650</v>
      </c>
      <c r="L2877" s="12">
        <f t="shared" si="1071"/>
        <v>5.3113849708348052E-2</v>
      </c>
      <c r="M2877" s="3">
        <f t="shared" si="1072"/>
        <v>0.7</v>
      </c>
      <c r="N2877" s="24">
        <f t="shared" si="1087"/>
        <v>1151.09533815033</v>
      </c>
      <c r="O2877" s="24">
        <f t="shared" si="1073"/>
        <v>15.641273763543495</v>
      </c>
      <c r="P2877" s="24">
        <f t="shared" si="1074"/>
        <v>287.06257885905075</v>
      </c>
      <c r="Q2877" s="24">
        <f t="shared" si="1085"/>
        <v>650</v>
      </c>
      <c r="R2877" s="12">
        <f t="shared" si="1075"/>
        <v>5.2656143716247855E-2</v>
      </c>
      <c r="S2877" s="3">
        <f t="shared" si="1086"/>
        <v>0.7</v>
      </c>
      <c r="T2877" s="24">
        <f t="shared" si="1088"/>
        <v>1150.868008686806</v>
      </c>
      <c r="U2877" s="24">
        <f t="shared" si="1076"/>
        <v>21.324510351644221</v>
      </c>
      <c r="V2877" s="14">
        <f t="shared" si="1077"/>
        <v>391.27272861503218</v>
      </c>
      <c r="W2877" s="24">
        <f t="shared" si="1089"/>
        <v>650</v>
      </c>
      <c r="X2877" s="12">
        <f t="shared" si="1078"/>
        <v>5.2760877528925818E-2</v>
      </c>
      <c r="Y2877" s="3">
        <f t="shared" si="1090"/>
        <v>0.7</v>
      </c>
    </row>
    <row r="2878" spans="2:25" x14ac:dyDescent="0.25">
      <c r="B2878" s="3">
        <f t="shared" si="1079"/>
        <v>14300</v>
      </c>
      <c r="C2878" s="14">
        <f t="shared" si="1080"/>
        <v>238.33333333333334</v>
      </c>
      <c r="D2878" s="11">
        <f t="shared" si="1081"/>
        <v>1151.7733594601107</v>
      </c>
      <c r="E2878" s="11">
        <f t="shared" si="1082"/>
        <v>1150.1627199585923</v>
      </c>
      <c r="F2878" s="11">
        <f t="shared" si="1083"/>
        <v>1151.1479942940462</v>
      </c>
      <c r="G2878" s="11">
        <f t="shared" si="1084"/>
        <v>1150.9207695643349</v>
      </c>
      <c r="H2878" s="24">
        <f t="shared" si="1091"/>
        <v>1150.1627199585923</v>
      </c>
      <c r="I2878" s="24">
        <f t="shared" si="1069"/>
        <v>40.265987537958381</v>
      </c>
      <c r="J2878" s="14">
        <f t="shared" si="1070"/>
        <v>738.31263528275076</v>
      </c>
      <c r="K2878" s="24">
        <f t="shared" si="1092"/>
        <v>650</v>
      </c>
      <c r="L2878" s="12">
        <f t="shared" si="1071"/>
        <v>5.3094937413678718E-2</v>
      </c>
      <c r="M2878" s="3">
        <f t="shared" si="1072"/>
        <v>0.7</v>
      </c>
      <c r="N2878" s="24">
        <f t="shared" si="1087"/>
        <v>1151.1479942940462</v>
      </c>
      <c r="O2878" s="24">
        <f t="shared" si="1073"/>
        <v>15.634129151612797</v>
      </c>
      <c r="P2878" s="24">
        <f t="shared" si="1074"/>
        <v>286.96319039904154</v>
      </c>
      <c r="Q2878" s="24">
        <f t="shared" si="1085"/>
        <v>650</v>
      </c>
      <c r="R2878" s="12">
        <f t="shared" si="1075"/>
        <v>5.2637612003823317E-2</v>
      </c>
      <c r="S2878" s="3">
        <f t="shared" si="1086"/>
        <v>0.7</v>
      </c>
      <c r="T2878" s="24">
        <f t="shared" si="1088"/>
        <v>1150.9207695643349</v>
      </c>
      <c r="U2878" s="24">
        <f t="shared" si="1076"/>
        <v>21.314747394393407</v>
      </c>
      <c r="V2878" s="14">
        <f t="shared" si="1077"/>
        <v>391.13689617936677</v>
      </c>
      <c r="W2878" s="24">
        <f t="shared" si="1089"/>
        <v>650</v>
      </c>
      <c r="X2878" s="12">
        <f t="shared" si="1078"/>
        <v>5.2742259516081941E-2</v>
      </c>
      <c r="Y2878" s="3">
        <f t="shared" si="1090"/>
        <v>0.7</v>
      </c>
    </row>
    <row r="2879" spans="2:25" x14ac:dyDescent="0.25">
      <c r="B2879" s="3">
        <f t="shared" si="1079"/>
        <v>14305</v>
      </c>
      <c r="C2879" s="14">
        <f t="shared" si="1080"/>
        <v>238.41666666666666</v>
      </c>
      <c r="D2879" s="11">
        <f t="shared" si="1081"/>
        <v>1151.8257115208307</v>
      </c>
      <c r="E2879" s="11">
        <f t="shared" si="1082"/>
        <v>1150.2158148960061</v>
      </c>
      <c r="F2879" s="11">
        <f t="shared" si="1083"/>
        <v>1151.2006319060499</v>
      </c>
      <c r="G2879" s="11">
        <f t="shared" si="1084"/>
        <v>1150.9735118238509</v>
      </c>
      <c r="H2879" s="24">
        <f t="shared" si="1091"/>
        <v>1150.2158148960061</v>
      </c>
      <c r="I2879" s="24">
        <f t="shared" si="1069"/>
        <v>40.247415620615357</v>
      </c>
      <c r="J2879" s="14">
        <f t="shared" si="1070"/>
        <v>738.05407742163186</v>
      </c>
      <c r="K2879" s="24">
        <f t="shared" si="1092"/>
        <v>650</v>
      </c>
      <c r="L2879" s="12">
        <f t="shared" si="1071"/>
        <v>5.3076038630933312E-2</v>
      </c>
      <c r="M2879" s="3">
        <f t="shared" si="1072"/>
        <v>0.7</v>
      </c>
      <c r="N2879" s="24">
        <f t="shared" si="1087"/>
        <v>1151.2006319060499</v>
      </c>
      <c r="O2879" s="24">
        <f t="shared" si="1073"/>
        <v>15.626990369520399</v>
      </c>
      <c r="P2879" s="24">
        <f t="shared" si="1074"/>
        <v>286.86387116513657</v>
      </c>
      <c r="Q2879" s="24">
        <f t="shared" si="1085"/>
        <v>650</v>
      </c>
      <c r="R2879" s="12">
        <f t="shared" si="1075"/>
        <v>5.261909334758047E-2</v>
      </c>
      <c r="S2879" s="3">
        <f t="shared" si="1086"/>
        <v>0.7</v>
      </c>
      <c r="T2879" s="24">
        <f t="shared" si="1088"/>
        <v>1150.9735118238509</v>
      </c>
      <c r="U2879" s="24">
        <f t="shared" si="1076"/>
        <v>21.304992424495595</v>
      </c>
      <c r="V2879" s="14">
        <f t="shared" si="1077"/>
        <v>391.00115865749137</v>
      </c>
      <c r="W2879" s="24">
        <f t="shared" si="1089"/>
        <v>650</v>
      </c>
      <c r="X2879" s="12">
        <f t="shared" si="1078"/>
        <v>5.2723654661723129E-2</v>
      </c>
      <c r="Y2879" s="3">
        <f t="shared" si="1090"/>
        <v>0.7</v>
      </c>
    </row>
    <row r="2880" spans="2:25" x14ac:dyDescent="0.25">
      <c r="B2880" s="3">
        <f t="shared" si="1079"/>
        <v>14310</v>
      </c>
      <c r="C2880" s="14">
        <f t="shared" si="1080"/>
        <v>238.5</v>
      </c>
      <c r="D2880" s="11">
        <f t="shared" si="1081"/>
        <v>1151.8780452958151</v>
      </c>
      <c r="E2880" s="11">
        <f t="shared" si="1082"/>
        <v>1150.2688909346371</v>
      </c>
      <c r="F2880" s="11">
        <f t="shared" si="1083"/>
        <v>1151.2532509993976</v>
      </c>
      <c r="G2880" s="11">
        <f t="shared" si="1084"/>
        <v>1151.0262354785127</v>
      </c>
      <c r="H2880" s="24">
        <f t="shared" si="1091"/>
        <v>1150.2688909346371</v>
      </c>
      <c r="I2880" s="24">
        <f t="shared" si="1069"/>
        <v>40.228859029451769</v>
      </c>
      <c r="J2880" s="14">
        <f t="shared" si="1070"/>
        <v>737.79570215912554</v>
      </c>
      <c r="K2880" s="24">
        <f t="shared" si="1092"/>
        <v>650</v>
      </c>
      <c r="L2880" s="12">
        <f t="shared" si="1071"/>
        <v>5.3057153345610189E-2</v>
      </c>
      <c r="M2880" s="3">
        <f t="shared" si="1072"/>
        <v>0.7</v>
      </c>
      <c r="N2880" s="24">
        <f t="shared" si="1087"/>
        <v>1151.2532509993976</v>
      </c>
      <c r="O2880" s="24">
        <f t="shared" si="1073"/>
        <v>15.619857410439408</v>
      </c>
      <c r="P2880" s="24">
        <f t="shared" si="1074"/>
        <v>286.76462108491319</v>
      </c>
      <c r="Q2880" s="24">
        <f t="shared" si="1085"/>
        <v>650</v>
      </c>
      <c r="R2880" s="12">
        <f t="shared" si="1075"/>
        <v>5.2600587733733634E-2</v>
      </c>
      <c r="S2880" s="3">
        <f t="shared" si="1086"/>
        <v>0.7</v>
      </c>
      <c r="T2880" s="24">
        <f t="shared" si="1088"/>
        <v>1151.0262354785127</v>
      </c>
      <c r="U2880" s="24">
        <f t="shared" si="1076"/>
        <v>21.29524543256025</v>
      </c>
      <c r="V2880" s="14">
        <f t="shared" si="1077"/>
        <v>390.86551594965772</v>
      </c>
      <c r="W2880" s="24">
        <f t="shared" si="1089"/>
        <v>650</v>
      </c>
      <c r="X2880" s="12">
        <f t="shared" si="1078"/>
        <v>5.2705062951893242E-2</v>
      </c>
      <c r="Y2880" s="3">
        <f t="shared" si="1090"/>
        <v>0.7</v>
      </c>
    </row>
    <row r="2881" spans="2:25" x14ac:dyDescent="0.25">
      <c r="B2881" s="3">
        <f t="shared" si="1079"/>
        <v>14315</v>
      </c>
      <c r="C2881" s="14">
        <f t="shared" si="1080"/>
        <v>238.58333333333334</v>
      </c>
      <c r="D2881" s="11">
        <f t="shared" si="1081"/>
        <v>1151.9303607978327</v>
      </c>
      <c r="E2881" s="11">
        <f t="shared" si="1082"/>
        <v>1150.3219480879827</v>
      </c>
      <c r="F2881" s="11">
        <f t="shared" si="1083"/>
        <v>1151.3058515871312</v>
      </c>
      <c r="G2881" s="11">
        <f t="shared" si="1084"/>
        <v>1151.0789405414646</v>
      </c>
      <c r="H2881" s="24">
        <f t="shared" si="1091"/>
        <v>1150.3219480879827</v>
      </c>
      <c r="I2881" s="24">
        <f t="shared" si="1069"/>
        <v>40.210317746249302</v>
      </c>
      <c r="J2881" s="14">
        <f t="shared" si="1070"/>
        <v>737.53750930054127</v>
      </c>
      <c r="K2881" s="24">
        <f t="shared" si="1092"/>
        <v>650</v>
      </c>
      <c r="L2881" s="12">
        <f t="shared" si="1071"/>
        <v>5.3038281543190076E-2</v>
      </c>
      <c r="M2881" s="3">
        <f t="shared" si="1072"/>
        <v>0.7</v>
      </c>
      <c r="N2881" s="24">
        <f t="shared" si="1087"/>
        <v>1151.3058515871312</v>
      </c>
      <c r="O2881" s="24">
        <f t="shared" si="1073"/>
        <v>15.612730267537245</v>
      </c>
      <c r="P2881" s="24">
        <f t="shared" si="1074"/>
        <v>286.66544008583247</v>
      </c>
      <c r="Q2881" s="24">
        <f t="shared" si="1085"/>
        <v>650</v>
      </c>
      <c r="R2881" s="12">
        <f t="shared" si="1075"/>
        <v>5.2582095148475935E-2</v>
      </c>
      <c r="S2881" s="3">
        <f t="shared" si="1086"/>
        <v>0.7</v>
      </c>
      <c r="T2881" s="24">
        <f t="shared" si="1088"/>
        <v>1151.0789405414646</v>
      </c>
      <c r="U2881" s="24">
        <f t="shared" si="1076"/>
        <v>21.285506409202526</v>
      </c>
      <c r="V2881" s="14">
        <f t="shared" si="1077"/>
        <v>390.72996795613699</v>
      </c>
      <c r="W2881" s="24">
        <f t="shared" si="1089"/>
        <v>650</v>
      </c>
      <c r="X2881" s="12">
        <f t="shared" si="1078"/>
        <v>5.2686484372639383E-2</v>
      </c>
      <c r="Y2881" s="3">
        <f t="shared" si="1090"/>
        <v>0.7</v>
      </c>
    </row>
    <row r="2882" spans="2:25" x14ac:dyDescent="0.25">
      <c r="B2882" s="3">
        <f t="shared" si="1079"/>
        <v>14320</v>
      </c>
      <c r="C2882" s="14">
        <f t="shared" si="1080"/>
        <v>238.66666666666666</v>
      </c>
      <c r="D2882" s="11">
        <f t="shared" si="1081"/>
        <v>1151.9826580396398</v>
      </c>
      <c r="E2882" s="11">
        <f t="shared" si="1082"/>
        <v>1150.3749863695259</v>
      </c>
      <c r="F2882" s="11">
        <f t="shared" si="1083"/>
        <v>1151.3584336822796</v>
      </c>
      <c r="G2882" s="11">
        <f t="shared" si="1084"/>
        <v>1151.1316270258371</v>
      </c>
      <c r="H2882" s="24">
        <f t="shared" si="1091"/>
        <v>1150.3749863695259</v>
      </c>
      <c r="I2882" s="24">
        <f t="shared" si="1069"/>
        <v>40.191791752846484</v>
      </c>
      <c r="J2882" s="14">
        <f t="shared" si="1070"/>
        <v>737.2794986519059</v>
      </c>
      <c r="K2882" s="24">
        <f t="shared" si="1092"/>
        <v>650</v>
      </c>
      <c r="L2882" s="12">
        <f t="shared" si="1071"/>
        <v>5.3019423209206523E-2</v>
      </c>
      <c r="M2882" s="3">
        <f t="shared" si="1072"/>
        <v>0.7</v>
      </c>
      <c r="N2882" s="24">
        <f t="shared" si="1087"/>
        <v>1151.3584336822796</v>
      </c>
      <c r="O2882" s="24">
        <f t="shared" si="1073"/>
        <v>15.605608934004067</v>
      </c>
      <c r="P2882" s="24">
        <f t="shared" si="1074"/>
        <v>286.5663280956656</v>
      </c>
      <c r="Q2882" s="24">
        <f t="shared" si="1085"/>
        <v>650</v>
      </c>
      <c r="R2882" s="12">
        <f t="shared" si="1075"/>
        <v>5.256361557805838E-2</v>
      </c>
      <c r="S2882" s="3">
        <f t="shared" si="1086"/>
        <v>0.7</v>
      </c>
      <c r="T2882" s="24">
        <f t="shared" si="1088"/>
        <v>1151.1316270258371</v>
      </c>
      <c r="U2882" s="24">
        <f t="shared" si="1076"/>
        <v>21.275775345065995</v>
      </c>
      <c r="V2882" s="14">
        <f t="shared" si="1077"/>
        <v>390.59451457741346</v>
      </c>
      <c r="W2882" s="24">
        <f t="shared" si="1089"/>
        <v>650</v>
      </c>
      <c r="X2882" s="12">
        <f t="shared" si="1078"/>
        <v>5.266791891003951E-2</v>
      </c>
      <c r="Y2882" s="3">
        <f t="shared" si="1090"/>
        <v>0.7</v>
      </c>
    </row>
    <row r="2883" spans="2:25" x14ac:dyDescent="0.25">
      <c r="B2883" s="3">
        <f t="shared" si="1079"/>
        <v>14325</v>
      </c>
      <c r="C2883" s="14">
        <f t="shared" si="1080"/>
        <v>238.75</v>
      </c>
      <c r="D2883" s="11">
        <f t="shared" si="1081"/>
        <v>1152.0349370339793</v>
      </c>
      <c r="E2883" s="11">
        <f t="shared" si="1082"/>
        <v>1150.4280057927351</v>
      </c>
      <c r="F2883" s="11">
        <f t="shared" si="1083"/>
        <v>1151.4109972978576</v>
      </c>
      <c r="G2883" s="11">
        <f t="shared" si="1084"/>
        <v>1151.1842949447471</v>
      </c>
      <c r="H2883" s="24">
        <f t="shared" si="1091"/>
        <v>1150.4280057927351</v>
      </c>
      <c r="I2883" s="24">
        <f t="shared" si="1069"/>
        <v>40.17328103110458</v>
      </c>
      <c r="J2883" s="14">
        <f t="shared" si="1070"/>
        <v>737.02167001953683</v>
      </c>
      <c r="K2883" s="24">
        <f t="shared" si="1092"/>
        <v>650</v>
      </c>
      <c r="L2883" s="12">
        <f t="shared" si="1071"/>
        <v>5.300057832921444E-2</v>
      </c>
      <c r="M2883" s="3">
        <f t="shared" si="1072"/>
        <v>0.7</v>
      </c>
      <c r="N2883" s="24">
        <f t="shared" si="1087"/>
        <v>1151.4109972978576</v>
      </c>
      <c r="O2883" s="24">
        <f t="shared" si="1073"/>
        <v>15.598493403041402</v>
      </c>
      <c r="P2883" s="24">
        <f t="shared" si="1074"/>
        <v>286.46728504224188</v>
      </c>
      <c r="Q2883" s="24">
        <f t="shared" si="1085"/>
        <v>650</v>
      </c>
      <c r="R2883" s="12">
        <f t="shared" si="1075"/>
        <v>5.2545149008744074E-2</v>
      </c>
      <c r="S2883" s="3">
        <f t="shared" si="1086"/>
        <v>0.7</v>
      </c>
      <c r="T2883" s="24">
        <f t="shared" si="1088"/>
        <v>1151.1842949447471</v>
      </c>
      <c r="U2883" s="24">
        <f t="shared" si="1076"/>
        <v>21.266052230805599</v>
      </c>
      <c r="V2883" s="14">
        <f t="shared" si="1077"/>
        <v>390.45915571428151</v>
      </c>
      <c r="W2883" s="24">
        <f t="shared" si="1089"/>
        <v>650</v>
      </c>
      <c r="X2883" s="12">
        <f t="shared" si="1078"/>
        <v>5.2649366550212719E-2</v>
      </c>
      <c r="Y2883" s="3">
        <f t="shared" si="1090"/>
        <v>0.7</v>
      </c>
    </row>
    <row r="2884" spans="2:25" x14ac:dyDescent="0.25">
      <c r="B2884" s="3">
        <f t="shared" si="1079"/>
        <v>14330</v>
      </c>
      <c r="C2884" s="14">
        <f t="shared" si="1080"/>
        <v>238.83333333333334</v>
      </c>
      <c r="D2884" s="11">
        <f t="shared" si="1081"/>
        <v>1152.0871977935801</v>
      </c>
      <c r="E2884" s="11">
        <f t="shared" si="1082"/>
        <v>1150.4810063710643</v>
      </c>
      <c r="F2884" s="11">
        <f t="shared" si="1083"/>
        <v>1151.4635424468663</v>
      </c>
      <c r="G2884" s="11">
        <f t="shared" si="1084"/>
        <v>1151.2369443112973</v>
      </c>
      <c r="H2884" s="24">
        <f t="shared" si="1091"/>
        <v>1150.4810063710643</v>
      </c>
      <c r="I2884" s="24">
        <f t="shared" si="1069"/>
        <v>40.154785562896222</v>
      </c>
      <c r="J2884" s="14">
        <f t="shared" si="1070"/>
        <v>736.7640232095772</v>
      </c>
      <c r="K2884" s="24">
        <f t="shared" si="1092"/>
        <v>650</v>
      </c>
      <c r="L2884" s="12">
        <f t="shared" si="1071"/>
        <v>5.2981746888757619E-2</v>
      </c>
      <c r="M2884" s="3">
        <f t="shared" si="1072"/>
        <v>0.7</v>
      </c>
      <c r="N2884" s="24">
        <f t="shared" si="1087"/>
        <v>1151.4635424468663</v>
      </c>
      <c r="O2884" s="24">
        <f t="shared" si="1073"/>
        <v>15.591383667845093</v>
      </c>
      <c r="P2884" s="24">
        <f t="shared" si="1074"/>
        <v>286.36831085331312</v>
      </c>
      <c r="Q2884" s="24">
        <f t="shared" si="1085"/>
        <v>650</v>
      </c>
      <c r="R2884" s="12">
        <f t="shared" si="1075"/>
        <v>5.2526695426781643E-2</v>
      </c>
      <c r="S2884" s="3">
        <f t="shared" si="1086"/>
        <v>0.7</v>
      </c>
      <c r="T2884" s="24">
        <f t="shared" si="1088"/>
        <v>1151.2369443112973</v>
      </c>
      <c r="U2884" s="24">
        <f t="shared" si="1076"/>
        <v>21.256337057070596</v>
      </c>
      <c r="V2884" s="14">
        <f t="shared" si="1077"/>
        <v>390.3238912671867</v>
      </c>
      <c r="W2884" s="24">
        <f t="shared" si="1089"/>
        <v>650</v>
      </c>
      <c r="X2884" s="12">
        <f t="shared" si="1078"/>
        <v>5.2630827279232746E-2</v>
      </c>
      <c r="Y2884" s="3">
        <f t="shared" si="1090"/>
        <v>0.7</v>
      </c>
    </row>
    <row r="2885" spans="2:25" x14ac:dyDescent="0.25">
      <c r="B2885" s="3">
        <f t="shared" si="1079"/>
        <v>14335</v>
      </c>
      <c r="C2885" s="14">
        <f t="shared" si="1080"/>
        <v>238.91666666666666</v>
      </c>
      <c r="D2885" s="11">
        <f t="shared" si="1081"/>
        <v>1152.1394403311585</v>
      </c>
      <c r="E2885" s="11">
        <f t="shared" si="1082"/>
        <v>1150.533988117953</v>
      </c>
      <c r="F2885" s="11">
        <f t="shared" si="1083"/>
        <v>1151.5160691422932</v>
      </c>
      <c r="G2885" s="11">
        <f t="shared" si="1084"/>
        <v>1151.2895751385765</v>
      </c>
      <c r="H2885" s="24">
        <f t="shared" si="1091"/>
        <v>1150.533988117953</v>
      </c>
      <c r="I2885" s="24">
        <f t="shared" si="1069"/>
        <v>40.136305330139521</v>
      </c>
      <c r="J2885" s="14">
        <f t="shared" si="1070"/>
        <v>736.50655802886763</v>
      </c>
      <c r="K2885" s="24">
        <f t="shared" si="1092"/>
        <v>650</v>
      </c>
      <c r="L2885" s="12">
        <f t="shared" si="1071"/>
        <v>5.2962928873430529E-2</v>
      </c>
      <c r="M2885" s="3">
        <f t="shared" si="1072"/>
        <v>0.7</v>
      </c>
      <c r="N2885" s="24">
        <f t="shared" si="1087"/>
        <v>1151.5160691422932</v>
      </c>
      <c r="O2885" s="24">
        <f t="shared" si="1073"/>
        <v>15.58427972163372</v>
      </c>
      <c r="P2885" s="24">
        <f t="shared" si="1074"/>
        <v>286.26940545682493</v>
      </c>
      <c r="Q2885" s="24">
        <f t="shared" si="1085"/>
        <v>650</v>
      </c>
      <c r="R2885" s="12">
        <f t="shared" si="1075"/>
        <v>5.2508254818457396E-2</v>
      </c>
      <c r="S2885" s="3">
        <f t="shared" si="1086"/>
        <v>0.7</v>
      </c>
      <c r="T2885" s="24">
        <f t="shared" si="1088"/>
        <v>1151.2895751385765</v>
      </c>
      <c r="U2885" s="24">
        <f t="shared" si="1076"/>
        <v>21.246629814550033</v>
      </c>
      <c r="V2885" s="14">
        <f t="shared" si="1077"/>
        <v>390.18872113721403</v>
      </c>
      <c r="W2885" s="24">
        <f t="shared" si="1089"/>
        <v>650</v>
      </c>
      <c r="X2885" s="12">
        <f t="shared" si="1078"/>
        <v>5.2612301083260198E-2</v>
      </c>
      <c r="Y2885" s="3">
        <f t="shared" si="1090"/>
        <v>0.7</v>
      </c>
    </row>
    <row r="2886" spans="2:25" x14ac:dyDescent="0.25">
      <c r="B2886" s="3">
        <f t="shared" si="1079"/>
        <v>14340</v>
      </c>
      <c r="C2886" s="14">
        <f t="shared" si="1080"/>
        <v>239</v>
      </c>
      <c r="D2886" s="11">
        <f t="shared" si="1081"/>
        <v>1152.1916646594168</v>
      </c>
      <c r="E2886" s="11">
        <f t="shared" si="1082"/>
        <v>1150.5869510468265</v>
      </c>
      <c r="F2886" s="11">
        <f t="shared" si="1083"/>
        <v>1151.5685773971115</v>
      </c>
      <c r="G2886" s="11">
        <f t="shared" si="1084"/>
        <v>1151.3421874396597</v>
      </c>
      <c r="H2886" s="24">
        <f t="shared" si="1091"/>
        <v>1150.5869510468265</v>
      </c>
      <c r="I2886" s="24">
        <f t="shared" si="1069"/>
        <v>40.117840314758269</v>
      </c>
      <c r="J2886" s="14">
        <f t="shared" si="1070"/>
        <v>736.24927428407454</v>
      </c>
      <c r="K2886" s="24">
        <f t="shared" si="1092"/>
        <v>650</v>
      </c>
      <c r="L2886" s="12">
        <f t="shared" si="1071"/>
        <v>5.2944124268816145E-2</v>
      </c>
      <c r="M2886" s="3">
        <f t="shared" si="1072"/>
        <v>0.7</v>
      </c>
      <c r="N2886" s="24">
        <f t="shared" si="1087"/>
        <v>1151.5685773971115</v>
      </c>
      <c r="O2886" s="24">
        <f t="shared" si="1073"/>
        <v>15.577181557631548</v>
      </c>
      <c r="P2886" s="24">
        <f t="shared" si="1074"/>
        <v>286.17056878085862</v>
      </c>
      <c r="Q2886" s="24">
        <f t="shared" si="1085"/>
        <v>650</v>
      </c>
      <c r="R2886" s="12">
        <f t="shared" si="1075"/>
        <v>5.2489827170082229E-2</v>
      </c>
      <c r="S2886" s="3">
        <f t="shared" si="1086"/>
        <v>0.7</v>
      </c>
      <c r="T2886" s="24">
        <f t="shared" si="1088"/>
        <v>1151.3421874396597</v>
      </c>
      <c r="U2886" s="24">
        <f t="shared" si="1076"/>
        <v>21.236930493927275</v>
      </c>
      <c r="V2886" s="14">
        <f t="shared" si="1077"/>
        <v>390.05364522517738</v>
      </c>
      <c r="W2886" s="24">
        <f t="shared" si="1089"/>
        <v>650</v>
      </c>
      <c r="X2886" s="12">
        <f t="shared" si="1078"/>
        <v>5.259378794842029E-2</v>
      </c>
      <c r="Y2886" s="3">
        <f t="shared" si="1090"/>
        <v>0.7</v>
      </c>
    </row>
    <row r="2887" spans="2:25" x14ac:dyDescent="0.25">
      <c r="B2887" s="3">
        <f t="shared" si="1079"/>
        <v>14345</v>
      </c>
      <c r="C2887" s="14">
        <f t="shared" si="1080"/>
        <v>239.08333333333334</v>
      </c>
      <c r="D2887" s="11">
        <f t="shared" si="1081"/>
        <v>1152.2438707910451</v>
      </c>
      <c r="E2887" s="11">
        <f t="shared" si="1082"/>
        <v>1150.6398951710953</v>
      </c>
      <c r="F2887" s="11">
        <f t="shared" si="1083"/>
        <v>1151.6210672242817</v>
      </c>
      <c r="G2887" s="11">
        <f t="shared" si="1084"/>
        <v>1151.3947812276081</v>
      </c>
      <c r="H2887" s="24">
        <f t="shared" si="1091"/>
        <v>1150.6398951710953</v>
      </c>
      <c r="I2887" s="24">
        <f t="shared" si="1069"/>
        <v>40.099390498744469</v>
      </c>
      <c r="J2887" s="14">
        <f t="shared" si="1070"/>
        <v>735.99217178298807</v>
      </c>
      <c r="K2887" s="24">
        <f t="shared" si="1092"/>
        <v>650</v>
      </c>
      <c r="L2887" s="12">
        <f t="shared" si="1071"/>
        <v>5.2925333060578721E-2</v>
      </c>
      <c r="M2887" s="3">
        <f t="shared" si="1072"/>
        <v>0.7</v>
      </c>
      <c r="N2887" s="24">
        <f t="shared" si="1087"/>
        <v>1151.6210672242817</v>
      </c>
      <c r="O2887" s="24">
        <f t="shared" si="1073"/>
        <v>15.570089169085577</v>
      </c>
      <c r="P2887" s="24">
        <f t="shared" si="1074"/>
        <v>286.07180075378602</v>
      </c>
      <c r="Q2887" s="24">
        <f t="shared" si="1085"/>
        <v>650</v>
      </c>
      <c r="R2887" s="12">
        <f t="shared" si="1075"/>
        <v>5.2471412468021526E-2</v>
      </c>
      <c r="S2887" s="3">
        <f t="shared" si="1086"/>
        <v>0.7</v>
      </c>
      <c r="T2887" s="24">
        <f t="shared" si="1088"/>
        <v>1151.3947812276081</v>
      </c>
      <c r="U2887" s="24">
        <f t="shared" si="1076"/>
        <v>21.227239085925476</v>
      </c>
      <c r="V2887" s="14">
        <f t="shared" si="1077"/>
        <v>389.91866343256868</v>
      </c>
      <c r="W2887" s="24">
        <f t="shared" si="1089"/>
        <v>650</v>
      </c>
      <c r="X2887" s="12">
        <f t="shared" si="1078"/>
        <v>5.2575287860930013E-2</v>
      </c>
      <c r="Y2887" s="3">
        <f t="shared" si="1090"/>
        <v>0.7</v>
      </c>
    </row>
    <row r="2888" spans="2:25" x14ac:dyDescent="0.25">
      <c r="B2888" s="3">
        <f t="shared" si="1079"/>
        <v>14350</v>
      </c>
      <c r="C2888" s="14">
        <f t="shared" si="1080"/>
        <v>239.16666666666666</v>
      </c>
      <c r="D2888" s="11">
        <f t="shared" si="1081"/>
        <v>1152.2960587387188</v>
      </c>
      <c r="E2888" s="11">
        <f t="shared" si="1082"/>
        <v>1150.6928205041559</v>
      </c>
      <c r="F2888" s="11">
        <f t="shared" si="1083"/>
        <v>1151.6735386367498</v>
      </c>
      <c r="G2888" s="11">
        <f t="shared" si="1084"/>
        <v>1151.447356515469</v>
      </c>
      <c r="H2888" s="24">
        <f t="shared" si="1091"/>
        <v>1150.6928205041559</v>
      </c>
      <c r="I2888" s="24">
        <f t="shared" si="1069"/>
        <v>40.080955864073076</v>
      </c>
      <c r="J2888" s="14">
        <f t="shared" si="1070"/>
        <v>735.73525033256533</v>
      </c>
      <c r="K2888" s="24">
        <f t="shared" si="1092"/>
        <v>650</v>
      </c>
      <c r="L2888" s="12">
        <f t="shared" si="1071"/>
        <v>5.2906555234324533E-2</v>
      </c>
      <c r="M2888" s="3">
        <f t="shared" si="1072"/>
        <v>0.7</v>
      </c>
      <c r="N2888" s="24">
        <f t="shared" si="1087"/>
        <v>1151.6735386367498</v>
      </c>
      <c r="O2888" s="24">
        <f t="shared" si="1073"/>
        <v>15.563002549225757</v>
      </c>
      <c r="P2888" s="24">
        <f t="shared" si="1074"/>
        <v>285.97310130343647</v>
      </c>
      <c r="Q2888" s="24">
        <f t="shared" si="1085"/>
        <v>650</v>
      </c>
      <c r="R2888" s="12">
        <f t="shared" si="1075"/>
        <v>5.2453010698543329E-2</v>
      </c>
      <c r="S2888" s="3">
        <f t="shared" si="1086"/>
        <v>0.7</v>
      </c>
      <c r="T2888" s="24">
        <f t="shared" si="1088"/>
        <v>1151.447356515469</v>
      </c>
      <c r="U2888" s="24">
        <f t="shared" si="1076"/>
        <v>21.217555581245051</v>
      </c>
      <c r="V2888" s="14">
        <f t="shared" si="1077"/>
        <v>389.78377566022118</v>
      </c>
      <c r="W2888" s="24">
        <f t="shared" si="1089"/>
        <v>650</v>
      </c>
      <c r="X2888" s="12">
        <f t="shared" si="1078"/>
        <v>5.2556800806919247E-2</v>
      </c>
      <c r="Y2888" s="3">
        <f t="shared" si="1090"/>
        <v>0.7</v>
      </c>
    </row>
    <row r="2889" spans="2:25" x14ac:dyDescent="0.25">
      <c r="B2889" s="3">
        <f t="shared" si="1079"/>
        <v>14355</v>
      </c>
      <c r="C2889" s="14">
        <f t="shared" si="1080"/>
        <v>239.25</v>
      </c>
      <c r="D2889" s="11">
        <f t="shared" si="1081"/>
        <v>1152.3482285151013</v>
      </c>
      <c r="E2889" s="11">
        <f t="shared" si="1082"/>
        <v>1150.7457270593902</v>
      </c>
      <c r="F2889" s="11">
        <f t="shared" si="1083"/>
        <v>1151.7259916474484</v>
      </c>
      <c r="G2889" s="11">
        <f t="shared" si="1084"/>
        <v>1151.499913316276</v>
      </c>
      <c r="H2889" s="24">
        <f t="shared" si="1091"/>
        <v>1150.7457270593902</v>
      </c>
      <c r="I2889" s="24">
        <f t="shared" si="1069"/>
        <v>40.062536392775883</v>
      </c>
      <c r="J2889" s="14">
        <f t="shared" si="1070"/>
        <v>735.47850974088726</v>
      </c>
      <c r="K2889" s="24">
        <f t="shared" si="1092"/>
        <v>650</v>
      </c>
      <c r="L2889" s="12">
        <f t="shared" si="1071"/>
        <v>5.2887790775740399E-2</v>
      </c>
      <c r="M2889" s="3">
        <f t="shared" si="1072"/>
        <v>0.7</v>
      </c>
      <c r="N2889" s="24">
        <f t="shared" si="1087"/>
        <v>1151.7259916474484</v>
      </c>
      <c r="O2889" s="24">
        <f t="shared" si="1073"/>
        <v>15.555921691321828</v>
      </c>
      <c r="P2889" s="24">
        <f t="shared" si="1074"/>
        <v>285.87447035858901</v>
      </c>
      <c r="Q2889" s="24">
        <f t="shared" si="1085"/>
        <v>650</v>
      </c>
      <c r="R2889" s="12">
        <f t="shared" si="1075"/>
        <v>5.243462184808783E-2</v>
      </c>
      <c r="S2889" s="3">
        <f t="shared" si="1086"/>
        <v>0.7</v>
      </c>
      <c r="T2889" s="24">
        <f t="shared" si="1088"/>
        <v>1151.499913316276</v>
      </c>
      <c r="U2889" s="24">
        <f t="shared" si="1076"/>
        <v>21.207879970631893</v>
      </c>
      <c r="V2889" s="14">
        <f t="shared" si="1077"/>
        <v>389.64898180987882</v>
      </c>
      <c r="W2889" s="24">
        <f t="shared" si="1089"/>
        <v>650</v>
      </c>
      <c r="X2889" s="12">
        <f t="shared" si="1078"/>
        <v>5.2538326772640122E-2</v>
      </c>
      <c r="Y2889" s="3">
        <f t="shared" si="1090"/>
        <v>0.7</v>
      </c>
    </row>
    <row r="2890" spans="2:25" x14ac:dyDescent="0.25">
      <c r="B2890" s="3">
        <f t="shared" si="1079"/>
        <v>14360</v>
      </c>
      <c r="C2890" s="14">
        <f t="shared" si="1080"/>
        <v>239.33333333333334</v>
      </c>
      <c r="D2890" s="11">
        <f t="shared" si="1081"/>
        <v>1152.400380132842</v>
      </c>
      <c r="E2890" s="11">
        <f t="shared" si="1082"/>
        <v>1150.7986148501659</v>
      </c>
      <c r="F2890" s="11">
        <f t="shared" si="1083"/>
        <v>1151.7784262692965</v>
      </c>
      <c r="G2890" s="11">
        <f t="shared" si="1084"/>
        <v>1151.5524516430487</v>
      </c>
      <c r="H2890" s="24">
        <f t="shared" si="1091"/>
        <v>1150.7986148501659</v>
      </c>
      <c r="I2890" s="24">
        <f t="shared" si="1069"/>
        <v>40.044132066901739</v>
      </c>
      <c r="J2890" s="14">
        <f t="shared" si="1070"/>
        <v>735.22194981589928</v>
      </c>
      <c r="K2890" s="24">
        <f t="shared" si="1092"/>
        <v>650</v>
      </c>
      <c r="L2890" s="12">
        <f t="shared" si="1071"/>
        <v>5.2869039670505026E-2</v>
      </c>
      <c r="M2890" s="3">
        <f t="shared" si="1072"/>
        <v>0.7</v>
      </c>
      <c r="N2890" s="24">
        <f t="shared" si="1087"/>
        <v>1151.7784262692965</v>
      </c>
      <c r="O2890" s="24">
        <f t="shared" si="1073"/>
        <v>15.548846588637844</v>
      </c>
      <c r="P2890" s="24">
        <f t="shared" si="1074"/>
        <v>285.77590784751857</v>
      </c>
      <c r="Q2890" s="24">
        <f t="shared" si="1085"/>
        <v>650</v>
      </c>
      <c r="R2890" s="12">
        <f t="shared" si="1075"/>
        <v>5.2416245903006517E-2</v>
      </c>
      <c r="S2890" s="3">
        <f t="shared" si="1086"/>
        <v>0.7</v>
      </c>
      <c r="T2890" s="24">
        <f t="shared" si="1088"/>
        <v>1151.5524516430487</v>
      </c>
      <c r="U2890" s="24">
        <f t="shared" si="1076"/>
        <v>21.198212244831893</v>
      </c>
      <c r="V2890" s="14">
        <f t="shared" si="1077"/>
        <v>389.51428178299489</v>
      </c>
      <c r="W2890" s="24">
        <f t="shared" si="1089"/>
        <v>650</v>
      </c>
      <c r="X2890" s="12">
        <f t="shared" si="1078"/>
        <v>5.2519865744307601E-2</v>
      </c>
      <c r="Y2890" s="3">
        <f t="shared" si="1090"/>
        <v>0.7</v>
      </c>
    </row>
    <row r="2891" spans="2:25" x14ac:dyDescent="0.25">
      <c r="B2891" s="3">
        <f t="shared" si="1079"/>
        <v>14365</v>
      </c>
      <c r="C2891" s="14">
        <f t="shared" si="1080"/>
        <v>239.41666666666666</v>
      </c>
      <c r="D2891" s="11">
        <f t="shared" si="1081"/>
        <v>1152.4525136045777</v>
      </c>
      <c r="E2891" s="11">
        <f t="shared" si="1082"/>
        <v>1150.8514838898363</v>
      </c>
      <c r="F2891" s="11">
        <f t="shared" si="1083"/>
        <v>1151.8308425151995</v>
      </c>
      <c r="G2891" s="11">
        <f t="shared" si="1084"/>
        <v>1151.6049715087929</v>
      </c>
      <c r="H2891" s="24">
        <f t="shared" si="1091"/>
        <v>1150.8514838898363</v>
      </c>
      <c r="I2891" s="24">
        <f t="shared" si="1069"/>
        <v>40.025742868533598</v>
      </c>
      <c r="J2891" s="14">
        <f t="shared" si="1070"/>
        <v>734.96557036614752</v>
      </c>
      <c r="K2891" s="24">
        <f t="shared" si="1092"/>
        <v>650</v>
      </c>
      <c r="L2891" s="12">
        <f t="shared" si="1071"/>
        <v>5.2850301904340424E-2</v>
      </c>
      <c r="M2891" s="3">
        <f t="shared" si="1072"/>
        <v>0.7</v>
      </c>
      <c r="N2891" s="24">
        <f t="shared" si="1087"/>
        <v>1151.8308425151995</v>
      </c>
      <c r="O2891" s="24">
        <f t="shared" si="1073"/>
        <v>15.541777234454912</v>
      </c>
      <c r="P2891" s="24">
        <f t="shared" si="1074"/>
        <v>285.67741369892661</v>
      </c>
      <c r="Q2891" s="24">
        <f t="shared" si="1085"/>
        <v>650</v>
      </c>
      <c r="R2891" s="12">
        <f t="shared" si="1075"/>
        <v>5.2397882849728059E-2</v>
      </c>
      <c r="S2891" s="3">
        <f t="shared" si="1086"/>
        <v>0.7</v>
      </c>
      <c r="T2891" s="24">
        <f t="shared" si="1088"/>
        <v>1151.6049715087929</v>
      </c>
      <c r="U2891" s="24">
        <f t="shared" si="1076"/>
        <v>21.188552394619364</v>
      </c>
      <c r="V2891" s="14">
        <f t="shared" si="1077"/>
        <v>389.37967548148782</v>
      </c>
      <c r="W2891" s="24">
        <f t="shared" si="1089"/>
        <v>650</v>
      </c>
      <c r="X2891" s="12">
        <f t="shared" si="1078"/>
        <v>5.2501417708199771E-2</v>
      </c>
      <c r="Y2891" s="3">
        <f t="shared" si="1090"/>
        <v>0.7</v>
      </c>
    </row>
    <row r="2892" spans="2:25" x14ac:dyDescent="0.25">
      <c r="B2892" s="3">
        <f t="shared" si="1079"/>
        <v>14370</v>
      </c>
      <c r="C2892" s="14">
        <f t="shared" si="1080"/>
        <v>239.5</v>
      </c>
      <c r="D2892" s="11">
        <f t="shared" si="1081"/>
        <v>1152.5046289429315</v>
      </c>
      <c r="E2892" s="11">
        <f t="shared" si="1082"/>
        <v>1150.9043341917406</v>
      </c>
      <c r="F2892" s="11">
        <f t="shared" si="1083"/>
        <v>1151.8832403980491</v>
      </c>
      <c r="G2892" s="11">
        <f t="shared" si="1084"/>
        <v>1151.6574729265012</v>
      </c>
      <c r="H2892" s="24">
        <f t="shared" si="1091"/>
        <v>1150.9043341917406</v>
      </c>
      <c r="I2892" s="24">
        <f t="shared" si="1069"/>
        <v>40.007368779771468</v>
      </c>
      <c r="J2892" s="14">
        <f t="shared" si="1070"/>
        <v>734.70937119994562</v>
      </c>
      <c r="K2892" s="24">
        <f t="shared" si="1092"/>
        <v>650</v>
      </c>
      <c r="L2892" s="12">
        <f t="shared" si="1071"/>
        <v>5.283157746295393E-2</v>
      </c>
      <c r="M2892" s="3">
        <f t="shared" si="1072"/>
        <v>0.7</v>
      </c>
      <c r="N2892" s="24">
        <f t="shared" si="1087"/>
        <v>1151.8832403980491</v>
      </c>
      <c r="O2892" s="24">
        <f t="shared" si="1073"/>
        <v>15.534713622059826</v>
      </c>
      <c r="P2892" s="24">
        <f t="shared" si="1074"/>
        <v>285.57898784135955</v>
      </c>
      <c r="Q2892" s="24">
        <f t="shared" si="1085"/>
        <v>650</v>
      </c>
      <c r="R2892" s="12">
        <f t="shared" si="1075"/>
        <v>5.2379532674655116E-2</v>
      </c>
      <c r="S2892" s="3">
        <f t="shared" si="1086"/>
        <v>0.7</v>
      </c>
      <c r="T2892" s="24">
        <f t="shared" si="1088"/>
        <v>1151.6574729265012</v>
      </c>
      <c r="U2892" s="24">
        <f t="shared" si="1076"/>
        <v>21.178900410757251</v>
      </c>
      <c r="V2892" s="14">
        <f t="shared" si="1077"/>
        <v>389.24516280692717</v>
      </c>
      <c r="W2892" s="24">
        <f t="shared" si="1089"/>
        <v>650</v>
      </c>
      <c r="X2892" s="12">
        <f t="shared" si="1078"/>
        <v>5.2482982650548654E-2</v>
      </c>
      <c r="Y2892" s="3">
        <f t="shared" si="1090"/>
        <v>0.7</v>
      </c>
    </row>
    <row r="2893" spans="2:25" x14ac:dyDescent="0.25">
      <c r="B2893" s="3">
        <f t="shared" si="1079"/>
        <v>14375</v>
      </c>
      <c r="C2893" s="14">
        <f t="shared" si="1080"/>
        <v>239.58333333333334</v>
      </c>
      <c r="D2893" s="11">
        <f t="shared" si="1081"/>
        <v>1152.5567261605136</v>
      </c>
      <c r="E2893" s="11">
        <f t="shared" si="1082"/>
        <v>1150.9571657692036</v>
      </c>
      <c r="F2893" s="11">
        <f t="shared" si="1083"/>
        <v>1151.9356199307238</v>
      </c>
      <c r="G2893" s="11">
        <f t="shared" si="1084"/>
        <v>1151.7099559091519</v>
      </c>
      <c r="H2893" s="24">
        <f t="shared" si="1091"/>
        <v>1150.9571657692036</v>
      </c>
      <c r="I2893" s="24">
        <f t="shared" si="1069"/>
        <v>39.989009782749463</v>
      </c>
      <c r="J2893" s="14">
        <f t="shared" si="1070"/>
        <v>734.45335212628527</v>
      </c>
      <c r="K2893" s="24">
        <f t="shared" si="1092"/>
        <v>650</v>
      </c>
      <c r="L2893" s="12">
        <f t="shared" si="1071"/>
        <v>5.2812866332101423E-2</v>
      </c>
      <c r="M2893" s="3">
        <f t="shared" si="1072"/>
        <v>0.7</v>
      </c>
      <c r="N2893" s="24">
        <f t="shared" si="1087"/>
        <v>1151.9356199307238</v>
      </c>
      <c r="O2893" s="24">
        <f t="shared" si="1073"/>
        <v>15.527655744745061</v>
      </c>
      <c r="P2893" s="24">
        <f t="shared" si="1074"/>
        <v>285.48063020357688</v>
      </c>
      <c r="Q2893" s="24">
        <f t="shared" si="1085"/>
        <v>650</v>
      </c>
      <c r="R2893" s="12">
        <f t="shared" si="1075"/>
        <v>5.2361195364228431E-2</v>
      </c>
      <c r="S2893" s="3">
        <f t="shared" si="1086"/>
        <v>0.7</v>
      </c>
      <c r="T2893" s="24">
        <f t="shared" si="1088"/>
        <v>1151.7099559091519</v>
      </c>
      <c r="U2893" s="24">
        <f t="shared" si="1076"/>
        <v>21.169256284042604</v>
      </c>
      <c r="V2893" s="14">
        <f t="shared" si="1077"/>
        <v>389.11074366136705</v>
      </c>
      <c r="W2893" s="24">
        <f t="shared" si="1089"/>
        <v>650</v>
      </c>
      <c r="X2893" s="12">
        <f t="shared" si="1078"/>
        <v>5.2464560557652584E-2</v>
      </c>
      <c r="Y2893" s="3">
        <f t="shared" si="1090"/>
        <v>0.7</v>
      </c>
    </row>
    <row r="2894" spans="2:25" x14ac:dyDescent="0.25">
      <c r="B2894" s="3">
        <f t="shared" si="1079"/>
        <v>14380</v>
      </c>
      <c r="C2894" s="14">
        <f t="shared" si="1080"/>
        <v>239.66666666666666</v>
      </c>
      <c r="D2894" s="11">
        <f t="shared" si="1081"/>
        <v>1152.608805269921</v>
      </c>
      <c r="E2894" s="11">
        <f t="shared" si="1082"/>
        <v>1151.0099786355356</v>
      </c>
      <c r="F2894" s="11">
        <f t="shared" si="1083"/>
        <v>1151.987981126088</v>
      </c>
      <c r="G2894" s="11">
        <f t="shared" si="1084"/>
        <v>1151.7624204697095</v>
      </c>
      <c r="H2894" s="24">
        <f t="shared" si="1091"/>
        <v>1151.0099786355356</v>
      </c>
      <c r="I2894" s="24">
        <f t="shared" si="1069"/>
        <v>39.970665859635801</v>
      </c>
      <c r="J2894" s="14">
        <f t="shared" si="1070"/>
        <v>734.1975129544104</v>
      </c>
      <c r="K2894" s="24">
        <f t="shared" si="1092"/>
        <v>650</v>
      </c>
      <c r="L2894" s="12">
        <f t="shared" si="1071"/>
        <v>5.2794168497558309E-2</v>
      </c>
      <c r="M2894" s="3">
        <f t="shared" si="1072"/>
        <v>0.7</v>
      </c>
      <c r="N2894" s="24">
        <f t="shared" si="1087"/>
        <v>1151.987981126088</v>
      </c>
      <c r="O2894" s="24">
        <f t="shared" si="1073"/>
        <v>15.520603595825833</v>
      </c>
      <c r="P2894" s="24">
        <f t="shared" si="1074"/>
        <v>285.38234071451257</v>
      </c>
      <c r="Q2894" s="24">
        <f t="shared" si="1085"/>
        <v>650</v>
      </c>
      <c r="R2894" s="12">
        <f t="shared" si="1075"/>
        <v>5.2342870904923046E-2</v>
      </c>
      <c r="S2894" s="3">
        <f t="shared" si="1086"/>
        <v>0.7</v>
      </c>
      <c r="T2894" s="24">
        <f t="shared" si="1088"/>
        <v>1151.7624204697095</v>
      </c>
      <c r="U2894" s="24">
        <f t="shared" si="1076"/>
        <v>21.159620005289526</v>
      </c>
      <c r="V2894" s="14">
        <f t="shared" si="1077"/>
        <v>388.97641794707465</v>
      </c>
      <c r="W2894" s="24">
        <f t="shared" si="1089"/>
        <v>650</v>
      </c>
      <c r="X2894" s="12">
        <f t="shared" si="1078"/>
        <v>5.2446151415839339E-2</v>
      </c>
      <c r="Y2894" s="3">
        <f t="shared" si="1090"/>
        <v>0.7</v>
      </c>
    </row>
    <row r="2895" spans="2:25" x14ac:dyDescent="0.25">
      <c r="B2895" s="3">
        <f t="shared" si="1079"/>
        <v>14385</v>
      </c>
      <c r="C2895" s="14">
        <f t="shared" si="1080"/>
        <v>239.75</v>
      </c>
      <c r="D2895" s="11">
        <f t="shared" si="1081"/>
        <v>1152.6608662837375</v>
      </c>
      <c r="E2895" s="11">
        <f t="shared" si="1082"/>
        <v>1151.0627728040331</v>
      </c>
      <c r="F2895" s="11">
        <f t="shared" si="1083"/>
        <v>1152.040323996993</v>
      </c>
      <c r="G2895" s="11">
        <f t="shared" si="1084"/>
        <v>1151.8148666211252</v>
      </c>
      <c r="H2895" s="24">
        <f t="shared" si="1091"/>
        <v>1151.0627728040331</v>
      </c>
      <c r="I2895" s="24">
        <f t="shared" si="1069"/>
        <v>39.952336992610071</v>
      </c>
      <c r="J2895" s="14">
        <f t="shared" si="1070"/>
        <v>733.94185349360362</v>
      </c>
      <c r="K2895" s="24">
        <f t="shared" si="1092"/>
        <v>650</v>
      </c>
      <c r="L2895" s="12">
        <f t="shared" si="1071"/>
        <v>5.2775483945103424E-2</v>
      </c>
      <c r="M2895" s="3">
        <f t="shared" si="1072"/>
        <v>0.7</v>
      </c>
      <c r="N2895" s="24">
        <f t="shared" si="1087"/>
        <v>1152.040323996993</v>
      </c>
      <c r="O2895" s="24">
        <f t="shared" si="1073"/>
        <v>15.513557168611669</v>
      </c>
      <c r="P2895" s="24">
        <f t="shared" si="1074"/>
        <v>285.28411930302309</v>
      </c>
      <c r="Q2895" s="24">
        <f t="shared" si="1085"/>
        <v>650</v>
      </c>
      <c r="R2895" s="12">
        <f t="shared" si="1075"/>
        <v>5.2324559283199526E-2</v>
      </c>
      <c r="S2895" s="3">
        <f t="shared" si="1086"/>
        <v>0.7</v>
      </c>
      <c r="T2895" s="24">
        <f t="shared" si="1088"/>
        <v>1151.8148666211252</v>
      </c>
      <c r="U2895" s="24">
        <f t="shared" si="1076"/>
        <v>21.149991565306436</v>
      </c>
      <c r="V2895" s="14">
        <f t="shared" si="1077"/>
        <v>388.84218556623978</v>
      </c>
      <c r="W2895" s="24">
        <f t="shared" si="1089"/>
        <v>650</v>
      </c>
      <c r="X2895" s="12">
        <f t="shared" si="1078"/>
        <v>5.2427755211426057E-2</v>
      </c>
      <c r="Y2895" s="3">
        <f t="shared" si="1090"/>
        <v>0.7</v>
      </c>
    </row>
    <row r="2896" spans="2:25" x14ac:dyDescent="0.25">
      <c r="B2896" s="3">
        <f t="shared" si="1079"/>
        <v>14390</v>
      </c>
      <c r="C2896" s="14">
        <f t="shared" si="1080"/>
        <v>239.83333333333334</v>
      </c>
      <c r="D2896" s="11">
        <f t="shared" si="1081"/>
        <v>1152.7129092145342</v>
      </c>
      <c r="E2896" s="11">
        <f t="shared" si="1082"/>
        <v>1151.1155482879783</v>
      </c>
      <c r="F2896" s="11">
        <f t="shared" si="1083"/>
        <v>1152.0926485562763</v>
      </c>
      <c r="G2896" s="11">
        <f t="shared" si="1084"/>
        <v>1151.8672943763368</v>
      </c>
      <c r="H2896" s="24">
        <f t="shared" si="1091"/>
        <v>1151.1155482879783</v>
      </c>
      <c r="I2896" s="24">
        <f t="shared" si="1069"/>
        <v>39.934023163897336</v>
      </c>
      <c r="J2896" s="14">
        <f t="shared" si="1070"/>
        <v>733.68637355367071</v>
      </c>
      <c r="K2896" s="24">
        <f t="shared" si="1092"/>
        <v>650</v>
      </c>
      <c r="L2896" s="12">
        <f t="shared" si="1071"/>
        <v>5.2756812660554368E-2</v>
      </c>
      <c r="M2896" s="3">
        <f t="shared" si="1072"/>
        <v>0.7</v>
      </c>
      <c r="N2896" s="24">
        <f t="shared" si="1087"/>
        <v>1152.0926485562763</v>
      </c>
      <c r="O2896" s="24">
        <f t="shared" si="1073"/>
        <v>15.506516456446207</v>
      </c>
      <c r="P2896" s="24">
        <f t="shared" si="1074"/>
        <v>285.18596589837188</v>
      </c>
      <c r="Q2896" s="24">
        <f t="shared" si="1085"/>
        <v>650</v>
      </c>
      <c r="R2896" s="12">
        <f t="shared" si="1075"/>
        <v>5.2306260485595162E-2</v>
      </c>
      <c r="S2896" s="3">
        <f t="shared" si="1086"/>
        <v>0.7</v>
      </c>
      <c r="T2896" s="24">
        <f t="shared" si="1088"/>
        <v>1151.8672943763368</v>
      </c>
      <c r="U2896" s="24">
        <f t="shared" si="1076"/>
        <v>21.140370954935861</v>
      </c>
      <c r="V2896" s="14">
        <f t="shared" si="1077"/>
        <v>388.70804642120714</v>
      </c>
      <c r="W2896" s="24">
        <f t="shared" si="1089"/>
        <v>650</v>
      </c>
      <c r="X2896" s="12">
        <f t="shared" si="1078"/>
        <v>5.2409371930754053E-2</v>
      </c>
      <c r="Y2896" s="3">
        <f t="shared" si="1090"/>
        <v>0.7</v>
      </c>
    </row>
    <row r="2897" spans="2:25" x14ac:dyDescent="0.25">
      <c r="B2897" s="3">
        <f t="shared" si="1079"/>
        <v>14395</v>
      </c>
      <c r="C2897" s="14">
        <f t="shared" si="1080"/>
        <v>239.91666666666666</v>
      </c>
      <c r="D2897" s="11">
        <f t="shared" si="1081"/>
        <v>1152.7649340748681</v>
      </c>
      <c r="E2897" s="11">
        <f t="shared" si="1082"/>
        <v>1151.1683051006389</v>
      </c>
      <c r="F2897" s="11">
        <f t="shared" si="1083"/>
        <v>1152.144954816762</v>
      </c>
      <c r="G2897" s="11">
        <f t="shared" si="1084"/>
        <v>1151.9197037482675</v>
      </c>
      <c r="H2897" s="24">
        <f t="shared" si="1091"/>
        <v>1151.1683051006389</v>
      </c>
      <c r="I2897" s="24">
        <f t="shared" si="1069"/>
        <v>39.915724355728344</v>
      </c>
      <c r="J2897" s="14">
        <f t="shared" si="1070"/>
        <v>733.43107294428194</v>
      </c>
      <c r="K2897" s="24">
        <f t="shared" si="1092"/>
        <v>650</v>
      </c>
      <c r="L2897" s="12">
        <f t="shared" si="1071"/>
        <v>5.2738154629719904E-2</v>
      </c>
      <c r="M2897" s="3">
        <f t="shared" si="1072"/>
        <v>0.7</v>
      </c>
      <c r="N2897" s="24">
        <f t="shared" si="1087"/>
        <v>1152.144954816762</v>
      </c>
      <c r="O2897" s="24">
        <f t="shared" si="1073"/>
        <v>15.499481452650343</v>
      </c>
      <c r="P2897" s="24">
        <f t="shared" si="1074"/>
        <v>285.08788042941535</v>
      </c>
      <c r="Q2897" s="24">
        <f t="shared" si="1085"/>
        <v>650</v>
      </c>
      <c r="R2897" s="12">
        <f t="shared" si="1075"/>
        <v>5.228797449857249E-2</v>
      </c>
      <c r="S2897" s="3">
        <f t="shared" si="1086"/>
        <v>0.7</v>
      </c>
      <c r="T2897" s="24">
        <f t="shared" si="1088"/>
        <v>1151.9197037482675</v>
      </c>
      <c r="U2897" s="24">
        <f t="shared" si="1076"/>
        <v>21.13075816501464</v>
      </c>
      <c r="V2897" s="14">
        <f t="shared" si="1077"/>
        <v>388.57400041443776</v>
      </c>
      <c r="W2897" s="24">
        <f t="shared" si="1089"/>
        <v>650</v>
      </c>
      <c r="X2897" s="12">
        <f t="shared" si="1078"/>
        <v>5.2391001560178799E-2</v>
      </c>
      <c r="Y2897" s="3">
        <f t="shared" si="1090"/>
        <v>0.7</v>
      </c>
    </row>
    <row r="2898" spans="2:25" x14ac:dyDescent="0.25">
      <c r="B2898" s="3">
        <f t="shared" si="1079"/>
        <v>14400</v>
      </c>
      <c r="C2898" s="14">
        <f t="shared" si="1080"/>
        <v>240</v>
      </c>
      <c r="D2898" s="11">
        <f t="shared" si="1081"/>
        <v>1152.8169408772842</v>
      </c>
      <c r="E2898" s="11">
        <f t="shared" si="1082"/>
        <v>1151.2210432552686</v>
      </c>
      <c r="F2898" s="11">
        <f t="shared" si="1083"/>
        <v>1152.1972427912606</v>
      </c>
      <c r="G2898" s="11">
        <f t="shared" si="1084"/>
        <v>1151.9720947498276</v>
      </c>
      <c r="H2898" s="24">
        <f t="shared" si="1091"/>
        <v>1151.2210432552686</v>
      </c>
      <c r="I2898" s="24">
        <f t="shared" ref="I2898:I2961" si="1093">AlphaC*(D2898-H2898)</f>
        <v>39.897440550390684</v>
      </c>
      <c r="J2898" s="14">
        <f t="shared" ref="J2898:J2961" si="1094">Phi*EpsilonF*Botzman/10^8*M2898*((D2898+273)^4-(H2898+273)^4)</f>
        <v>733.17595147611507</v>
      </c>
      <c r="K2898" s="24">
        <f t="shared" si="1092"/>
        <v>650</v>
      </c>
      <c r="L2898" s="12">
        <f t="shared" ref="L2898:L2961" si="1095">ksh*MassivSS/(K2898*RhoA)*DeltaT*(I2898+J2898)</f>
        <v>5.2719509838481345E-2</v>
      </c>
      <c r="M2898" s="3">
        <f t="shared" ref="M2898:M2961" si="1096">IF(H2898&lt;=500,IF(Galva=Oui,0.35,0.7),0.7)</f>
        <v>0.7</v>
      </c>
      <c r="N2898" s="24">
        <f t="shared" si="1087"/>
        <v>1152.1972427912606</v>
      </c>
      <c r="O2898" s="24">
        <f t="shared" ref="O2898:O2961" si="1097">AlphaC*(D2898-N2898)</f>
        <v>15.492452150590452</v>
      </c>
      <c r="P2898" s="24">
        <f t="shared" ref="P2898:P2961" si="1098">Phi*EpsilonF*Botzman/10^8*S2898*((D2898+273)^4-(N2898+273)^4)</f>
        <v>284.98986282578517</v>
      </c>
      <c r="Q2898" s="24">
        <f t="shared" si="1085"/>
        <v>650</v>
      </c>
      <c r="R2898" s="12">
        <f t="shared" ref="R2898:R2961" si="1099">ksh*MassivW/(Q2898*RhoA)*DeltaT*(O2898+P2898)</f>
        <v>5.2269701308736809E-2</v>
      </c>
      <c r="S2898" s="3">
        <f t="shared" si="1086"/>
        <v>0.7</v>
      </c>
      <c r="T2898" s="24">
        <f t="shared" si="1088"/>
        <v>1151.9720947498276</v>
      </c>
      <c r="U2898" s="24">
        <f t="shared" ref="U2898:U2961" si="1100">AlphaC*(D2898-T2898)</f>
        <v>21.121153186413721</v>
      </c>
      <c r="V2898" s="14">
        <f t="shared" ref="V2898:V2961" si="1101">Phi*EpsilonF*Botzman/10^8*Y2898*((D2898+273)^4-(T2898+273)^4)</f>
        <v>388.44004744876105</v>
      </c>
      <c r="W2898" s="24">
        <f t="shared" si="1089"/>
        <v>650</v>
      </c>
      <c r="X2898" s="12">
        <f t="shared" ref="X2898:X2961" si="1102">ksh*MassivSI/(W2898*RhoA)*DeltaT*(U2898+V2898)</f>
        <v>5.2372644086107215E-2</v>
      </c>
      <c r="Y2898" s="3">
        <f t="shared" si="1090"/>
        <v>0.7</v>
      </c>
    </row>
    <row r="2899" spans="2:25" x14ac:dyDescent="0.25">
      <c r="B2899" s="3">
        <f t="shared" ref="B2899:B2962" si="1103">B2898+DeltaT</f>
        <v>14405</v>
      </c>
      <c r="C2899" s="14">
        <f t="shared" ref="C2899:C2962" si="1104">B2899/60</f>
        <v>240.08333333333334</v>
      </c>
      <c r="D2899" s="11">
        <f t="shared" ref="D2899:D2962" si="1105">20+345*LOG(8*C2899+1,10)</f>
        <v>1152.8689296343141</v>
      </c>
      <c r="E2899" s="11">
        <f t="shared" ref="E2899:E2962" si="1106">H2899</f>
        <v>1151.273762765107</v>
      </c>
      <c r="F2899" s="11">
        <f t="shared" ref="F2899:F2962" si="1107">N2899</f>
        <v>1152.2495124925692</v>
      </c>
      <c r="G2899" s="11">
        <f t="shared" ref="G2899:G2962" si="1108">T2899</f>
        <v>1152.0244673939137</v>
      </c>
      <c r="H2899" s="24">
        <f t="shared" si="1091"/>
        <v>1151.273762765107</v>
      </c>
      <c r="I2899" s="24">
        <f t="shared" si="1093"/>
        <v>39.879171730177632</v>
      </c>
      <c r="J2899" s="14">
        <f t="shared" si="1094"/>
        <v>732.92100895942178</v>
      </c>
      <c r="K2899" s="24">
        <f t="shared" si="1092"/>
        <v>650</v>
      </c>
      <c r="L2899" s="12">
        <f t="shared" si="1095"/>
        <v>5.2700878272691376E-2</v>
      </c>
      <c r="M2899" s="3">
        <f t="shared" si="1096"/>
        <v>0.7</v>
      </c>
      <c r="N2899" s="24">
        <f t="shared" si="1087"/>
        <v>1152.2495124925692</v>
      </c>
      <c r="O2899" s="24">
        <f t="shared" si="1097"/>
        <v>15.485428543621538</v>
      </c>
      <c r="P2899" s="24">
        <f t="shared" si="1098"/>
        <v>284.89191301670598</v>
      </c>
      <c r="Q2899" s="24">
        <f t="shared" ref="Q2899:Q2962" si="1109">IF(N2899&lt;600,425+0.773*N2899-1.69/1000*N2899^2+2.22/1000^2*N2899^3,IF(N2899&lt;735,666+13002/(738-N2899),IF(N2899&lt;900,545+17820/(N2899-731),650)))</f>
        <v>650</v>
      </c>
      <c r="R2899" s="12">
        <f t="shared" si="1099"/>
        <v>5.2251440902620655E-2</v>
      </c>
      <c r="S2899" s="3">
        <f t="shared" ref="S2899:S2962" si="1110">IF(N2899&lt;=500,IF(Galva=Oui,0.35,0.7),0.7)</f>
        <v>0.7</v>
      </c>
      <c r="T2899" s="24">
        <f t="shared" si="1088"/>
        <v>1152.0244673939137</v>
      </c>
      <c r="U2899" s="24">
        <f t="shared" si="1100"/>
        <v>21.111556010009735</v>
      </c>
      <c r="V2899" s="14">
        <f t="shared" si="1101"/>
        <v>388.3061874269867</v>
      </c>
      <c r="W2899" s="24">
        <f t="shared" si="1089"/>
        <v>650</v>
      </c>
      <c r="X2899" s="12">
        <f t="shared" si="1102"/>
        <v>5.2354299494944447E-2</v>
      </c>
      <c r="Y2899" s="3">
        <f t="shared" si="1090"/>
        <v>0.7</v>
      </c>
    </row>
    <row r="2900" spans="2:25" x14ac:dyDescent="0.25">
      <c r="B2900" s="3">
        <f t="shared" si="1103"/>
        <v>14410</v>
      </c>
      <c r="C2900" s="14">
        <f t="shared" si="1104"/>
        <v>240.16666666666666</v>
      </c>
      <c r="D2900" s="11">
        <f t="shared" si="1105"/>
        <v>1152.920900358476</v>
      </c>
      <c r="E2900" s="11">
        <f t="shared" si="1106"/>
        <v>1151.3264636433796</v>
      </c>
      <c r="F2900" s="11">
        <f t="shared" si="1107"/>
        <v>1152.3017639334719</v>
      </c>
      <c r="G2900" s="11">
        <f t="shared" si="1108"/>
        <v>1152.0768216934086</v>
      </c>
      <c r="H2900" s="24">
        <f t="shared" si="1091"/>
        <v>1151.3264636433796</v>
      </c>
      <c r="I2900" s="24">
        <f t="shared" si="1093"/>
        <v>39.860917877410884</v>
      </c>
      <c r="J2900" s="14">
        <f t="shared" si="1094"/>
        <v>732.66624520493804</v>
      </c>
      <c r="K2900" s="24">
        <f t="shared" si="1092"/>
        <v>650</v>
      </c>
      <c r="L2900" s="12">
        <f t="shared" si="1095"/>
        <v>5.2682259918237613E-2</v>
      </c>
      <c r="M2900" s="3">
        <f t="shared" si="1096"/>
        <v>0.7</v>
      </c>
      <c r="N2900" s="24">
        <f t="shared" ref="N2900:N2963" si="1111">N2899+R2899</f>
        <v>1152.3017639334719</v>
      </c>
      <c r="O2900" s="24">
        <f t="shared" si="1097"/>
        <v>15.478410625104289</v>
      </c>
      <c r="P2900" s="24">
        <f t="shared" si="1098"/>
        <v>284.79403093149938</v>
      </c>
      <c r="Q2900" s="24">
        <f t="shared" si="1109"/>
        <v>650</v>
      </c>
      <c r="R2900" s="12">
        <f t="shared" si="1099"/>
        <v>5.2233193266774391E-2</v>
      </c>
      <c r="S2900" s="3">
        <f t="shared" si="1110"/>
        <v>0.7</v>
      </c>
      <c r="T2900" s="24">
        <f t="shared" ref="T2900:T2963" si="1112">T2899+X2899</f>
        <v>1152.0768216934086</v>
      </c>
      <c r="U2900" s="24">
        <f t="shared" si="1100"/>
        <v>21.101966626684998</v>
      </c>
      <c r="V2900" s="14">
        <f t="shared" si="1101"/>
        <v>388.17242025188602</v>
      </c>
      <c r="W2900" s="24">
        <f t="shared" ref="W2900:W2963" si="1113">IF(T2900&lt;600,425+0.773*T2900-1.69/1000*T2900^2+2.22/1000^2*T2900^3,IF(T2900&lt;735,666+13002/(738-T2900),IF(T2900&lt;900,545+17820/(T2900-731),650)))</f>
        <v>650</v>
      </c>
      <c r="X2900" s="12">
        <f t="shared" si="1102"/>
        <v>5.2335967773091449E-2</v>
      </c>
      <c r="Y2900" s="3">
        <f t="shared" ref="Y2900:Y2963" si="1114">IF(T2900&lt;=500,IF(Galva=Oui,0.35,0.7),0.7)</f>
        <v>0.7</v>
      </c>
    </row>
    <row r="2901" spans="2:25" x14ac:dyDescent="0.25">
      <c r="B2901" s="3">
        <f t="shared" si="1103"/>
        <v>14415</v>
      </c>
      <c r="C2901" s="14">
        <f t="shared" si="1104"/>
        <v>240.25</v>
      </c>
      <c r="D2901" s="11">
        <f t="shared" si="1105"/>
        <v>1152.9728530622754</v>
      </c>
      <c r="E2901" s="11">
        <f t="shared" si="1106"/>
        <v>1151.3791459032977</v>
      </c>
      <c r="F2901" s="11">
        <f t="shared" si="1107"/>
        <v>1152.3539971267387</v>
      </c>
      <c r="G2901" s="11">
        <f t="shared" si="1108"/>
        <v>1152.1291576611818</v>
      </c>
      <c r="H2901" s="24">
        <f t="shared" si="1091"/>
        <v>1151.3791459032977</v>
      </c>
      <c r="I2901" s="24">
        <f t="shared" si="1093"/>
        <v>39.84267897444056</v>
      </c>
      <c r="J2901" s="14">
        <f t="shared" si="1094"/>
        <v>732.4116600237295</v>
      </c>
      <c r="K2901" s="24">
        <f t="shared" si="1092"/>
        <v>650</v>
      </c>
      <c r="L2901" s="12">
        <f t="shared" si="1095"/>
        <v>5.2663654761032117E-2</v>
      </c>
      <c r="M2901" s="3">
        <f t="shared" si="1096"/>
        <v>0.7</v>
      </c>
      <c r="N2901" s="24">
        <f t="shared" si="1111"/>
        <v>1152.3539971267387</v>
      </c>
      <c r="O2901" s="24">
        <f t="shared" si="1097"/>
        <v>15.471398388416446</v>
      </c>
      <c r="P2901" s="24">
        <f t="shared" si="1098"/>
        <v>284.69621649968076</v>
      </c>
      <c r="Q2901" s="24">
        <f t="shared" si="1109"/>
        <v>650</v>
      </c>
      <c r="R2901" s="12">
        <f t="shared" si="1099"/>
        <v>5.2214958387785074E-2</v>
      </c>
      <c r="S2901" s="3">
        <f t="shared" si="1110"/>
        <v>0.7</v>
      </c>
      <c r="T2901" s="24">
        <f t="shared" si="1112"/>
        <v>1152.1291576611818</v>
      </c>
      <c r="U2901" s="24">
        <f t="shared" si="1100"/>
        <v>21.092385027338878</v>
      </c>
      <c r="V2901" s="14">
        <f t="shared" si="1101"/>
        <v>388.03874582652071</v>
      </c>
      <c r="W2901" s="24">
        <f t="shared" si="1113"/>
        <v>650</v>
      </c>
      <c r="X2901" s="12">
        <f t="shared" si="1102"/>
        <v>5.2317648906988493E-2</v>
      </c>
      <c r="Y2901" s="3">
        <f t="shared" si="1114"/>
        <v>0.7</v>
      </c>
    </row>
    <row r="2902" spans="2:25" x14ac:dyDescent="0.25">
      <c r="B2902" s="3">
        <f t="shared" si="1103"/>
        <v>14420</v>
      </c>
      <c r="C2902" s="14">
        <f t="shared" si="1104"/>
        <v>240.33333333333334</v>
      </c>
      <c r="D2902" s="11">
        <f t="shared" si="1105"/>
        <v>1153.0247877582049</v>
      </c>
      <c r="E2902" s="11">
        <f t="shared" si="1106"/>
        <v>1151.4318095580588</v>
      </c>
      <c r="F2902" s="11">
        <f t="shared" si="1107"/>
        <v>1152.4062120851265</v>
      </c>
      <c r="G2902" s="11">
        <f t="shared" si="1108"/>
        <v>1152.1814753100889</v>
      </c>
      <c r="H2902" s="24">
        <f t="shared" si="1091"/>
        <v>1151.4318095580588</v>
      </c>
      <c r="I2902" s="24">
        <f t="shared" si="1093"/>
        <v>39.824455003650883</v>
      </c>
      <c r="J2902" s="14">
        <f t="shared" si="1094"/>
        <v>732.15725322705532</v>
      </c>
      <c r="K2902" s="24">
        <f t="shared" si="1092"/>
        <v>650</v>
      </c>
      <c r="L2902" s="12">
        <f t="shared" si="1095"/>
        <v>5.2645062787002449E-2</v>
      </c>
      <c r="M2902" s="3">
        <f t="shared" si="1096"/>
        <v>0.7</v>
      </c>
      <c r="N2902" s="24">
        <f t="shared" si="1111"/>
        <v>1152.4062120851265</v>
      </c>
      <c r="O2902" s="24">
        <f t="shared" si="1097"/>
        <v>15.46439182695849</v>
      </c>
      <c r="P2902" s="24">
        <f t="shared" si="1098"/>
        <v>284.59846965113366</v>
      </c>
      <c r="Q2902" s="24">
        <f t="shared" si="1109"/>
        <v>650</v>
      </c>
      <c r="R2902" s="12">
        <f t="shared" si="1099"/>
        <v>5.2196736252307765E-2</v>
      </c>
      <c r="S2902" s="3">
        <f t="shared" si="1110"/>
        <v>0.7</v>
      </c>
      <c r="T2902" s="24">
        <f t="shared" si="1112"/>
        <v>1152.1814753100889</v>
      </c>
      <c r="U2902" s="24">
        <f t="shared" si="1100"/>
        <v>21.082811202899165</v>
      </c>
      <c r="V2902" s="14">
        <f t="shared" si="1101"/>
        <v>387.90516405426274</v>
      </c>
      <c r="W2902" s="24">
        <f t="shared" si="1113"/>
        <v>650</v>
      </c>
      <c r="X2902" s="12">
        <f t="shared" si="1102"/>
        <v>5.229934288311916E-2</v>
      </c>
      <c r="Y2902" s="3">
        <f t="shared" si="1114"/>
        <v>0.7</v>
      </c>
    </row>
    <row r="2903" spans="2:25" x14ac:dyDescent="0.25">
      <c r="B2903" s="3">
        <f t="shared" si="1103"/>
        <v>14425</v>
      </c>
      <c r="C2903" s="14">
        <f t="shared" si="1104"/>
        <v>240.41666666666666</v>
      </c>
      <c r="D2903" s="11">
        <f t="shared" si="1105"/>
        <v>1153.0767044587442</v>
      </c>
      <c r="E2903" s="11">
        <f t="shared" si="1106"/>
        <v>1151.4844546208458</v>
      </c>
      <c r="F2903" s="11">
        <f t="shared" si="1107"/>
        <v>1152.4584088213787</v>
      </c>
      <c r="G2903" s="11">
        <f t="shared" si="1108"/>
        <v>1152.233774652972</v>
      </c>
      <c r="H2903" s="24">
        <f t="shared" si="1091"/>
        <v>1151.4844546208458</v>
      </c>
      <c r="I2903" s="24">
        <f t="shared" si="1093"/>
        <v>39.806245947460184</v>
      </c>
      <c r="J2903" s="14">
        <f t="shared" si="1094"/>
        <v>731.9030246266982</v>
      </c>
      <c r="K2903" s="24">
        <f t="shared" si="1092"/>
        <v>650</v>
      </c>
      <c r="L2903" s="12">
        <f t="shared" si="1095"/>
        <v>5.2626483982114211E-2</v>
      </c>
      <c r="M2903" s="3">
        <f t="shared" si="1096"/>
        <v>0.7</v>
      </c>
      <c r="N2903" s="24">
        <f t="shared" si="1111"/>
        <v>1152.4584088213787</v>
      </c>
      <c r="O2903" s="24">
        <f t="shared" si="1097"/>
        <v>15.457390934136583</v>
      </c>
      <c r="P2903" s="24">
        <f t="shared" si="1098"/>
        <v>284.50079031574171</v>
      </c>
      <c r="Q2903" s="24">
        <f t="shared" si="1109"/>
        <v>650</v>
      </c>
      <c r="R2903" s="12">
        <f t="shared" si="1099"/>
        <v>5.2178526846998509E-2</v>
      </c>
      <c r="S2903" s="3">
        <f t="shared" si="1110"/>
        <v>0.7</v>
      </c>
      <c r="T2903" s="24">
        <f t="shared" si="1112"/>
        <v>1152.233774652972</v>
      </c>
      <c r="U2903" s="24">
        <f t="shared" si="1100"/>
        <v>21.073245144305019</v>
      </c>
      <c r="V2903" s="14">
        <f t="shared" si="1101"/>
        <v>387.77167483856152</v>
      </c>
      <c r="W2903" s="24">
        <f t="shared" si="1113"/>
        <v>650</v>
      </c>
      <c r="X2903" s="12">
        <f t="shared" si="1102"/>
        <v>5.2281049687978379E-2</v>
      </c>
      <c r="Y2903" s="3">
        <f t="shared" si="1114"/>
        <v>0.7</v>
      </c>
    </row>
    <row r="2904" spans="2:25" x14ac:dyDescent="0.25">
      <c r="B2904" s="3">
        <f t="shared" si="1103"/>
        <v>14430</v>
      </c>
      <c r="C2904" s="14">
        <f t="shared" si="1104"/>
        <v>240.5</v>
      </c>
      <c r="D2904" s="11">
        <f t="shared" si="1105"/>
        <v>1153.1286031763591</v>
      </c>
      <c r="E2904" s="11">
        <f t="shared" si="1106"/>
        <v>1151.5370811048278</v>
      </c>
      <c r="F2904" s="11">
        <f t="shared" si="1107"/>
        <v>1152.5105873482257</v>
      </c>
      <c r="G2904" s="11">
        <f t="shared" si="1108"/>
        <v>1152.28605570266</v>
      </c>
      <c r="H2904" s="24">
        <f t="shared" si="1091"/>
        <v>1151.5370811048278</v>
      </c>
      <c r="I2904" s="24">
        <f t="shared" si="1093"/>
        <v>39.788051788281109</v>
      </c>
      <c r="J2904" s="14">
        <f t="shared" si="1094"/>
        <v>731.64897403420821</v>
      </c>
      <c r="K2904" s="24">
        <f t="shared" si="1092"/>
        <v>650</v>
      </c>
      <c r="L2904" s="12">
        <f t="shared" si="1095"/>
        <v>5.2607918332316761E-2</v>
      </c>
      <c r="M2904" s="3">
        <f t="shared" si="1096"/>
        <v>0.7</v>
      </c>
      <c r="N2904" s="24">
        <f t="shared" si="1111"/>
        <v>1152.5105873482257</v>
      </c>
      <c r="O2904" s="24">
        <f t="shared" si="1097"/>
        <v>15.450395703334152</v>
      </c>
      <c r="P2904" s="24">
        <f t="shared" si="1098"/>
        <v>284.403178422807</v>
      </c>
      <c r="Q2904" s="24">
        <f t="shared" si="1109"/>
        <v>650</v>
      </c>
      <c r="R2904" s="12">
        <f t="shared" si="1099"/>
        <v>5.2160330158408243E-2</v>
      </c>
      <c r="S2904" s="3">
        <f t="shared" si="1110"/>
        <v>0.7</v>
      </c>
      <c r="T2904" s="24">
        <f t="shared" si="1112"/>
        <v>1152.28605570266</v>
      </c>
      <c r="U2904" s="24">
        <f t="shared" si="1100"/>
        <v>21.063686842478546</v>
      </c>
      <c r="V2904" s="14">
        <f t="shared" si="1101"/>
        <v>387.638278082537</v>
      </c>
      <c r="W2904" s="24">
        <f t="shared" si="1113"/>
        <v>650</v>
      </c>
      <c r="X2904" s="12">
        <f t="shared" si="1102"/>
        <v>5.2262769308016779E-2</v>
      </c>
      <c r="Y2904" s="3">
        <f t="shared" si="1114"/>
        <v>0.7</v>
      </c>
    </row>
    <row r="2905" spans="2:25" x14ac:dyDescent="0.25">
      <c r="B2905" s="3">
        <f t="shared" si="1103"/>
        <v>14435</v>
      </c>
      <c r="C2905" s="14">
        <f t="shared" si="1104"/>
        <v>240.58333333333334</v>
      </c>
      <c r="D2905" s="11">
        <f t="shared" si="1105"/>
        <v>1153.1804839235037</v>
      </c>
      <c r="E2905" s="11">
        <f t="shared" si="1106"/>
        <v>1151.5896890231602</v>
      </c>
      <c r="F2905" s="11">
        <f t="shared" si="1107"/>
        <v>1152.5627476783841</v>
      </c>
      <c r="G2905" s="11">
        <f t="shared" si="1108"/>
        <v>1152.338318471968</v>
      </c>
      <c r="H2905" s="24">
        <f t="shared" si="1091"/>
        <v>1151.5896890231602</v>
      </c>
      <c r="I2905" s="24">
        <f t="shared" si="1093"/>
        <v>39.769872508588833</v>
      </c>
      <c r="J2905" s="14">
        <f t="shared" si="1094"/>
        <v>731.39510126179414</v>
      </c>
      <c r="K2905" s="24">
        <f t="shared" si="1092"/>
        <v>650</v>
      </c>
      <c r="L2905" s="12">
        <f t="shared" si="1095"/>
        <v>5.2589365823608625E-2</v>
      </c>
      <c r="M2905" s="3">
        <f t="shared" si="1096"/>
        <v>0.7</v>
      </c>
      <c r="N2905" s="24">
        <f t="shared" si="1111"/>
        <v>1152.5627476783841</v>
      </c>
      <c r="O2905" s="24">
        <f t="shared" si="1097"/>
        <v>15.443406127991466</v>
      </c>
      <c r="P2905" s="24">
        <f t="shared" si="1098"/>
        <v>284.30563390273647</v>
      </c>
      <c r="Q2905" s="24">
        <f t="shared" si="1109"/>
        <v>650</v>
      </c>
      <c r="R2905" s="12">
        <f t="shared" si="1099"/>
        <v>5.2142146173289994E-2</v>
      </c>
      <c r="S2905" s="3">
        <f t="shared" si="1110"/>
        <v>0.7</v>
      </c>
      <c r="T2905" s="24">
        <f t="shared" si="1112"/>
        <v>1152.338318471968</v>
      </c>
      <c r="U2905" s="24">
        <f t="shared" si="1100"/>
        <v>21.054136288393011</v>
      </c>
      <c r="V2905" s="14">
        <f t="shared" si="1101"/>
        <v>387.50497369006496</v>
      </c>
      <c r="W2905" s="24">
        <f t="shared" si="1113"/>
        <v>650</v>
      </c>
      <c r="X2905" s="12">
        <f t="shared" si="1102"/>
        <v>5.2244501729788187E-2</v>
      </c>
      <c r="Y2905" s="3">
        <f t="shared" si="1114"/>
        <v>0.7</v>
      </c>
    </row>
    <row r="2906" spans="2:25" x14ac:dyDescent="0.25">
      <c r="B2906" s="3">
        <f t="shared" si="1103"/>
        <v>14440</v>
      </c>
      <c r="C2906" s="14">
        <f t="shared" si="1104"/>
        <v>240.66666666666666</v>
      </c>
      <c r="D2906" s="11">
        <f t="shared" si="1105"/>
        <v>1153.2323467126184</v>
      </c>
      <c r="E2906" s="11">
        <f t="shared" si="1106"/>
        <v>1151.6422783889839</v>
      </c>
      <c r="F2906" s="11">
        <f t="shared" si="1107"/>
        <v>1152.6148898245574</v>
      </c>
      <c r="G2906" s="11">
        <f t="shared" si="1108"/>
        <v>1152.3905629736978</v>
      </c>
      <c r="H2906" s="24">
        <f t="shared" si="1091"/>
        <v>1151.6422783889839</v>
      </c>
      <c r="I2906" s="24">
        <f t="shared" si="1093"/>
        <v>39.751708090864213</v>
      </c>
      <c r="J2906" s="14">
        <f t="shared" si="1094"/>
        <v>731.14140612176186</v>
      </c>
      <c r="K2906" s="24">
        <f t="shared" si="1092"/>
        <v>650</v>
      </c>
      <c r="L2906" s="12">
        <f t="shared" si="1095"/>
        <v>5.2570826441995351E-2</v>
      </c>
      <c r="M2906" s="3">
        <f t="shared" si="1096"/>
        <v>0.7</v>
      </c>
      <c r="N2906" s="24">
        <f t="shared" si="1111"/>
        <v>1152.6148898245574</v>
      </c>
      <c r="O2906" s="24">
        <f t="shared" si="1097"/>
        <v>15.436422201526057</v>
      </c>
      <c r="P2906" s="24">
        <f t="shared" si="1098"/>
        <v>284.20815668529741</v>
      </c>
      <c r="Q2906" s="24">
        <f t="shared" si="1109"/>
        <v>650</v>
      </c>
      <c r="R2906" s="12">
        <f t="shared" si="1099"/>
        <v>5.2123974878281548E-2</v>
      </c>
      <c r="S2906" s="3">
        <f t="shared" si="1110"/>
        <v>0.7</v>
      </c>
      <c r="T2906" s="24">
        <f t="shared" si="1112"/>
        <v>1152.3905629736978</v>
      </c>
      <c r="U2906" s="24">
        <f t="shared" si="1100"/>
        <v>21.044593473015993</v>
      </c>
      <c r="V2906" s="14">
        <f t="shared" si="1101"/>
        <v>387.37176156478859</v>
      </c>
      <c r="W2906" s="24">
        <f t="shared" si="1113"/>
        <v>650</v>
      </c>
      <c r="X2906" s="12">
        <f t="shared" si="1102"/>
        <v>5.2226246939815944E-2</v>
      </c>
      <c r="Y2906" s="3">
        <f t="shared" si="1114"/>
        <v>0.7</v>
      </c>
    </row>
    <row r="2907" spans="2:25" x14ac:dyDescent="0.25">
      <c r="B2907" s="3">
        <f t="shared" si="1103"/>
        <v>14445</v>
      </c>
      <c r="C2907" s="14">
        <f t="shared" si="1104"/>
        <v>240.75</v>
      </c>
      <c r="D2907" s="11">
        <f t="shared" si="1105"/>
        <v>1153.2841915561312</v>
      </c>
      <c r="E2907" s="11">
        <f t="shared" si="1106"/>
        <v>1151.6948492154258</v>
      </c>
      <c r="F2907" s="11">
        <f t="shared" si="1107"/>
        <v>1152.6670137994356</v>
      </c>
      <c r="G2907" s="11">
        <f t="shared" si="1108"/>
        <v>1152.4427892206377</v>
      </c>
      <c r="H2907" s="24">
        <f t="shared" si="1091"/>
        <v>1151.6948492154258</v>
      </c>
      <c r="I2907" s="24">
        <f t="shared" si="1093"/>
        <v>39.733558517633583</v>
      </c>
      <c r="J2907" s="14">
        <f t="shared" si="1094"/>
        <v>730.88788842697932</v>
      </c>
      <c r="K2907" s="24">
        <f t="shared" si="1092"/>
        <v>650</v>
      </c>
      <c r="L2907" s="12">
        <f t="shared" si="1095"/>
        <v>5.2552300173523907E-2</v>
      </c>
      <c r="M2907" s="3">
        <f t="shared" si="1096"/>
        <v>0.7</v>
      </c>
      <c r="N2907" s="24">
        <f t="shared" si="1111"/>
        <v>1152.6670137994356</v>
      </c>
      <c r="O2907" s="24">
        <f t="shared" si="1097"/>
        <v>15.429443917389563</v>
      </c>
      <c r="P2907" s="24">
        <f t="shared" si="1098"/>
        <v>284.11074670097412</v>
      </c>
      <c r="Q2907" s="24">
        <f t="shared" si="1109"/>
        <v>650</v>
      </c>
      <c r="R2907" s="12">
        <f t="shared" si="1099"/>
        <v>5.2105816260151372E-2</v>
      </c>
      <c r="S2907" s="3">
        <f t="shared" si="1110"/>
        <v>0.7</v>
      </c>
      <c r="T2907" s="24">
        <f t="shared" si="1112"/>
        <v>1152.4427892206377</v>
      </c>
      <c r="U2907" s="24">
        <f t="shared" si="1100"/>
        <v>21.035058387337813</v>
      </c>
      <c r="V2907" s="14">
        <f t="shared" si="1101"/>
        <v>387.2386416106807</v>
      </c>
      <c r="W2907" s="24">
        <f t="shared" si="1113"/>
        <v>650</v>
      </c>
      <c r="X2907" s="12">
        <f t="shared" si="1102"/>
        <v>5.2208004924668469E-2</v>
      </c>
      <c r="Y2907" s="3">
        <f t="shared" si="1114"/>
        <v>0.7</v>
      </c>
    </row>
    <row r="2908" spans="2:25" x14ac:dyDescent="0.25">
      <c r="B2908" s="3">
        <f t="shared" si="1103"/>
        <v>14450</v>
      </c>
      <c r="C2908" s="14">
        <f t="shared" si="1104"/>
        <v>240.83333333333334</v>
      </c>
      <c r="D2908" s="11">
        <f t="shared" si="1105"/>
        <v>1153.3360184664564</v>
      </c>
      <c r="E2908" s="11">
        <f t="shared" si="1106"/>
        <v>1151.7474015155994</v>
      </c>
      <c r="F2908" s="11">
        <f t="shared" si="1107"/>
        <v>1152.7191196156957</v>
      </c>
      <c r="G2908" s="11">
        <f t="shared" si="1108"/>
        <v>1152.4949972255624</v>
      </c>
      <c r="H2908" s="24">
        <f t="shared" si="1091"/>
        <v>1151.7474015155994</v>
      </c>
      <c r="I2908" s="24">
        <f t="shared" si="1093"/>
        <v>39.715423771423275</v>
      </c>
      <c r="J2908" s="14">
        <f t="shared" si="1094"/>
        <v>730.63454798992666</v>
      </c>
      <c r="K2908" s="24">
        <f t="shared" si="1092"/>
        <v>650</v>
      </c>
      <c r="L2908" s="12">
        <f t="shared" si="1095"/>
        <v>5.2533787004214821E-2</v>
      </c>
      <c r="M2908" s="3">
        <f t="shared" si="1096"/>
        <v>0.7</v>
      </c>
      <c r="N2908" s="24">
        <f t="shared" si="1111"/>
        <v>1152.7191196156957</v>
      </c>
      <c r="O2908" s="24">
        <f t="shared" si="1097"/>
        <v>15.422471269016569</v>
      </c>
      <c r="P2908" s="24">
        <f t="shared" si="1098"/>
        <v>284.01340387953394</v>
      </c>
      <c r="Q2908" s="24">
        <f t="shared" si="1109"/>
        <v>650</v>
      </c>
      <c r="R2908" s="12">
        <f t="shared" si="1099"/>
        <v>5.2087670305540214E-2</v>
      </c>
      <c r="S2908" s="3">
        <f t="shared" si="1110"/>
        <v>0.7</v>
      </c>
      <c r="T2908" s="24">
        <f t="shared" si="1112"/>
        <v>1152.4949972255624</v>
      </c>
      <c r="U2908" s="24">
        <f t="shared" si="1100"/>
        <v>21.025531022348787</v>
      </c>
      <c r="V2908" s="14">
        <f t="shared" si="1101"/>
        <v>387.10561373153939</v>
      </c>
      <c r="W2908" s="24">
        <f t="shared" si="1113"/>
        <v>650</v>
      </c>
      <c r="X2908" s="12">
        <f t="shared" si="1102"/>
        <v>5.2189775670891822E-2</v>
      </c>
      <c r="Y2908" s="3">
        <f t="shared" si="1114"/>
        <v>0.7</v>
      </c>
    </row>
    <row r="2909" spans="2:25" x14ac:dyDescent="0.25">
      <c r="B2909" s="3">
        <f t="shared" si="1103"/>
        <v>14455</v>
      </c>
      <c r="C2909" s="14">
        <f t="shared" si="1104"/>
        <v>240.91666666666666</v>
      </c>
      <c r="D2909" s="11">
        <f t="shared" si="1105"/>
        <v>1153.3878274559963</v>
      </c>
      <c r="E2909" s="11">
        <f t="shared" si="1106"/>
        <v>1151.7999353026037</v>
      </c>
      <c r="F2909" s="11">
        <f t="shared" si="1107"/>
        <v>1152.7712072860013</v>
      </c>
      <c r="G2909" s="11">
        <f t="shared" si="1108"/>
        <v>1152.5471870012334</v>
      </c>
      <c r="H2909" s="24">
        <f t="shared" si="1091"/>
        <v>1151.7999353026037</v>
      </c>
      <c r="I2909" s="24">
        <f t="shared" si="1093"/>
        <v>39.697303834816466</v>
      </c>
      <c r="J2909" s="14">
        <f t="shared" si="1094"/>
        <v>730.38138462422762</v>
      </c>
      <c r="K2909" s="24">
        <f t="shared" si="1092"/>
        <v>650</v>
      </c>
      <c r="L2909" s="12">
        <f t="shared" si="1095"/>
        <v>5.2515286920170483E-2</v>
      </c>
      <c r="M2909" s="3">
        <f t="shared" si="1096"/>
        <v>0.7</v>
      </c>
      <c r="N2909" s="24">
        <f t="shared" si="1111"/>
        <v>1152.7712072860013</v>
      </c>
      <c r="O2909" s="24">
        <f t="shared" si="1097"/>
        <v>15.415504249875767</v>
      </c>
      <c r="P2909" s="24">
        <f t="shared" si="1098"/>
        <v>283.91612815171322</v>
      </c>
      <c r="Q2909" s="24">
        <f t="shared" si="1109"/>
        <v>650</v>
      </c>
      <c r="R2909" s="12">
        <f t="shared" si="1099"/>
        <v>5.2069537001263363E-2</v>
      </c>
      <c r="S2909" s="3">
        <f t="shared" si="1110"/>
        <v>0.7</v>
      </c>
      <c r="T2909" s="24">
        <f t="shared" si="1112"/>
        <v>1152.5471870012334</v>
      </c>
      <c r="U2909" s="24">
        <f t="shared" si="1100"/>
        <v>21.01601136907334</v>
      </c>
      <c r="V2909" s="14">
        <f t="shared" si="1101"/>
        <v>386.97267783186072</v>
      </c>
      <c r="W2909" s="24">
        <f t="shared" si="1113"/>
        <v>650</v>
      </c>
      <c r="X2909" s="12">
        <f t="shared" si="1102"/>
        <v>5.217155916512569E-2</v>
      </c>
      <c r="Y2909" s="3">
        <f t="shared" si="1114"/>
        <v>0.7</v>
      </c>
    </row>
    <row r="2910" spans="2:25" x14ac:dyDescent="0.25">
      <c r="B2910" s="3">
        <f t="shared" si="1103"/>
        <v>14460</v>
      </c>
      <c r="C2910" s="14">
        <f t="shared" si="1104"/>
        <v>241</v>
      </c>
      <c r="D2910" s="11">
        <f t="shared" si="1105"/>
        <v>1153.4396185371399</v>
      </c>
      <c r="E2910" s="11">
        <f t="shared" si="1106"/>
        <v>1151.8524505895239</v>
      </c>
      <c r="F2910" s="11">
        <f t="shared" si="1107"/>
        <v>1152.8232768230025</v>
      </c>
      <c r="G2910" s="11">
        <f t="shared" si="1108"/>
        <v>1152.5993585603985</v>
      </c>
      <c r="H2910" s="24">
        <f t="shared" si="1091"/>
        <v>1151.8524505895239</v>
      </c>
      <c r="I2910" s="24">
        <f t="shared" si="1093"/>
        <v>39.679198690402018</v>
      </c>
      <c r="J2910" s="14">
        <f t="shared" si="1094"/>
        <v>730.12839814300196</v>
      </c>
      <c r="K2910" s="24">
        <f t="shared" si="1092"/>
        <v>650</v>
      </c>
      <c r="L2910" s="12">
        <f t="shared" si="1095"/>
        <v>5.2496799907459313E-2</v>
      </c>
      <c r="M2910" s="3">
        <f t="shared" si="1096"/>
        <v>0.7</v>
      </c>
      <c r="N2910" s="24">
        <f t="shared" si="1111"/>
        <v>1152.8232768230025</v>
      </c>
      <c r="O2910" s="24">
        <f t="shared" si="1097"/>
        <v>15.408542853435847</v>
      </c>
      <c r="P2910" s="24">
        <f t="shared" si="1098"/>
        <v>283.81891944780244</v>
      </c>
      <c r="Q2910" s="24">
        <f t="shared" si="1109"/>
        <v>650</v>
      </c>
      <c r="R2910" s="12">
        <f t="shared" si="1099"/>
        <v>5.2051416334058499E-2</v>
      </c>
      <c r="S2910" s="3">
        <f t="shared" si="1110"/>
        <v>0.7</v>
      </c>
      <c r="T2910" s="24">
        <f t="shared" si="1112"/>
        <v>1152.5993585603985</v>
      </c>
      <c r="U2910" s="24">
        <f t="shared" si="1100"/>
        <v>21.006499418535896</v>
      </c>
      <c r="V2910" s="14">
        <f t="shared" si="1101"/>
        <v>386.8398338157142</v>
      </c>
      <c r="W2910" s="24">
        <f t="shared" si="1113"/>
        <v>650</v>
      </c>
      <c r="X2910" s="12">
        <f t="shared" si="1102"/>
        <v>5.21533553939552E-2</v>
      </c>
      <c r="Y2910" s="3">
        <f t="shared" si="1114"/>
        <v>0.7</v>
      </c>
    </row>
    <row r="2911" spans="2:25" x14ac:dyDescent="0.25">
      <c r="B2911" s="3">
        <f t="shared" si="1103"/>
        <v>14465</v>
      </c>
      <c r="C2911" s="14">
        <f t="shared" si="1104"/>
        <v>241.08333333333334</v>
      </c>
      <c r="D2911" s="11">
        <f t="shared" si="1105"/>
        <v>1153.4913917222634</v>
      </c>
      <c r="E2911" s="11">
        <f t="shared" si="1106"/>
        <v>1151.9049473894313</v>
      </c>
      <c r="F2911" s="11">
        <f t="shared" si="1107"/>
        <v>1152.8753282393366</v>
      </c>
      <c r="G2911" s="11">
        <f t="shared" si="1108"/>
        <v>1152.6515119157925</v>
      </c>
      <c r="H2911" s="24">
        <f t="shared" si="1091"/>
        <v>1151.9049473894313</v>
      </c>
      <c r="I2911" s="24">
        <f t="shared" si="1093"/>
        <v>39.661108320802896</v>
      </c>
      <c r="J2911" s="14">
        <f t="shared" si="1094"/>
        <v>729.87558836000903</v>
      </c>
      <c r="K2911" s="24">
        <f t="shared" si="1092"/>
        <v>650</v>
      </c>
      <c r="L2911" s="12">
        <f t="shared" si="1095"/>
        <v>5.2478325952195655E-2</v>
      </c>
      <c r="M2911" s="3">
        <f t="shared" si="1096"/>
        <v>0.7</v>
      </c>
      <c r="N2911" s="24">
        <f t="shared" si="1111"/>
        <v>1152.8753282393366</v>
      </c>
      <c r="O2911" s="24">
        <f t="shared" si="1097"/>
        <v>15.401587073171186</v>
      </c>
      <c r="P2911" s="24">
        <f t="shared" si="1098"/>
        <v>283.72177769826664</v>
      </c>
      <c r="Q2911" s="24">
        <f t="shared" si="1109"/>
        <v>650</v>
      </c>
      <c r="R2911" s="12">
        <f t="shared" si="1099"/>
        <v>5.2033308290694698E-2</v>
      </c>
      <c r="S2911" s="3">
        <f t="shared" si="1110"/>
        <v>0.7</v>
      </c>
      <c r="T2911" s="24">
        <f t="shared" si="1112"/>
        <v>1152.6515119157925</v>
      </c>
      <c r="U2911" s="24">
        <f t="shared" si="1100"/>
        <v>20.996995161772247</v>
      </c>
      <c r="V2911" s="14">
        <f t="shared" si="1101"/>
        <v>386.70708158747954</v>
      </c>
      <c r="W2911" s="24">
        <f t="shared" si="1113"/>
        <v>650</v>
      </c>
      <c r="X2911" s="12">
        <f t="shared" si="1102"/>
        <v>5.213516434400662E-2</v>
      </c>
      <c r="Y2911" s="3">
        <f t="shared" si="1114"/>
        <v>0.7</v>
      </c>
    </row>
    <row r="2912" spans="2:25" x14ac:dyDescent="0.25">
      <c r="B2912" s="3">
        <f t="shared" si="1103"/>
        <v>14470</v>
      </c>
      <c r="C2912" s="14">
        <f t="shared" si="1104"/>
        <v>241.16666666666666</v>
      </c>
      <c r="D2912" s="11">
        <f t="shared" si="1105"/>
        <v>1153.5431470237304</v>
      </c>
      <c r="E2912" s="11">
        <f t="shared" si="1106"/>
        <v>1151.9574257153836</v>
      </c>
      <c r="F2912" s="11">
        <f t="shared" si="1107"/>
        <v>1152.9273615476272</v>
      </c>
      <c r="G2912" s="11">
        <f t="shared" si="1108"/>
        <v>1152.7036470801365</v>
      </c>
      <c r="H2912" s="24">
        <f t="shared" si="1091"/>
        <v>1151.9574257153836</v>
      </c>
      <c r="I2912" s="24">
        <f t="shared" si="1093"/>
        <v>39.643032708670489</v>
      </c>
      <c r="J2912" s="14">
        <f t="shared" si="1094"/>
        <v>729.62295508926002</v>
      </c>
      <c r="K2912" s="24">
        <f t="shared" si="1092"/>
        <v>650</v>
      </c>
      <c r="L2912" s="12">
        <f t="shared" si="1095"/>
        <v>5.2459865040512969E-2</v>
      </c>
      <c r="M2912" s="3">
        <f t="shared" si="1096"/>
        <v>0.7</v>
      </c>
      <c r="N2912" s="24">
        <f t="shared" si="1111"/>
        <v>1152.9273615476272</v>
      </c>
      <c r="O2912" s="24">
        <f t="shared" si="1097"/>
        <v>15.394636902578895</v>
      </c>
      <c r="P2912" s="24">
        <f t="shared" si="1098"/>
        <v>283.62470283390024</v>
      </c>
      <c r="Q2912" s="24">
        <f t="shared" si="1109"/>
        <v>650</v>
      </c>
      <c r="R2912" s="12">
        <f t="shared" si="1099"/>
        <v>5.2015212858002272E-2</v>
      </c>
      <c r="S2912" s="3">
        <f t="shared" si="1110"/>
        <v>0.7</v>
      </c>
      <c r="T2912" s="24">
        <f t="shared" si="1112"/>
        <v>1152.7036470801365</v>
      </c>
      <c r="U2912" s="24">
        <f t="shared" si="1100"/>
        <v>20.987498589846609</v>
      </c>
      <c r="V2912" s="14">
        <f t="shared" si="1101"/>
        <v>386.57442105192393</v>
      </c>
      <c r="W2912" s="24">
        <f t="shared" si="1113"/>
        <v>650</v>
      </c>
      <c r="X2912" s="12">
        <f t="shared" si="1102"/>
        <v>5.2116986001959374E-2</v>
      </c>
      <c r="Y2912" s="3">
        <f t="shared" si="1114"/>
        <v>0.7</v>
      </c>
    </row>
    <row r="2913" spans="2:25" x14ac:dyDescent="0.25">
      <c r="B2913" s="3">
        <f t="shared" si="1103"/>
        <v>14475</v>
      </c>
      <c r="C2913" s="14">
        <f t="shared" si="1104"/>
        <v>241.25</v>
      </c>
      <c r="D2913" s="11">
        <f t="shared" si="1105"/>
        <v>1153.5948844538912</v>
      </c>
      <c r="E2913" s="11">
        <f t="shared" si="1106"/>
        <v>1152.009885580424</v>
      </c>
      <c r="F2913" s="11">
        <f t="shared" si="1107"/>
        <v>1152.9793767604851</v>
      </c>
      <c r="G2913" s="11">
        <f t="shared" si="1108"/>
        <v>1152.7557640661385</v>
      </c>
      <c r="H2913" s="24">
        <f t="shared" si="1091"/>
        <v>1152.009885580424</v>
      </c>
      <c r="I2913" s="24">
        <f t="shared" si="1093"/>
        <v>39.624971836678924</v>
      </c>
      <c r="J2913" s="14">
        <f t="shared" si="1094"/>
        <v>729.37049814494071</v>
      </c>
      <c r="K2913" s="24">
        <f t="shared" si="1092"/>
        <v>650</v>
      </c>
      <c r="L2913" s="12">
        <f t="shared" si="1095"/>
        <v>5.2441417158558191E-2</v>
      </c>
      <c r="M2913" s="3">
        <f t="shared" si="1096"/>
        <v>0.7</v>
      </c>
      <c r="N2913" s="24">
        <f t="shared" si="1111"/>
        <v>1152.9793767604851</v>
      </c>
      <c r="O2913" s="24">
        <f t="shared" si="1097"/>
        <v>15.387692335150405</v>
      </c>
      <c r="P2913" s="24">
        <f t="shared" si="1098"/>
        <v>283.52769478524573</v>
      </c>
      <c r="Q2913" s="24">
        <f t="shared" si="1109"/>
        <v>650</v>
      </c>
      <c r="R2913" s="12">
        <f t="shared" si="1099"/>
        <v>5.1997130022766701E-2</v>
      </c>
      <c r="S2913" s="3">
        <f t="shared" si="1110"/>
        <v>0.7</v>
      </c>
      <c r="T2913" s="24">
        <f t="shared" si="1112"/>
        <v>1152.7557640661385</v>
      </c>
      <c r="U2913" s="24">
        <f t="shared" si="1100"/>
        <v>20.978009693817512</v>
      </c>
      <c r="V2913" s="14">
        <f t="shared" si="1101"/>
        <v>386.44185211348525</v>
      </c>
      <c r="W2913" s="24">
        <f t="shared" si="1113"/>
        <v>650</v>
      </c>
      <c r="X2913" s="12">
        <f t="shared" si="1102"/>
        <v>5.2098820354450077E-2</v>
      </c>
      <c r="Y2913" s="3">
        <f t="shared" si="1114"/>
        <v>0.7</v>
      </c>
    </row>
    <row r="2914" spans="2:25" x14ac:dyDescent="0.25">
      <c r="B2914" s="3">
        <f t="shared" si="1103"/>
        <v>14480</v>
      </c>
      <c r="C2914" s="14">
        <f t="shared" si="1104"/>
        <v>241.33333333333334</v>
      </c>
      <c r="D2914" s="11">
        <f t="shared" si="1105"/>
        <v>1153.6466040250834</v>
      </c>
      <c r="E2914" s="11">
        <f t="shared" si="1106"/>
        <v>1152.0623269975827</v>
      </c>
      <c r="F2914" s="11">
        <f t="shared" si="1107"/>
        <v>1153.0313738905079</v>
      </c>
      <c r="G2914" s="11">
        <f t="shared" si="1108"/>
        <v>1152.807862886493</v>
      </c>
      <c r="H2914" s="24">
        <f t="shared" si="1091"/>
        <v>1152.0623269975827</v>
      </c>
      <c r="I2914" s="24">
        <f t="shared" si="1093"/>
        <v>39.606925687519379</v>
      </c>
      <c r="J2914" s="14">
        <f t="shared" si="1094"/>
        <v>729.11821734133366</v>
      </c>
      <c r="K2914" s="24">
        <f t="shared" si="1092"/>
        <v>650</v>
      </c>
      <c r="L2914" s="12">
        <f t="shared" si="1095"/>
        <v>5.2422982292486001E-2</v>
      </c>
      <c r="M2914" s="3">
        <f t="shared" si="1096"/>
        <v>0.7</v>
      </c>
      <c r="N2914" s="24">
        <f t="shared" si="1111"/>
        <v>1153.0313738905079</v>
      </c>
      <c r="O2914" s="24">
        <f t="shared" si="1097"/>
        <v>15.380753364388511</v>
      </c>
      <c r="P2914" s="24">
        <f t="shared" si="1098"/>
        <v>283.43075348309753</v>
      </c>
      <c r="Q2914" s="24">
        <f t="shared" si="1109"/>
        <v>650</v>
      </c>
      <c r="R2914" s="12">
        <f t="shared" si="1099"/>
        <v>5.197905977181929E-2</v>
      </c>
      <c r="S2914" s="3">
        <f t="shared" si="1110"/>
        <v>0.7</v>
      </c>
      <c r="T2914" s="24">
        <f t="shared" si="1112"/>
        <v>1152.807862886493</v>
      </c>
      <c r="U2914" s="24">
        <f t="shared" si="1100"/>
        <v>20.968528464760539</v>
      </c>
      <c r="V2914" s="14">
        <f t="shared" si="1101"/>
        <v>386.3093746769888</v>
      </c>
      <c r="W2914" s="24">
        <f t="shared" si="1113"/>
        <v>650</v>
      </c>
      <c r="X2914" s="12">
        <f t="shared" si="1102"/>
        <v>5.2080667388167044E-2</v>
      </c>
      <c r="Y2914" s="3">
        <f t="shared" si="1114"/>
        <v>0.7</v>
      </c>
    </row>
    <row r="2915" spans="2:25" x14ac:dyDescent="0.25">
      <c r="B2915" s="3">
        <f t="shared" si="1103"/>
        <v>14485</v>
      </c>
      <c r="C2915" s="14">
        <f t="shared" si="1104"/>
        <v>241.41666666666666</v>
      </c>
      <c r="D2915" s="11">
        <f t="shared" si="1105"/>
        <v>1153.6983057496327</v>
      </c>
      <c r="E2915" s="11">
        <f t="shared" si="1106"/>
        <v>1152.1147499798751</v>
      </c>
      <c r="F2915" s="11">
        <f t="shared" si="1107"/>
        <v>1153.0833529502797</v>
      </c>
      <c r="G2915" s="11">
        <f t="shared" si="1108"/>
        <v>1152.8599435538811</v>
      </c>
      <c r="H2915" s="24">
        <f t="shared" si="1091"/>
        <v>1152.1147499798751</v>
      </c>
      <c r="I2915" s="24">
        <f t="shared" si="1093"/>
        <v>39.588894243939876</v>
      </c>
      <c r="J2915" s="14">
        <f t="shared" si="1094"/>
        <v>728.86611249351597</v>
      </c>
      <c r="K2915" s="24">
        <f t="shared" si="1092"/>
        <v>650</v>
      </c>
      <c r="L2915" s="12">
        <f t="shared" si="1095"/>
        <v>5.2404560428509134E-2</v>
      </c>
      <c r="M2915" s="3">
        <f t="shared" si="1096"/>
        <v>0.7</v>
      </c>
      <c r="N2915" s="24">
        <f t="shared" si="1111"/>
        <v>1153.0833529502797</v>
      </c>
      <c r="O2915" s="24">
        <f t="shared" si="1097"/>
        <v>15.373819983824433</v>
      </c>
      <c r="P2915" s="24">
        <f t="shared" si="1098"/>
        <v>283.33387885856018</v>
      </c>
      <c r="Q2915" s="24">
        <f t="shared" si="1109"/>
        <v>650</v>
      </c>
      <c r="R2915" s="12">
        <f t="shared" si="1099"/>
        <v>5.1961002092050242E-2</v>
      </c>
      <c r="S2915" s="3">
        <f t="shared" si="1110"/>
        <v>0.7</v>
      </c>
      <c r="T2915" s="24">
        <f t="shared" si="1112"/>
        <v>1152.8599435538811</v>
      </c>
      <c r="U2915" s="24">
        <f t="shared" si="1100"/>
        <v>20.959054893791063</v>
      </c>
      <c r="V2915" s="14">
        <f t="shared" si="1101"/>
        <v>386.17698864764765</v>
      </c>
      <c r="W2915" s="24">
        <f t="shared" si="1113"/>
        <v>650</v>
      </c>
      <c r="X2915" s="12">
        <f t="shared" si="1102"/>
        <v>5.2062527089853275E-2</v>
      </c>
      <c r="Y2915" s="3">
        <f t="shared" si="1114"/>
        <v>0.7</v>
      </c>
    </row>
    <row r="2916" spans="2:25" x14ac:dyDescent="0.25">
      <c r="B2916" s="3">
        <f t="shared" si="1103"/>
        <v>14490</v>
      </c>
      <c r="C2916" s="14">
        <f t="shared" si="1104"/>
        <v>241.5</v>
      </c>
      <c r="D2916" s="11">
        <f t="shared" si="1105"/>
        <v>1153.7499896398506</v>
      </c>
      <c r="E2916" s="11">
        <f t="shared" si="1106"/>
        <v>1152.1671545403037</v>
      </c>
      <c r="F2916" s="11">
        <f t="shared" si="1107"/>
        <v>1153.1353139523717</v>
      </c>
      <c r="G2916" s="11">
        <f t="shared" si="1108"/>
        <v>1152.912006080971</v>
      </c>
      <c r="H2916" s="24">
        <f t="shared" si="1091"/>
        <v>1152.1671545403037</v>
      </c>
      <c r="I2916" s="24">
        <f t="shared" si="1093"/>
        <v>39.570877488671385</v>
      </c>
      <c r="J2916" s="14">
        <f t="shared" si="1094"/>
        <v>728.61418341604167</v>
      </c>
      <c r="K2916" s="24">
        <f t="shared" si="1092"/>
        <v>650</v>
      </c>
      <c r="L2916" s="12">
        <f t="shared" si="1095"/>
        <v>5.238615155280351E-2</v>
      </c>
      <c r="M2916" s="3">
        <f t="shared" si="1096"/>
        <v>0.7</v>
      </c>
      <c r="N2916" s="24">
        <f t="shared" si="1111"/>
        <v>1153.1353139523717</v>
      </c>
      <c r="O2916" s="24">
        <f t="shared" si="1097"/>
        <v>15.366892186972336</v>
      </c>
      <c r="P2916" s="24">
        <f t="shared" si="1098"/>
        <v>283.23707084236997</v>
      </c>
      <c r="Q2916" s="24">
        <f t="shared" si="1109"/>
        <v>650</v>
      </c>
      <c r="R2916" s="12">
        <f t="shared" si="1099"/>
        <v>5.19429569702827E-2</v>
      </c>
      <c r="S2916" s="3">
        <f t="shared" si="1110"/>
        <v>0.7</v>
      </c>
      <c r="T2916" s="24">
        <f t="shared" si="1112"/>
        <v>1152.912006080971</v>
      </c>
      <c r="U2916" s="24">
        <f t="shared" si="1100"/>
        <v>20.949588971990352</v>
      </c>
      <c r="V2916" s="14">
        <f t="shared" si="1101"/>
        <v>386.04469393009339</v>
      </c>
      <c r="W2916" s="24">
        <f t="shared" si="1113"/>
        <v>650</v>
      </c>
      <c r="X2916" s="12">
        <f t="shared" si="1102"/>
        <v>5.2044399446173062E-2</v>
      </c>
      <c r="Y2916" s="3">
        <f t="shared" si="1114"/>
        <v>0.7</v>
      </c>
    </row>
    <row r="2917" spans="2:25" x14ac:dyDescent="0.25">
      <c r="B2917" s="3">
        <f t="shared" si="1103"/>
        <v>14495</v>
      </c>
      <c r="C2917" s="14">
        <f t="shared" si="1104"/>
        <v>241.58333333333334</v>
      </c>
      <c r="D2917" s="11">
        <f t="shared" si="1105"/>
        <v>1153.8016557080373</v>
      </c>
      <c r="E2917" s="11">
        <f t="shared" si="1106"/>
        <v>1152.2195406918565</v>
      </c>
      <c r="F2917" s="11">
        <f t="shared" si="1107"/>
        <v>1153.1872569093421</v>
      </c>
      <c r="G2917" s="11">
        <f t="shared" si="1108"/>
        <v>1152.9640504804172</v>
      </c>
      <c r="H2917" s="24">
        <f t="shared" si="1091"/>
        <v>1152.2195406918565</v>
      </c>
      <c r="I2917" s="24">
        <f t="shared" si="1093"/>
        <v>39.552875404518772</v>
      </c>
      <c r="J2917" s="14">
        <f t="shared" si="1094"/>
        <v>728.36242992458847</v>
      </c>
      <c r="K2917" s="24">
        <f t="shared" si="1092"/>
        <v>650</v>
      </c>
      <c r="L2917" s="12">
        <f t="shared" si="1095"/>
        <v>5.2367755651626706E-2</v>
      </c>
      <c r="M2917" s="3">
        <f t="shared" si="1096"/>
        <v>0.7</v>
      </c>
      <c r="N2917" s="24">
        <f t="shared" si="1111"/>
        <v>1153.1872569093421</v>
      </c>
      <c r="O2917" s="24">
        <f t="shared" si="1097"/>
        <v>15.359969967380493</v>
      </c>
      <c r="P2917" s="24">
        <f t="shared" si="1098"/>
        <v>283.14032936586403</v>
      </c>
      <c r="Q2917" s="24">
        <f t="shared" si="1109"/>
        <v>650</v>
      </c>
      <c r="R2917" s="12">
        <f t="shared" si="1099"/>
        <v>5.1924924393450297E-2</v>
      </c>
      <c r="S2917" s="3">
        <f t="shared" si="1110"/>
        <v>0.7</v>
      </c>
      <c r="T2917" s="24">
        <f t="shared" si="1112"/>
        <v>1152.9640504804172</v>
      </c>
      <c r="U2917" s="24">
        <f t="shared" si="1100"/>
        <v>20.940130690502201</v>
      </c>
      <c r="V2917" s="14">
        <f t="shared" si="1101"/>
        <v>385.9124904299847</v>
      </c>
      <c r="W2917" s="24">
        <f t="shared" si="1113"/>
        <v>650</v>
      </c>
      <c r="X2917" s="12">
        <f t="shared" si="1102"/>
        <v>5.2026284443930003E-2</v>
      </c>
      <c r="Y2917" s="3">
        <f t="shared" si="1114"/>
        <v>0.7</v>
      </c>
    </row>
    <row r="2918" spans="2:25" x14ac:dyDescent="0.25">
      <c r="B2918" s="3">
        <f t="shared" si="1103"/>
        <v>14500</v>
      </c>
      <c r="C2918" s="14">
        <f t="shared" si="1104"/>
        <v>241.66666666666666</v>
      </c>
      <c r="D2918" s="11">
        <f t="shared" si="1105"/>
        <v>1153.8533039664794</v>
      </c>
      <c r="E2918" s="11">
        <f t="shared" si="1106"/>
        <v>1152.2719084475082</v>
      </c>
      <c r="F2918" s="11">
        <f t="shared" si="1107"/>
        <v>1153.2391818337355</v>
      </c>
      <c r="G2918" s="11">
        <f t="shared" si="1108"/>
        <v>1153.0160767648611</v>
      </c>
      <c r="H2918" s="24">
        <f t="shared" si="1091"/>
        <v>1152.2719084475082</v>
      </c>
      <c r="I2918" s="24">
        <f t="shared" si="1093"/>
        <v>39.534887974281219</v>
      </c>
      <c r="J2918" s="14">
        <f t="shared" si="1094"/>
        <v>728.1108518345244</v>
      </c>
      <c r="K2918" s="24">
        <f t="shared" si="1092"/>
        <v>650</v>
      </c>
      <c r="L2918" s="12">
        <f t="shared" si="1095"/>
        <v>5.2349372711214801E-2</v>
      </c>
      <c r="M2918" s="3">
        <f t="shared" si="1096"/>
        <v>0.7</v>
      </c>
      <c r="N2918" s="24">
        <f t="shared" si="1111"/>
        <v>1153.2391818337355</v>
      </c>
      <c r="O2918" s="24">
        <f t="shared" si="1097"/>
        <v>15.353053318597176</v>
      </c>
      <c r="P2918" s="24">
        <f t="shared" si="1098"/>
        <v>283.04365436024369</v>
      </c>
      <c r="Q2918" s="24">
        <f t="shared" si="1109"/>
        <v>650</v>
      </c>
      <c r="R2918" s="12">
        <f t="shared" si="1099"/>
        <v>5.1906904348463012E-2</v>
      </c>
      <c r="S2918" s="3">
        <f t="shared" si="1110"/>
        <v>0.7</v>
      </c>
      <c r="T2918" s="24">
        <f t="shared" si="1112"/>
        <v>1153.0160767648611</v>
      </c>
      <c r="U2918" s="24">
        <f t="shared" si="1100"/>
        <v>20.930680040459038</v>
      </c>
      <c r="V2918" s="14">
        <f t="shared" si="1101"/>
        <v>385.78037805247646</v>
      </c>
      <c r="W2918" s="24">
        <f t="shared" si="1113"/>
        <v>650</v>
      </c>
      <c r="X2918" s="12">
        <f t="shared" si="1102"/>
        <v>5.2008182069861845E-2</v>
      </c>
      <c r="Y2918" s="3">
        <f t="shared" si="1114"/>
        <v>0.7</v>
      </c>
    </row>
    <row r="2919" spans="2:25" x14ac:dyDescent="0.25">
      <c r="B2919" s="3">
        <f t="shared" si="1103"/>
        <v>14505</v>
      </c>
      <c r="C2919" s="14">
        <f t="shared" si="1104"/>
        <v>241.75</v>
      </c>
      <c r="D2919" s="11">
        <f t="shared" si="1105"/>
        <v>1153.9049344274508</v>
      </c>
      <c r="E2919" s="11">
        <f t="shared" si="1106"/>
        <v>1152.3242578202194</v>
      </c>
      <c r="F2919" s="11">
        <f t="shared" si="1107"/>
        <v>1153.291088738084</v>
      </c>
      <c r="G2919" s="11">
        <f t="shared" si="1108"/>
        <v>1153.0680849469309</v>
      </c>
      <c r="H2919" s="24">
        <f t="shared" si="1091"/>
        <v>1152.3242578202194</v>
      </c>
      <c r="I2919" s="24">
        <f t="shared" si="1093"/>
        <v>39.516915180786327</v>
      </c>
      <c r="J2919" s="14">
        <f t="shared" si="1094"/>
        <v>727.8594489615856</v>
      </c>
      <c r="K2919" s="24">
        <f t="shared" si="1092"/>
        <v>650</v>
      </c>
      <c r="L2919" s="12">
        <f t="shared" si="1095"/>
        <v>5.2331002717830893E-2</v>
      </c>
      <c r="M2919" s="3">
        <f t="shared" si="1096"/>
        <v>0.7</v>
      </c>
      <c r="N2919" s="24">
        <f t="shared" si="1111"/>
        <v>1153.291088738084</v>
      </c>
      <c r="O2919" s="24">
        <f t="shared" si="1097"/>
        <v>15.346142234170657</v>
      </c>
      <c r="P2919" s="24">
        <f t="shared" si="1098"/>
        <v>282.94704575661353</v>
      </c>
      <c r="Q2919" s="24">
        <f t="shared" si="1109"/>
        <v>650</v>
      </c>
      <c r="R2919" s="12">
        <f t="shared" si="1099"/>
        <v>5.1888896822214016E-2</v>
      </c>
      <c r="S2919" s="3">
        <f t="shared" si="1110"/>
        <v>0.7</v>
      </c>
      <c r="T2919" s="24">
        <f t="shared" si="1112"/>
        <v>1153.0680849469309</v>
      </c>
      <c r="U2919" s="24">
        <f t="shared" si="1100"/>
        <v>20.921237012998972</v>
      </c>
      <c r="V2919" s="14">
        <f t="shared" si="1101"/>
        <v>385.64835670299487</v>
      </c>
      <c r="W2919" s="24">
        <f t="shared" si="1113"/>
        <v>650</v>
      </c>
      <c r="X2919" s="12">
        <f t="shared" si="1102"/>
        <v>5.1990092310741746E-2</v>
      </c>
      <c r="Y2919" s="3">
        <f t="shared" si="1114"/>
        <v>0.7</v>
      </c>
    </row>
    <row r="2920" spans="2:25" x14ac:dyDescent="0.25">
      <c r="B2920" s="3">
        <f t="shared" si="1103"/>
        <v>14510</v>
      </c>
      <c r="C2920" s="14">
        <f t="shared" si="1104"/>
        <v>241.83333333333334</v>
      </c>
      <c r="D2920" s="11">
        <f t="shared" si="1105"/>
        <v>1153.9565471032131</v>
      </c>
      <c r="E2920" s="11">
        <f t="shared" si="1106"/>
        <v>1152.3765888229373</v>
      </c>
      <c r="F2920" s="11">
        <f t="shared" si="1107"/>
        <v>1153.3429776349062</v>
      </c>
      <c r="G2920" s="11">
        <f t="shared" si="1108"/>
        <v>1153.1200750392416</v>
      </c>
      <c r="H2920" s="24">
        <f t="shared" si="1091"/>
        <v>1152.3765888229373</v>
      </c>
      <c r="I2920" s="24">
        <f t="shared" si="1093"/>
        <v>39.498957006895807</v>
      </c>
      <c r="J2920" s="14">
        <f t="shared" si="1094"/>
        <v>727.60822112166295</v>
      </c>
      <c r="K2920" s="24">
        <f t="shared" si="1092"/>
        <v>650</v>
      </c>
      <c r="L2920" s="12">
        <f t="shared" si="1095"/>
        <v>5.231264565775099E-2</v>
      </c>
      <c r="M2920" s="3">
        <f t="shared" si="1096"/>
        <v>0.7</v>
      </c>
      <c r="N2920" s="24">
        <f t="shared" si="1111"/>
        <v>1153.3429776349062</v>
      </c>
      <c r="O2920" s="24">
        <f t="shared" si="1097"/>
        <v>15.339236707671944</v>
      </c>
      <c r="P2920" s="24">
        <f t="shared" si="1098"/>
        <v>282.85050348640749</v>
      </c>
      <c r="Q2920" s="24">
        <f t="shared" si="1109"/>
        <v>650</v>
      </c>
      <c r="R2920" s="12">
        <f t="shared" si="1099"/>
        <v>5.1870901801657716E-2</v>
      </c>
      <c r="S2920" s="3">
        <f t="shared" si="1110"/>
        <v>0.7</v>
      </c>
      <c r="T2920" s="24">
        <f t="shared" si="1112"/>
        <v>1153.1200750392416</v>
      </c>
      <c r="U2920" s="24">
        <f t="shared" si="1100"/>
        <v>20.911801599288538</v>
      </c>
      <c r="V2920" s="14">
        <f t="shared" si="1101"/>
        <v>385.51642628714046</v>
      </c>
      <c r="W2920" s="24">
        <f t="shared" si="1113"/>
        <v>650</v>
      </c>
      <c r="X2920" s="12">
        <f t="shared" si="1102"/>
        <v>5.19720151533688E-2</v>
      </c>
      <c r="Y2920" s="3">
        <f t="shared" si="1114"/>
        <v>0.7</v>
      </c>
    </row>
    <row r="2921" spans="2:25" x14ac:dyDescent="0.25">
      <c r="B2921" s="3">
        <f t="shared" si="1103"/>
        <v>14515</v>
      </c>
      <c r="C2921" s="14">
        <f t="shared" si="1104"/>
        <v>241.91666666666666</v>
      </c>
      <c r="D2921" s="11">
        <f t="shared" si="1105"/>
        <v>1154.0081420060153</v>
      </c>
      <c r="E2921" s="11">
        <f t="shared" si="1106"/>
        <v>1152.4289014685951</v>
      </c>
      <c r="F2921" s="11">
        <f t="shared" si="1107"/>
        <v>1153.394848536708</v>
      </c>
      <c r="G2921" s="11">
        <f t="shared" si="1108"/>
        <v>1153.1720470543949</v>
      </c>
      <c r="H2921" s="24">
        <f t="shared" si="1091"/>
        <v>1152.4289014685951</v>
      </c>
      <c r="I2921" s="24">
        <f t="shared" si="1093"/>
        <v>39.481013435505474</v>
      </c>
      <c r="J2921" s="14">
        <f t="shared" si="1094"/>
        <v>727.3571681313648</v>
      </c>
      <c r="K2921" s="24">
        <f t="shared" si="1092"/>
        <v>650</v>
      </c>
      <c r="L2921" s="12">
        <f t="shared" si="1095"/>
        <v>5.2294301517302334E-2</v>
      </c>
      <c r="M2921" s="3">
        <f t="shared" si="1096"/>
        <v>0.7</v>
      </c>
      <c r="N2921" s="24">
        <f t="shared" si="1111"/>
        <v>1153.394848536708</v>
      </c>
      <c r="O2921" s="24">
        <f t="shared" si="1097"/>
        <v>15.332336732683416</v>
      </c>
      <c r="P2921" s="24">
        <f t="shared" si="1098"/>
        <v>282.75402748127271</v>
      </c>
      <c r="Q2921" s="24">
        <f t="shared" si="1109"/>
        <v>650</v>
      </c>
      <c r="R2921" s="12">
        <f t="shared" si="1099"/>
        <v>5.1852919273787587E-2</v>
      </c>
      <c r="S2921" s="3">
        <f t="shared" si="1110"/>
        <v>0.7</v>
      </c>
      <c r="T2921" s="24">
        <f t="shared" si="1112"/>
        <v>1153.1720470543949</v>
      </c>
      <c r="U2921" s="24">
        <f t="shared" si="1100"/>
        <v>20.902373790511319</v>
      </c>
      <c r="V2921" s="14">
        <f t="shared" si="1101"/>
        <v>385.38458671078524</v>
      </c>
      <c r="W2921" s="24">
        <f t="shared" si="1113"/>
        <v>650</v>
      </c>
      <c r="X2921" s="12">
        <f t="shared" si="1102"/>
        <v>5.1953950584578974E-2</v>
      </c>
      <c r="Y2921" s="3">
        <f t="shared" si="1114"/>
        <v>0.7</v>
      </c>
    </row>
    <row r="2922" spans="2:25" x14ac:dyDescent="0.25">
      <c r="B2922" s="3">
        <f t="shared" si="1103"/>
        <v>14520</v>
      </c>
      <c r="C2922" s="14">
        <f t="shared" si="1104"/>
        <v>242</v>
      </c>
      <c r="D2922" s="11">
        <f t="shared" si="1105"/>
        <v>1154.0597191480931</v>
      </c>
      <c r="E2922" s="11">
        <f t="shared" si="1106"/>
        <v>1152.4811957701124</v>
      </c>
      <c r="F2922" s="11">
        <f t="shared" si="1107"/>
        <v>1153.4467014559818</v>
      </c>
      <c r="G2922" s="11">
        <f t="shared" si="1108"/>
        <v>1153.2240010049795</v>
      </c>
      <c r="H2922" s="24">
        <f t="shared" si="1091"/>
        <v>1152.4811957701124</v>
      </c>
      <c r="I2922" s="24">
        <f t="shared" si="1093"/>
        <v>39.463084449516828</v>
      </c>
      <c r="J2922" s="14">
        <f t="shared" si="1094"/>
        <v>727.10628980700858</v>
      </c>
      <c r="K2922" s="24">
        <f t="shared" si="1092"/>
        <v>650</v>
      </c>
      <c r="L2922" s="12">
        <f t="shared" si="1095"/>
        <v>5.2275970282792718E-2</v>
      </c>
      <c r="M2922" s="3">
        <f t="shared" si="1096"/>
        <v>0.7</v>
      </c>
      <c r="N2922" s="24">
        <f t="shared" si="1111"/>
        <v>1153.4467014559818</v>
      </c>
      <c r="O2922" s="24">
        <f t="shared" si="1097"/>
        <v>15.325442302781767</v>
      </c>
      <c r="P2922" s="24">
        <f t="shared" si="1098"/>
        <v>282.65761767260449</v>
      </c>
      <c r="Q2922" s="24">
        <f t="shared" si="1109"/>
        <v>650</v>
      </c>
      <c r="R2922" s="12">
        <f t="shared" si="1099"/>
        <v>5.1834949225552311E-2</v>
      </c>
      <c r="S2922" s="3">
        <f t="shared" si="1110"/>
        <v>0.7</v>
      </c>
      <c r="T2922" s="24">
        <f t="shared" si="1112"/>
        <v>1153.2240010049795</v>
      </c>
      <c r="U2922" s="24">
        <f t="shared" si="1100"/>
        <v>20.892953577839535</v>
      </c>
      <c r="V2922" s="14">
        <f t="shared" si="1101"/>
        <v>385.25283787958784</v>
      </c>
      <c r="W2922" s="24">
        <f t="shared" si="1113"/>
        <v>650</v>
      </c>
      <c r="X2922" s="12">
        <f t="shared" si="1102"/>
        <v>5.1935898591179523E-2</v>
      </c>
      <c r="Y2922" s="3">
        <f t="shared" si="1114"/>
        <v>0.7</v>
      </c>
    </row>
    <row r="2923" spans="2:25" x14ac:dyDescent="0.25">
      <c r="B2923" s="3">
        <f t="shared" si="1103"/>
        <v>14525</v>
      </c>
      <c r="C2923" s="14">
        <f t="shared" si="1104"/>
        <v>242.08333333333334</v>
      </c>
      <c r="D2923" s="11">
        <f t="shared" si="1105"/>
        <v>1154.1112785416703</v>
      </c>
      <c r="E2923" s="11">
        <f t="shared" si="1106"/>
        <v>1152.5334717403953</v>
      </c>
      <c r="F2923" s="11">
        <f t="shared" si="1107"/>
        <v>1153.4985364052075</v>
      </c>
      <c r="G2923" s="11">
        <f t="shared" si="1108"/>
        <v>1153.2759369035707</v>
      </c>
      <c r="H2923" s="24">
        <f t="shared" si="1091"/>
        <v>1152.5334717403953</v>
      </c>
      <c r="I2923" s="24">
        <f t="shared" si="1093"/>
        <v>39.445170031876842</v>
      </c>
      <c r="J2923" s="14">
        <f t="shared" si="1094"/>
        <v>726.85558596551243</v>
      </c>
      <c r="K2923" s="24">
        <f t="shared" si="1092"/>
        <v>650</v>
      </c>
      <c r="L2923" s="12">
        <f t="shared" si="1095"/>
        <v>5.225765194057401E-2</v>
      </c>
      <c r="M2923" s="3">
        <f t="shared" si="1096"/>
        <v>0.7</v>
      </c>
      <c r="N2923" s="24">
        <f t="shared" si="1111"/>
        <v>1153.4985364052075</v>
      </c>
      <c r="O2923" s="24">
        <f t="shared" si="1097"/>
        <v>15.318553411572111</v>
      </c>
      <c r="P2923" s="24">
        <f t="shared" si="1098"/>
        <v>282.5612739922243</v>
      </c>
      <c r="Q2923" s="24">
        <f t="shared" si="1109"/>
        <v>650</v>
      </c>
      <c r="R2923" s="12">
        <f t="shared" si="1099"/>
        <v>5.1816991643979633E-2</v>
      </c>
      <c r="S2923" s="3">
        <f t="shared" si="1110"/>
        <v>0.7</v>
      </c>
      <c r="T2923" s="24">
        <f t="shared" si="1112"/>
        <v>1153.2759369035707</v>
      </c>
      <c r="U2923" s="24">
        <f t="shared" si="1100"/>
        <v>20.883540952490875</v>
      </c>
      <c r="V2923" s="14">
        <f t="shared" si="1101"/>
        <v>385.12117969976902</v>
      </c>
      <c r="W2923" s="24">
        <f t="shared" si="1113"/>
        <v>650</v>
      </c>
      <c r="X2923" s="12">
        <f t="shared" si="1102"/>
        <v>5.1917859160055389E-2</v>
      </c>
      <c r="Y2923" s="3">
        <f t="shared" si="1114"/>
        <v>0.7</v>
      </c>
    </row>
    <row r="2924" spans="2:25" x14ac:dyDescent="0.25">
      <c r="B2924" s="3">
        <f t="shared" si="1103"/>
        <v>14530</v>
      </c>
      <c r="C2924" s="14">
        <f t="shared" si="1104"/>
        <v>242.16666666666666</v>
      </c>
      <c r="D2924" s="11">
        <f t="shared" si="1105"/>
        <v>1154.1628201989574</v>
      </c>
      <c r="E2924" s="11">
        <f t="shared" si="1106"/>
        <v>1152.5857293923359</v>
      </c>
      <c r="F2924" s="11">
        <f t="shared" si="1107"/>
        <v>1153.5503533968515</v>
      </c>
      <c r="G2924" s="11">
        <f t="shared" si="1108"/>
        <v>1153.3278547627308</v>
      </c>
      <c r="H2924" s="24">
        <f t="shared" si="1091"/>
        <v>1152.5857293923359</v>
      </c>
      <c r="I2924" s="24">
        <f t="shared" si="1093"/>
        <v>39.427270165538175</v>
      </c>
      <c r="J2924" s="14">
        <f t="shared" si="1094"/>
        <v>726.60505642373664</v>
      </c>
      <c r="K2924" s="24">
        <f t="shared" si="1092"/>
        <v>650</v>
      </c>
      <c r="L2924" s="12">
        <f t="shared" si="1095"/>
        <v>5.2239346476994498E-2</v>
      </c>
      <c r="M2924" s="3">
        <f t="shared" si="1096"/>
        <v>0.7</v>
      </c>
      <c r="N2924" s="24">
        <f t="shared" si="1111"/>
        <v>1153.5503533968515</v>
      </c>
      <c r="O2924" s="24">
        <f t="shared" si="1097"/>
        <v>15.311670052648196</v>
      </c>
      <c r="P2924" s="24">
        <f t="shared" si="1098"/>
        <v>282.46499637168245</v>
      </c>
      <c r="Q2924" s="24">
        <f t="shared" si="1109"/>
        <v>650</v>
      </c>
      <c r="R2924" s="12">
        <f t="shared" si="1099"/>
        <v>5.1799046516048178E-2</v>
      </c>
      <c r="S2924" s="3">
        <f t="shared" si="1110"/>
        <v>0.7</v>
      </c>
      <c r="T2924" s="24">
        <f t="shared" si="1112"/>
        <v>1153.3278547627308</v>
      </c>
      <c r="U2924" s="24">
        <f t="shared" si="1100"/>
        <v>20.87413590566598</v>
      </c>
      <c r="V2924" s="14">
        <f t="shared" si="1101"/>
        <v>384.98961207714262</v>
      </c>
      <c r="W2924" s="24">
        <f t="shared" si="1113"/>
        <v>650</v>
      </c>
      <c r="X2924" s="12">
        <f t="shared" si="1102"/>
        <v>5.1899832278037288E-2</v>
      </c>
      <c r="Y2924" s="3">
        <f t="shared" si="1114"/>
        <v>0.7</v>
      </c>
    </row>
    <row r="2925" spans="2:25" x14ac:dyDescent="0.25">
      <c r="B2925" s="3">
        <f t="shared" si="1103"/>
        <v>14535</v>
      </c>
      <c r="C2925" s="14">
        <f t="shared" si="1104"/>
        <v>242.25</v>
      </c>
      <c r="D2925" s="11">
        <f t="shared" si="1105"/>
        <v>1154.2143441321532</v>
      </c>
      <c r="E2925" s="11">
        <f t="shared" si="1106"/>
        <v>1152.6379687388128</v>
      </c>
      <c r="F2925" s="11">
        <f t="shared" si="1107"/>
        <v>1153.6021524433675</v>
      </c>
      <c r="G2925" s="11">
        <f t="shared" si="1108"/>
        <v>1153.3797545950088</v>
      </c>
      <c r="H2925" s="24">
        <f t="shared" si="1091"/>
        <v>1152.6379687388128</v>
      </c>
      <c r="I2925" s="24">
        <f t="shared" si="1093"/>
        <v>39.40938483351033</v>
      </c>
      <c r="J2925" s="14">
        <f t="shared" si="1094"/>
        <v>726.35470099943279</v>
      </c>
      <c r="K2925" s="24">
        <f t="shared" si="1092"/>
        <v>650</v>
      </c>
      <c r="L2925" s="12">
        <f t="shared" si="1095"/>
        <v>5.2221053878467157E-2</v>
      </c>
      <c r="M2925" s="3">
        <f t="shared" si="1096"/>
        <v>0.7</v>
      </c>
      <c r="N2925" s="24">
        <f t="shared" si="1111"/>
        <v>1153.6021524433675</v>
      </c>
      <c r="O2925" s="24">
        <f t="shared" si="1097"/>
        <v>15.304792219643559</v>
      </c>
      <c r="P2925" s="24">
        <f t="shared" si="1098"/>
        <v>282.36878474318809</v>
      </c>
      <c r="Q2925" s="24">
        <f t="shared" si="1109"/>
        <v>650</v>
      </c>
      <c r="R2925" s="12">
        <f t="shared" si="1099"/>
        <v>5.1781113828858069E-2</v>
      </c>
      <c r="S2925" s="3">
        <f t="shared" si="1110"/>
        <v>0.7</v>
      </c>
      <c r="T2925" s="24">
        <f t="shared" si="1112"/>
        <v>1153.3797545950088</v>
      </c>
      <c r="U2925" s="24">
        <f t="shared" si="1100"/>
        <v>20.864738428610963</v>
      </c>
      <c r="V2925" s="14">
        <f t="shared" si="1101"/>
        <v>384.85813491841378</v>
      </c>
      <c r="W2925" s="24">
        <f t="shared" si="1113"/>
        <v>650</v>
      </c>
      <c r="X2925" s="12">
        <f t="shared" si="1102"/>
        <v>5.1881817932075747E-2</v>
      </c>
      <c r="Y2925" s="3">
        <f t="shared" si="1114"/>
        <v>0.7</v>
      </c>
    </row>
    <row r="2926" spans="2:25" x14ac:dyDescent="0.25">
      <c r="B2926" s="3">
        <f t="shared" si="1103"/>
        <v>14540</v>
      </c>
      <c r="C2926" s="14">
        <f t="shared" si="1104"/>
        <v>242.33333333333334</v>
      </c>
      <c r="D2926" s="11">
        <f t="shared" si="1105"/>
        <v>1154.2658503534431</v>
      </c>
      <c r="E2926" s="11">
        <f t="shared" si="1106"/>
        <v>1152.6901897926912</v>
      </c>
      <c r="F2926" s="11">
        <f t="shared" si="1107"/>
        <v>1153.6539335571963</v>
      </c>
      <c r="G2926" s="11">
        <f t="shared" si="1108"/>
        <v>1153.4316364129409</v>
      </c>
      <c r="H2926" s="24">
        <f t="shared" si="1091"/>
        <v>1152.6901897926912</v>
      </c>
      <c r="I2926" s="24">
        <f t="shared" si="1093"/>
        <v>39.391514018797125</v>
      </c>
      <c r="J2926" s="14">
        <f t="shared" si="1094"/>
        <v>726.10451950979018</v>
      </c>
      <c r="K2926" s="24">
        <f t="shared" si="1092"/>
        <v>650</v>
      </c>
      <c r="L2926" s="12">
        <f t="shared" si="1095"/>
        <v>5.220277413136621E-2</v>
      </c>
      <c r="M2926" s="3">
        <f t="shared" si="1096"/>
        <v>0.7</v>
      </c>
      <c r="N2926" s="24">
        <f t="shared" si="1111"/>
        <v>1153.6539335571963</v>
      </c>
      <c r="O2926" s="24">
        <f t="shared" si="1097"/>
        <v>15.297919906169</v>
      </c>
      <c r="P2926" s="24">
        <f t="shared" si="1098"/>
        <v>282.27263903842709</v>
      </c>
      <c r="Q2926" s="24">
        <f t="shared" si="1109"/>
        <v>650</v>
      </c>
      <c r="R2926" s="12">
        <f t="shared" si="1099"/>
        <v>5.1763193569414466E-2</v>
      </c>
      <c r="S2926" s="3">
        <f t="shared" si="1110"/>
        <v>0.7</v>
      </c>
      <c r="T2926" s="24">
        <f t="shared" si="1112"/>
        <v>1153.4316364129409</v>
      </c>
      <c r="U2926" s="24">
        <f t="shared" si="1100"/>
        <v>20.855348512554883</v>
      </c>
      <c r="V2926" s="14">
        <f t="shared" si="1101"/>
        <v>384.72674812957081</v>
      </c>
      <c r="W2926" s="24">
        <f t="shared" si="1113"/>
        <v>650</v>
      </c>
      <c r="X2926" s="12">
        <f t="shared" si="1102"/>
        <v>5.1863816109027419E-2</v>
      </c>
      <c r="Y2926" s="3">
        <f t="shared" si="1114"/>
        <v>0.7</v>
      </c>
    </row>
    <row r="2927" spans="2:25" x14ac:dyDescent="0.25">
      <c r="B2927" s="3">
        <f t="shared" si="1103"/>
        <v>14545</v>
      </c>
      <c r="C2927" s="14">
        <f t="shared" si="1104"/>
        <v>242.41666666666666</v>
      </c>
      <c r="D2927" s="11">
        <f t="shared" si="1105"/>
        <v>1154.3173388750001</v>
      </c>
      <c r="E2927" s="11">
        <f t="shared" si="1106"/>
        <v>1152.7423925668224</v>
      </c>
      <c r="F2927" s="11">
        <f t="shared" si="1107"/>
        <v>1153.7056967507658</v>
      </c>
      <c r="G2927" s="11">
        <f t="shared" si="1108"/>
        <v>1153.4835002290499</v>
      </c>
      <c r="H2927" s="24">
        <f t="shared" si="1091"/>
        <v>1152.7423925668224</v>
      </c>
      <c r="I2927" s="24">
        <f t="shared" si="1093"/>
        <v>39.373657704442167</v>
      </c>
      <c r="J2927" s="14">
        <f t="shared" si="1094"/>
        <v>725.85451177279322</v>
      </c>
      <c r="K2927" s="24">
        <f t="shared" si="1092"/>
        <v>650</v>
      </c>
      <c r="L2927" s="12">
        <f t="shared" si="1095"/>
        <v>5.2184507222122832E-2</v>
      </c>
      <c r="M2927" s="3">
        <f t="shared" si="1096"/>
        <v>0.7</v>
      </c>
      <c r="N2927" s="24">
        <f t="shared" si="1111"/>
        <v>1153.7056967507658</v>
      </c>
      <c r="O2927" s="24">
        <f t="shared" si="1097"/>
        <v>15.291053105858055</v>
      </c>
      <c r="P2927" s="24">
        <f t="shared" si="1098"/>
        <v>282.17655918939556</v>
      </c>
      <c r="Q2927" s="24">
        <f t="shared" si="1109"/>
        <v>650</v>
      </c>
      <c r="R2927" s="12">
        <f t="shared" si="1099"/>
        <v>5.1745285724780453E-2</v>
      </c>
      <c r="S2927" s="3">
        <f t="shared" si="1110"/>
        <v>0.7</v>
      </c>
      <c r="T2927" s="24">
        <f t="shared" si="1112"/>
        <v>1153.4835002290499</v>
      </c>
      <c r="U2927" s="24">
        <f t="shared" si="1100"/>
        <v>20.845966148755224</v>
      </c>
      <c r="V2927" s="14">
        <f t="shared" si="1101"/>
        <v>384.59545161726072</v>
      </c>
      <c r="W2927" s="24">
        <f t="shared" si="1113"/>
        <v>650</v>
      </c>
      <c r="X2927" s="12">
        <f t="shared" si="1102"/>
        <v>5.1845826795836859E-2</v>
      </c>
      <c r="Y2927" s="3">
        <f t="shared" si="1114"/>
        <v>0.7</v>
      </c>
    </row>
    <row r="2928" spans="2:25" x14ac:dyDescent="0.25">
      <c r="B2928" s="3">
        <f t="shared" si="1103"/>
        <v>14550</v>
      </c>
      <c r="C2928" s="14">
        <f t="shared" si="1104"/>
        <v>242.5</v>
      </c>
      <c r="D2928" s="11">
        <f t="shared" si="1105"/>
        <v>1154.3688097089851</v>
      </c>
      <c r="E2928" s="11">
        <f t="shared" si="1106"/>
        <v>1152.7945770740446</v>
      </c>
      <c r="F2928" s="11">
        <f t="shared" si="1107"/>
        <v>1153.7574420364906</v>
      </c>
      <c r="G2928" s="11">
        <f t="shared" si="1108"/>
        <v>1153.5353460558458</v>
      </c>
      <c r="H2928" s="24">
        <f t="shared" si="1091"/>
        <v>1152.7945770740446</v>
      </c>
      <c r="I2928" s="24">
        <f t="shared" si="1093"/>
        <v>39.355815873511801</v>
      </c>
      <c r="J2928" s="14">
        <f t="shared" si="1094"/>
        <v>725.60467760642598</v>
      </c>
      <c r="K2928" s="24">
        <f t="shared" si="1092"/>
        <v>650</v>
      </c>
      <c r="L2928" s="12">
        <f t="shared" si="1095"/>
        <v>5.2166253137169702E-2</v>
      </c>
      <c r="M2928" s="3">
        <f t="shared" si="1096"/>
        <v>0.7</v>
      </c>
      <c r="N2928" s="24">
        <f t="shared" si="1111"/>
        <v>1153.7574420364906</v>
      </c>
      <c r="O2928" s="24">
        <f t="shared" si="1097"/>
        <v>15.284191812361314</v>
      </c>
      <c r="P2928" s="24">
        <f t="shared" si="1098"/>
        <v>282.08054512838009</v>
      </c>
      <c r="Q2928" s="24">
        <f t="shared" si="1109"/>
        <v>650</v>
      </c>
      <c r="R2928" s="12">
        <f t="shared" si="1099"/>
        <v>5.1727390282072593E-2</v>
      </c>
      <c r="S2928" s="3">
        <f t="shared" si="1110"/>
        <v>0.7</v>
      </c>
      <c r="T2928" s="24">
        <f t="shared" si="1112"/>
        <v>1153.5353460558458</v>
      </c>
      <c r="U2928" s="24">
        <f t="shared" si="1100"/>
        <v>20.836591328480836</v>
      </c>
      <c r="V2928" s="14">
        <f t="shared" si="1101"/>
        <v>384.46424528816937</v>
      </c>
      <c r="W2928" s="24">
        <f t="shared" si="1113"/>
        <v>650</v>
      </c>
      <c r="X2928" s="12">
        <f t="shared" si="1102"/>
        <v>5.1827849979455012E-2</v>
      </c>
      <c r="Y2928" s="3">
        <f t="shared" si="1114"/>
        <v>0.7</v>
      </c>
    </row>
    <row r="2929" spans="2:25" x14ac:dyDescent="0.25">
      <c r="B2929" s="3">
        <f t="shared" si="1103"/>
        <v>14555</v>
      </c>
      <c r="C2929" s="14">
        <f t="shared" si="1104"/>
        <v>242.58333333333334</v>
      </c>
      <c r="D2929" s="11">
        <f t="shared" si="1105"/>
        <v>1154.4202628675459</v>
      </c>
      <c r="E2929" s="11">
        <f t="shared" si="1106"/>
        <v>1152.8467433271817</v>
      </c>
      <c r="F2929" s="11">
        <f t="shared" si="1107"/>
        <v>1153.8091694267728</v>
      </c>
      <c r="G2929" s="11">
        <f t="shared" si="1108"/>
        <v>1153.5871739058252</v>
      </c>
      <c r="H2929" s="24">
        <f t="shared" si="1091"/>
        <v>1152.8467433271817</v>
      </c>
      <c r="I2929" s="24">
        <f t="shared" si="1093"/>
        <v>39.337988509106481</v>
      </c>
      <c r="J2929" s="14">
        <f t="shared" si="1094"/>
        <v>725.35501682921529</v>
      </c>
      <c r="K2929" s="24">
        <f t="shared" si="1092"/>
        <v>650</v>
      </c>
      <c r="L2929" s="12">
        <f t="shared" si="1095"/>
        <v>5.2148011862978856E-2</v>
      </c>
      <c r="M2929" s="3">
        <f t="shared" si="1096"/>
        <v>0.7</v>
      </c>
      <c r="N2929" s="24">
        <f t="shared" si="1111"/>
        <v>1153.8091694267728</v>
      </c>
      <c r="O2929" s="24">
        <f t="shared" si="1097"/>
        <v>15.277336019329368</v>
      </c>
      <c r="P2929" s="24">
        <f t="shared" si="1098"/>
        <v>281.98459678762862</v>
      </c>
      <c r="Q2929" s="24">
        <f t="shared" si="1109"/>
        <v>650</v>
      </c>
      <c r="R2929" s="12">
        <f t="shared" si="1099"/>
        <v>5.1709507228400751E-2</v>
      </c>
      <c r="S2929" s="3">
        <f t="shared" si="1110"/>
        <v>0.7</v>
      </c>
      <c r="T2929" s="24">
        <f t="shared" si="1112"/>
        <v>1153.5871739058252</v>
      </c>
      <c r="U2929" s="24">
        <f t="shared" si="1100"/>
        <v>20.827224043017623</v>
      </c>
      <c r="V2929" s="14">
        <f t="shared" si="1101"/>
        <v>384.33312904913777</v>
      </c>
      <c r="W2929" s="24">
        <f t="shared" si="1113"/>
        <v>650</v>
      </c>
      <c r="X2929" s="12">
        <f t="shared" si="1102"/>
        <v>5.1809885646854854E-2</v>
      </c>
      <c r="Y2929" s="3">
        <f t="shared" si="1114"/>
        <v>0.7</v>
      </c>
    </row>
    <row r="2930" spans="2:25" x14ac:dyDescent="0.25">
      <c r="B2930" s="3">
        <f t="shared" si="1103"/>
        <v>14560</v>
      </c>
      <c r="C2930" s="14">
        <f t="shared" si="1104"/>
        <v>242.66666666666666</v>
      </c>
      <c r="D2930" s="11">
        <f t="shared" si="1105"/>
        <v>1154.4716983628182</v>
      </c>
      <c r="E2930" s="11">
        <f t="shared" si="1106"/>
        <v>1152.8988913390447</v>
      </c>
      <c r="F2930" s="11">
        <f t="shared" si="1107"/>
        <v>1153.8608789340012</v>
      </c>
      <c r="G2930" s="11">
        <f t="shared" si="1108"/>
        <v>1153.6389837914721</v>
      </c>
      <c r="H2930" s="24">
        <f t="shared" si="1091"/>
        <v>1152.8988913390447</v>
      </c>
      <c r="I2930" s="24">
        <f t="shared" si="1093"/>
        <v>39.320175594338025</v>
      </c>
      <c r="J2930" s="14">
        <f t="shared" si="1094"/>
        <v>725.10552925949389</v>
      </c>
      <c r="K2930" s="24">
        <f t="shared" si="1092"/>
        <v>650</v>
      </c>
      <c r="L2930" s="12">
        <f t="shared" si="1095"/>
        <v>5.2129783386009862E-2</v>
      </c>
      <c r="M2930" s="3">
        <f t="shared" si="1096"/>
        <v>0.7</v>
      </c>
      <c r="N2930" s="24">
        <f t="shared" si="1111"/>
        <v>1153.8608789340012</v>
      </c>
      <c r="O2930" s="24">
        <f t="shared" si="1097"/>
        <v>15.270485720424176</v>
      </c>
      <c r="P2930" s="24">
        <f t="shared" si="1098"/>
        <v>281.88871409933097</v>
      </c>
      <c r="Q2930" s="24">
        <f t="shared" si="1109"/>
        <v>650</v>
      </c>
      <c r="R2930" s="12">
        <f t="shared" si="1099"/>
        <v>5.1691636550866636E-2</v>
      </c>
      <c r="S2930" s="3">
        <f t="shared" si="1110"/>
        <v>0.7</v>
      </c>
      <c r="T2930" s="24">
        <f t="shared" si="1112"/>
        <v>1153.6389837914721</v>
      </c>
      <c r="U2930" s="24">
        <f t="shared" si="1100"/>
        <v>20.817864283651488</v>
      </c>
      <c r="V2930" s="14">
        <f t="shared" si="1101"/>
        <v>384.20210280687104</v>
      </c>
      <c r="W2930" s="24">
        <f t="shared" si="1113"/>
        <v>650</v>
      </c>
      <c r="X2930" s="12">
        <f t="shared" si="1102"/>
        <v>5.1791933784991993E-2</v>
      </c>
      <c r="Y2930" s="3">
        <f t="shared" si="1114"/>
        <v>0.7</v>
      </c>
    </row>
    <row r="2931" spans="2:25" x14ac:dyDescent="0.25">
      <c r="B2931" s="3">
        <f t="shared" si="1103"/>
        <v>14565</v>
      </c>
      <c r="C2931" s="14">
        <f t="shared" si="1104"/>
        <v>242.75</v>
      </c>
      <c r="D2931" s="11">
        <f t="shared" si="1105"/>
        <v>1154.5231162069249</v>
      </c>
      <c r="E2931" s="11">
        <f t="shared" si="1106"/>
        <v>1152.9510211224306</v>
      </c>
      <c r="F2931" s="11">
        <f t="shared" si="1107"/>
        <v>1153.9125705705521</v>
      </c>
      <c r="G2931" s="11">
        <f t="shared" si="1108"/>
        <v>1153.690775725257</v>
      </c>
      <c r="H2931" s="24">
        <f t="shared" si="1091"/>
        <v>1152.9510211224306</v>
      </c>
      <c r="I2931" s="24">
        <f t="shared" si="1093"/>
        <v>39.302377112358045</v>
      </c>
      <c r="J2931" s="14">
        <f t="shared" si="1094"/>
        <v>724.85621471637023</v>
      </c>
      <c r="K2931" s="24">
        <f t="shared" si="1092"/>
        <v>650</v>
      </c>
      <c r="L2931" s="12">
        <f t="shared" si="1095"/>
        <v>5.2111567692777916E-2</v>
      </c>
      <c r="M2931" s="3">
        <f t="shared" si="1096"/>
        <v>0.7</v>
      </c>
      <c r="N2931" s="24">
        <f t="shared" si="1111"/>
        <v>1153.9125705705521</v>
      </c>
      <c r="O2931" s="24">
        <f t="shared" si="1097"/>
        <v>15.263640909319065</v>
      </c>
      <c r="P2931" s="24">
        <f t="shared" si="1098"/>
        <v>281.79289699602577</v>
      </c>
      <c r="Q2931" s="24">
        <f t="shared" si="1109"/>
        <v>650</v>
      </c>
      <c r="R2931" s="12">
        <f t="shared" si="1099"/>
        <v>5.1673778236634625E-2</v>
      </c>
      <c r="S2931" s="3">
        <f t="shared" si="1110"/>
        <v>0.7</v>
      </c>
      <c r="T2931" s="24">
        <f t="shared" si="1112"/>
        <v>1153.690775725257</v>
      </c>
      <c r="U2931" s="24">
        <f t="shared" si="1100"/>
        <v>20.808512041696758</v>
      </c>
      <c r="V2931" s="14">
        <f t="shared" si="1101"/>
        <v>384.07116646857833</v>
      </c>
      <c r="W2931" s="24">
        <f t="shared" si="1113"/>
        <v>650</v>
      </c>
      <c r="X2931" s="12">
        <f t="shared" si="1102"/>
        <v>5.1773994380890122E-2</v>
      </c>
      <c r="Y2931" s="3">
        <f t="shared" si="1114"/>
        <v>0.7</v>
      </c>
    </row>
    <row r="2932" spans="2:25" x14ac:dyDescent="0.25">
      <c r="B2932" s="3">
        <f t="shared" si="1103"/>
        <v>14570</v>
      </c>
      <c r="C2932" s="14">
        <f t="shared" si="1104"/>
        <v>242.83333333333334</v>
      </c>
      <c r="D2932" s="11">
        <f t="shared" si="1105"/>
        <v>1154.5745164119767</v>
      </c>
      <c r="E2932" s="11">
        <f t="shared" si="1106"/>
        <v>1153.0031326901233</v>
      </c>
      <c r="F2932" s="11">
        <f t="shared" si="1107"/>
        <v>1153.9642443487887</v>
      </c>
      <c r="G2932" s="11">
        <f t="shared" si="1108"/>
        <v>1153.742549719638</v>
      </c>
      <c r="H2932" s="24">
        <f t="shared" si="1091"/>
        <v>1153.0031326901233</v>
      </c>
      <c r="I2932" s="24">
        <f t="shared" si="1093"/>
        <v>39.284593046335203</v>
      </c>
      <c r="J2932" s="14">
        <f t="shared" si="1094"/>
        <v>724.6070730187779</v>
      </c>
      <c r="K2932" s="24">
        <f t="shared" si="1092"/>
        <v>650</v>
      </c>
      <c r="L2932" s="12">
        <f t="shared" si="1095"/>
        <v>5.2093364769787424E-2</v>
      </c>
      <c r="M2932" s="3">
        <f t="shared" si="1096"/>
        <v>0.7</v>
      </c>
      <c r="N2932" s="24">
        <f t="shared" si="1111"/>
        <v>1153.9642443487887</v>
      </c>
      <c r="O2932" s="24">
        <f t="shared" si="1097"/>
        <v>15.256801579698731</v>
      </c>
      <c r="P2932" s="24">
        <f t="shared" si="1098"/>
        <v>281.69714541017413</v>
      </c>
      <c r="Q2932" s="24">
        <f t="shared" si="1109"/>
        <v>650</v>
      </c>
      <c r="R2932" s="12">
        <f t="shared" si="1099"/>
        <v>5.1655932272857585E-2</v>
      </c>
      <c r="S2932" s="3">
        <f t="shared" si="1110"/>
        <v>0.7</v>
      </c>
      <c r="T2932" s="24">
        <f t="shared" si="1112"/>
        <v>1153.742549719638</v>
      </c>
      <c r="U2932" s="24">
        <f t="shared" si="1100"/>
        <v>20.799167308467759</v>
      </c>
      <c r="V2932" s="14">
        <f t="shared" si="1101"/>
        <v>383.94031994119752</v>
      </c>
      <c r="W2932" s="24">
        <f t="shared" si="1113"/>
        <v>650</v>
      </c>
      <c r="X2932" s="12">
        <f t="shared" si="1102"/>
        <v>5.1756067421538224E-2</v>
      </c>
      <c r="Y2932" s="3">
        <f t="shared" si="1114"/>
        <v>0.7</v>
      </c>
    </row>
    <row r="2933" spans="2:25" x14ac:dyDescent="0.25">
      <c r="B2933" s="3">
        <f t="shared" si="1103"/>
        <v>14575</v>
      </c>
      <c r="C2933" s="14">
        <f t="shared" si="1104"/>
        <v>242.91666666666666</v>
      </c>
      <c r="D2933" s="11">
        <f t="shared" si="1105"/>
        <v>1154.6258989900716</v>
      </c>
      <c r="E2933" s="11">
        <f t="shared" si="1106"/>
        <v>1153.055226054893</v>
      </c>
      <c r="F2933" s="11">
        <f t="shared" si="1107"/>
        <v>1154.0159002810615</v>
      </c>
      <c r="G2933" s="11">
        <f t="shared" si="1108"/>
        <v>1153.7943057870596</v>
      </c>
      <c r="H2933" s="24">
        <f t="shared" ref="H2933:H2970" si="1115">H2932+L2932</f>
        <v>1153.055226054893</v>
      </c>
      <c r="I2933" s="24">
        <f t="shared" si="1093"/>
        <v>39.266823379466587</v>
      </c>
      <c r="J2933" s="14">
        <f t="shared" si="1094"/>
        <v>724.358103986174</v>
      </c>
      <c r="K2933" s="24">
        <f t="shared" ref="K2933:K2970" si="1116">IF(H2933&lt;600,425+0.773*H2933-1.69/1000*H2933^2+2.22/1000^2*H2933^3,IF(H2933&lt;735,666+13002/(738-H2933),IF(H2933&lt;900,545+17820/(H2933-731),650)))</f>
        <v>650</v>
      </c>
      <c r="L2933" s="12">
        <f t="shared" si="1095"/>
        <v>5.2075174603580458E-2</v>
      </c>
      <c r="M2933" s="3">
        <f t="shared" si="1096"/>
        <v>0.7</v>
      </c>
      <c r="N2933" s="24">
        <f t="shared" si="1111"/>
        <v>1154.0159002810615</v>
      </c>
      <c r="O2933" s="24">
        <f t="shared" si="1097"/>
        <v>15.249967725253555</v>
      </c>
      <c r="P2933" s="24">
        <f t="shared" si="1098"/>
        <v>281.60145927446968</v>
      </c>
      <c r="Q2933" s="24">
        <f t="shared" si="1109"/>
        <v>650</v>
      </c>
      <c r="R2933" s="12">
        <f t="shared" si="1099"/>
        <v>5.1638098646729816E-2</v>
      </c>
      <c r="S2933" s="3">
        <f t="shared" si="1110"/>
        <v>0.7</v>
      </c>
      <c r="T2933" s="24">
        <f t="shared" si="1112"/>
        <v>1153.7943057870596</v>
      </c>
      <c r="U2933" s="24">
        <f t="shared" si="1100"/>
        <v>20.789830075301552</v>
      </c>
      <c r="V2933" s="14">
        <f t="shared" si="1101"/>
        <v>383.80956313218957</v>
      </c>
      <c r="W2933" s="24">
        <f t="shared" si="1113"/>
        <v>650</v>
      </c>
      <c r="X2933" s="12">
        <f t="shared" si="1102"/>
        <v>5.1738152893995103E-2</v>
      </c>
      <c r="Y2933" s="3">
        <f t="shared" si="1114"/>
        <v>0.7</v>
      </c>
    </row>
    <row r="2934" spans="2:25" x14ac:dyDescent="0.25">
      <c r="B2934" s="3">
        <f t="shared" si="1103"/>
        <v>14580</v>
      </c>
      <c r="C2934" s="14">
        <f t="shared" si="1104"/>
        <v>243</v>
      </c>
      <c r="D2934" s="11">
        <f t="shared" si="1105"/>
        <v>1154.6772639532956</v>
      </c>
      <c r="E2934" s="11">
        <f t="shared" si="1106"/>
        <v>1153.1073012294964</v>
      </c>
      <c r="F2934" s="11">
        <f t="shared" si="1107"/>
        <v>1154.0675383797081</v>
      </c>
      <c r="G2934" s="11">
        <f t="shared" si="1108"/>
        <v>1153.8460439399535</v>
      </c>
      <c r="H2934" s="24">
        <f t="shared" si="1115"/>
        <v>1153.1073012294964</v>
      </c>
      <c r="I2934" s="24">
        <f t="shared" si="1093"/>
        <v>39.249068094977702</v>
      </c>
      <c r="J2934" s="14">
        <f t="shared" si="1094"/>
        <v>724.10930743817062</v>
      </c>
      <c r="K2934" s="24">
        <f t="shared" si="1116"/>
        <v>650</v>
      </c>
      <c r="L2934" s="12">
        <f t="shared" si="1095"/>
        <v>5.2056997180711585E-2</v>
      </c>
      <c r="M2934" s="3">
        <f t="shared" si="1096"/>
        <v>0.7</v>
      </c>
      <c r="N2934" s="24">
        <f t="shared" si="1111"/>
        <v>1154.0675383797081</v>
      </c>
      <c r="O2934" s="24">
        <f t="shared" si="1097"/>
        <v>15.243139339685285</v>
      </c>
      <c r="P2934" s="24">
        <f t="shared" si="1098"/>
        <v>281.50583852152857</v>
      </c>
      <c r="Q2934" s="24">
        <f t="shared" si="1109"/>
        <v>650</v>
      </c>
      <c r="R2934" s="12">
        <f t="shared" si="1099"/>
        <v>5.1620277345434118E-2</v>
      </c>
      <c r="S2934" s="3">
        <f t="shared" si="1110"/>
        <v>0.7</v>
      </c>
      <c r="T2934" s="24">
        <f t="shared" si="1112"/>
        <v>1153.8460439399535</v>
      </c>
      <c r="U2934" s="24">
        <f t="shared" si="1100"/>
        <v>20.780500333552254</v>
      </c>
      <c r="V2934" s="14">
        <f t="shared" si="1101"/>
        <v>383.67889594911253</v>
      </c>
      <c r="W2934" s="24">
        <f t="shared" si="1113"/>
        <v>650</v>
      </c>
      <c r="X2934" s="12">
        <f t="shared" si="1102"/>
        <v>5.1720250785334161E-2</v>
      </c>
      <c r="Y2934" s="3">
        <f t="shared" si="1114"/>
        <v>0.7</v>
      </c>
    </row>
    <row r="2935" spans="2:25" x14ac:dyDescent="0.25">
      <c r="B2935" s="3">
        <f t="shared" si="1103"/>
        <v>14585</v>
      </c>
      <c r="C2935" s="14">
        <f t="shared" si="1104"/>
        <v>243.08333333333334</v>
      </c>
      <c r="D2935" s="11">
        <f t="shared" si="1105"/>
        <v>1154.7286113137216</v>
      </c>
      <c r="E2935" s="11">
        <f t="shared" si="1106"/>
        <v>1153.1593582266771</v>
      </c>
      <c r="F2935" s="11">
        <f t="shared" si="1107"/>
        <v>1154.1191586570535</v>
      </c>
      <c r="G2935" s="11">
        <f t="shared" si="1108"/>
        <v>1153.8977641907388</v>
      </c>
      <c r="H2935" s="24">
        <f t="shared" si="1115"/>
        <v>1153.1593582266771</v>
      </c>
      <c r="I2935" s="24">
        <f t="shared" si="1093"/>
        <v>39.231327176111108</v>
      </c>
      <c r="J2935" s="14">
        <f t="shared" si="1094"/>
        <v>723.8606831945541</v>
      </c>
      <c r="K2935" s="24">
        <f t="shared" si="1116"/>
        <v>650</v>
      </c>
      <c r="L2935" s="12">
        <f t="shared" si="1095"/>
        <v>5.2038832487748418E-2</v>
      </c>
      <c r="M2935" s="3">
        <f t="shared" si="1096"/>
        <v>0.7</v>
      </c>
      <c r="N2935" s="24">
        <f t="shared" si="1111"/>
        <v>1154.1191586570535</v>
      </c>
      <c r="O2935" s="24">
        <f t="shared" si="1097"/>
        <v>15.236316416701357</v>
      </c>
      <c r="P2935" s="24">
        <f t="shared" si="1098"/>
        <v>281.41028308412206</v>
      </c>
      <c r="Q2935" s="24">
        <f t="shared" si="1109"/>
        <v>650</v>
      </c>
      <c r="R2935" s="12">
        <f t="shared" si="1099"/>
        <v>5.1602468356181264E-2</v>
      </c>
      <c r="S2935" s="3">
        <f t="shared" si="1110"/>
        <v>0.7</v>
      </c>
      <c r="T2935" s="24">
        <f t="shared" si="1112"/>
        <v>1153.8977641907388</v>
      </c>
      <c r="U2935" s="24">
        <f t="shared" si="1100"/>
        <v>20.771178074568297</v>
      </c>
      <c r="V2935" s="14">
        <f t="shared" si="1101"/>
        <v>383.54831829917543</v>
      </c>
      <c r="W2935" s="24">
        <f t="shared" si="1113"/>
        <v>650</v>
      </c>
      <c r="X2935" s="12">
        <f t="shared" si="1102"/>
        <v>5.1702361082583415E-2</v>
      </c>
      <c r="Y2935" s="3">
        <f t="shared" si="1114"/>
        <v>0.7</v>
      </c>
    </row>
    <row r="2936" spans="2:25" x14ac:dyDescent="0.25">
      <c r="B2936" s="3">
        <f t="shared" si="1103"/>
        <v>14590</v>
      </c>
      <c r="C2936" s="14">
        <f t="shared" si="1104"/>
        <v>243.16666666666666</v>
      </c>
      <c r="D2936" s="11">
        <f t="shared" si="1105"/>
        <v>1154.7799410834104</v>
      </c>
      <c r="E2936" s="11">
        <f t="shared" si="1106"/>
        <v>1153.2113970591649</v>
      </c>
      <c r="F2936" s="11">
        <f t="shared" si="1107"/>
        <v>1154.1707611254096</v>
      </c>
      <c r="G2936" s="11">
        <f t="shared" si="1108"/>
        <v>1153.9494665518214</v>
      </c>
      <c r="H2936" s="24">
        <f t="shared" si="1115"/>
        <v>1153.2113970591649</v>
      </c>
      <c r="I2936" s="24">
        <f t="shared" si="1093"/>
        <v>39.213600606137788</v>
      </c>
      <c r="J2936" s="14">
        <f t="shared" si="1094"/>
        <v>723.61223107536284</v>
      </c>
      <c r="K2936" s="24">
        <f t="shared" si="1116"/>
        <v>650</v>
      </c>
      <c r="L2936" s="12">
        <f t="shared" si="1095"/>
        <v>5.2020680511277693E-2</v>
      </c>
      <c r="M2936" s="3">
        <f t="shared" si="1096"/>
        <v>0.7</v>
      </c>
      <c r="N2936" s="24">
        <f t="shared" si="1111"/>
        <v>1154.1707611254096</v>
      </c>
      <c r="O2936" s="24">
        <f t="shared" si="1097"/>
        <v>15.22949895002057</v>
      </c>
      <c r="P2936" s="24">
        <f t="shared" si="1098"/>
        <v>281.31479289513749</v>
      </c>
      <c r="Q2936" s="24">
        <f t="shared" si="1109"/>
        <v>650</v>
      </c>
      <c r="R2936" s="12">
        <f t="shared" si="1099"/>
        <v>5.1584671666204202E-2</v>
      </c>
      <c r="S2936" s="3">
        <f t="shared" si="1110"/>
        <v>0.7</v>
      </c>
      <c r="T2936" s="24">
        <f t="shared" si="1112"/>
        <v>1153.9494665518214</v>
      </c>
      <c r="U2936" s="24">
        <f t="shared" si="1100"/>
        <v>20.761863289726534</v>
      </c>
      <c r="V2936" s="14">
        <f t="shared" si="1101"/>
        <v>383.41783009020764</v>
      </c>
      <c r="W2936" s="24">
        <f t="shared" si="1113"/>
        <v>650</v>
      </c>
      <c r="X2936" s="12">
        <f t="shared" si="1102"/>
        <v>5.1684483772853868E-2</v>
      </c>
      <c r="Y2936" s="3">
        <f t="shared" si="1114"/>
        <v>0.7</v>
      </c>
    </row>
    <row r="2937" spans="2:25" x14ac:dyDescent="0.25">
      <c r="B2937" s="3">
        <f t="shared" si="1103"/>
        <v>14595</v>
      </c>
      <c r="C2937" s="14">
        <f t="shared" si="1104"/>
        <v>243.25</v>
      </c>
      <c r="D2937" s="11">
        <f t="shared" si="1105"/>
        <v>1154.8312532744108</v>
      </c>
      <c r="E2937" s="11">
        <f t="shared" si="1106"/>
        <v>1153.2634177396762</v>
      </c>
      <c r="F2937" s="11">
        <f t="shared" si="1107"/>
        <v>1154.2223457970758</v>
      </c>
      <c r="G2937" s="11">
        <f t="shared" si="1108"/>
        <v>1154.0011510355941</v>
      </c>
      <c r="H2937" s="24">
        <f t="shared" si="1115"/>
        <v>1153.2634177396762</v>
      </c>
      <c r="I2937" s="24">
        <f t="shared" si="1093"/>
        <v>39.19588836836283</v>
      </c>
      <c r="J2937" s="14">
        <f t="shared" si="1094"/>
        <v>723.36395090113922</v>
      </c>
      <c r="K2937" s="24">
        <f t="shared" si="1116"/>
        <v>650</v>
      </c>
      <c r="L2937" s="12">
        <f t="shared" si="1095"/>
        <v>5.2002541237922854E-2</v>
      </c>
      <c r="M2937" s="3">
        <f t="shared" si="1096"/>
        <v>0.7</v>
      </c>
      <c r="N2937" s="24">
        <f t="shared" si="1111"/>
        <v>1154.2223457970758</v>
      </c>
      <c r="O2937" s="24">
        <f t="shared" si="1097"/>
        <v>15.222686933373097</v>
      </c>
      <c r="P2937" s="24">
        <f t="shared" si="1098"/>
        <v>281.2193678875206</v>
      </c>
      <c r="Q2937" s="24">
        <f t="shared" si="1109"/>
        <v>650</v>
      </c>
      <c r="R2937" s="12">
        <f t="shared" si="1099"/>
        <v>5.1566887262748003E-2</v>
      </c>
      <c r="S2937" s="3">
        <f t="shared" si="1110"/>
        <v>0.7</v>
      </c>
      <c r="T2937" s="24">
        <f t="shared" si="1112"/>
        <v>1154.0011510355941</v>
      </c>
      <c r="U2937" s="24">
        <f t="shared" si="1100"/>
        <v>20.752555970415187</v>
      </c>
      <c r="V2937" s="14">
        <f t="shared" si="1101"/>
        <v>383.28743123007712</v>
      </c>
      <c r="W2937" s="24">
        <f t="shared" si="1113"/>
        <v>650</v>
      </c>
      <c r="X2937" s="12">
        <f t="shared" si="1102"/>
        <v>5.1666618843262901E-2</v>
      </c>
      <c r="Y2937" s="3">
        <f t="shared" si="1114"/>
        <v>0.7</v>
      </c>
    </row>
    <row r="2938" spans="2:25" x14ac:dyDescent="0.25">
      <c r="B2938" s="3">
        <f t="shared" si="1103"/>
        <v>14600</v>
      </c>
      <c r="C2938" s="14">
        <f t="shared" si="1104"/>
        <v>243.33333333333334</v>
      </c>
      <c r="D2938" s="11">
        <f t="shared" si="1105"/>
        <v>1154.8825478987587</v>
      </c>
      <c r="E2938" s="11">
        <f t="shared" si="1106"/>
        <v>1153.3154202809142</v>
      </c>
      <c r="F2938" s="11">
        <f t="shared" si="1107"/>
        <v>1154.2739126843385</v>
      </c>
      <c r="G2938" s="11">
        <f t="shared" si="1108"/>
        <v>1154.0528176544374</v>
      </c>
      <c r="H2938" s="24">
        <f t="shared" si="1115"/>
        <v>1153.3154202809142</v>
      </c>
      <c r="I2938" s="24">
        <f t="shared" si="1093"/>
        <v>39.178190446114058</v>
      </c>
      <c r="J2938" s="14">
        <f t="shared" si="1094"/>
        <v>723.11584249250302</v>
      </c>
      <c r="K2938" s="24">
        <f t="shared" si="1116"/>
        <v>650</v>
      </c>
      <c r="L2938" s="12">
        <f t="shared" si="1095"/>
        <v>5.1984414654314165E-2</v>
      </c>
      <c r="M2938" s="3">
        <f t="shared" si="1096"/>
        <v>0.7</v>
      </c>
      <c r="N2938" s="24">
        <f t="shared" si="1111"/>
        <v>1154.2739126843385</v>
      </c>
      <c r="O2938" s="24">
        <f t="shared" si="1097"/>
        <v>15.215880360506162</v>
      </c>
      <c r="P2938" s="24">
        <f t="shared" si="1098"/>
        <v>281.12400799454639</v>
      </c>
      <c r="Q2938" s="24">
        <f t="shared" si="1109"/>
        <v>650</v>
      </c>
      <c r="R2938" s="12">
        <f t="shared" si="1099"/>
        <v>5.1549115133117988E-2</v>
      </c>
      <c r="S2938" s="3">
        <f t="shared" si="1110"/>
        <v>0.7</v>
      </c>
      <c r="T2938" s="24">
        <f t="shared" si="1112"/>
        <v>1154.0528176544374</v>
      </c>
      <c r="U2938" s="24">
        <f t="shared" si="1100"/>
        <v>20.743256108033847</v>
      </c>
      <c r="V2938" s="14">
        <f t="shared" si="1101"/>
        <v>383.15712162663255</v>
      </c>
      <c r="W2938" s="24">
        <f t="shared" si="1113"/>
        <v>650</v>
      </c>
      <c r="X2938" s="12">
        <f t="shared" si="1102"/>
        <v>5.1648766280926885E-2</v>
      </c>
      <c r="Y2938" s="3">
        <f t="shared" si="1114"/>
        <v>0.7</v>
      </c>
    </row>
    <row r="2939" spans="2:25" x14ac:dyDescent="0.25">
      <c r="B2939" s="3">
        <f t="shared" si="1103"/>
        <v>14605</v>
      </c>
      <c r="C2939" s="14">
        <f t="shared" si="1104"/>
        <v>243.41666666666666</v>
      </c>
      <c r="D2939" s="11">
        <f t="shared" si="1105"/>
        <v>1154.9338249684777</v>
      </c>
      <c r="E2939" s="11">
        <f t="shared" si="1106"/>
        <v>1153.3674046955684</v>
      </c>
      <c r="F2939" s="11">
        <f t="shared" si="1107"/>
        <v>1154.3254617994717</v>
      </c>
      <c r="G2939" s="11">
        <f t="shared" si="1108"/>
        <v>1154.1044664207184</v>
      </c>
      <c r="H2939" s="24">
        <f t="shared" si="1115"/>
        <v>1153.3674046955684</v>
      </c>
      <c r="I2939" s="24">
        <f t="shared" si="1093"/>
        <v>39.160506822730667</v>
      </c>
      <c r="J2939" s="14">
        <f t="shared" si="1094"/>
        <v>722.86790567020978</v>
      </c>
      <c r="K2939" s="24">
        <f t="shared" si="1116"/>
        <v>650</v>
      </c>
      <c r="L2939" s="12">
        <f t="shared" si="1095"/>
        <v>5.196630074709193E-2</v>
      </c>
      <c r="M2939" s="3">
        <f t="shared" si="1096"/>
        <v>0.7</v>
      </c>
      <c r="N2939" s="24">
        <f t="shared" si="1111"/>
        <v>1154.3254617994717</v>
      </c>
      <c r="O2939" s="24">
        <f t="shared" si="1097"/>
        <v>15.209079225149935</v>
      </c>
      <c r="P2939" s="24">
        <f t="shared" si="1098"/>
        <v>281.0287131490054</v>
      </c>
      <c r="Q2939" s="24">
        <f t="shared" si="1109"/>
        <v>650</v>
      </c>
      <c r="R2939" s="12">
        <f t="shared" si="1099"/>
        <v>5.1531355264532244E-2</v>
      </c>
      <c r="S2939" s="3">
        <f t="shared" si="1110"/>
        <v>0.7</v>
      </c>
      <c r="T2939" s="24">
        <f t="shared" si="1112"/>
        <v>1154.1044664207184</v>
      </c>
      <c r="U2939" s="24">
        <f t="shared" si="1100"/>
        <v>20.733963693982105</v>
      </c>
      <c r="V2939" s="14">
        <f t="shared" si="1101"/>
        <v>383.02690118781953</v>
      </c>
      <c r="W2939" s="24">
        <f t="shared" si="1113"/>
        <v>650</v>
      </c>
      <c r="X2939" s="12">
        <f t="shared" si="1102"/>
        <v>5.1630926072974592E-2</v>
      </c>
      <c r="Y2939" s="3">
        <f t="shared" si="1114"/>
        <v>0.7</v>
      </c>
    </row>
    <row r="2940" spans="2:25" x14ac:dyDescent="0.25">
      <c r="B2940" s="3">
        <f t="shared" si="1103"/>
        <v>14610</v>
      </c>
      <c r="C2940" s="14">
        <f t="shared" si="1104"/>
        <v>243.5</v>
      </c>
      <c r="D2940" s="11">
        <f t="shared" si="1105"/>
        <v>1154.9850844955793</v>
      </c>
      <c r="E2940" s="11">
        <f t="shared" si="1106"/>
        <v>1153.4193709963156</v>
      </c>
      <c r="F2940" s="11">
        <f t="shared" si="1107"/>
        <v>1154.3769931547363</v>
      </c>
      <c r="G2940" s="11">
        <f t="shared" si="1108"/>
        <v>1154.1560973467913</v>
      </c>
      <c r="H2940" s="24">
        <f t="shared" si="1115"/>
        <v>1153.4193709963156</v>
      </c>
      <c r="I2940" s="24">
        <f t="shared" si="1093"/>
        <v>39.142837481591641</v>
      </c>
      <c r="J2940" s="14">
        <f t="shared" si="1094"/>
        <v>722.62014025540248</v>
      </c>
      <c r="K2940" s="24">
        <f t="shared" si="1116"/>
        <v>650</v>
      </c>
      <c r="L2940" s="12">
        <f t="shared" si="1095"/>
        <v>5.194819950292557E-2</v>
      </c>
      <c r="M2940" s="3">
        <f t="shared" si="1096"/>
        <v>0.7</v>
      </c>
      <c r="N2940" s="24">
        <f t="shared" si="1111"/>
        <v>1154.3769931547363</v>
      </c>
      <c r="O2940" s="24">
        <f t="shared" si="1097"/>
        <v>15.202283521074378</v>
      </c>
      <c r="P2940" s="24">
        <f t="shared" si="1098"/>
        <v>280.93348328440527</v>
      </c>
      <c r="Q2940" s="24">
        <f t="shared" si="1109"/>
        <v>650</v>
      </c>
      <c r="R2940" s="12">
        <f t="shared" si="1099"/>
        <v>5.1513607644340521E-2</v>
      </c>
      <c r="S2940" s="3">
        <f t="shared" si="1110"/>
        <v>0.7</v>
      </c>
      <c r="T2940" s="24">
        <f t="shared" si="1112"/>
        <v>1154.1560973467913</v>
      </c>
      <c r="U2940" s="24">
        <f t="shared" si="1100"/>
        <v>20.724678719699341</v>
      </c>
      <c r="V2940" s="14">
        <f t="shared" si="1101"/>
        <v>382.8967698220099</v>
      </c>
      <c r="W2940" s="24">
        <f t="shared" si="1113"/>
        <v>650</v>
      </c>
      <c r="X2940" s="12">
        <f t="shared" si="1102"/>
        <v>5.161309820659437E-2</v>
      </c>
      <c r="Y2940" s="3">
        <f t="shared" si="1114"/>
        <v>0.7</v>
      </c>
    </row>
    <row r="2941" spans="2:25" x14ac:dyDescent="0.25">
      <c r="B2941" s="3">
        <f t="shared" si="1103"/>
        <v>14615</v>
      </c>
      <c r="C2941" s="14">
        <f t="shared" si="1104"/>
        <v>243.58333333333334</v>
      </c>
      <c r="D2941" s="11">
        <f t="shared" si="1105"/>
        <v>1155.0363264920625</v>
      </c>
      <c r="E2941" s="11">
        <f t="shared" si="1106"/>
        <v>1153.4713191958185</v>
      </c>
      <c r="F2941" s="11">
        <f t="shared" si="1107"/>
        <v>1154.4285067623807</v>
      </c>
      <c r="G2941" s="11">
        <f t="shared" si="1108"/>
        <v>1154.2077104449979</v>
      </c>
      <c r="H2941" s="24">
        <f t="shared" si="1115"/>
        <v>1153.4713191958185</v>
      </c>
      <c r="I2941" s="24">
        <f t="shared" si="1093"/>
        <v>39.125182406098702</v>
      </c>
      <c r="J2941" s="14">
        <f t="shared" si="1094"/>
        <v>722.37254606949534</v>
      </c>
      <c r="K2941" s="24">
        <f t="shared" si="1116"/>
        <v>650</v>
      </c>
      <c r="L2941" s="12">
        <f t="shared" si="1095"/>
        <v>5.1930110908504572E-2</v>
      </c>
      <c r="M2941" s="3">
        <f t="shared" si="1096"/>
        <v>0.7</v>
      </c>
      <c r="N2941" s="24">
        <f t="shared" si="1111"/>
        <v>1154.4285067623807</v>
      </c>
      <c r="O2941" s="24">
        <f t="shared" si="1097"/>
        <v>15.195493242043767</v>
      </c>
      <c r="P2941" s="24">
        <f t="shared" si="1098"/>
        <v>280.83831833405986</v>
      </c>
      <c r="Q2941" s="24">
        <f t="shared" si="1109"/>
        <v>650</v>
      </c>
      <c r="R2941" s="12">
        <f t="shared" si="1099"/>
        <v>5.1495872259857849E-2</v>
      </c>
      <c r="S2941" s="3">
        <f t="shared" si="1110"/>
        <v>0.7</v>
      </c>
      <c r="T2941" s="24">
        <f t="shared" si="1112"/>
        <v>1154.2077104449979</v>
      </c>
      <c r="U2941" s="24">
        <f t="shared" si="1100"/>
        <v>20.715401176613568</v>
      </c>
      <c r="V2941" s="14">
        <f t="shared" si="1101"/>
        <v>382.76672743740124</v>
      </c>
      <c r="W2941" s="24">
        <f t="shared" si="1113"/>
        <v>650</v>
      </c>
      <c r="X2941" s="12">
        <f t="shared" si="1102"/>
        <v>5.1595282668950845E-2</v>
      </c>
      <c r="Y2941" s="3">
        <f t="shared" si="1114"/>
        <v>0.7</v>
      </c>
    </row>
    <row r="2942" spans="2:25" x14ac:dyDescent="0.25">
      <c r="B2942" s="3">
        <f t="shared" si="1103"/>
        <v>14620</v>
      </c>
      <c r="C2942" s="14">
        <f t="shared" si="1104"/>
        <v>243.66666666666666</v>
      </c>
      <c r="D2942" s="11">
        <f t="shared" si="1105"/>
        <v>1155.0875509699142</v>
      </c>
      <c r="E2942" s="11">
        <f t="shared" si="1106"/>
        <v>1153.5232493067269</v>
      </c>
      <c r="F2942" s="11">
        <f t="shared" si="1107"/>
        <v>1154.4800026346406</v>
      </c>
      <c r="G2942" s="11">
        <f t="shared" si="1108"/>
        <v>1154.259305727667</v>
      </c>
      <c r="H2942" s="24">
        <f t="shared" si="1115"/>
        <v>1153.5232493067269</v>
      </c>
      <c r="I2942" s="24">
        <f t="shared" si="1093"/>
        <v>39.107541579681993</v>
      </c>
      <c r="J2942" s="14">
        <f t="shared" si="1094"/>
        <v>722.12512293413556</v>
      </c>
      <c r="K2942" s="24">
        <f t="shared" si="1116"/>
        <v>650</v>
      </c>
      <c r="L2942" s="12">
        <f t="shared" si="1095"/>
        <v>5.1912034950536243E-2</v>
      </c>
      <c r="M2942" s="3">
        <f t="shared" si="1096"/>
        <v>0.7</v>
      </c>
      <c r="N2942" s="24">
        <f t="shared" si="1111"/>
        <v>1154.4800026346406</v>
      </c>
      <c r="O2942" s="24">
        <f t="shared" si="1097"/>
        <v>15.188708381839433</v>
      </c>
      <c r="P2942" s="24">
        <f t="shared" si="1098"/>
        <v>280.74321823137984</v>
      </c>
      <c r="Q2942" s="24">
        <f t="shared" si="1109"/>
        <v>650</v>
      </c>
      <c r="R2942" s="12">
        <f t="shared" si="1099"/>
        <v>5.1478149098419093E-2</v>
      </c>
      <c r="S2942" s="3">
        <f t="shared" si="1110"/>
        <v>0.7</v>
      </c>
      <c r="T2942" s="24">
        <f t="shared" si="1112"/>
        <v>1154.259305727667</v>
      </c>
      <c r="U2942" s="24">
        <f t="shared" si="1100"/>
        <v>20.706131056181221</v>
      </c>
      <c r="V2942" s="14">
        <f t="shared" si="1101"/>
        <v>382.63677394242353</v>
      </c>
      <c r="W2942" s="24">
        <f t="shared" si="1113"/>
        <v>650</v>
      </c>
      <c r="X2942" s="12">
        <f t="shared" si="1102"/>
        <v>5.1577479447241996E-2</v>
      </c>
      <c r="Y2942" s="3">
        <f t="shared" si="1114"/>
        <v>0.7</v>
      </c>
    </row>
    <row r="2943" spans="2:25" x14ac:dyDescent="0.25">
      <c r="B2943" s="3">
        <f t="shared" si="1103"/>
        <v>14625</v>
      </c>
      <c r="C2943" s="14">
        <f t="shared" si="1104"/>
        <v>243.75</v>
      </c>
      <c r="D2943" s="11">
        <f t="shared" si="1105"/>
        <v>1155.1387579411087</v>
      </c>
      <c r="E2943" s="11">
        <f t="shared" si="1106"/>
        <v>1153.5751613416776</v>
      </c>
      <c r="F2943" s="11">
        <f t="shared" si="1107"/>
        <v>1154.531480783739</v>
      </c>
      <c r="G2943" s="11">
        <f t="shared" si="1108"/>
        <v>1154.3108832071141</v>
      </c>
      <c r="H2943" s="24">
        <f t="shared" si="1115"/>
        <v>1153.5751613416776</v>
      </c>
      <c r="I2943" s="24">
        <f t="shared" si="1093"/>
        <v>39.089914985777341</v>
      </c>
      <c r="J2943" s="14">
        <f t="shared" si="1094"/>
        <v>721.87787067104762</v>
      </c>
      <c r="K2943" s="24">
        <f t="shared" si="1116"/>
        <v>650</v>
      </c>
      <c r="L2943" s="12">
        <f t="shared" si="1095"/>
        <v>5.1893971615733551E-2</v>
      </c>
      <c r="M2943" s="3">
        <f t="shared" si="1096"/>
        <v>0.7</v>
      </c>
      <c r="N2943" s="24">
        <f t="shared" si="1111"/>
        <v>1154.531480783739</v>
      </c>
      <c r="O2943" s="24">
        <f t="shared" si="1097"/>
        <v>15.181928934242706</v>
      </c>
      <c r="P2943" s="24">
        <f t="shared" si="1098"/>
        <v>280.64818290996976</v>
      </c>
      <c r="Q2943" s="24">
        <f t="shared" si="1109"/>
        <v>650</v>
      </c>
      <c r="R2943" s="12">
        <f t="shared" si="1099"/>
        <v>5.1460438147392838E-2</v>
      </c>
      <c r="S2943" s="3">
        <f t="shared" si="1110"/>
        <v>0.7</v>
      </c>
      <c r="T2943" s="24">
        <f t="shared" si="1112"/>
        <v>1154.3108832071141</v>
      </c>
      <c r="U2943" s="24">
        <f t="shared" si="1100"/>
        <v>20.696868349864417</v>
      </c>
      <c r="V2943" s="14">
        <f t="shared" si="1101"/>
        <v>382.50690924570063</v>
      </c>
      <c r="W2943" s="24">
        <f t="shared" si="1113"/>
        <v>650</v>
      </c>
      <c r="X2943" s="12">
        <f t="shared" si="1102"/>
        <v>5.1559688528691305E-2</v>
      </c>
      <c r="Y2943" s="3">
        <f t="shared" si="1114"/>
        <v>0.7</v>
      </c>
    </row>
    <row r="2944" spans="2:25" x14ac:dyDescent="0.25">
      <c r="B2944" s="3">
        <f t="shared" si="1103"/>
        <v>14630</v>
      </c>
      <c r="C2944" s="14">
        <f t="shared" si="1104"/>
        <v>243.83333333333334</v>
      </c>
      <c r="D2944" s="11">
        <f t="shared" si="1105"/>
        <v>1155.189947417608</v>
      </c>
      <c r="E2944" s="11">
        <f t="shared" si="1106"/>
        <v>1153.6270553132933</v>
      </c>
      <c r="F2944" s="11">
        <f t="shared" si="1107"/>
        <v>1154.5829412218864</v>
      </c>
      <c r="G2944" s="11">
        <f t="shared" si="1108"/>
        <v>1154.3624428956427</v>
      </c>
      <c r="H2944" s="24">
        <f t="shared" si="1115"/>
        <v>1153.6270553132933</v>
      </c>
      <c r="I2944" s="24">
        <f t="shared" si="1093"/>
        <v>39.07230260786605</v>
      </c>
      <c r="J2944" s="14">
        <f t="shared" si="1094"/>
        <v>721.63078910240142</v>
      </c>
      <c r="K2944" s="24">
        <f t="shared" si="1116"/>
        <v>650</v>
      </c>
      <c r="L2944" s="12">
        <f t="shared" si="1095"/>
        <v>5.187592089084294E-2</v>
      </c>
      <c r="M2944" s="3">
        <f t="shared" si="1096"/>
        <v>0.7</v>
      </c>
      <c r="N2944" s="24">
        <f t="shared" si="1111"/>
        <v>1154.5829412218864</v>
      </c>
      <c r="O2944" s="24">
        <f t="shared" si="1097"/>
        <v>15.175154893040599</v>
      </c>
      <c r="P2944" s="24">
        <f t="shared" si="1098"/>
        <v>280.55321230325973</v>
      </c>
      <c r="Q2944" s="24">
        <f t="shared" si="1109"/>
        <v>650</v>
      </c>
      <c r="R2944" s="12">
        <f t="shared" si="1099"/>
        <v>5.1442739394118295E-2</v>
      </c>
      <c r="S2944" s="3">
        <f t="shared" si="1110"/>
        <v>0.7</v>
      </c>
      <c r="T2944" s="24">
        <f t="shared" si="1112"/>
        <v>1154.3624428956427</v>
      </c>
      <c r="U2944" s="24">
        <f t="shared" si="1100"/>
        <v>20.68761304913096</v>
      </c>
      <c r="V2944" s="14">
        <f t="shared" si="1101"/>
        <v>382.37713325577892</v>
      </c>
      <c r="W2944" s="24">
        <f t="shared" si="1113"/>
        <v>650</v>
      </c>
      <c r="X2944" s="12">
        <f t="shared" si="1102"/>
        <v>5.1541909900513092E-2</v>
      </c>
      <c r="Y2944" s="3">
        <f t="shared" si="1114"/>
        <v>0.7</v>
      </c>
    </row>
    <row r="2945" spans="2:25" x14ac:dyDescent="0.25">
      <c r="B2945" s="3">
        <f t="shared" si="1103"/>
        <v>14635</v>
      </c>
      <c r="C2945" s="14">
        <f t="shared" si="1104"/>
        <v>243.91666666666666</v>
      </c>
      <c r="D2945" s="11">
        <f t="shared" si="1105"/>
        <v>1155.2411194113627</v>
      </c>
      <c r="E2945" s="11">
        <f t="shared" si="1106"/>
        <v>1153.6789312341841</v>
      </c>
      <c r="F2945" s="11">
        <f t="shared" si="1107"/>
        <v>1154.6343839612805</v>
      </c>
      <c r="G2945" s="11">
        <f t="shared" si="1108"/>
        <v>1154.4139848055434</v>
      </c>
      <c r="H2945" s="24">
        <f t="shared" si="1115"/>
        <v>1153.6789312341841</v>
      </c>
      <c r="I2945" s="24">
        <f t="shared" si="1093"/>
        <v>39.054704429463527</v>
      </c>
      <c r="J2945" s="14">
        <f t="shared" si="1094"/>
        <v>721.38387805081311</v>
      </c>
      <c r="K2945" s="24">
        <f t="shared" si="1116"/>
        <v>650</v>
      </c>
      <c r="L2945" s="12">
        <f t="shared" si="1095"/>
        <v>5.1857882762643602E-2</v>
      </c>
      <c r="M2945" s="3">
        <f t="shared" si="1096"/>
        <v>0.7</v>
      </c>
      <c r="N2945" s="24">
        <f t="shared" si="1111"/>
        <v>1154.6343839612805</v>
      </c>
      <c r="O2945" s="24">
        <f t="shared" si="1097"/>
        <v>15.168386252054233</v>
      </c>
      <c r="P2945" s="24">
        <f t="shared" si="1098"/>
        <v>280.45830634522247</v>
      </c>
      <c r="Q2945" s="24">
        <f t="shared" si="1109"/>
        <v>650</v>
      </c>
      <c r="R2945" s="12">
        <f t="shared" si="1099"/>
        <v>5.1425052826035017E-2</v>
      </c>
      <c r="S2945" s="3">
        <f t="shared" si="1110"/>
        <v>0.7</v>
      </c>
      <c r="T2945" s="24">
        <f t="shared" si="1112"/>
        <v>1154.4139848055434</v>
      </c>
      <c r="U2945" s="24">
        <f t="shared" si="1100"/>
        <v>20.678365145482758</v>
      </c>
      <c r="V2945" s="14">
        <f t="shared" si="1101"/>
        <v>382.24744588168915</v>
      </c>
      <c r="W2945" s="24">
        <f t="shared" si="1113"/>
        <v>650</v>
      </c>
      <c r="X2945" s="12">
        <f t="shared" si="1102"/>
        <v>5.1524143549987966E-2</v>
      </c>
      <c r="Y2945" s="3">
        <f t="shared" si="1114"/>
        <v>0.7</v>
      </c>
    </row>
    <row r="2946" spans="2:25" x14ac:dyDescent="0.25">
      <c r="B2946" s="3">
        <f t="shared" si="1103"/>
        <v>14640</v>
      </c>
      <c r="C2946" s="14">
        <f t="shared" si="1104"/>
        <v>244</v>
      </c>
      <c r="D2946" s="11">
        <f t="shared" si="1105"/>
        <v>1155.2922739343096</v>
      </c>
      <c r="E2946" s="11">
        <f t="shared" si="1106"/>
        <v>1153.7307891169467</v>
      </c>
      <c r="F2946" s="11">
        <f t="shared" si="1107"/>
        <v>1154.6858090141066</v>
      </c>
      <c r="G2946" s="11">
        <f t="shared" si="1108"/>
        <v>1154.4655089490934</v>
      </c>
      <c r="H2946" s="24">
        <f t="shared" si="1115"/>
        <v>1153.7307891169467</v>
      </c>
      <c r="I2946" s="24">
        <f t="shared" si="1093"/>
        <v>39.037120434073813</v>
      </c>
      <c r="J2946" s="14">
        <f t="shared" si="1094"/>
        <v>721.13713733845293</v>
      </c>
      <c r="K2946" s="24">
        <f t="shared" si="1116"/>
        <v>650</v>
      </c>
      <c r="L2946" s="12">
        <f t="shared" si="1095"/>
        <v>5.1839857217883555E-2</v>
      </c>
      <c r="M2946" s="3">
        <f t="shared" si="1096"/>
        <v>0.7</v>
      </c>
      <c r="N2946" s="24">
        <f t="shared" si="1111"/>
        <v>1154.6858090141066</v>
      </c>
      <c r="O2946" s="24">
        <f t="shared" si="1097"/>
        <v>15.161623005076308</v>
      </c>
      <c r="P2946" s="24">
        <f t="shared" si="1098"/>
        <v>280.36346496928809</v>
      </c>
      <c r="Q2946" s="24">
        <f t="shared" si="1109"/>
        <v>650</v>
      </c>
      <c r="R2946" s="12">
        <f t="shared" si="1099"/>
        <v>5.1407378430483215E-2</v>
      </c>
      <c r="S2946" s="3">
        <f t="shared" si="1110"/>
        <v>0.7</v>
      </c>
      <c r="T2946" s="24">
        <f t="shared" si="1112"/>
        <v>1154.4655089490934</v>
      </c>
      <c r="U2946" s="24">
        <f t="shared" si="1100"/>
        <v>20.669124630404667</v>
      </c>
      <c r="V2946" s="14">
        <f t="shared" si="1101"/>
        <v>382.11784703199714</v>
      </c>
      <c r="W2946" s="24">
        <f t="shared" si="1113"/>
        <v>650</v>
      </c>
      <c r="X2946" s="12">
        <f t="shared" si="1102"/>
        <v>5.150638946433491E-2</v>
      </c>
      <c r="Y2946" s="3">
        <f t="shared" si="1114"/>
        <v>0.7</v>
      </c>
    </row>
    <row r="2947" spans="2:25" x14ac:dyDescent="0.25">
      <c r="B2947" s="3">
        <f t="shared" si="1103"/>
        <v>14645</v>
      </c>
      <c r="C2947" s="14">
        <f t="shared" si="1104"/>
        <v>244.08333333333334</v>
      </c>
      <c r="D2947" s="11">
        <f t="shared" si="1105"/>
        <v>1155.3434109983748</v>
      </c>
      <c r="E2947" s="11">
        <f t="shared" si="1106"/>
        <v>1153.7826289741645</v>
      </c>
      <c r="F2947" s="11">
        <f t="shared" si="1107"/>
        <v>1154.737216392537</v>
      </c>
      <c r="G2947" s="11">
        <f t="shared" si="1108"/>
        <v>1154.5170153385577</v>
      </c>
      <c r="H2947" s="24">
        <f t="shared" si="1115"/>
        <v>1153.7826289741645</v>
      </c>
      <c r="I2947" s="24">
        <f t="shared" si="1093"/>
        <v>39.019550605257791</v>
      </c>
      <c r="J2947" s="14">
        <f t="shared" si="1094"/>
        <v>720.89056678845986</v>
      </c>
      <c r="K2947" s="24">
        <f t="shared" si="1116"/>
        <v>650</v>
      </c>
      <c r="L2947" s="12">
        <f t="shared" si="1095"/>
        <v>5.1821844243380759E-2</v>
      </c>
      <c r="M2947" s="3">
        <f t="shared" si="1096"/>
        <v>0.7</v>
      </c>
      <c r="N2947" s="24">
        <f t="shared" si="1111"/>
        <v>1154.737216392537</v>
      </c>
      <c r="O2947" s="24">
        <f t="shared" si="1097"/>
        <v>15.154865145944996</v>
      </c>
      <c r="P2947" s="24">
        <f t="shared" si="1098"/>
        <v>280.26868810968125</v>
      </c>
      <c r="Q2947" s="24">
        <f t="shared" si="1109"/>
        <v>650</v>
      </c>
      <c r="R2947" s="12">
        <f t="shared" si="1099"/>
        <v>5.1389716194949232E-2</v>
      </c>
      <c r="S2947" s="3">
        <f t="shared" si="1110"/>
        <v>0.7</v>
      </c>
      <c r="T2947" s="24">
        <f t="shared" si="1112"/>
        <v>1154.5170153385577</v>
      </c>
      <c r="U2947" s="24">
        <f t="shared" si="1100"/>
        <v>20.659891495427019</v>
      </c>
      <c r="V2947" s="14">
        <f t="shared" si="1101"/>
        <v>381.98833661615998</v>
      </c>
      <c r="W2947" s="24">
        <f t="shared" si="1113"/>
        <v>650</v>
      </c>
      <c r="X2947" s="12">
        <f t="shared" si="1102"/>
        <v>5.1488647630892691E-2</v>
      </c>
      <c r="Y2947" s="3">
        <f t="shared" si="1114"/>
        <v>0.7</v>
      </c>
    </row>
    <row r="2948" spans="2:25" x14ac:dyDescent="0.25">
      <c r="B2948" s="3">
        <f t="shared" si="1103"/>
        <v>14650</v>
      </c>
      <c r="C2948" s="14">
        <f t="shared" si="1104"/>
        <v>244.16666666666666</v>
      </c>
      <c r="D2948" s="11">
        <f t="shared" si="1105"/>
        <v>1155.3945306154712</v>
      </c>
      <c r="E2948" s="11">
        <f t="shared" si="1106"/>
        <v>1153.834450818408</v>
      </c>
      <c r="F2948" s="11">
        <f t="shared" si="1107"/>
        <v>1154.788606108732</v>
      </c>
      <c r="G2948" s="11">
        <f t="shared" si="1108"/>
        <v>1154.5685039861887</v>
      </c>
      <c r="H2948" s="24">
        <f t="shared" si="1115"/>
        <v>1153.834450818408</v>
      </c>
      <c r="I2948" s="24">
        <f t="shared" si="1093"/>
        <v>39.001994926582029</v>
      </c>
      <c r="J2948" s="14">
        <f t="shared" si="1094"/>
        <v>720.64416622374074</v>
      </c>
      <c r="K2948" s="24">
        <f t="shared" si="1116"/>
        <v>650</v>
      </c>
      <c r="L2948" s="12">
        <f t="shared" si="1095"/>
        <v>5.1803843825937716E-2</v>
      </c>
      <c r="M2948" s="3">
        <f t="shared" si="1096"/>
        <v>0.7</v>
      </c>
      <c r="N2948" s="24">
        <f t="shared" si="1111"/>
        <v>1154.788606108732</v>
      </c>
      <c r="O2948" s="24">
        <f t="shared" si="1097"/>
        <v>15.148112668481417</v>
      </c>
      <c r="P2948" s="24">
        <f t="shared" si="1098"/>
        <v>280.17397570016158</v>
      </c>
      <c r="Q2948" s="24">
        <f t="shared" si="1109"/>
        <v>650</v>
      </c>
      <c r="R2948" s="12">
        <f t="shared" si="1099"/>
        <v>5.1372066106835541E-2</v>
      </c>
      <c r="S2948" s="3">
        <f t="shared" si="1110"/>
        <v>0.7</v>
      </c>
      <c r="T2948" s="24">
        <f t="shared" si="1112"/>
        <v>1154.5685039861887</v>
      </c>
      <c r="U2948" s="24">
        <f t="shared" si="1100"/>
        <v>20.650665732063089</v>
      </c>
      <c r="V2948" s="14">
        <f t="shared" si="1101"/>
        <v>381.85891454301481</v>
      </c>
      <c r="W2948" s="24">
        <f t="shared" si="1113"/>
        <v>650</v>
      </c>
      <c r="X2948" s="12">
        <f t="shared" si="1102"/>
        <v>5.1470918036918605E-2</v>
      </c>
      <c r="Y2948" s="3">
        <f t="shared" si="1114"/>
        <v>0.7</v>
      </c>
    </row>
    <row r="2949" spans="2:25" x14ac:dyDescent="0.25">
      <c r="B2949" s="3">
        <f t="shared" si="1103"/>
        <v>14655</v>
      </c>
      <c r="C2949" s="14">
        <f t="shared" si="1104"/>
        <v>244.25</v>
      </c>
      <c r="D2949" s="11">
        <f t="shared" si="1105"/>
        <v>1155.4456327975006</v>
      </c>
      <c r="E2949" s="11">
        <f t="shared" si="1106"/>
        <v>1153.8862546622338</v>
      </c>
      <c r="F2949" s="11">
        <f t="shared" si="1107"/>
        <v>1154.8399781748387</v>
      </c>
      <c r="G2949" s="11">
        <f t="shared" si="1108"/>
        <v>1154.6199749042257</v>
      </c>
      <c r="H2949" s="24">
        <f t="shared" si="1115"/>
        <v>1153.8862546622338</v>
      </c>
      <c r="I2949" s="24">
        <f t="shared" si="1093"/>
        <v>38.984453381669937</v>
      </c>
      <c r="J2949" s="14">
        <f t="shared" si="1094"/>
        <v>720.39793546811291</v>
      </c>
      <c r="K2949" s="24">
        <f t="shared" si="1116"/>
        <v>650</v>
      </c>
      <c r="L2949" s="12">
        <f t="shared" si="1095"/>
        <v>5.178585595242291E-2</v>
      </c>
      <c r="M2949" s="3">
        <f t="shared" si="1096"/>
        <v>0.7</v>
      </c>
      <c r="N2949" s="24">
        <f t="shared" si="1111"/>
        <v>1154.8399781748387</v>
      </c>
      <c r="O2949" s="24">
        <f t="shared" si="1097"/>
        <v>15.141365566546483</v>
      </c>
      <c r="P2949" s="24">
        <f t="shared" si="1098"/>
        <v>280.07932767518622</v>
      </c>
      <c r="Q2949" s="24">
        <f t="shared" si="1109"/>
        <v>650</v>
      </c>
      <c r="R2949" s="12">
        <f t="shared" si="1099"/>
        <v>5.1354428153672874E-2</v>
      </c>
      <c r="S2949" s="3">
        <f t="shared" si="1110"/>
        <v>0.7</v>
      </c>
      <c r="T2949" s="24">
        <f t="shared" si="1112"/>
        <v>1154.6199749042257</v>
      </c>
      <c r="U2949" s="24">
        <f t="shared" si="1100"/>
        <v>20.641447331871632</v>
      </c>
      <c r="V2949" s="14">
        <f t="shared" si="1101"/>
        <v>381.72958072234815</v>
      </c>
      <c r="W2949" s="24">
        <f t="shared" si="1113"/>
        <v>650</v>
      </c>
      <c r="X2949" s="12">
        <f t="shared" si="1102"/>
        <v>5.1453200669797187E-2</v>
      </c>
      <c r="Y2949" s="3">
        <f t="shared" si="1114"/>
        <v>0.7</v>
      </c>
    </row>
    <row r="2950" spans="2:25" x14ac:dyDescent="0.25">
      <c r="B2950" s="3">
        <f t="shared" si="1103"/>
        <v>14660</v>
      </c>
      <c r="C2950" s="14">
        <f t="shared" si="1104"/>
        <v>244.33333333333334</v>
      </c>
      <c r="D2950" s="11">
        <f t="shared" si="1105"/>
        <v>1155.4967175563506</v>
      </c>
      <c r="E2950" s="11">
        <f t="shared" si="1106"/>
        <v>1153.9380405181862</v>
      </c>
      <c r="F2950" s="11">
        <f t="shared" si="1107"/>
        <v>1154.8913326029924</v>
      </c>
      <c r="G2950" s="11">
        <f t="shared" si="1108"/>
        <v>1154.6714281048955</v>
      </c>
      <c r="H2950" s="24">
        <f t="shared" si="1115"/>
        <v>1153.9380405181862</v>
      </c>
      <c r="I2950" s="24">
        <f t="shared" si="1093"/>
        <v>38.96692595411082</v>
      </c>
      <c r="J2950" s="14">
        <f t="shared" si="1094"/>
        <v>720.15187434446375</v>
      </c>
      <c r="K2950" s="24">
        <f t="shared" si="1116"/>
        <v>650</v>
      </c>
      <c r="L2950" s="12">
        <f t="shared" si="1095"/>
        <v>5.1767880609639084E-2</v>
      </c>
      <c r="M2950" s="3">
        <f t="shared" si="1096"/>
        <v>0.7</v>
      </c>
      <c r="N2950" s="24">
        <f t="shared" si="1111"/>
        <v>1154.8913326029924</v>
      </c>
      <c r="O2950" s="24">
        <f t="shared" si="1097"/>
        <v>15.134623833955629</v>
      </c>
      <c r="P2950" s="24">
        <f t="shared" si="1098"/>
        <v>279.98474396820473</v>
      </c>
      <c r="Q2950" s="24">
        <f t="shared" si="1109"/>
        <v>650</v>
      </c>
      <c r="R2950" s="12">
        <f t="shared" si="1099"/>
        <v>5.1336802322808787E-2</v>
      </c>
      <c r="S2950" s="3">
        <f t="shared" si="1110"/>
        <v>0.7</v>
      </c>
      <c r="T2950" s="24">
        <f t="shared" si="1112"/>
        <v>1154.6714281048955</v>
      </c>
      <c r="U2950" s="24">
        <f t="shared" si="1100"/>
        <v>20.632236286377292</v>
      </c>
      <c r="V2950" s="14">
        <f t="shared" si="1101"/>
        <v>381.60033506295838</v>
      </c>
      <c r="W2950" s="24">
        <f t="shared" si="1113"/>
        <v>650</v>
      </c>
      <c r="X2950" s="12">
        <f t="shared" si="1102"/>
        <v>5.143549551678224E-2</v>
      </c>
      <c r="Y2950" s="3">
        <f t="shared" si="1114"/>
        <v>0.7</v>
      </c>
    </row>
    <row r="2951" spans="2:25" x14ac:dyDescent="0.25">
      <c r="B2951" s="3">
        <f t="shared" si="1103"/>
        <v>14665</v>
      </c>
      <c r="C2951" s="14">
        <f t="shared" si="1104"/>
        <v>244.41666666666666</v>
      </c>
      <c r="D2951" s="11">
        <f t="shared" si="1105"/>
        <v>1155.5477849038991</v>
      </c>
      <c r="E2951" s="11">
        <f t="shared" si="1106"/>
        <v>1153.9898083987957</v>
      </c>
      <c r="F2951" s="11">
        <f t="shared" si="1107"/>
        <v>1154.9426694053152</v>
      </c>
      <c r="G2951" s="11">
        <f t="shared" si="1108"/>
        <v>1154.7228636004122</v>
      </c>
      <c r="H2951" s="24">
        <f t="shared" si="1115"/>
        <v>1153.9898083987957</v>
      </c>
      <c r="I2951" s="24">
        <f t="shared" si="1093"/>
        <v>38.949412627584934</v>
      </c>
      <c r="J2951" s="14">
        <f t="shared" si="1094"/>
        <v>719.90598267719201</v>
      </c>
      <c r="K2951" s="24">
        <f t="shared" si="1116"/>
        <v>650</v>
      </c>
      <c r="L2951" s="12">
        <f t="shared" si="1095"/>
        <v>5.174991778449823E-2</v>
      </c>
      <c r="M2951" s="3">
        <f t="shared" si="1096"/>
        <v>0.7</v>
      </c>
      <c r="N2951" s="24">
        <f t="shared" si="1111"/>
        <v>1154.9426694053152</v>
      </c>
      <c r="O2951" s="24">
        <f t="shared" si="1097"/>
        <v>15.127887464598189</v>
      </c>
      <c r="P2951" s="24">
        <f t="shared" si="1098"/>
        <v>279.89022451410068</v>
      </c>
      <c r="Q2951" s="24">
        <f t="shared" si="1109"/>
        <v>650</v>
      </c>
      <c r="R2951" s="12">
        <f t="shared" si="1099"/>
        <v>5.1319188601853132E-2</v>
      </c>
      <c r="S2951" s="3">
        <f t="shared" si="1110"/>
        <v>0.7</v>
      </c>
      <c r="T2951" s="24">
        <f t="shared" si="1112"/>
        <v>1154.7228636004122</v>
      </c>
      <c r="U2951" s="24">
        <f t="shared" si="1100"/>
        <v>20.623032587172929</v>
      </c>
      <c r="V2951" s="14">
        <f t="shared" si="1101"/>
        <v>381.47117747494212</v>
      </c>
      <c r="W2951" s="24">
        <f t="shared" si="1113"/>
        <v>650</v>
      </c>
      <c r="X2951" s="12">
        <f t="shared" si="1102"/>
        <v>5.141780256530231E-2</v>
      </c>
      <c r="Y2951" s="3">
        <f t="shared" si="1114"/>
        <v>0.7</v>
      </c>
    </row>
    <row r="2952" spans="2:25" x14ac:dyDescent="0.25">
      <c r="B2952" s="3">
        <f t="shared" si="1103"/>
        <v>14670</v>
      </c>
      <c r="C2952" s="14">
        <f t="shared" si="1104"/>
        <v>244.5</v>
      </c>
      <c r="D2952" s="11">
        <f t="shared" si="1105"/>
        <v>1155.5988348520102</v>
      </c>
      <c r="E2952" s="11">
        <f t="shared" si="1106"/>
        <v>1154.0415583165802</v>
      </c>
      <c r="F2952" s="11">
        <f t="shared" si="1107"/>
        <v>1154.993988593917</v>
      </c>
      <c r="G2952" s="11">
        <f t="shared" si="1108"/>
        <v>1154.7742814029775</v>
      </c>
      <c r="H2952" s="24">
        <f t="shared" si="1115"/>
        <v>1154.0415583165802</v>
      </c>
      <c r="I2952" s="24">
        <f t="shared" si="1093"/>
        <v>38.931913385749795</v>
      </c>
      <c r="J2952" s="14">
        <f t="shared" si="1094"/>
        <v>719.66026029017337</v>
      </c>
      <c r="K2952" s="24">
        <f t="shared" si="1116"/>
        <v>650</v>
      </c>
      <c r="L2952" s="12">
        <f t="shared" si="1095"/>
        <v>5.1731967463875136E-2</v>
      </c>
      <c r="M2952" s="3">
        <f t="shared" si="1096"/>
        <v>0.7</v>
      </c>
      <c r="N2952" s="24">
        <f t="shared" si="1111"/>
        <v>1154.993988593917</v>
      </c>
      <c r="O2952" s="24">
        <f t="shared" si="1097"/>
        <v>15.121156452329387</v>
      </c>
      <c r="P2952" s="24">
        <f t="shared" si="1098"/>
        <v>279.79576924694368</v>
      </c>
      <c r="Q2952" s="24">
        <f t="shared" si="1109"/>
        <v>650</v>
      </c>
      <c r="R2952" s="12">
        <f t="shared" si="1099"/>
        <v>5.1301586978268247E-2</v>
      </c>
      <c r="S2952" s="3">
        <f t="shared" si="1110"/>
        <v>0.7</v>
      </c>
      <c r="T2952" s="24">
        <f t="shared" si="1112"/>
        <v>1154.7742814029775</v>
      </c>
      <c r="U2952" s="24">
        <f t="shared" si="1100"/>
        <v>20.613836225817295</v>
      </c>
      <c r="V2952" s="14">
        <f t="shared" si="1101"/>
        <v>381.34210786775662</v>
      </c>
      <c r="W2952" s="24">
        <f t="shared" si="1113"/>
        <v>650</v>
      </c>
      <c r="X2952" s="12">
        <f t="shared" si="1102"/>
        <v>5.1400121802699809E-2</v>
      </c>
      <c r="Y2952" s="3">
        <f t="shared" si="1114"/>
        <v>0.7</v>
      </c>
    </row>
    <row r="2953" spans="2:25" x14ac:dyDescent="0.25">
      <c r="B2953" s="3">
        <f t="shared" si="1103"/>
        <v>14675</v>
      </c>
      <c r="C2953" s="14">
        <f t="shared" si="1104"/>
        <v>244.58333333333334</v>
      </c>
      <c r="D2953" s="11">
        <f t="shared" si="1105"/>
        <v>1155.6498674125367</v>
      </c>
      <c r="E2953" s="11">
        <f t="shared" si="1106"/>
        <v>1154.0932902840441</v>
      </c>
      <c r="F2953" s="11">
        <f t="shared" si="1107"/>
        <v>1155.0452901808953</v>
      </c>
      <c r="G2953" s="11">
        <f t="shared" si="1108"/>
        <v>1154.8256815247803</v>
      </c>
      <c r="H2953" s="24">
        <f t="shared" si="1115"/>
        <v>1154.0932902840441</v>
      </c>
      <c r="I2953" s="24">
        <f t="shared" si="1093"/>
        <v>38.914428212314078</v>
      </c>
      <c r="J2953" s="14">
        <f t="shared" si="1094"/>
        <v>719.41470700772925</v>
      </c>
      <c r="K2953" s="24">
        <f t="shared" si="1116"/>
        <v>650</v>
      </c>
      <c r="L2953" s="12">
        <f t="shared" si="1095"/>
        <v>5.1714029634678471E-2</v>
      </c>
      <c r="M2953" s="3">
        <f t="shared" si="1096"/>
        <v>0.7</v>
      </c>
      <c r="N2953" s="24">
        <f t="shared" si="1111"/>
        <v>1155.0452901808953</v>
      </c>
      <c r="O2953" s="24">
        <f t="shared" si="1097"/>
        <v>15.114430791032873</v>
      </c>
      <c r="P2953" s="24">
        <f t="shared" si="1098"/>
        <v>279.70137810124908</v>
      </c>
      <c r="Q2953" s="24">
        <f t="shared" si="1109"/>
        <v>650</v>
      </c>
      <c r="R2953" s="12">
        <f t="shared" si="1099"/>
        <v>5.1283997439598945E-2</v>
      </c>
      <c r="S2953" s="3">
        <f t="shared" si="1110"/>
        <v>0.7</v>
      </c>
      <c r="T2953" s="24">
        <f t="shared" si="1112"/>
        <v>1154.8256815247803</v>
      </c>
      <c r="U2953" s="24">
        <f t="shared" si="1100"/>
        <v>20.604647193908932</v>
      </c>
      <c r="V2953" s="14">
        <f t="shared" si="1101"/>
        <v>381.21312615118853</v>
      </c>
      <c r="W2953" s="24">
        <f t="shared" si="1113"/>
        <v>650</v>
      </c>
      <c r="X2953" s="12">
        <f t="shared" si="1102"/>
        <v>5.1382453216364365E-2</v>
      </c>
      <c r="Y2953" s="3">
        <f t="shared" si="1114"/>
        <v>0.7</v>
      </c>
    </row>
    <row r="2954" spans="2:25" x14ac:dyDescent="0.25">
      <c r="B2954" s="3">
        <f t="shared" si="1103"/>
        <v>14680</v>
      </c>
      <c r="C2954" s="14">
        <f t="shared" si="1104"/>
        <v>244.66666666666666</v>
      </c>
      <c r="D2954" s="11">
        <f t="shared" si="1105"/>
        <v>1155.7008825973182</v>
      </c>
      <c r="E2954" s="11">
        <f t="shared" si="1106"/>
        <v>1154.1450043136788</v>
      </c>
      <c r="F2954" s="11">
        <f t="shared" si="1107"/>
        <v>1155.096574178335</v>
      </c>
      <c r="G2954" s="11">
        <f t="shared" si="1108"/>
        <v>1154.8770639779966</v>
      </c>
      <c r="H2954" s="24">
        <f t="shared" si="1115"/>
        <v>1154.1450043136788</v>
      </c>
      <c r="I2954" s="24">
        <f t="shared" si="1093"/>
        <v>38.896957090986461</v>
      </c>
      <c r="J2954" s="14">
        <f t="shared" si="1094"/>
        <v>719.16932265433593</v>
      </c>
      <c r="K2954" s="24">
        <f t="shared" si="1116"/>
        <v>650</v>
      </c>
      <c r="L2954" s="12">
        <f t="shared" si="1095"/>
        <v>5.1696104283827468E-2</v>
      </c>
      <c r="M2954" s="3">
        <f t="shared" si="1096"/>
        <v>0.7</v>
      </c>
      <c r="N2954" s="24">
        <f t="shared" si="1111"/>
        <v>1155.096574178335</v>
      </c>
      <c r="O2954" s="24">
        <f t="shared" si="1097"/>
        <v>15.107710474580927</v>
      </c>
      <c r="P2954" s="24">
        <f t="shared" si="1098"/>
        <v>279.60705101131919</v>
      </c>
      <c r="Q2954" s="24">
        <f t="shared" si="1109"/>
        <v>650</v>
      </c>
      <c r="R2954" s="12">
        <f t="shared" si="1099"/>
        <v>5.1266419973351005E-2</v>
      </c>
      <c r="S2954" s="3">
        <f t="shared" si="1110"/>
        <v>0.7</v>
      </c>
      <c r="T2954" s="24">
        <f t="shared" si="1112"/>
        <v>1154.8770639779966</v>
      </c>
      <c r="U2954" s="24">
        <f t="shared" si="1100"/>
        <v>20.595465483040698</v>
      </c>
      <c r="V2954" s="14">
        <f t="shared" si="1101"/>
        <v>381.08423223510204</v>
      </c>
      <c r="W2954" s="24">
        <f t="shared" si="1113"/>
        <v>650</v>
      </c>
      <c r="X2954" s="12">
        <f t="shared" si="1102"/>
        <v>5.1364796793694809E-2</v>
      </c>
      <c r="Y2954" s="3">
        <f t="shared" si="1114"/>
        <v>0.7</v>
      </c>
    </row>
    <row r="2955" spans="2:25" x14ac:dyDescent="0.25">
      <c r="B2955" s="3">
        <f t="shared" si="1103"/>
        <v>14685</v>
      </c>
      <c r="C2955" s="14">
        <f t="shared" si="1104"/>
        <v>244.75</v>
      </c>
      <c r="D2955" s="11">
        <f t="shared" si="1105"/>
        <v>1155.7518804181839</v>
      </c>
      <c r="E2955" s="11">
        <f t="shared" si="1106"/>
        <v>1154.1967004179626</v>
      </c>
      <c r="F2955" s="11">
        <f t="shared" si="1107"/>
        <v>1155.1478405983084</v>
      </c>
      <c r="G2955" s="11">
        <f t="shared" si="1108"/>
        <v>1154.9284287747903</v>
      </c>
      <c r="H2955" s="24">
        <f t="shared" si="1115"/>
        <v>1154.1967004179626</v>
      </c>
      <c r="I2955" s="24">
        <f t="shared" si="1093"/>
        <v>38.879500005532464</v>
      </c>
      <c r="J2955" s="14">
        <f t="shared" si="1094"/>
        <v>718.92410705507064</v>
      </c>
      <c r="K2955" s="24">
        <f t="shared" si="1116"/>
        <v>650</v>
      </c>
      <c r="L2955" s="12">
        <f t="shared" si="1095"/>
        <v>5.1678191398286215E-2</v>
      </c>
      <c r="M2955" s="3">
        <f t="shared" si="1096"/>
        <v>0.7</v>
      </c>
      <c r="N2955" s="24">
        <f t="shared" si="1111"/>
        <v>1155.1478405983084</v>
      </c>
      <c r="O2955" s="24">
        <f t="shared" si="1097"/>
        <v>15.100995496885616</v>
      </c>
      <c r="P2955" s="24">
        <f t="shared" si="1098"/>
        <v>279.51278791205687</v>
      </c>
      <c r="Q2955" s="24">
        <f t="shared" si="1109"/>
        <v>650</v>
      </c>
      <c r="R2955" s="12">
        <f t="shared" si="1099"/>
        <v>5.1248854567141587E-2</v>
      </c>
      <c r="S2955" s="3">
        <f t="shared" si="1110"/>
        <v>0.7</v>
      </c>
      <c r="T2955" s="24">
        <f t="shared" si="1112"/>
        <v>1154.9284287747903</v>
      </c>
      <c r="U2955" s="24">
        <f t="shared" si="1100"/>
        <v>20.586291084839559</v>
      </c>
      <c r="V2955" s="14">
        <f t="shared" si="1101"/>
        <v>380.9554260297682</v>
      </c>
      <c r="W2955" s="24">
        <f t="shared" si="1113"/>
        <v>650</v>
      </c>
      <c r="X2955" s="12">
        <f t="shared" si="1102"/>
        <v>5.134715252214634E-2</v>
      </c>
      <c r="Y2955" s="3">
        <f t="shared" si="1114"/>
        <v>0.7</v>
      </c>
    </row>
    <row r="2956" spans="2:25" x14ac:dyDescent="0.25">
      <c r="B2956" s="3">
        <f t="shared" si="1103"/>
        <v>14690</v>
      </c>
      <c r="C2956" s="14">
        <f t="shared" si="1104"/>
        <v>244.83333333333334</v>
      </c>
      <c r="D2956" s="11">
        <f t="shared" si="1105"/>
        <v>1155.8028608869495</v>
      </c>
      <c r="E2956" s="11">
        <f t="shared" si="1106"/>
        <v>1154.2483786093608</v>
      </c>
      <c r="F2956" s="11">
        <f t="shared" si="1107"/>
        <v>1155.1990894528756</v>
      </c>
      <c r="G2956" s="11">
        <f t="shared" si="1108"/>
        <v>1154.9797759273124</v>
      </c>
      <c r="H2956" s="24">
        <f t="shared" si="1115"/>
        <v>1154.2483786093608</v>
      </c>
      <c r="I2956" s="24">
        <f t="shared" si="1093"/>
        <v>38.862056939717604</v>
      </c>
      <c r="J2956" s="14">
        <f t="shared" si="1094"/>
        <v>718.67906003481687</v>
      </c>
      <c r="K2956" s="24">
        <f t="shared" si="1116"/>
        <v>650</v>
      </c>
      <c r="L2956" s="12">
        <f t="shared" si="1095"/>
        <v>5.1660290965005587E-2</v>
      </c>
      <c r="M2956" s="3">
        <f t="shared" si="1096"/>
        <v>0.7</v>
      </c>
      <c r="N2956" s="24">
        <f t="shared" si="1111"/>
        <v>1155.1990894528756</v>
      </c>
      <c r="O2956" s="24">
        <f t="shared" si="1097"/>
        <v>15.094285851847644</v>
      </c>
      <c r="P2956" s="24">
        <f t="shared" si="1098"/>
        <v>279.41858873803574</v>
      </c>
      <c r="Q2956" s="24">
        <f t="shared" si="1109"/>
        <v>650</v>
      </c>
      <c r="R2956" s="12">
        <f t="shared" si="1099"/>
        <v>5.1231301208528611E-2</v>
      </c>
      <c r="S2956" s="3">
        <f t="shared" si="1110"/>
        <v>0.7</v>
      </c>
      <c r="T2956" s="24">
        <f t="shared" si="1112"/>
        <v>1154.9797759273124</v>
      </c>
      <c r="U2956" s="24">
        <f t="shared" si="1100"/>
        <v>20.577123990926793</v>
      </c>
      <c r="V2956" s="14">
        <f t="shared" si="1101"/>
        <v>380.82670744514814</v>
      </c>
      <c r="W2956" s="24">
        <f t="shared" si="1113"/>
        <v>650</v>
      </c>
      <c r="X2956" s="12">
        <f t="shared" si="1102"/>
        <v>5.1329520389133812E-2</v>
      </c>
      <c r="Y2956" s="3">
        <f t="shared" si="1114"/>
        <v>0.7</v>
      </c>
    </row>
    <row r="2957" spans="2:25" x14ac:dyDescent="0.25">
      <c r="B2957" s="3">
        <f t="shared" si="1103"/>
        <v>14695</v>
      </c>
      <c r="C2957" s="14">
        <f t="shared" si="1104"/>
        <v>244.91666666666666</v>
      </c>
      <c r="D2957" s="11">
        <f t="shared" si="1105"/>
        <v>1155.8538240154194</v>
      </c>
      <c r="E2957" s="11">
        <f t="shared" si="1106"/>
        <v>1154.3000389003257</v>
      </c>
      <c r="F2957" s="11">
        <f t="shared" si="1107"/>
        <v>1155.250320754084</v>
      </c>
      <c r="G2957" s="11">
        <f t="shared" si="1108"/>
        <v>1155.0311054477015</v>
      </c>
      <c r="H2957" s="24">
        <f t="shared" si="1115"/>
        <v>1154.3000389003257</v>
      </c>
      <c r="I2957" s="24">
        <f t="shared" si="1093"/>
        <v>38.844627877341509</v>
      </c>
      <c r="J2957" s="14">
        <f t="shared" si="1094"/>
        <v>718.43418141900054</v>
      </c>
      <c r="K2957" s="24">
        <f t="shared" si="1116"/>
        <v>650</v>
      </c>
      <c r="L2957" s="12">
        <f t="shared" si="1095"/>
        <v>5.1642402970975783E-2</v>
      </c>
      <c r="M2957" s="3">
        <f t="shared" si="1096"/>
        <v>0.7</v>
      </c>
      <c r="N2957" s="24">
        <f t="shared" si="1111"/>
        <v>1155.250320754084</v>
      </c>
      <c r="O2957" s="24">
        <f t="shared" si="1097"/>
        <v>15.087581533384764</v>
      </c>
      <c r="P2957" s="24">
        <f t="shared" si="1098"/>
        <v>279.32445342417805</v>
      </c>
      <c r="Q2957" s="24">
        <f t="shared" si="1109"/>
        <v>650</v>
      </c>
      <c r="R2957" s="12">
        <f t="shared" si="1099"/>
        <v>5.121375988513361E-2</v>
      </c>
      <c r="S2957" s="3">
        <f t="shared" si="1110"/>
        <v>0.7</v>
      </c>
      <c r="T2957" s="24">
        <f t="shared" si="1112"/>
        <v>1155.0311054477015</v>
      </c>
      <c r="U2957" s="24">
        <f t="shared" si="1100"/>
        <v>20.56796419294642</v>
      </c>
      <c r="V2957" s="14">
        <f t="shared" si="1101"/>
        <v>380.6980763917262</v>
      </c>
      <c r="W2957" s="24">
        <f t="shared" si="1113"/>
        <v>650</v>
      </c>
      <c r="X2957" s="12">
        <f t="shared" si="1102"/>
        <v>5.1311900382141881E-2</v>
      </c>
      <c r="Y2957" s="3">
        <f t="shared" si="1114"/>
        <v>0.7</v>
      </c>
    </row>
    <row r="2958" spans="2:25" x14ac:dyDescent="0.25">
      <c r="B2958" s="3">
        <f t="shared" si="1103"/>
        <v>14700</v>
      </c>
      <c r="C2958" s="14">
        <f t="shared" si="1104"/>
        <v>245</v>
      </c>
      <c r="D2958" s="11">
        <f t="shared" si="1105"/>
        <v>1155.9047698153854</v>
      </c>
      <c r="E2958" s="11">
        <f t="shared" si="1106"/>
        <v>1154.3516813032968</v>
      </c>
      <c r="F2958" s="11">
        <f t="shared" si="1107"/>
        <v>1155.301534513969</v>
      </c>
      <c r="G2958" s="11">
        <f t="shared" si="1108"/>
        <v>1155.0824173480837</v>
      </c>
      <c r="H2958" s="24">
        <f t="shared" si="1115"/>
        <v>1154.3516813032968</v>
      </c>
      <c r="I2958" s="24">
        <f t="shared" si="1093"/>
        <v>38.827212802215172</v>
      </c>
      <c r="J2958" s="14">
        <f t="shared" si="1094"/>
        <v>718.18947103285382</v>
      </c>
      <c r="K2958" s="24">
        <f t="shared" si="1116"/>
        <v>650</v>
      </c>
      <c r="L2958" s="12">
        <f t="shared" si="1095"/>
        <v>5.1624527403174546E-2</v>
      </c>
      <c r="M2958" s="3">
        <f t="shared" si="1096"/>
        <v>0.7</v>
      </c>
      <c r="N2958" s="24">
        <f t="shared" si="1111"/>
        <v>1155.301534513969</v>
      </c>
      <c r="O2958" s="24">
        <f t="shared" si="1097"/>
        <v>15.080882535409046</v>
      </c>
      <c r="P2958" s="24">
        <f t="shared" si="1098"/>
        <v>279.23038190507674</v>
      </c>
      <c r="Q2958" s="24">
        <f t="shared" si="1109"/>
        <v>650</v>
      </c>
      <c r="R2958" s="12">
        <f t="shared" si="1099"/>
        <v>5.1196230584519838E-2</v>
      </c>
      <c r="S2958" s="3">
        <f t="shared" si="1110"/>
        <v>0.7</v>
      </c>
      <c r="T2958" s="24">
        <f t="shared" si="1112"/>
        <v>1155.0824173480837</v>
      </c>
      <c r="U2958" s="24">
        <f t="shared" si="1100"/>
        <v>20.558811682542455</v>
      </c>
      <c r="V2958" s="14">
        <f t="shared" si="1101"/>
        <v>380.56953277965721</v>
      </c>
      <c r="W2958" s="24">
        <f t="shared" si="1113"/>
        <v>650</v>
      </c>
      <c r="X2958" s="12">
        <f t="shared" si="1102"/>
        <v>5.1294292488613079E-2</v>
      </c>
      <c r="Y2958" s="3">
        <f t="shared" si="1114"/>
        <v>0.7</v>
      </c>
    </row>
    <row r="2959" spans="2:25" x14ac:dyDescent="0.25">
      <c r="B2959" s="3">
        <f t="shared" si="1103"/>
        <v>14705</v>
      </c>
      <c r="C2959" s="14">
        <f t="shared" si="1104"/>
        <v>245.08333333333334</v>
      </c>
      <c r="D2959" s="11">
        <f t="shared" si="1105"/>
        <v>1155.9556982986278</v>
      </c>
      <c r="E2959" s="11">
        <f t="shared" si="1106"/>
        <v>1154.4033058307</v>
      </c>
      <c r="F2959" s="11">
        <f t="shared" si="1107"/>
        <v>1155.3527307445536</v>
      </c>
      <c r="G2959" s="11">
        <f t="shared" si="1108"/>
        <v>1155.1337116405723</v>
      </c>
      <c r="H2959" s="24">
        <f t="shared" si="1115"/>
        <v>1154.4033058307</v>
      </c>
      <c r="I2959" s="24">
        <f t="shared" si="1093"/>
        <v>38.809811698195062</v>
      </c>
      <c r="J2959" s="14">
        <f t="shared" si="1094"/>
        <v>717.94492870244221</v>
      </c>
      <c r="K2959" s="24">
        <f t="shared" si="1116"/>
        <v>650</v>
      </c>
      <c r="L2959" s="12">
        <f t="shared" si="1095"/>
        <v>5.1606664248639564E-2</v>
      </c>
      <c r="M2959" s="3">
        <f t="shared" si="1096"/>
        <v>0.7</v>
      </c>
      <c r="N2959" s="24">
        <f t="shared" si="1111"/>
        <v>1155.3527307445536</v>
      </c>
      <c r="O2959" s="24">
        <f t="shared" si="1097"/>
        <v>15.074188851855297</v>
      </c>
      <c r="P2959" s="24">
        <f t="shared" si="1098"/>
        <v>279.13637411578986</v>
      </c>
      <c r="Q2959" s="24">
        <f t="shared" si="1109"/>
        <v>650</v>
      </c>
      <c r="R2959" s="12">
        <f t="shared" si="1099"/>
        <v>5.1178713294335411E-2</v>
      </c>
      <c r="S2959" s="3">
        <f t="shared" si="1110"/>
        <v>0.7</v>
      </c>
      <c r="T2959" s="24">
        <f t="shared" si="1112"/>
        <v>1155.1337116405723</v>
      </c>
      <c r="U2959" s="24">
        <f t="shared" si="1100"/>
        <v>20.549666451387338</v>
      </c>
      <c r="V2959" s="14">
        <f t="shared" si="1101"/>
        <v>380.44107651971615</v>
      </c>
      <c r="W2959" s="24">
        <f t="shared" si="1113"/>
        <v>650</v>
      </c>
      <c r="X2959" s="12">
        <f t="shared" si="1102"/>
        <v>5.1276696696072863E-2</v>
      </c>
      <c r="Y2959" s="3">
        <f t="shared" si="1114"/>
        <v>0.7</v>
      </c>
    </row>
    <row r="2960" spans="2:25" x14ac:dyDescent="0.25">
      <c r="B2960" s="3">
        <f t="shared" si="1103"/>
        <v>14710</v>
      </c>
      <c r="C2960" s="14">
        <f t="shared" si="1104"/>
        <v>245.16666666666666</v>
      </c>
      <c r="D2960" s="11">
        <f t="shared" si="1105"/>
        <v>1156.0066094769147</v>
      </c>
      <c r="E2960" s="11">
        <f t="shared" si="1106"/>
        <v>1154.4549124949485</v>
      </c>
      <c r="F2960" s="11">
        <f t="shared" si="1107"/>
        <v>1155.4039094578479</v>
      </c>
      <c r="G2960" s="11">
        <f t="shared" si="1108"/>
        <v>1155.1849883372684</v>
      </c>
      <c r="H2960" s="24">
        <f t="shared" si="1115"/>
        <v>1154.4549124949485</v>
      </c>
      <c r="I2960" s="24">
        <f t="shared" si="1093"/>
        <v>38.792424549154703</v>
      </c>
      <c r="J2960" s="14">
        <f t="shared" si="1094"/>
        <v>717.70055425387034</v>
      </c>
      <c r="K2960" s="24">
        <f t="shared" si="1116"/>
        <v>650</v>
      </c>
      <c r="L2960" s="12">
        <f t="shared" si="1095"/>
        <v>5.1588813494412362E-2</v>
      </c>
      <c r="M2960" s="3">
        <f t="shared" si="1096"/>
        <v>0.7</v>
      </c>
      <c r="N2960" s="24">
        <f t="shared" si="1111"/>
        <v>1155.4039094578479</v>
      </c>
      <c r="O2960" s="24">
        <f t="shared" si="1097"/>
        <v>15.067500476669693</v>
      </c>
      <c r="P2960" s="24">
        <f t="shared" si="1098"/>
        <v>279.04242999141411</v>
      </c>
      <c r="Q2960" s="24">
        <f t="shared" si="1109"/>
        <v>650</v>
      </c>
      <c r="R2960" s="12">
        <f t="shared" si="1099"/>
        <v>5.1161208002237148E-2</v>
      </c>
      <c r="S2960" s="3">
        <f t="shared" si="1110"/>
        <v>0.7</v>
      </c>
      <c r="T2960" s="24">
        <f t="shared" si="1112"/>
        <v>1155.1849883372684</v>
      </c>
      <c r="U2960" s="24">
        <f t="shared" si="1100"/>
        <v>20.540528491159193</v>
      </c>
      <c r="V2960" s="14">
        <f t="shared" si="1101"/>
        <v>380.31270752250373</v>
      </c>
      <c r="W2960" s="24">
        <f t="shared" si="1113"/>
        <v>650</v>
      </c>
      <c r="X2960" s="12">
        <f t="shared" si="1102"/>
        <v>5.1259112992025145E-2</v>
      </c>
      <c r="Y2960" s="3">
        <f t="shared" si="1114"/>
        <v>0.7</v>
      </c>
    </row>
    <row r="2961" spans="2:25" x14ac:dyDescent="0.25">
      <c r="B2961" s="3">
        <f t="shared" si="1103"/>
        <v>14715</v>
      </c>
      <c r="C2961" s="14">
        <f t="shared" si="1104"/>
        <v>245.25</v>
      </c>
      <c r="D2961" s="11">
        <f t="shared" si="1105"/>
        <v>1156.0575033620021</v>
      </c>
      <c r="E2961" s="11">
        <f t="shared" si="1106"/>
        <v>1154.5065013084429</v>
      </c>
      <c r="F2961" s="11">
        <f t="shared" si="1107"/>
        <v>1155.4550706658501</v>
      </c>
      <c r="G2961" s="11">
        <f t="shared" si="1108"/>
        <v>1155.2362474502604</v>
      </c>
      <c r="H2961" s="24">
        <f t="shared" si="1115"/>
        <v>1154.5065013084429</v>
      </c>
      <c r="I2961" s="24">
        <f t="shared" si="1093"/>
        <v>38.775051338978983</v>
      </c>
      <c r="J2961" s="14">
        <f t="shared" si="1094"/>
        <v>717.45634751318403</v>
      </c>
      <c r="K2961" s="24">
        <f t="shared" si="1116"/>
        <v>650</v>
      </c>
      <c r="L2961" s="12">
        <f t="shared" si="1095"/>
        <v>5.157097512753122E-2</v>
      </c>
      <c r="M2961" s="3">
        <f t="shared" si="1096"/>
        <v>0.7</v>
      </c>
      <c r="N2961" s="24">
        <f t="shared" si="1111"/>
        <v>1155.4550706658501</v>
      </c>
      <c r="O2961" s="24">
        <f t="shared" si="1097"/>
        <v>15.06081740379841</v>
      </c>
      <c r="P2961" s="24">
        <f t="shared" si="1098"/>
        <v>278.94854946716259</v>
      </c>
      <c r="Q2961" s="24">
        <f t="shared" si="1109"/>
        <v>650</v>
      </c>
      <c r="R2961" s="12">
        <f t="shared" si="1099"/>
        <v>5.114371469590212E-2</v>
      </c>
      <c r="S2961" s="3">
        <f t="shared" si="1110"/>
        <v>0.7</v>
      </c>
      <c r="T2961" s="24">
        <f t="shared" si="1112"/>
        <v>1155.2362474502604</v>
      </c>
      <c r="U2961" s="24">
        <f t="shared" si="1100"/>
        <v>20.531397793541828</v>
      </c>
      <c r="V2961" s="14">
        <f t="shared" si="1101"/>
        <v>380.18442569873673</v>
      </c>
      <c r="W2961" s="24">
        <f t="shared" si="1113"/>
        <v>650</v>
      </c>
      <c r="X2961" s="12">
        <f t="shared" si="1102"/>
        <v>5.1241541363989389E-2</v>
      </c>
      <c r="Y2961" s="3">
        <f t="shared" si="1114"/>
        <v>0.7</v>
      </c>
    </row>
    <row r="2962" spans="2:25" x14ac:dyDescent="0.25">
      <c r="B2962" s="3">
        <f t="shared" si="1103"/>
        <v>14720</v>
      </c>
      <c r="C2962" s="14">
        <f t="shared" si="1104"/>
        <v>245.33333333333334</v>
      </c>
      <c r="D2962" s="11">
        <f t="shared" si="1105"/>
        <v>1156.1083799656342</v>
      </c>
      <c r="E2962" s="11">
        <f t="shared" si="1106"/>
        <v>1154.5580722835705</v>
      </c>
      <c r="F2962" s="11">
        <f t="shared" si="1107"/>
        <v>1155.506214380546</v>
      </c>
      <c r="G2962" s="11">
        <f t="shared" si="1108"/>
        <v>1155.2874889916243</v>
      </c>
      <c r="H2962" s="24">
        <f t="shared" si="1115"/>
        <v>1154.5580722835705</v>
      </c>
      <c r="I2962" s="24">
        <f t="shared" ref="I2962:I3025" si="1117">AlphaC*(D2962-H2962)</f>
        <v>38.757692051592585</v>
      </c>
      <c r="J2962" s="14">
        <f t="shared" ref="J2962:J2970" si="1118">Phi*EpsilonF*Botzman/10^8*M2962*((D2962+273)^4-(H2962+273)^4)</f>
        <v>717.2123083069722</v>
      </c>
      <c r="K2962" s="24">
        <f t="shared" si="1116"/>
        <v>650</v>
      </c>
      <c r="L2962" s="12">
        <f t="shared" ref="L2962:L3025" si="1119">ksh*MassivSS/(K2962*RhoA)*DeltaT*(I2962+J2962)</f>
        <v>5.155314913507416E-2</v>
      </c>
      <c r="M2962" s="3">
        <f t="shared" ref="M2962:M2970" si="1120">IF(H2962&lt;=500,IF(Galva=Oui,0.35,0.7),0.7)</f>
        <v>0.7</v>
      </c>
      <c r="N2962" s="24">
        <f t="shared" si="1111"/>
        <v>1155.506214380546</v>
      </c>
      <c r="O2962" s="24">
        <f t="shared" ref="O2962:O3025" si="1121">AlphaC*(D2962-N2962)</f>
        <v>15.054139627204677</v>
      </c>
      <c r="P2962" s="24">
        <f t="shared" ref="P2962:P2970" si="1122">Phi*EpsilonF*Botzman/10^8*S2962*((D2962+273)^4-(N2962+273)^4)</f>
        <v>278.85473247819021</v>
      </c>
      <c r="Q2962" s="24">
        <f t="shared" si="1109"/>
        <v>650</v>
      </c>
      <c r="R2962" s="12">
        <f t="shared" ref="R2962:R3025" si="1123">ksh*MassivW/(Q2962*RhoA)*DeltaT*(O2962+P2962)</f>
        <v>5.1126233363000234E-2</v>
      </c>
      <c r="S2962" s="3">
        <f t="shared" si="1110"/>
        <v>0.7</v>
      </c>
      <c r="T2962" s="24">
        <f t="shared" si="1112"/>
        <v>1155.2874889916243</v>
      </c>
      <c r="U2962" s="24">
        <f t="shared" ref="U2962:U3025" si="1124">AlphaC*(D2962-T2962)</f>
        <v>20.522274350247471</v>
      </c>
      <c r="V2962" s="14">
        <f t="shared" ref="V2962:V2970" si="1125">Phi*EpsilonF*Botzman/10^8*Y2962*((D2962+273)^4-(T2962+273)^4)</f>
        <v>380.05623095944213</v>
      </c>
      <c r="W2962" s="24">
        <f t="shared" si="1113"/>
        <v>650</v>
      </c>
      <c r="X2962" s="12">
        <f t="shared" ref="X2962:X3025" si="1126">ksh*MassivSI/(W2962*RhoA)*DeltaT*(U2962+V2962)</f>
        <v>5.1223981799528376E-2</v>
      </c>
      <c r="Y2962" s="3">
        <f t="shared" si="1114"/>
        <v>0.7</v>
      </c>
    </row>
    <row r="2963" spans="2:25" x14ac:dyDescent="0.25">
      <c r="B2963" s="3">
        <f t="shared" ref="B2963:B2970" si="1127">B2962+DeltaT</f>
        <v>14725</v>
      </c>
      <c r="C2963" s="14">
        <f t="shared" ref="C2963:C2970" si="1128">B2963/60</f>
        <v>245.41666666666666</v>
      </c>
      <c r="D2963" s="11">
        <f t="shared" ref="D2963:D2970" si="1129">20+345*LOG(8*C2963+1,10)</f>
        <v>1156.1592392995428</v>
      </c>
      <c r="E2963" s="11">
        <f t="shared" ref="E2963:E2970" si="1130">H2963</f>
        <v>1154.6096254327056</v>
      </c>
      <c r="F2963" s="11">
        <f t="shared" ref="F2963:F2970" si="1131">N2963</f>
        <v>1155.557340613909</v>
      </c>
      <c r="G2963" s="11">
        <f t="shared" ref="G2963:G2970" si="1132">T2963</f>
        <v>1155.3387129734238</v>
      </c>
      <c r="H2963" s="24">
        <f t="shared" si="1115"/>
        <v>1154.6096254327056</v>
      </c>
      <c r="I2963" s="24">
        <f t="shared" si="1117"/>
        <v>38.740346670931558</v>
      </c>
      <c r="J2963" s="14">
        <f t="shared" si="1118"/>
        <v>716.96843646193997</v>
      </c>
      <c r="K2963" s="24">
        <f t="shared" si="1116"/>
        <v>650</v>
      </c>
      <c r="L2963" s="12">
        <f t="shared" si="1119"/>
        <v>5.1535335504127922E-2</v>
      </c>
      <c r="M2963" s="3">
        <f t="shared" si="1120"/>
        <v>0.7</v>
      </c>
      <c r="N2963" s="24">
        <f t="shared" si="1111"/>
        <v>1155.557340613909</v>
      </c>
      <c r="O2963" s="24">
        <f t="shared" si="1121"/>
        <v>15.047467140846038</v>
      </c>
      <c r="P2963" s="24">
        <f t="shared" si="1122"/>
        <v>278.76097895971003</v>
      </c>
      <c r="Q2963" s="24">
        <f t="shared" ref="Q2963:Q2970" si="1133">IF(N2963&lt;600,425+0.773*N2963-1.69/1000*N2963^2+2.22/1000^2*N2963^3,IF(N2963&lt;735,666+13002/(738-N2963),IF(N2963&lt;900,545+17820/(N2963-731),650)))</f>
        <v>650</v>
      </c>
      <c r="R2963" s="12">
        <f t="shared" si="1123"/>
        <v>5.1108763991210518E-2</v>
      </c>
      <c r="S2963" s="3">
        <f t="shared" ref="S2963:S2970" si="1134">IF(N2963&lt;=500,IF(Galva=Oui,0.35,0.7),0.7)</f>
        <v>0.7</v>
      </c>
      <c r="T2963" s="24">
        <f t="shared" si="1112"/>
        <v>1155.3387129734238</v>
      </c>
      <c r="U2963" s="24">
        <f t="shared" si="1124"/>
        <v>20.513158152976985</v>
      </c>
      <c r="V2963" s="14">
        <f t="shared" si="1125"/>
        <v>379.9281232155306</v>
      </c>
      <c r="W2963" s="24">
        <f t="shared" si="1113"/>
        <v>650</v>
      </c>
      <c r="X2963" s="12">
        <f t="shared" si="1126"/>
        <v>5.1206434286188561E-2</v>
      </c>
      <c r="Y2963" s="3">
        <f t="shared" si="1114"/>
        <v>0.7</v>
      </c>
    </row>
    <row r="2964" spans="2:25" x14ac:dyDescent="0.25">
      <c r="B2964" s="3">
        <f t="shared" si="1127"/>
        <v>14730</v>
      </c>
      <c r="C2964" s="14">
        <f t="shared" si="1128"/>
        <v>245.5</v>
      </c>
      <c r="D2964" s="11">
        <f t="shared" si="1129"/>
        <v>1156.2100813754487</v>
      </c>
      <c r="E2964" s="11">
        <f t="shared" si="1130"/>
        <v>1154.6611607682098</v>
      </c>
      <c r="F2964" s="11">
        <f t="shared" si="1131"/>
        <v>1155.6084493779001</v>
      </c>
      <c r="G2964" s="11">
        <f t="shared" si="1132"/>
        <v>1155.3899194077098</v>
      </c>
      <c r="H2964" s="24">
        <f t="shared" si="1115"/>
        <v>1154.6611607682098</v>
      </c>
      <c r="I2964" s="24">
        <f t="shared" si="1117"/>
        <v>38.723015180971743</v>
      </c>
      <c r="J2964" s="14">
        <f t="shared" si="1118"/>
        <v>716.72473180514135</v>
      </c>
      <c r="K2964" s="24">
        <f t="shared" si="1116"/>
        <v>650</v>
      </c>
      <c r="L2964" s="12">
        <f t="shared" si="1119"/>
        <v>5.1517534221805744E-2</v>
      </c>
      <c r="M2964" s="3">
        <f t="shared" si="1120"/>
        <v>0.7</v>
      </c>
      <c r="N2964" s="24">
        <f t="shared" ref="N2964:N2970" si="1135">N2963+R2963</f>
        <v>1155.6084493779001</v>
      </c>
      <c r="O2964" s="24">
        <f t="shared" si="1121"/>
        <v>15.040799938714144</v>
      </c>
      <c r="P2964" s="24">
        <f t="shared" si="1122"/>
        <v>278.66728884732265</v>
      </c>
      <c r="Q2964" s="24">
        <f t="shared" si="1133"/>
        <v>650</v>
      </c>
      <c r="R2964" s="12">
        <f t="shared" si="1123"/>
        <v>5.1091306568285373E-2</v>
      </c>
      <c r="S2964" s="3">
        <f t="shared" si="1134"/>
        <v>0.7</v>
      </c>
      <c r="T2964" s="24">
        <f t="shared" ref="T2964:T2970" si="1136">T2963+X2963</f>
        <v>1155.3899194077098</v>
      </c>
      <c r="U2964" s="24">
        <f t="shared" si="1124"/>
        <v>20.504049193471019</v>
      </c>
      <c r="V2964" s="14">
        <f t="shared" si="1125"/>
        <v>379.80010237826173</v>
      </c>
      <c r="W2964" s="24">
        <f t="shared" ref="W2964:W2970" si="1137">IF(T2964&lt;600,425+0.773*T2964-1.69/1000*T2964^2+2.22/1000^2*T2964^3,IF(T2964&lt;735,666+13002/(738-T2964),IF(T2964&lt;900,545+17820/(T2964-731),650)))</f>
        <v>650</v>
      </c>
      <c r="X2964" s="12">
        <f t="shared" si="1126"/>
        <v>5.1188898811566082E-2</v>
      </c>
      <c r="Y2964" s="3">
        <f t="shared" ref="Y2964:Y2970" si="1138">IF(T2964&lt;=500,IF(Galva=Oui,0.35,0.7),0.7)</f>
        <v>0.7</v>
      </c>
    </row>
    <row r="2965" spans="2:25" x14ac:dyDescent="0.25">
      <c r="B2965" s="3">
        <f t="shared" si="1127"/>
        <v>14735</v>
      </c>
      <c r="C2965" s="14">
        <f t="shared" si="1128"/>
        <v>245.58333333333334</v>
      </c>
      <c r="D2965" s="11">
        <f t="shared" si="1129"/>
        <v>1156.2609062050597</v>
      </c>
      <c r="E2965" s="11">
        <f t="shared" si="1130"/>
        <v>1154.7126783024316</v>
      </c>
      <c r="F2965" s="11">
        <f t="shared" si="1131"/>
        <v>1155.6595406844683</v>
      </c>
      <c r="G2965" s="11">
        <f t="shared" si="1132"/>
        <v>1155.4411083065213</v>
      </c>
      <c r="H2965" s="24">
        <f t="shared" si="1115"/>
        <v>1154.7126783024316</v>
      </c>
      <c r="I2965" s="24">
        <f t="shared" si="1117"/>
        <v>38.705697565700348</v>
      </c>
      <c r="J2965" s="14">
        <f t="shared" si="1118"/>
        <v>716.4811941638045</v>
      </c>
      <c r="K2965" s="24">
        <f t="shared" si="1116"/>
        <v>650</v>
      </c>
      <c r="L2965" s="12">
        <f t="shared" si="1119"/>
        <v>5.1499745275233502E-2</v>
      </c>
      <c r="M2965" s="3">
        <f t="shared" si="1120"/>
        <v>0.7</v>
      </c>
      <c r="N2965" s="24">
        <f t="shared" si="1135"/>
        <v>1155.6595406844683</v>
      </c>
      <c r="O2965" s="24">
        <f t="shared" si="1121"/>
        <v>15.034138014783593</v>
      </c>
      <c r="P2965" s="24">
        <f t="shared" si="1122"/>
        <v>278.57366207643497</v>
      </c>
      <c r="Q2965" s="24">
        <f t="shared" si="1133"/>
        <v>650</v>
      </c>
      <c r="R2965" s="12">
        <f t="shared" si="1123"/>
        <v>5.1073861081940515E-2</v>
      </c>
      <c r="S2965" s="3">
        <f t="shared" si="1134"/>
        <v>0.7</v>
      </c>
      <c r="T2965" s="24">
        <f t="shared" si="1136"/>
        <v>1155.4411083065213</v>
      </c>
      <c r="U2965" s="24">
        <f t="shared" si="1124"/>
        <v>20.494947463458857</v>
      </c>
      <c r="V2965" s="14">
        <f t="shared" si="1125"/>
        <v>379.67216835887558</v>
      </c>
      <c r="W2965" s="24">
        <f t="shared" si="1137"/>
        <v>650</v>
      </c>
      <c r="X2965" s="12">
        <f t="shared" si="1126"/>
        <v>5.1171375363253155E-2</v>
      </c>
      <c r="Y2965" s="3">
        <f t="shared" si="1138"/>
        <v>0.7</v>
      </c>
    </row>
    <row r="2966" spans="2:25" x14ac:dyDescent="0.25">
      <c r="B2966" s="3">
        <f t="shared" si="1127"/>
        <v>14740</v>
      </c>
      <c r="C2966" s="14">
        <f t="shared" si="1128"/>
        <v>245.66666666666666</v>
      </c>
      <c r="D2966" s="11">
        <f t="shared" si="1129"/>
        <v>1156.3117138000721</v>
      </c>
      <c r="E2966" s="11">
        <f t="shared" si="1130"/>
        <v>1154.7641780477068</v>
      </c>
      <c r="F2966" s="11">
        <f t="shared" si="1131"/>
        <v>1155.7106145455502</v>
      </c>
      <c r="G2966" s="11">
        <f t="shared" si="1132"/>
        <v>1155.4922796818846</v>
      </c>
      <c r="H2966" s="24">
        <f t="shared" si="1115"/>
        <v>1154.7641780477068</v>
      </c>
      <c r="I2966" s="24">
        <f t="shared" si="1117"/>
        <v>38.688393809133004</v>
      </c>
      <c r="J2966" s="14">
        <f t="shared" si="1118"/>
        <v>716.23782336537101</v>
      </c>
      <c r="K2966" s="24">
        <f t="shared" si="1116"/>
        <v>650</v>
      </c>
      <c r="L2966" s="12">
        <f t="shared" si="1119"/>
        <v>5.1481968651553592E-2</v>
      </c>
      <c r="M2966" s="3">
        <f t="shared" si="1120"/>
        <v>0.7</v>
      </c>
      <c r="N2966" s="24">
        <f t="shared" si="1135"/>
        <v>1155.7106145455502</v>
      </c>
      <c r="O2966" s="24">
        <f t="shared" si="1121"/>
        <v>15.027481363046036</v>
      </c>
      <c r="P2966" s="24">
        <f t="shared" si="1122"/>
        <v>278.48009858243444</v>
      </c>
      <c r="Q2966" s="24">
        <f t="shared" si="1133"/>
        <v>650</v>
      </c>
      <c r="R2966" s="12">
        <f t="shared" si="1123"/>
        <v>5.105642751989125E-2</v>
      </c>
      <c r="S2966" s="3">
        <f t="shared" si="1134"/>
        <v>0.7</v>
      </c>
      <c r="T2966" s="24">
        <f t="shared" si="1136"/>
        <v>1155.4922796818846</v>
      </c>
      <c r="U2966" s="24">
        <f t="shared" si="1124"/>
        <v>20.485852954686834</v>
      </c>
      <c r="V2966" s="14">
        <f t="shared" si="1125"/>
        <v>379.54432106849606</v>
      </c>
      <c r="W2966" s="24">
        <f t="shared" si="1137"/>
        <v>650</v>
      </c>
      <c r="X2966" s="12">
        <f t="shared" si="1126"/>
        <v>5.1153863928829306E-2</v>
      </c>
      <c r="Y2966" s="3">
        <f t="shared" si="1138"/>
        <v>0.7</v>
      </c>
    </row>
    <row r="2967" spans="2:25" x14ac:dyDescent="0.25">
      <c r="B2967" s="3">
        <f t="shared" si="1127"/>
        <v>14745</v>
      </c>
      <c r="C2967" s="14">
        <f t="shared" si="1128"/>
        <v>245.75</v>
      </c>
      <c r="D2967" s="11">
        <f t="shared" si="1129"/>
        <v>1156.3625041721709</v>
      </c>
      <c r="E2967" s="11">
        <f t="shared" si="1130"/>
        <v>1154.8156600163584</v>
      </c>
      <c r="F2967" s="11">
        <f t="shared" si="1131"/>
        <v>1155.7616709730701</v>
      </c>
      <c r="G2967" s="11">
        <f t="shared" si="1132"/>
        <v>1155.5434335458135</v>
      </c>
      <c r="H2967" s="24">
        <f t="shared" si="1115"/>
        <v>1154.8156600163584</v>
      </c>
      <c r="I2967" s="24">
        <f t="shared" si="1117"/>
        <v>38.671103895313763</v>
      </c>
      <c r="J2967" s="14">
        <f t="shared" si="1118"/>
        <v>715.99461923757326</v>
      </c>
      <c r="K2967" s="24">
        <f t="shared" si="1116"/>
        <v>650</v>
      </c>
      <c r="L2967" s="12">
        <f t="shared" si="1119"/>
        <v>5.1464204337930156E-2</v>
      </c>
      <c r="M2967" s="3">
        <f t="shared" si="1120"/>
        <v>0.7</v>
      </c>
      <c r="N2967" s="24">
        <f t="shared" si="1135"/>
        <v>1155.7616709730701</v>
      </c>
      <c r="O2967" s="24">
        <f t="shared" si="1121"/>
        <v>15.020829977521544</v>
      </c>
      <c r="P2967" s="24">
        <f t="shared" si="1122"/>
        <v>278.38659830130933</v>
      </c>
      <c r="Q2967" s="24">
        <f t="shared" si="1133"/>
        <v>650</v>
      </c>
      <c r="R2967" s="12">
        <f t="shared" si="1123"/>
        <v>5.1039005869962344E-2</v>
      </c>
      <c r="S2967" s="3">
        <f t="shared" si="1134"/>
        <v>0.7</v>
      </c>
      <c r="T2967" s="24">
        <f t="shared" si="1136"/>
        <v>1155.5434335458135</v>
      </c>
      <c r="U2967" s="24">
        <f t="shared" si="1124"/>
        <v>20.476765658935392</v>
      </c>
      <c r="V2967" s="14">
        <f t="shared" si="1125"/>
        <v>379.41656041908027</v>
      </c>
      <c r="W2967" s="24">
        <f t="shared" si="1137"/>
        <v>650</v>
      </c>
      <c r="X2967" s="12">
        <f t="shared" si="1126"/>
        <v>5.1136364495984979E-2</v>
      </c>
      <c r="Y2967" s="3">
        <f t="shared" si="1138"/>
        <v>0.7</v>
      </c>
    </row>
    <row r="2968" spans="2:25" x14ac:dyDescent="0.25">
      <c r="B2968" s="3">
        <f t="shared" si="1127"/>
        <v>14750</v>
      </c>
      <c r="C2968" s="14">
        <f t="shared" si="1128"/>
        <v>245.83333333333334</v>
      </c>
      <c r="D2968" s="11">
        <f t="shared" si="1129"/>
        <v>1156.4132773330286</v>
      </c>
      <c r="E2968" s="11">
        <f t="shared" si="1130"/>
        <v>1154.8671242206963</v>
      </c>
      <c r="F2968" s="11">
        <f t="shared" si="1131"/>
        <v>1155.8127099789401</v>
      </c>
      <c r="G2968" s="11">
        <f t="shared" si="1132"/>
        <v>1155.5945699103095</v>
      </c>
      <c r="H2968" s="24">
        <f t="shared" si="1115"/>
        <v>1154.8671242206963</v>
      </c>
      <c r="I2968" s="24">
        <f t="shared" si="1117"/>
        <v>38.653827808309416</v>
      </c>
      <c r="J2968" s="14">
        <f t="shared" si="1118"/>
        <v>715.7515816085114</v>
      </c>
      <c r="K2968" s="24">
        <f t="shared" si="1116"/>
        <v>650</v>
      </c>
      <c r="L2968" s="12">
        <f t="shared" si="1119"/>
        <v>5.1446452321553975E-2</v>
      </c>
      <c r="M2968" s="3">
        <f t="shared" si="1120"/>
        <v>0.7</v>
      </c>
      <c r="N2968" s="24">
        <f t="shared" si="1135"/>
        <v>1155.8127099789401</v>
      </c>
      <c r="O2968" s="24">
        <f t="shared" si="1121"/>
        <v>15.014183852213137</v>
      </c>
      <c r="P2968" s="24">
        <f t="shared" si="1122"/>
        <v>278.29316116873775</v>
      </c>
      <c r="Q2968" s="24">
        <f t="shared" si="1133"/>
        <v>650</v>
      </c>
      <c r="R2968" s="12">
        <f t="shared" si="1123"/>
        <v>5.1021596119921631E-2</v>
      </c>
      <c r="S2968" s="3">
        <f t="shared" si="1134"/>
        <v>0.7</v>
      </c>
      <c r="T2968" s="24">
        <f t="shared" si="1136"/>
        <v>1155.5945699103095</v>
      </c>
      <c r="U2968" s="24">
        <f t="shared" si="1124"/>
        <v>20.467685567979288</v>
      </c>
      <c r="V2968" s="14">
        <f t="shared" si="1125"/>
        <v>379.28888632213977</v>
      </c>
      <c r="W2968" s="24">
        <f t="shared" si="1137"/>
        <v>650</v>
      </c>
      <c r="X2968" s="12">
        <f t="shared" si="1126"/>
        <v>5.11188770523529E-2</v>
      </c>
      <c r="Y2968" s="3">
        <f t="shared" si="1138"/>
        <v>0.7</v>
      </c>
    </row>
    <row r="2969" spans="2:25" x14ac:dyDescent="0.25">
      <c r="B2969" s="3">
        <f t="shared" si="1127"/>
        <v>14755</v>
      </c>
      <c r="C2969" s="14">
        <f t="shared" si="1128"/>
        <v>245.91666666666666</v>
      </c>
      <c r="D2969" s="11">
        <f t="shared" si="1129"/>
        <v>1156.4640332943054</v>
      </c>
      <c r="E2969" s="11">
        <f t="shared" si="1130"/>
        <v>1154.9185706730177</v>
      </c>
      <c r="F2969" s="11">
        <f t="shared" si="1131"/>
        <v>1155.86373157506</v>
      </c>
      <c r="G2969" s="11">
        <f t="shared" si="1132"/>
        <v>1155.6456887873619</v>
      </c>
      <c r="H2969" s="24">
        <f t="shared" si="1115"/>
        <v>1154.9185706730177</v>
      </c>
      <c r="I2969" s="24">
        <f t="shared" si="1117"/>
        <v>38.636565532192435</v>
      </c>
      <c r="J2969" s="14">
        <f t="shared" si="1118"/>
        <v>715.50871030603423</v>
      </c>
      <c r="K2969" s="24">
        <f t="shared" si="1116"/>
        <v>650</v>
      </c>
      <c r="L2969" s="12">
        <f t="shared" si="1119"/>
        <v>5.1428712589599079E-2</v>
      </c>
      <c r="M2969" s="3">
        <f t="shared" si="1120"/>
        <v>0.7</v>
      </c>
      <c r="N2969" s="24">
        <f t="shared" si="1135"/>
        <v>1155.86373157506</v>
      </c>
      <c r="O2969" s="24">
        <f t="shared" si="1121"/>
        <v>15.007542981135202</v>
      </c>
      <c r="P2969" s="24">
        <f t="shared" si="1122"/>
        <v>278.19978712033981</v>
      </c>
      <c r="Q2969" s="24">
        <f t="shared" si="1133"/>
        <v>650</v>
      </c>
      <c r="R2969" s="12">
        <f t="shared" si="1123"/>
        <v>5.1004198257528853E-2</v>
      </c>
      <c r="S2969" s="3">
        <f t="shared" si="1134"/>
        <v>0.7</v>
      </c>
      <c r="T2969" s="24">
        <f t="shared" si="1136"/>
        <v>1155.6456887873619</v>
      </c>
      <c r="U2969" s="24">
        <f t="shared" si="1124"/>
        <v>20.458612673587595</v>
      </c>
      <c r="V2969" s="14">
        <f t="shared" si="1125"/>
        <v>379.1612986891472</v>
      </c>
      <c r="W2969" s="24">
        <f t="shared" si="1137"/>
        <v>650</v>
      </c>
      <c r="X2969" s="12">
        <f t="shared" si="1126"/>
        <v>5.1101401585560112E-2</v>
      </c>
      <c r="Y2969" s="3">
        <f t="shared" si="1138"/>
        <v>0.7</v>
      </c>
    </row>
    <row r="2970" spans="2:25" x14ac:dyDescent="0.25">
      <c r="B2970" s="3">
        <f t="shared" si="1127"/>
        <v>14760</v>
      </c>
      <c r="C2970" s="14">
        <f t="shared" si="1128"/>
        <v>246</v>
      </c>
      <c r="D2970" s="11">
        <f t="shared" si="1129"/>
        <v>1156.5147720676507</v>
      </c>
      <c r="E2970" s="11">
        <f t="shared" si="1130"/>
        <v>1154.9699993856073</v>
      </c>
      <c r="F2970" s="11">
        <f t="shared" si="1131"/>
        <v>1155.9147357733175</v>
      </c>
      <c r="G2970" s="11">
        <f t="shared" si="1132"/>
        <v>1155.6967901889475</v>
      </c>
      <c r="H2970" s="24">
        <f t="shared" si="1115"/>
        <v>1154.9699993856073</v>
      </c>
      <c r="I2970" s="24">
        <f t="shared" si="1117"/>
        <v>38.619317051086455</v>
      </c>
      <c r="J2970" s="14">
        <f t="shared" si="1118"/>
        <v>715.26600515880398</v>
      </c>
      <c r="K2970" s="24">
        <f t="shared" si="1116"/>
        <v>650</v>
      </c>
      <c r="L2970" s="12">
        <f t="shared" si="1119"/>
        <v>5.1410985129298453E-2</v>
      </c>
      <c r="M2970" s="3">
        <f t="shared" si="1120"/>
        <v>0.7</v>
      </c>
      <c r="N2970" s="24">
        <f t="shared" si="1135"/>
        <v>1155.9147357733175</v>
      </c>
      <c r="O2970" s="24">
        <f t="shared" si="1121"/>
        <v>15.000907358330551</v>
      </c>
      <c r="P2970" s="24">
        <f t="shared" si="1122"/>
        <v>278.10647609229744</v>
      </c>
      <c r="Q2970" s="24">
        <f t="shared" si="1133"/>
        <v>650</v>
      </c>
      <c r="R2970" s="12">
        <f t="shared" si="1123"/>
        <v>5.0986812270646421E-2</v>
      </c>
      <c r="S2970" s="3">
        <f t="shared" si="1134"/>
        <v>0.7</v>
      </c>
      <c r="T2970" s="24">
        <f t="shared" si="1136"/>
        <v>1155.6967901889475</v>
      </c>
      <c r="U2970" s="24">
        <f t="shared" si="1124"/>
        <v>20.449546967580545</v>
      </c>
      <c r="V2970" s="14">
        <f t="shared" si="1125"/>
        <v>379.03379743233114</v>
      </c>
      <c r="W2970" s="24">
        <f t="shared" si="1137"/>
        <v>650</v>
      </c>
      <c r="X2970" s="12">
        <f t="shared" si="1126"/>
        <v>5.1083938083336847E-2</v>
      </c>
      <c r="Y2970" s="3">
        <f t="shared" si="1138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Q23"/>
  <sheetViews>
    <sheetView tabSelected="1" workbookViewId="0">
      <selection activeCell="F13" sqref="F13"/>
    </sheetView>
  </sheetViews>
  <sheetFormatPr baseColWidth="10" defaultRowHeight="15" x14ac:dyDescent="0.25"/>
  <sheetData>
    <row r="2" spans="3:17" x14ac:dyDescent="0.25">
      <c r="E2" s="37" t="s">
        <v>99</v>
      </c>
      <c r="F2" s="38"/>
      <c r="G2" s="39"/>
      <c r="H2" s="41" t="s">
        <v>95</v>
      </c>
      <c r="I2" s="42"/>
      <c r="J2" s="43"/>
      <c r="K2" s="44" t="s">
        <v>94</v>
      </c>
      <c r="L2" s="45"/>
      <c r="M2" s="46"/>
    </row>
    <row r="3" spans="3:17" x14ac:dyDescent="0.25">
      <c r="C3" s="3" t="s">
        <v>54</v>
      </c>
      <c r="D3" s="3" t="s">
        <v>55</v>
      </c>
      <c r="E3" s="3" t="s">
        <v>56</v>
      </c>
      <c r="H3" s="3" t="s">
        <v>56</v>
      </c>
      <c r="K3" s="3" t="s">
        <v>56</v>
      </c>
      <c r="N3" s="3" t="s">
        <v>66</v>
      </c>
      <c r="O3" s="3" t="s">
        <v>70</v>
      </c>
      <c r="P3" s="3" t="s">
        <v>71</v>
      </c>
      <c r="Q3" s="3" t="s">
        <v>70</v>
      </c>
    </row>
    <row r="4" spans="3:17" x14ac:dyDescent="0.25">
      <c r="C4" s="3" t="s">
        <v>14</v>
      </c>
      <c r="D4" s="3" t="s">
        <v>13</v>
      </c>
      <c r="E4" s="3" t="s">
        <v>13</v>
      </c>
      <c r="F4" s="3" t="s">
        <v>77</v>
      </c>
      <c r="G4" s="3" t="s">
        <v>78</v>
      </c>
      <c r="H4" s="3" t="s">
        <v>13</v>
      </c>
      <c r="I4" s="3" t="s">
        <v>77</v>
      </c>
      <c r="J4" s="3" t="s">
        <v>78</v>
      </c>
      <c r="K4" s="3" t="s">
        <v>13</v>
      </c>
      <c r="L4" s="3" t="s">
        <v>77</v>
      </c>
      <c r="M4" s="3" t="s">
        <v>78</v>
      </c>
      <c r="N4" s="3" t="s">
        <v>69</v>
      </c>
      <c r="P4" s="3" t="s">
        <v>72</v>
      </c>
    </row>
    <row r="5" spans="3:17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709.27163031819543</v>
      </c>
      <c r="F5" s="13">
        <f>reductionky(E5)</f>
        <v>0.21887404361816548</v>
      </c>
      <c r="G5" s="13">
        <f>reductionke(E5)</f>
        <v>0.12629134787272184</v>
      </c>
      <c r="H5" s="24">
        <f>VLOOKUP(C5,Calculs!$C$18:$G$2921,4)</f>
        <v>822.8997924616616</v>
      </c>
      <c r="I5" s="13">
        <f>reductionky(H5)</f>
        <v>9.8550103769169201E-2</v>
      </c>
      <c r="J5" s="13">
        <f>reductionke(H5)</f>
        <v>8.4847546696126139E-2</v>
      </c>
      <c r="K5" s="24">
        <f>VLOOKUP(C5,Calculs!$C$18:$G$2921,5)</f>
        <v>793.8697857898519</v>
      </c>
      <c r="L5" s="13">
        <f>reductionky(K5)</f>
        <v>0.11735625705217771</v>
      </c>
      <c r="M5" s="13">
        <f>reductionke(K5)</f>
        <v>9.2452085684059229E-2</v>
      </c>
      <c r="N5" s="14">
        <f>MplRd</f>
        <v>51.117975820276151</v>
      </c>
      <c r="O5" s="13">
        <f t="shared" ref="O5:O10" si="0">MEd/N5</f>
        <v>0.99035611617311714</v>
      </c>
      <c r="P5" s="13">
        <f t="shared" ref="P5:P10" si="1">Av*Fy*I5/SQRT(3)/GammaM/10</f>
        <v>40.181317417283502</v>
      </c>
      <c r="Q5" s="33">
        <f>VEd/Echauffements!P5</f>
        <v>0.55996172963512392</v>
      </c>
    </row>
    <row r="6" spans="3:17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933.60246577658779</v>
      </c>
      <c r="F6" s="13">
        <f t="shared" ref="F6:F10" si="2">reductionky(E6)</f>
        <v>5.3279506844682439E-2</v>
      </c>
      <c r="G6" s="13">
        <f t="shared" ref="G6:G10" si="3">reductionke(E6)</f>
        <v>5.9939445200267748E-2</v>
      </c>
      <c r="H6" s="24">
        <f>VLOOKUP(C6,Calculs!$C$18:$G$2921,4)</f>
        <v>941.35783696143301</v>
      </c>
      <c r="I6" s="13">
        <f t="shared" ref="I6:I10" si="4">reductionky(H6)</f>
        <v>5.1728432607713398E-2</v>
      </c>
      <c r="J6" s="13">
        <f t="shared" ref="J6:J10" si="5">reductionke(H6)</f>
        <v>5.8194486683677576E-2</v>
      </c>
      <c r="K6" s="24">
        <f>VLOOKUP(C6,Calculs!$C$18:$G$2921,5)</f>
        <v>939.83378298798402</v>
      </c>
      <c r="L6" s="13">
        <f t="shared" ref="L6:L10" si="6">reductionky(K6)</f>
        <v>5.2033243402403194E-2</v>
      </c>
      <c r="M6" s="13">
        <f t="shared" ref="M6:M10" si="7">reductionke(K6)</f>
        <v>5.8537398827703598E-2</v>
      </c>
      <c r="N6" s="14">
        <f>Wpl*Fy*F6/GammaM/1000</f>
        <v>9.2013708320766572</v>
      </c>
      <c r="O6" s="14">
        <f t="shared" si="0"/>
        <v>5.5018975893806514</v>
      </c>
      <c r="P6" s="13">
        <f t="shared" si="1"/>
        <v>21.090962775417612</v>
      </c>
      <c r="Q6" s="33">
        <f>VEd/Echauffements!P6</f>
        <v>1.0668076293901898</v>
      </c>
    </row>
    <row r="7" spans="3:17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999.93612454801792</v>
      </c>
      <c r="F7" s="13">
        <f t="shared" si="2"/>
        <v>4.001277509039642E-2</v>
      </c>
      <c r="G7" s="13">
        <f t="shared" si="3"/>
        <v>4.5014371976695965E-2</v>
      </c>
      <c r="H7" s="24">
        <f>VLOOKUP(C7,Calculs!$C$18:$G$2921,4)</f>
        <v>1003.7070445750643</v>
      </c>
      <c r="I7" s="13">
        <f t="shared" si="4"/>
        <v>3.9258591084987145E-2</v>
      </c>
      <c r="J7" s="13">
        <f t="shared" si="5"/>
        <v>4.4165914970610537E-2</v>
      </c>
      <c r="K7" s="24">
        <f>VLOOKUP(C7,Calculs!$C$18:$G$2921,5)</f>
        <v>1002.8581648015423</v>
      </c>
      <c r="L7" s="13">
        <f t="shared" si="6"/>
        <v>3.9428367039691534E-2</v>
      </c>
      <c r="M7" s="13">
        <f t="shared" si="7"/>
        <v>4.4356912919652977E-2</v>
      </c>
      <c r="N7" s="14">
        <f>Wpl*Fy*F7/GammaM/1000</f>
        <v>6.9102062581114616</v>
      </c>
      <c r="O7" s="14">
        <f t="shared" si="0"/>
        <v>7.3261199606848866</v>
      </c>
      <c r="P7" s="13">
        <f t="shared" si="1"/>
        <v>16.006699632057661</v>
      </c>
      <c r="Q7" s="33">
        <f>VEd/Echauffements!P7</f>
        <v>1.4056614116090356</v>
      </c>
    </row>
    <row r="8" spans="3:17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1044.9890302483745</v>
      </c>
      <c r="F8" s="13">
        <f t="shared" si="2"/>
        <v>3.100219395032509E-2</v>
      </c>
      <c r="G8" s="13">
        <f t="shared" si="3"/>
        <v>3.4877468194115725E-2</v>
      </c>
      <c r="H8" s="24">
        <f>VLOOKUP(C8,Calculs!$C$18:$G$2921,4)</f>
        <v>1047.4915384005094</v>
      </c>
      <c r="I8" s="13">
        <f t="shared" si="4"/>
        <v>3.0501692319898122E-2</v>
      </c>
      <c r="J8" s="13">
        <f t="shared" si="5"/>
        <v>3.4314403859885385E-2</v>
      </c>
      <c r="K8" s="24">
        <f>VLOOKUP(C8,Calculs!$C$18:$G$2921,5)</f>
        <v>1046.9216343712842</v>
      </c>
      <c r="L8" s="13">
        <f t="shared" si="6"/>
        <v>3.0615673125743162E-2</v>
      </c>
      <c r="M8" s="13">
        <f t="shared" si="7"/>
        <v>3.4442632266461055E-2</v>
      </c>
      <c r="N8" s="14">
        <f>Wpl*Fy*F8/GammaM/1000</f>
        <v>5.3540788952211429</v>
      </c>
      <c r="O8" s="14">
        <f t="shared" si="0"/>
        <v>9.4554079218343308</v>
      </c>
      <c r="P8" s="13">
        <f t="shared" si="1"/>
        <v>12.436295183826747</v>
      </c>
      <c r="Q8" s="33">
        <f>VEd/Echauffements!P8</f>
        <v>1.8092204846714302</v>
      </c>
    </row>
    <row r="9" spans="3:17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1107.4006436897109</v>
      </c>
      <c r="F9" s="13">
        <f t="shared" si="2"/>
        <v>1.8519871262057813E-2</v>
      </c>
      <c r="G9" s="13">
        <f t="shared" si="3"/>
        <v>2.083485516981504E-2</v>
      </c>
      <c r="H9" s="24">
        <f>VLOOKUP(C9,Calculs!$C$18:$G$2921,4)</f>
        <v>1108.8352798147419</v>
      </c>
      <c r="I9" s="13">
        <f t="shared" si="4"/>
        <v>1.823294403705163E-2</v>
      </c>
      <c r="J9" s="13">
        <f t="shared" si="5"/>
        <v>2.0512062041683082E-2</v>
      </c>
      <c r="K9" s="24">
        <f>VLOOKUP(C9,Calculs!$C$18:$G$2921,5)</f>
        <v>1108.5056139416604</v>
      </c>
      <c r="L9" s="13">
        <f t="shared" si="6"/>
        <v>1.8298877211667924E-2</v>
      </c>
      <c r="M9" s="13">
        <f t="shared" si="7"/>
        <v>2.0586236863126411E-2</v>
      </c>
      <c r="N9" s="14">
        <f>Wpl*Fy*F9/GammaM/1000</f>
        <v>3.1983817669573842</v>
      </c>
      <c r="O9" s="14">
        <f t="shared" si="0"/>
        <v>15.828316845415076</v>
      </c>
      <c r="P9" s="13">
        <f t="shared" si="1"/>
        <v>7.4340227334548477</v>
      </c>
      <c r="Q9" s="33">
        <f>VEd/Echauffements!P9</f>
        <v>3.026625127031791</v>
      </c>
    </row>
    <row r="10" spans="3:17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1151.2210432552686</v>
      </c>
      <c r="F10" s="13">
        <f t="shared" si="2"/>
        <v>9.7557913489462866E-3</v>
      </c>
      <c r="G10" s="13">
        <f t="shared" si="3"/>
        <v>1.0975265267564571E-2</v>
      </c>
      <c r="H10" s="24">
        <f>VLOOKUP(C10,Calculs!$C$18:$G$2921,4)</f>
        <v>1152.1972427912606</v>
      </c>
      <c r="I10" s="13">
        <f t="shared" si="4"/>
        <v>9.5605514417478853E-3</v>
      </c>
      <c r="J10" s="13">
        <f t="shared" si="5"/>
        <v>1.075562037196637E-2</v>
      </c>
      <c r="K10" s="24">
        <f>VLOOKUP(C10,Calculs!$C$18:$G$2921,5)</f>
        <v>1151.9720947498276</v>
      </c>
      <c r="L10" s="13">
        <f t="shared" si="6"/>
        <v>9.6055810500344715E-3</v>
      </c>
      <c r="M10" s="13">
        <f t="shared" si="7"/>
        <v>1.080627868128878E-2</v>
      </c>
      <c r="N10" s="14">
        <f>Wpl*Fy*F10/GammaM/1000</f>
        <v>1.6848251659630236</v>
      </c>
      <c r="O10" s="14">
        <f t="shared" si="0"/>
        <v>30.047628099775817</v>
      </c>
      <c r="P10" s="13">
        <f t="shared" si="1"/>
        <v>3.8980735430267495</v>
      </c>
      <c r="Q10" s="33">
        <f>VEd/Echauffements!P10</f>
        <v>5.7720819660393978</v>
      </c>
    </row>
    <row r="14" spans="3:17" x14ac:dyDescent="0.25">
      <c r="C14" t="s">
        <v>131</v>
      </c>
    </row>
    <row r="15" spans="3:17" x14ac:dyDescent="0.25">
      <c r="E15" s="76" t="s">
        <v>52</v>
      </c>
      <c r="F15" s="77"/>
      <c r="G15" s="78" t="s">
        <v>132</v>
      </c>
      <c r="H15" s="79"/>
    </row>
    <row r="16" spans="3:17" x14ac:dyDescent="0.25">
      <c r="C16" s="3" t="s">
        <v>54</v>
      </c>
      <c r="E16" t="s">
        <v>133</v>
      </c>
      <c r="G16" t="s">
        <v>135</v>
      </c>
    </row>
    <row r="17" spans="3:11" x14ac:dyDescent="0.25">
      <c r="C17" s="3" t="s">
        <v>14</v>
      </c>
      <c r="E17" s="3" t="s">
        <v>13</v>
      </c>
      <c r="F17" s="3" t="s">
        <v>134</v>
      </c>
      <c r="G17" s="3" t="s">
        <v>13</v>
      </c>
      <c r="H17" s="3" t="s">
        <v>136</v>
      </c>
      <c r="I17" s="3" t="s">
        <v>144</v>
      </c>
      <c r="J17" s="3" t="s">
        <v>149</v>
      </c>
      <c r="K17" s="3" t="s">
        <v>143</v>
      </c>
    </row>
    <row r="18" spans="3:11" x14ac:dyDescent="0.25">
      <c r="C18" s="3">
        <v>30</v>
      </c>
      <c r="E18" s="68">
        <f t="shared" ref="E18:E23" si="8">0.8*E5</f>
        <v>567.41730425455637</v>
      </c>
      <c r="F18" s="13">
        <f>reductionku(E18)</f>
        <v>0.57100635681087519</v>
      </c>
      <c r="G18" s="68">
        <f>0.4*E5</f>
        <v>283.70865212727819</v>
      </c>
      <c r="H18" s="13">
        <f>reductionkc(G18)</f>
        <v>0.86629134787272177</v>
      </c>
      <c r="I18" s="69">
        <f t="shared" ref="I18:I23" si="9">0.8*F18*PRds</f>
        <v>46.626252813457377</v>
      </c>
      <c r="J18" s="14">
        <f t="shared" ref="J18:J23" si="10">H18*PRdc</f>
        <v>79.839908018664474</v>
      </c>
      <c r="K18" s="14">
        <f t="shared" ref="K18:K23" si="11">kt*MIN(I18:J18)</f>
        <v>33.210809859192985</v>
      </c>
    </row>
    <row r="19" spans="3:11" x14ac:dyDescent="0.25">
      <c r="C19" s="3">
        <v>60</v>
      </c>
      <c r="E19" s="68">
        <f t="shared" si="8"/>
        <v>746.88197262127028</v>
      </c>
      <c r="F19" s="13">
        <f t="shared" ref="F19:F23" si="12">reductionku(E19)</f>
        <v>0.17374163285447566</v>
      </c>
      <c r="G19" s="68">
        <f t="shared" ref="G19:G23" si="13">0.4*E6</f>
        <v>373.44098631063514</v>
      </c>
      <c r="H19" s="13">
        <f t="shared" ref="H19:H23" si="14">reductionkc(G19)</f>
        <v>0.77655901368936486</v>
      </c>
      <c r="I19" s="69">
        <f t="shared" si="9"/>
        <v>14.187094768857023</v>
      </c>
      <c r="J19" s="14">
        <f t="shared" si="10"/>
        <v>71.569917414358144</v>
      </c>
      <c r="K19" s="14">
        <f t="shared" si="11"/>
        <v>10.105142026057761</v>
      </c>
    </row>
    <row r="20" spans="3:11" x14ac:dyDescent="0.25">
      <c r="C20" s="3">
        <v>90</v>
      </c>
      <c r="E20" s="68">
        <f t="shared" si="8"/>
        <v>799.94889963841433</v>
      </c>
      <c r="F20" s="13">
        <f t="shared" si="12"/>
        <v>0.11006132043390281</v>
      </c>
      <c r="G20" s="68">
        <f t="shared" si="13"/>
        <v>399.97444981920717</v>
      </c>
      <c r="H20" s="13">
        <f t="shared" si="14"/>
        <v>0.75002555018079287</v>
      </c>
      <c r="I20" s="69">
        <f t="shared" si="9"/>
        <v>8.9871975860223152</v>
      </c>
      <c r="J20" s="14">
        <f t="shared" si="10"/>
        <v>69.124516925085075</v>
      </c>
      <c r="K20" s="14">
        <f t="shared" si="11"/>
        <v>6.4013745944911014</v>
      </c>
    </row>
    <row r="21" spans="3:11" x14ac:dyDescent="0.25">
      <c r="C21" s="3">
        <v>120</v>
      </c>
      <c r="E21" s="68">
        <f t="shared" si="8"/>
        <v>835.99122419869968</v>
      </c>
      <c r="F21" s="13">
        <f t="shared" si="12"/>
        <v>9.2004387900650159E-2</v>
      </c>
      <c r="G21" s="68">
        <f t="shared" si="13"/>
        <v>417.99561209934984</v>
      </c>
      <c r="H21" s="13">
        <f t="shared" si="14"/>
        <v>0.72300658185097522</v>
      </c>
      <c r="I21" s="69">
        <f t="shared" si="9"/>
        <v>7.5127357148213996</v>
      </c>
      <c r="J21" s="14">
        <f t="shared" si="10"/>
        <v>66.634370911842439</v>
      </c>
      <c r="K21" s="14">
        <f t="shared" si="11"/>
        <v>5.35114924086907</v>
      </c>
    </row>
    <row r="22" spans="3:11" x14ac:dyDescent="0.25">
      <c r="C22" s="3">
        <v>180</v>
      </c>
      <c r="E22" s="68">
        <f t="shared" si="8"/>
        <v>885.92051495176884</v>
      </c>
      <c r="F22" s="13">
        <f t="shared" si="12"/>
        <v>6.7039742524115584E-2</v>
      </c>
      <c r="G22" s="68">
        <f t="shared" si="13"/>
        <v>442.96025747588442</v>
      </c>
      <c r="H22" s="13">
        <f t="shared" si="14"/>
        <v>0.68555961378617336</v>
      </c>
      <c r="I22" s="69">
        <f t="shared" si="9"/>
        <v>5.4742157354192331</v>
      </c>
      <c r="J22" s="14">
        <f t="shared" si="10"/>
        <v>63.183150380535793</v>
      </c>
      <c r="K22" s="14">
        <f t="shared" si="11"/>
        <v>3.899158241271707</v>
      </c>
    </row>
    <row r="23" spans="3:11" x14ac:dyDescent="0.25">
      <c r="C23" s="3">
        <v>240</v>
      </c>
      <c r="E23" s="68">
        <f t="shared" si="8"/>
        <v>920.9768346042149</v>
      </c>
      <c r="F23" s="13">
        <f t="shared" si="12"/>
        <v>5.5804633079157021E-2</v>
      </c>
      <c r="G23" s="68">
        <f t="shared" si="13"/>
        <v>460.48841730210745</v>
      </c>
      <c r="H23" s="13">
        <f t="shared" si="14"/>
        <v>0.65926737404683877</v>
      </c>
      <c r="I23" s="69">
        <f t="shared" si="9"/>
        <v>4.5567985348590527</v>
      </c>
      <c r="J23" s="14">
        <f t="shared" si="10"/>
        <v>60.759981769250565</v>
      </c>
      <c r="K23" s="14">
        <f t="shared" si="11"/>
        <v>3.2457030230011221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6"/>
  <sheetViews>
    <sheetView workbookViewId="0">
      <selection activeCell="D20" sqref="D20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7" spans="3:5" x14ac:dyDescent="0.25">
      <c r="C7" s="25" t="s">
        <v>73</v>
      </c>
      <c r="D7" s="31">
        <f>q*LL/2</f>
        <v>22.5</v>
      </c>
      <c r="E7" t="s">
        <v>74</v>
      </c>
    </row>
    <row r="9" spans="3:5" x14ac:dyDescent="0.25">
      <c r="C9" s="25" t="s">
        <v>75</v>
      </c>
      <c r="D9" s="4">
        <v>25.68</v>
      </c>
      <c r="E9" t="s">
        <v>76</v>
      </c>
    </row>
    <row r="10" spans="3:5" x14ac:dyDescent="0.25">
      <c r="C10" s="25" t="s">
        <v>63</v>
      </c>
      <c r="D10" s="4">
        <v>628</v>
      </c>
      <c r="E10" t="s">
        <v>65</v>
      </c>
    </row>
    <row r="11" spans="3:5" x14ac:dyDescent="0.25">
      <c r="C11" s="2" t="s">
        <v>64</v>
      </c>
      <c r="D11" s="4">
        <v>1</v>
      </c>
    </row>
    <row r="12" spans="3:5" x14ac:dyDescent="0.25">
      <c r="C12" s="25" t="s">
        <v>67</v>
      </c>
      <c r="D12" s="4">
        <v>275</v>
      </c>
      <c r="E12" t="s">
        <v>68</v>
      </c>
    </row>
    <row r="16" spans="3:5" x14ac:dyDescent="0.25">
      <c r="C16" s="81" t="s">
        <v>131</v>
      </c>
      <c r="D16" s="80"/>
      <c r="E16" s="80"/>
    </row>
    <row r="17" spans="3:5" x14ac:dyDescent="0.25">
      <c r="C17" s="2" t="s">
        <v>139</v>
      </c>
      <c r="D17" s="4">
        <v>100</v>
      </c>
      <c r="E17" t="s">
        <v>31</v>
      </c>
    </row>
    <row r="18" spans="3:5" x14ac:dyDescent="0.25">
      <c r="C18" s="2" t="s">
        <v>140</v>
      </c>
      <c r="D18" s="4">
        <v>19</v>
      </c>
      <c r="E18" t="s">
        <v>31</v>
      </c>
    </row>
    <row r="19" spans="3:5" x14ac:dyDescent="0.25">
      <c r="C19" s="2" t="s">
        <v>141</v>
      </c>
      <c r="D19" s="4">
        <v>450</v>
      </c>
      <c r="E19" t="s">
        <v>68</v>
      </c>
    </row>
    <row r="20" spans="3:5" x14ac:dyDescent="0.25">
      <c r="C20" s="2" t="s">
        <v>142</v>
      </c>
      <c r="D20" s="4">
        <v>1</v>
      </c>
    </row>
    <row r="22" spans="3:5" x14ac:dyDescent="0.25">
      <c r="C22" s="25" t="s">
        <v>143</v>
      </c>
    </row>
    <row r="23" spans="3:5" x14ac:dyDescent="0.25">
      <c r="C23" s="25" t="s">
        <v>144</v>
      </c>
      <c r="D23" s="63">
        <f>0.8*fu_sc*PI()*d^2/4000</f>
        <v>102.07034531513237</v>
      </c>
      <c r="E23" t="s">
        <v>74</v>
      </c>
    </row>
    <row r="24" spans="3:5" x14ac:dyDescent="0.25">
      <c r="C24" s="25" t="s">
        <v>145</v>
      </c>
      <c r="D24" s="63">
        <f>0.29*d^2/1000*SQRT(fck*Ecm*1000)</f>
        <v>92.162882862354067</v>
      </c>
      <c r="E24" t="s">
        <v>74</v>
      </c>
    </row>
    <row r="25" spans="3:5" x14ac:dyDescent="0.25">
      <c r="C25" s="25" t="s">
        <v>146</v>
      </c>
      <c r="D25" s="63">
        <f>MIN(ktmax,0.7/SQRT(nr)*b0/hp*(hsc/hp-1))</f>
        <v>0.71227705112960749</v>
      </c>
    </row>
    <row r="26" spans="3:5" x14ac:dyDescent="0.25">
      <c r="C26" s="25" t="s">
        <v>147</v>
      </c>
      <c r="D26" s="4">
        <v>0.75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40"/>
  <sheetViews>
    <sheetView workbookViewId="0">
      <selection activeCell="D13" sqref="D13"/>
    </sheetView>
  </sheetViews>
  <sheetFormatPr baseColWidth="10" defaultRowHeight="15" x14ac:dyDescent="0.25"/>
  <sheetData>
    <row r="3" spans="3:16" x14ac:dyDescent="0.25">
      <c r="C3" t="s">
        <v>79</v>
      </c>
    </row>
    <row r="4" spans="3:16" x14ac:dyDescent="0.25">
      <c r="C4" s="34" t="s">
        <v>80</v>
      </c>
      <c r="D4" s="4">
        <v>130</v>
      </c>
      <c r="E4" t="s">
        <v>31</v>
      </c>
      <c r="H4" s="61" t="s">
        <v>100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88</v>
      </c>
      <c r="D5" s="4">
        <f>td-hp</f>
        <v>72</v>
      </c>
      <c r="E5" t="s">
        <v>31</v>
      </c>
    </row>
    <row r="6" spans="3:16" x14ac:dyDescent="0.25">
      <c r="H6" s="64" t="s">
        <v>104</v>
      </c>
      <c r="I6" s="64" t="s">
        <v>82</v>
      </c>
      <c r="J6" s="64" t="s">
        <v>103</v>
      </c>
      <c r="K6" s="65" t="s">
        <v>105</v>
      </c>
      <c r="L6" s="65" t="s">
        <v>106</v>
      </c>
      <c r="M6" s="65" t="s">
        <v>107</v>
      </c>
      <c r="N6" s="65" t="s">
        <v>108</v>
      </c>
      <c r="O6" s="65" t="s">
        <v>109</v>
      </c>
      <c r="P6" s="65" t="s">
        <v>110</v>
      </c>
    </row>
    <row r="7" spans="3:16" x14ac:dyDescent="0.25">
      <c r="C7" s="2" t="s">
        <v>81</v>
      </c>
      <c r="D7" s="4" t="s">
        <v>87</v>
      </c>
      <c r="H7" s="3">
        <v>1</v>
      </c>
      <c r="I7" s="3">
        <v>5</v>
      </c>
      <c r="J7" s="3">
        <f>I7</f>
        <v>5</v>
      </c>
      <c r="K7" s="3">
        <v>535</v>
      </c>
      <c r="L7" s="66">
        <v>705</v>
      </c>
      <c r="M7" s="66">
        <v>1200</v>
      </c>
      <c r="N7" s="66">
        <v>1200</v>
      </c>
      <c r="O7" s="66">
        <v>1200</v>
      </c>
      <c r="P7" s="66">
        <v>1200</v>
      </c>
    </row>
    <row r="8" spans="3:16" x14ac:dyDescent="0.25">
      <c r="C8" s="34" t="s">
        <v>82</v>
      </c>
      <c r="D8" s="4">
        <v>207</v>
      </c>
      <c r="E8" t="s">
        <v>31</v>
      </c>
      <c r="H8" s="3">
        <v>2</v>
      </c>
      <c r="I8" s="3">
        <v>5</v>
      </c>
      <c r="J8" s="3">
        <f>J7+I8</f>
        <v>10</v>
      </c>
      <c r="K8" s="3">
        <v>470</v>
      </c>
      <c r="L8" s="66">
        <v>642</v>
      </c>
      <c r="M8" s="66">
        <v>738</v>
      </c>
      <c r="N8" s="66">
        <v>1200</v>
      </c>
      <c r="O8" s="66">
        <v>1200</v>
      </c>
      <c r="P8" s="66">
        <v>1200</v>
      </c>
    </row>
    <row r="9" spans="3:16" x14ac:dyDescent="0.25">
      <c r="C9" s="34" t="s">
        <v>83</v>
      </c>
      <c r="D9" s="4">
        <v>101</v>
      </c>
      <c r="E9" t="s">
        <v>31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6">
        <v>581</v>
      </c>
      <c r="M9" s="66">
        <v>681</v>
      </c>
      <c r="N9" s="66">
        <v>754</v>
      </c>
      <c r="O9" s="66">
        <v>1200</v>
      </c>
      <c r="P9" s="66">
        <v>1200</v>
      </c>
    </row>
    <row r="10" spans="3:16" x14ac:dyDescent="0.25">
      <c r="C10" s="34" t="s">
        <v>84</v>
      </c>
      <c r="D10" s="4">
        <v>62</v>
      </c>
      <c r="E10" t="s">
        <v>31</v>
      </c>
      <c r="H10" s="3">
        <v>4</v>
      </c>
      <c r="I10" s="3">
        <v>5</v>
      </c>
      <c r="J10" s="3">
        <f t="shared" si="0"/>
        <v>20</v>
      </c>
      <c r="K10" s="3">
        <v>350</v>
      </c>
      <c r="L10" s="66">
        <v>525</v>
      </c>
      <c r="M10" s="66">
        <v>627</v>
      </c>
      <c r="N10" s="66">
        <v>697</v>
      </c>
      <c r="O10" s="66">
        <v>1200</v>
      </c>
      <c r="P10" s="66">
        <v>1200</v>
      </c>
    </row>
    <row r="11" spans="3:16" x14ac:dyDescent="0.25">
      <c r="C11" s="34" t="s">
        <v>85</v>
      </c>
      <c r="D11" s="4">
        <v>1</v>
      </c>
      <c r="E11" t="s">
        <v>31</v>
      </c>
      <c r="H11" s="3">
        <v>5</v>
      </c>
      <c r="I11" s="3">
        <v>5</v>
      </c>
      <c r="J11" s="3">
        <f t="shared" si="0"/>
        <v>25</v>
      </c>
      <c r="K11" s="3">
        <v>300</v>
      </c>
      <c r="L11" s="66">
        <v>469</v>
      </c>
      <c r="M11" s="66">
        <v>571</v>
      </c>
      <c r="N11" s="66">
        <v>642</v>
      </c>
      <c r="O11" s="66">
        <v>738</v>
      </c>
      <c r="P11" s="66">
        <v>1200</v>
      </c>
    </row>
    <row r="12" spans="3:16" x14ac:dyDescent="0.25">
      <c r="C12" s="34" t="s">
        <v>86</v>
      </c>
      <c r="D12" s="4">
        <v>58</v>
      </c>
      <c r="E12" t="s">
        <v>31</v>
      </c>
      <c r="H12" s="3">
        <v>6</v>
      </c>
      <c r="I12" s="3">
        <v>5</v>
      </c>
      <c r="J12" s="3">
        <f t="shared" si="0"/>
        <v>30</v>
      </c>
      <c r="K12" s="3">
        <v>250</v>
      </c>
      <c r="L12" s="66">
        <v>421</v>
      </c>
      <c r="M12" s="66">
        <v>519</v>
      </c>
      <c r="N12" s="66">
        <v>591</v>
      </c>
      <c r="O12" s="66">
        <v>689</v>
      </c>
      <c r="P12" s="66">
        <v>740</v>
      </c>
    </row>
    <row r="13" spans="3:16" x14ac:dyDescent="0.25">
      <c r="C13" s="34" t="s">
        <v>148</v>
      </c>
      <c r="D13" s="31">
        <f>MIN(AVERAGE(bt,bb),bt)</f>
        <v>81.5</v>
      </c>
      <c r="E13" t="s">
        <v>31</v>
      </c>
      <c r="H13" s="3">
        <v>7</v>
      </c>
      <c r="I13" s="3">
        <v>5</v>
      </c>
      <c r="J13" s="3">
        <f t="shared" si="0"/>
        <v>35</v>
      </c>
      <c r="K13" s="3">
        <v>210</v>
      </c>
      <c r="L13" s="66">
        <v>374</v>
      </c>
      <c r="M13" s="66">
        <v>473</v>
      </c>
      <c r="N13" s="66">
        <v>542</v>
      </c>
      <c r="O13" s="66">
        <v>635</v>
      </c>
      <c r="P13" s="66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6">
        <v>327</v>
      </c>
      <c r="M14" s="66">
        <v>428</v>
      </c>
      <c r="N14" s="66">
        <v>493</v>
      </c>
      <c r="O14" s="66">
        <v>590</v>
      </c>
      <c r="P14" s="66">
        <v>670</v>
      </c>
    </row>
    <row r="15" spans="3:16" x14ac:dyDescent="0.25">
      <c r="C15" s="34" t="s">
        <v>89</v>
      </c>
      <c r="D15" s="4">
        <v>25</v>
      </c>
      <c r="E15" t="s">
        <v>68</v>
      </c>
      <c r="H15" s="3">
        <v>9</v>
      </c>
      <c r="I15" s="3">
        <v>5</v>
      </c>
      <c r="J15" s="3">
        <f t="shared" si="1"/>
        <v>45</v>
      </c>
      <c r="K15" s="3">
        <v>160</v>
      </c>
      <c r="L15" s="66">
        <v>289</v>
      </c>
      <c r="M15" s="66">
        <v>387</v>
      </c>
      <c r="N15" s="66">
        <v>454</v>
      </c>
      <c r="O15" s="66">
        <v>549</v>
      </c>
      <c r="P15" s="66">
        <v>645</v>
      </c>
    </row>
    <row r="16" spans="3:16" x14ac:dyDescent="0.25">
      <c r="C16" s="34" t="s">
        <v>137</v>
      </c>
      <c r="D16" s="4">
        <v>31</v>
      </c>
      <c r="E16" t="s">
        <v>138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6">
        <v>250</v>
      </c>
      <c r="M16" s="66">
        <v>345</v>
      </c>
      <c r="N16" s="66">
        <v>415</v>
      </c>
      <c r="O16" s="66">
        <v>508</v>
      </c>
      <c r="P16" s="66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6">
        <v>200</v>
      </c>
      <c r="M17" s="66">
        <v>294</v>
      </c>
      <c r="N17" s="66">
        <v>369</v>
      </c>
      <c r="O17" s="66">
        <v>469</v>
      </c>
      <c r="P17" s="66">
        <v>520</v>
      </c>
    </row>
    <row r="18" spans="3:16" x14ac:dyDescent="0.25">
      <c r="C18" s="34" t="s">
        <v>101</v>
      </c>
      <c r="D18" s="62">
        <f>hp/tc</f>
        <v>0.80555555555555558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6">
        <v>175</v>
      </c>
      <c r="M18" s="66">
        <v>271</v>
      </c>
      <c r="N18" s="66">
        <v>342</v>
      </c>
      <c r="O18" s="66">
        <v>430</v>
      </c>
      <c r="P18" s="66">
        <v>495</v>
      </c>
    </row>
    <row r="19" spans="3:16" x14ac:dyDescent="0.25">
      <c r="C19" s="34" t="s">
        <v>102</v>
      </c>
      <c r="D19" s="63">
        <f>IF(D18&lt;=1.5,tc+0.5*hp*(bt+bb)/ebac,tc*(1+0.75*(bt+bb)/ebac))</f>
        <v>94.835748792270536</v>
      </c>
      <c r="E19" t="s">
        <v>31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6">
        <v>140</v>
      </c>
      <c r="M19" s="66">
        <v>220</v>
      </c>
      <c r="N19" s="66">
        <v>270</v>
      </c>
      <c r="O19" s="66">
        <v>330</v>
      </c>
      <c r="P19" s="66">
        <v>395</v>
      </c>
    </row>
    <row r="20" spans="3:16" x14ac:dyDescent="0.25">
      <c r="C20" s="34"/>
      <c r="H20" s="3">
        <v>14</v>
      </c>
      <c r="I20" s="11">
        <f>hceff-J19</f>
        <v>14.835748792270536</v>
      </c>
      <c r="J20" s="14">
        <f t="shared" si="1"/>
        <v>94.835748792270536</v>
      </c>
      <c r="K20" s="3">
        <v>60</v>
      </c>
      <c r="L20" s="66">
        <v>100</v>
      </c>
      <c r="M20" s="66">
        <v>160</v>
      </c>
      <c r="N20" s="66">
        <v>210</v>
      </c>
      <c r="O20" s="66">
        <v>260</v>
      </c>
      <c r="P20" s="66">
        <v>305</v>
      </c>
    </row>
    <row r="21" spans="3:16" x14ac:dyDescent="0.25">
      <c r="C21" s="34" t="s">
        <v>117</v>
      </c>
      <c r="D21" s="4">
        <v>2000</v>
      </c>
      <c r="E21" t="s">
        <v>31</v>
      </c>
    </row>
    <row r="22" spans="3:16" x14ac:dyDescent="0.25">
      <c r="C22" s="34" t="s">
        <v>119</v>
      </c>
      <c r="D22" s="4">
        <v>1</v>
      </c>
    </row>
    <row r="23" spans="3:16" x14ac:dyDescent="0.25">
      <c r="C23" s="34"/>
      <c r="H23" s="61" t="s">
        <v>111</v>
      </c>
      <c r="I23" s="45"/>
      <c r="J23" s="45"/>
      <c r="K23" s="45"/>
      <c r="L23" s="45"/>
      <c r="M23" s="45"/>
      <c r="N23" s="45"/>
      <c r="O23" s="45"/>
      <c r="P23" s="46"/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3"/>
    </row>
    <row r="40" spans="8:16" x14ac:dyDescent="0.25">
      <c r="H40" s="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2:Q33"/>
  <sheetViews>
    <sheetView workbookViewId="0">
      <selection activeCell="H27" sqref="H27"/>
    </sheetView>
  </sheetViews>
  <sheetFormatPr baseColWidth="10" defaultRowHeight="15" x14ac:dyDescent="0.25"/>
  <sheetData>
    <row r="2" spans="4:13" x14ac:dyDescent="0.25">
      <c r="E2" s="4">
        <v>30</v>
      </c>
    </row>
    <row r="4" spans="4:13" x14ac:dyDescent="0.25">
      <c r="L4" s="3" t="s">
        <v>122</v>
      </c>
      <c r="M4" s="3" t="s">
        <v>123</v>
      </c>
    </row>
    <row r="5" spans="4:13" x14ac:dyDescent="0.25">
      <c r="E5" s="36" t="s">
        <v>82</v>
      </c>
      <c r="F5" s="36" t="s">
        <v>113</v>
      </c>
      <c r="G5" s="36" t="s">
        <v>114</v>
      </c>
      <c r="H5" s="67" t="s">
        <v>115</v>
      </c>
      <c r="I5" s="67" t="s">
        <v>116</v>
      </c>
      <c r="J5" s="67" t="s">
        <v>119</v>
      </c>
      <c r="K5" s="67" t="s">
        <v>118</v>
      </c>
      <c r="L5" s="67" t="s">
        <v>120</v>
      </c>
      <c r="M5" s="67" t="s">
        <v>121</v>
      </c>
    </row>
    <row r="6" spans="4:13" x14ac:dyDescent="0.25">
      <c r="D6" s="2" t="s">
        <v>94</v>
      </c>
      <c r="F6" s="3">
        <f>-h+tf/2</f>
        <v>-294.64999999999998</v>
      </c>
      <c r="G6" s="12">
        <f>VLOOKUP($E$2,Echauffements!$C$5:$L$10,10)</f>
        <v>0.11735625705217771</v>
      </c>
      <c r="H6" s="3">
        <f>Fy</f>
        <v>275</v>
      </c>
      <c r="I6" s="3">
        <f>b*tf</f>
        <v>1605</v>
      </c>
      <c r="J6" s="3">
        <v>1</v>
      </c>
      <c r="K6" s="24">
        <f>J6*I6*H6*G6/1000</f>
        <v>51.798117956404937</v>
      </c>
      <c r="L6" s="24">
        <f>K6</f>
        <v>51.798117956404937</v>
      </c>
      <c r="M6" s="24">
        <f t="shared" ref="M6:M20" si="0">M7+K6</f>
        <v>4524.6584293272444</v>
      </c>
    </row>
    <row r="7" spans="4:13" x14ac:dyDescent="0.25">
      <c r="D7" s="2" t="s">
        <v>95</v>
      </c>
      <c r="E7" s="35"/>
      <c r="F7" s="3">
        <f>-h/2</f>
        <v>-150</v>
      </c>
      <c r="G7" s="12">
        <f>VLOOKUP($E$2,Echauffements!$C$5:$I$10,7)</f>
        <v>9.8550103769169201E-2</v>
      </c>
      <c r="H7" s="3">
        <f>Fy</f>
        <v>275</v>
      </c>
      <c r="I7" s="68">
        <f>hw*tw+(4-PI())*rr^2</f>
        <v>2171.2016529422967</v>
      </c>
      <c r="J7" s="3">
        <v>1</v>
      </c>
      <c r="K7" s="24">
        <f>J7*I7*H7*G7/1000</f>
        <v>58.842340755345141</v>
      </c>
      <c r="L7" s="24">
        <f>L6+K7</f>
        <v>110.64045871175009</v>
      </c>
      <c r="M7" s="24">
        <f t="shared" si="0"/>
        <v>4472.8603113708396</v>
      </c>
    </row>
    <row r="8" spans="4:13" x14ac:dyDescent="0.25">
      <c r="D8" s="2" t="s">
        <v>99</v>
      </c>
      <c r="E8" s="35"/>
      <c r="F8" s="3">
        <f>-tf/2</f>
        <v>-5.35</v>
      </c>
      <c r="G8" s="12">
        <f>VLOOKUP($E$2,Echauffements!$C$5:$F$10,4)</f>
        <v>0.21887404361816548</v>
      </c>
      <c r="H8" s="3">
        <f>Fy</f>
        <v>275</v>
      </c>
      <c r="I8" s="3">
        <f>b*tf</f>
        <v>1605</v>
      </c>
      <c r="J8" s="3">
        <v>1</v>
      </c>
      <c r="K8" s="24">
        <f>J8*I8*H8*G8/1000</f>
        <v>96.60553100196779</v>
      </c>
      <c r="L8" s="24">
        <f t="shared" ref="L8" si="1">L7+K8</f>
        <v>207.24598971371788</v>
      </c>
      <c r="M8" s="24">
        <f t="shared" si="0"/>
        <v>4414.0179706154941</v>
      </c>
    </row>
    <row r="9" spans="4:13" x14ac:dyDescent="0.25">
      <c r="D9" t="s">
        <v>112</v>
      </c>
      <c r="E9" s="35">
        <f>Dalle!I7</f>
        <v>5</v>
      </c>
      <c r="F9" s="14">
        <f>Dalle!J7-Dalle!I7/2+(td-hceff)</f>
        <v>37.664251207729464</v>
      </c>
      <c r="G9" s="13">
        <f>Dalle!K24</f>
        <v>0.54749999999999999</v>
      </c>
      <c r="H9" s="3">
        <f t="shared" ref="H9:H22" si="2">fck</f>
        <v>25</v>
      </c>
      <c r="I9" s="3">
        <f t="shared" ref="I9:I22" si="3">beff*E9</f>
        <v>10000</v>
      </c>
      <c r="J9" s="3">
        <f t="shared" ref="J9:J22" si="4">AlphaDalle</f>
        <v>1</v>
      </c>
      <c r="K9" s="24">
        <f>J9*I9*H9*G9/1000</f>
        <v>136.875</v>
      </c>
      <c r="L9" s="24">
        <f>L8</f>
        <v>207.24598971371788</v>
      </c>
      <c r="M9" s="24">
        <f t="shared" si="0"/>
        <v>4317.4124396135267</v>
      </c>
    </row>
    <row r="10" spans="4:13" x14ac:dyDescent="0.25">
      <c r="E10" s="35">
        <f>Dalle!I8</f>
        <v>5</v>
      </c>
      <c r="F10" s="14">
        <f>Dalle!J8-Dalle!I8/2+(td-hceff)</f>
        <v>42.664251207729464</v>
      </c>
      <c r="G10" s="13">
        <f>Dalle!K25</f>
        <v>0.64500000000000002</v>
      </c>
      <c r="H10" s="3">
        <f t="shared" si="2"/>
        <v>25</v>
      </c>
      <c r="I10" s="3">
        <f t="shared" si="3"/>
        <v>10000</v>
      </c>
      <c r="J10" s="3">
        <f t="shared" si="4"/>
        <v>1</v>
      </c>
      <c r="K10" s="24">
        <f t="shared" ref="K10:K22" si="5">J10*I10*H10*G10/1000</f>
        <v>161.25</v>
      </c>
      <c r="L10" s="24">
        <f t="shared" ref="L10:L22" si="6">L9</f>
        <v>207.24598971371788</v>
      </c>
      <c r="M10" s="24">
        <f t="shared" si="0"/>
        <v>4180.5374396135267</v>
      </c>
    </row>
    <row r="11" spans="4:13" x14ac:dyDescent="0.25">
      <c r="E11" s="35">
        <f>Dalle!I9</f>
        <v>5</v>
      </c>
      <c r="F11" s="14">
        <f>Dalle!J9-Dalle!I9/2+(td-hceff)</f>
        <v>47.664251207729464</v>
      </c>
      <c r="G11" s="13">
        <f>Dalle!K26</f>
        <v>0.72750000000000004</v>
      </c>
      <c r="H11" s="3">
        <f t="shared" si="2"/>
        <v>25</v>
      </c>
      <c r="I11" s="3">
        <f t="shared" si="3"/>
        <v>10000</v>
      </c>
      <c r="J11" s="3">
        <f t="shared" si="4"/>
        <v>1</v>
      </c>
      <c r="K11" s="24">
        <f t="shared" si="5"/>
        <v>181.875</v>
      </c>
      <c r="L11" s="24">
        <f t="shared" si="6"/>
        <v>207.24598971371788</v>
      </c>
      <c r="M11" s="24">
        <f t="shared" si="0"/>
        <v>4019.2874396135267</v>
      </c>
    </row>
    <row r="12" spans="4:13" x14ac:dyDescent="0.25">
      <c r="E12" s="35">
        <f>Dalle!I10</f>
        <v>5</v>
      </c>
      <c r="F12" s="14">
        <f>Dalle!J10-Dalle!I10/2+(td-hceff)</f>
        <v>52.664251207729464</v>
      </c>
      <c r="G12" s="13">
        <f>Dalle!K27</f>
        <v>0.8</v>
      </c>
      <c r="H12" s="3">
        <f t="shared" si="2"/>
        <v>25</v>
      </c>
      <c r="I12" s="3">
        <f t="shared" si="3"/>
        <v>10000</v>
      </c>
      <c r="J12" s="3">
        <f t="shared" si="4"/>
        <v>1</v>
      </c>
      <c r="K12" s="24">
        <f t="shared" si="5"/>
        <v>200</v>
      </c>
      <c r="L12" s="24">
        <f t="shared" si="6"/>
        <v>207.24598971371788</v>
      </c>
      <c r="M12" s="24">
        <f t="shared" si="0"/>
        <v>3837.4124396135267</v>
      </c>
    </row>
    <row r="13" spans="4:13" x14ac:dyDescent="0.25">
      <c r="E13" s="35">
        <f>Dalle!I11</f>
        <v>5</v>
      </c>
      <c r="F13" s="14">
        <f>Dalle!J11-Dalle!I11/2+(td-hceff)</f>
        <v>57.664251207729464</v>
      </c>
      <c r="G13" s="13">
        <f>Dalle!K28</f>
        <v>0.85</v>
      </c>
      <c r="H13" s="3">
        <f t="shared" si="2"/>
        <v>25</v>
      </c>
      <c r="I13" s="3">
        <f t="shared" si="3"/>
        <v>10000</v>
      </c>
      <c r="J13" s="3">
        <f t="shared" si="4"/>
        <v>1</v>
      </c>
      <c r="K13" s="24">
        <f t="shared" si="5"/>
        <v>212.5</v>
      </c>
      <c r="L13" s="24">
        <f t="shared" si="6"/>
        <v>207.24598971371788</v>
      </c>
      <c r="M13" s="24">
        <f t="shared" si="0"/>
        <v>3637.4124396135267</v>
      </c>
    </row>
    <row r="14" spans="4:13" x14ac:dyDescent="0.25">
      <c r="E14" s="35">
        <f>Dalle!I12</f>
        <v>5</v>
      </c>
      <c r="F14" s="14">
        <f>Dalle!J12-Dalle!I12/2+(td-hceff)</f>
        <v>62.664251207729464</v>
      </c>
      <c r="G14" s="13">
        <f>Dalle!K29</f>
        <v>0.89999999999999991</v>
      </c>
      <c r="H14" s="3">
        <f t="shared" si="2"/>
        <v>25</v>
      </c>
      <c r="I14" s="3">
        <f t="shared" si="3"/>
        <v>10000</v>
      </c>
      <c r="J14" s="3">
        <f t="shared" si="4"/>
        <v>1</v>
      </c>
      <c r="K14" s="24">
        <f t="shared" si="5"/>
        <v>224.99999999999997</v>
      </c>
      <c r="L14" s="24">
        <f t="shared" si="6"/>
        <v>207.24598971371788</v>
      </c>
      <c r="M14" s="24">
        <f t="shared" si="0"/>
        <v>3424.9124396135267</v>
      </c>
    </row>
    <row r="15" spans="4:13" x14ac:dyDescent="0.25">
      <c r="E15" s="35">
        <f>Dalle!I13</f>
        <v>5</v>
      </c>
      <c r="F15" s="14">
        <f>Dalle!J13-Dalle!I13/2+(td-hceff)</f>
        <v>67.664251207729464</v>
      </c>
      <c r="G15" s="13">
        <f>Dalle!K30</f>
        <v>0.94</v>
      </c>
      <c r="H15" s="3">
        <f t="shared" si="2"/>
        <v>25</v>
      </c>
      <c r="I15" s="3">
        <f t="shared" si="3"/>
        <v>10000</v>
      </c>
      <c r="J15" s="3">
        <f t="shared" si="4"/>
        <v>1</v>
      </c>
      <c r="K15" s="24">
        <f t="shared" si="5"/>
        <v>235</v>
      </c>
      <c r="L15" s="24">
        <f t="shared" si="6"/>
        <v>207.24598971371788</v>
      </c>
      <c r="M15" s="24">
        <f t="shared" si="0"/>
        <v>3199.9124396135267</v>
      </c>
    </row>
    <row r="16" spans="4:13" x14ac:dyDescent="0.25">
      <c r="E16" s="35">
        <f>Dalle!I14</f>
        <v>5</v>
      </c>
      <c r="F16" s="14">
        <f>Dalle!J14-Dalle!I14/2+(td-hceff)</f>
        <v>72.664251207729464</v>
      </c>
      <c r="G16" s="13">
        <f>Dalle!K31</f>
        <v>0.96</v>
      </c>
      <c r="H16" s="3">
        <f t="shared" si="2"/>
        <v>25</v>
      </c>
      <c r="I16" s="3">
        <f t="shared" si="3"/>
        <v>10000</v>
      </c>
      <c r="J16" s="3">
        <f t="shared" si="4"/>
        <v>1</v>
      </c>
      <c r="K16" s="24">
        <f t="shared" si="5"/>
        <v>240</v>
      </c>
      <c r="L16" s="24">
        <f t="shared" si="6"/>
        <v>207.24598971371788</v>
      </c>
      <c r="M16" s="24">
        <f t="shared" si="0"/>
        <v>2964.9124396135267</v>
      </c>
    </row>
    <row r="17" spans="4:17" x14ac:dyDescent="0.25">
      <c r="E17" s="35">
        <f>Dalle!I15</f>
        <v>5</v>
      </c>
      <c r="F17" s="14">
        <f>Dalle!J15-Dalle!I15/2+(td-hceff)</f>
        <v>77.664251207729464</v>
      </c>
      <c r="G17" s="13">
        <f>Dalle!K32</f>
        <v>0.97</v>
      </c>
      <c r="H17" s="3">
        <f t="shared" si="2"/>
        <v>25</v>
      </c>
      <c r="I17" s="3">
        <f t="shared" si="3"/>
        <v>10000</v>
      </c>
      <c r="J17" s="3">
        <f t="shared" si="4"/>
        <v>1</v>
      </c>
      <c r="K17" s="24">
        <f t="shared" si="5"/>
        <v>242.5</v>
      </c>
      <c r="L17" s="24">
        <f t="shared" si="6"/>
        <v>207.24598971371788</v>
      </c>
      <c r="M17" s="24">
        <f t="shared" si="0"/>
        <v>2724.9124396135267</v>
      </c>
    </row>
    <row r="18" spans="4:17" x14ac:dyDescent="0.25">
      <c r="E18" s="35">
        <f>Dalle!I16</f>
        <v>5</v>
      </c>
      <c r="F18" s="14">
        <f>Dalle!J16-Dalle!I16/2+(td-hceff)</f>
        <v>82.664251207729464</v>
      </c>
      <c r="G18" s="13">
        <f>Dalle!K33</f>
        <v>0.98</v>
      </c>
      <c r="H18" s="3">
        <f t="shared" si="2"/>
        <v>25</v>
      </c>
      <c r="I18" s="3">
        <f t="shared" si="3"/>
        <v>10000</v>
      </c>
      <c r="J18" s="3">
        <f t="shared" si="4"/>
        <v>1</v>
      </c>
      <c r="K18" s="24">
        <f t="shared" si="5"/>
        <v>245</v>
      </c>
      <c r="L18" s="24">
        <f t="shared" si="6"/>
        <v>207.24598971371788</v>
      </c>
      <c r="M18" s="70">
        <f t="shared" si="0"/>
        <v>2482.4124396135267</v>
      </c>
    </row>
    <row r="19" spans="4:17" x14ac:dyDescent="0.25">
      <c r="E19" s="35">
        <f>Dalle!I17</f>
        <v>5</v>
      </c>
      <c r="F19" s="14">
        <f>Dalle!J17-Dalle!I17/2+(td-hceff)</f>
        <v>87.664251207729464</v>
      </c>
      <c r="G19" s="13">
        <f>Dalle!K34</f>
        <v>0.98750000000000004</v>
      </c>
      <c r="H19" s="3">
        <f t="shared" si="2"/>
        <v>25</v>
      </c>
      <c r="I19" s="3">
        <f t="shared" si="3"/>
        <v>10000</v>
      </c>
      <c r="J19" s="3">
        <f t="shared" si="4"/>
        <v>1</v>
      </c>
      <c r="K19" s="24">
        <f t="shared" si="5"/>
        <v>246.875</v>
      </c>
      <c r="L19" s="24">
        <f t="shared" si="6"/>
        <v>207.24598971371788</v>
      </c>
      <c r="M19" s="24">
        <f t="shared" si="0"/>
        <v>2237.4124396135267</v>
      </c>
    </row>
    <row r="20" spans="4:17" x14ac:dyDescent="0.25">
      <c r="E20" s="35">
        <f>Dalle!I18</f>
        <v>5</v>
      </c>
      <c r="F20" s="14">
        <f>Dalle!J18-Dalle!I18/2+(td-hceff)</f>
        <v>92.664251207729464</v>
      </c>
      <c r="G20" s="13">
        <f>Dalle!K35</f>
        <v>0.995</v>
      </c>
      <c r="H20" s="3">
        <f t="shared" si="2"/>
        <v>25</v>
      </c>
      <c r="I20" s="3">
        <f t="shared" si="3"/>
        <v>10000</v>
      </c>
      <c r="J20" s="3">
        <f t="shared" si="4"/>
        <v>1</v>
      </c>
      <c r="K20" s="24">
        <f t="shared" si="5"/>
        <v>248.75</v>
      </c>
      <c r="L20" s="24">
        <f t="shared" si="6"/>
        <v>207.24598971371788</v>
      </c>
      <c r="M20" s="24">
        <f t="shared" si="0"/>
        <v>1990.5374396135267</v>
      </c>
    </row>
    <row r="21" spans="4:17" x14ac:dyDescent="0.25">
      <c r="E21" s="35">
        <f>Dalle!I19</f>
        <v>20</v>
      </c>
      <c r="F21" s="14">
        <f>Dalle!J19-Dalle!I19/2+(td-hceff)</f>
        <v>105.16425120772946</v>
      </c>
      <c r="G21" s="13">
        <f>Dalle!K36</f>
        <v>1</v>
      </c>
      <c r="H21" s="3">
        <f t="shared" si="2"/>
        <v>25</v>
      </c>
      <c r="I21" s="3">
        <f t="shared" si="3"/>
        <v>40000</v>
      </c>
      <c r="J21" s="3">
        <f t="shared" si="4"/>
        <v>1</v>
      </c>
      <c r="K21" s="24">
        <f t="shared" si="5"/>
        <v>1000</v>
      </c>
      <c r="L21" s="24">
        <f t="shared" si="6"/>
        <v>207.24598971371788</v>
      </c>
      <c r="M21" s="24">
        <f>M22+K21</f>
        <v>1741.7874396135267</v>
      </c>
    </row>
    <row r="22" spans="4:17" x14ac:dyDescent="0.25">
      <c r="E22" s="11">
        <f>Dalle!I20</f>
        <v>14.835748792270536</v>
      </c>
      <c r="F22" s="14">
        <f>Dalle!J20-Dalle!I20/2+(td-hceff)</f>
        <v>122.58212560386472</v>
      </c>
      <c r="G22" s="13">
        <f>Dalle!K37</f>
        <v>1</v>
      </c>
      <c r="H22" s="3">
        <f t="shared" si="2"/>
        <v>25</v>
      </c>
      <c r="I22" s="68">
        <f t="shared" si="3"/>
        <v>29671.497584541074</v>
      </c>
      <c r="J22" s="3">
        <f t="shared" si="4"/>
        <v>1</v>
      </c>
      <c r="K22" s="24">
        <f t="shared" si="5"/>
        <v>741.78743961352677</v>
      </c>
      <c r="L22" s="24">
        <f t="shared" si="6"/>
        <v>207.24598971371788</v>
      </c>
      <c r="M22" s="24">
        <f>K22</f>
        <v>741.78743961352677</v>
      </c>
    </row>
    <row r="23" spans="4:17" x14ac:dyDescent="0.25">
      <c r="F23" s="73">
        <f>F22+E22/2</f>
        <v>130</v>
      </c>
    </row>
    <row r="27" spans="4:17" x14ac:dyDescent="0.25">
      <c r="D27" s="2" t="s">
        <v>124</v>
      </c>
      <c r="E27" s="2" t="s">
        <v>125</v>
      </c>
      <c r="F27" s="71">
        <f>L8/M22</f>
        <v>0.27938729971175247</v>
      </c>
      <c r="J27" s="36" t="s">
        <v>113</v>
      </c>
      <c r="K27" s="36" t="s">
        <v>129</v>
      </c>
      <c r="L27" s="36" t="s">
        <v>114</v>
      </c>
      <c r="M27" s="36" t="s">
        <v>119</v>
      </c>
      <c r="N27" s="67" t="s">
        <v>115</v>
      </c>
      <c r="O27" s="67" t="s">
        <v>116</v>
      </c>
      <c r="P27" s="67" t="s">
        <v>118</v>
      </c>
      <c r="Q27" s="67" t="s">
        <v>130</v>
      </c>
    </row>
    <row r="28" spans="4:17" x14ac:dyDescent="0.25">
      <c r="D28" s="2" t="s">
        <v>126</v>
      </c>
      <c r="F28" s="72">
        <f>pdalle*E22</f>
        <v>4.1449197942743581</v>
      </c>
      <c r="G28" t="s">
        <v>31</v>
      </c>
      <c r="I28" s="2" t="str">
        <f>D6</f>
        <v>Sem inf</v>
      </c>
      <c r="J28" s="3">
        <f>F6</f>
        <v>-294.64999999999998</v>
      </c>
      <c r="K28" s="24">
        <f>J28-zANP</f>
        <v>-420.50508020572562</v>
      </c>
      <c r="L28" s="12">
        <f>G6</f>
        <v>0.11735625705217771</v>
      </c>
      <c r="M28" s="3">
        <v>1</v>
      </c>
      <c r="N28" s="3">
        <f>Fy</f>
        <v>275</v>
      </c>
      <c r="O28" s="3">
        <f>I6</f>
        <v>1605</v>
      </c>
      <c r="P28" s="14">
        <f>M28*N28*O28/1000*L28</f>
        <v>51.798117956404937</v>
      </c>
      <c r="Q28" s="14">
        <f>P28*ABS(K28)/1000</f>
        <v>21.781371745763696</v>
      </c>
    </row>
    <row r="29" spans="4:17" x14ac:dyDescent="0.25">
      <c r="E29" s="2" t="s">
        <v>128</v>
      </c>
      <c r="F29" s="75">
        <f>td-F28</f>
        <v>125.85508020572564</v>
      </c>
      <c r="G29" t="s">
        <v>31</v>
      </c>
      <c r="I29" s="2" t="str">
        <f t="shared" ref="I29:I31" si="7">D7</f>
        <v>âme</v>
      </c>
      <c r="J29" s="3">
        <f t="shared" ref="J29:J30" si="8">F7</f>
        <v>-150</v>
      </c>
      <c r="K29" s="24">
        <f>J29-zANP</f>
        <v>-275.85508020572564</v>
      </c>
      <c r="L29" s="12">
        <f t="shared" ref="L29:L30" si="9">G7</f>
        <v>9.8550103769169201E-2</v>
      </c>
      <c r="M29" s="3">
        <v>1</v>
      </c>
      <c r="N29" s="3">
        <f>Fy</f>
        <v>275</v>
      </c>
      <c r="O29" s="14">
        <f>I7</f>
        <v>2171.2016529422967</v>
      </c>
      <c r="P29" s="14">
        <f t="shared" ref="P29:P31" si="10">M29*N29*O29/1000*L29</f>
        <v>58.842340755345141</v>
      </c>
      <c r="Q29" s="14">
        <f t="shared" ref="Q29:Q31" si="11">P29*ABS(K29)/1000</f>
        <v>16.23195862855837</v>
      </c>
    </row>
    <row r="30" spans="4:17" x14ac:dyDescent="0.25">
      <c r="E30" s="34" t="s">
        <v>127</v>
      </c>
      <c r="F30" s="74">
        <f>SUM(Q28:Q31)</f>
        <v>51.117975820276151</v>
      </c>
      <c r="G30" t="s">
        <v>62</v>
      </c>
      <c r="I30" s="2" t="str">
        <f t="shared" si="7"/>
        <v>Sem sup</v>
      </c>
      <c r="J30" s="3">
        <f t="shared" si="8"/>
        <v>-5.35</v>
      </c>
      <c r="K30" s="24">
        <f>J30-zANP</f>
        <v>-131.20508020572564</v>
      </c>
      <c r="L30" s="12">
        <f t="shared" si="9"/>
        <v>0.21887404361816548</v>
      </c>
      <c r="M30" s="3">
        <v>1</v>
      </c>
      <c r="N30" s="3">
        <f>Fy</f>
        <v>275</v>
      </c>
      <c r="O30" s="3">
        <f>I8</f>
        <v>1605</v>
      </c>
      <c r="P30" s="14">
        <f t="shared" si="10"/>
        <v>96.60553100196779</v>
      </c>
      <c r="Q30" s="14">
        <f t="shared" si="11"/>
        <v>12.675136443429897</v>
      </c>
    </row>
    <row r="31" spans="4:17" x14ac:dyDescent="0.25">
      <c r="I31" s="2" t="str">
        <f t="shared" si="7"/>
        <v>Dalle</v>
      </c>
      <c r="J31" s="14">
        <f>td-F28/2</f>
        <v>127.92754010286282</v>
      </c>
      <c r="K31" s="24">
        <f>J31-zANP</f>
        <v>2.072459897137179</v>
      </c>
      <c r="L31" s="12">
        <f>G22</f>
        <v>1</v>
      </c>
      <c r="M31" s="3">
        <f>AlphaDalle</f>
        <v>1</v>
      </c>
      <c r="N31" s="3">
        <f>fck</f>
        <v>25</v>
      </c>
      <c r="O31" s="14">
        <f>beff*F28</f>
        <v>8289.8395885487153</v>
      </c>
      <c r="P31" s="14">
        <f t="shared" si="10"/>
        <v>207.2459897137179</v>
      </c>
      <c r="Q31" s="14">
        <f t="shared" si="11"/>
        <v>0.42950900252418467</v>
      </c>
    </row>
    <row r="32" spans="4:17" x14ac:dyDescent="0.25">
      <c r="J32" s="3"/>
      <c r="K32" s="3"/>
      <c r="L32" s="3"/>
      <c r="M32" s="3"/>
      <c r="N32" s="3"/>
    </row>
    <row r="33" spans="10:14" x14ac:dyDescent="0.25">
      <c r="J33" s="3"/>
      <c r="K33" s="3"/>
      <c r="L33" s="3"/>
      <c r="M33" s="3"/>
      <c r="N33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58</vt:i4>
      </vt:variant>
    </vt:vector>
  </HeadingPairs>
  <TitlesOfParts>
    <vt:vector size="63" baseType="lpstr">
      <vt:lpstr>Calculs</vt:lpstr>
      <vt:lpstr>Echauffements</vt:lpstr>
      <vt:lpstr>Poutre</vt:lpstr>
      <vt:lpstr>Dalle</vt:lpstr>
      <vt:lpstr>MplRdR30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d</vt:lpstr>
      <vt:lpstr>DeltaT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</vt:lpstr>
      <vt:lpstr>nr</vt:lpstr>
      <vt:lpstr>Oui</vt:lpstr>
      <vt:lpstr>p</vt:lpstr>
      <vt:lpstr>pb</vt:lpstr>
      <vt:lpstr>pdalle</vt:lpstr>
      <vt:lpstr>Phi</vt:lpstr>
      <vt:lpstr>PRdc</vt:lpstr>
      <vt:lpstr>PRds</vt:lpstr>
      <vt:lpstr>q</vt:lpstr>
      <vt:lpstr>RhoA</vt:lpstr>
      <vt:lpstr>rr</vt:lpstr>
      <vt:lpstr>tc</vt:lpstr>
      <vt:lpstr>td</vt:lpstr>
      <vt:lpstr>tf</vt:lpstr>
      <vt:lpstr>Theta0</vt:lpstr>
      <vt:lpstr>tw</vt:lpstr>
      <vt:lpstr>VEd</vt:lpstr>
      <vt:lpstr>Wpl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2024-11-18T16:13:10Z</dcterms:modified>
</cp:coreProperties>
</file>