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Study\MO\"/>
    </mc:Choice>
  </mc:AlternateContent>
  <xr:revisionPtr revIDLastSave="0" documentId="13_ncr:1_{D91C1464-B2CE-4C63-B068-2B4FF62F15BA}" xr6:coauthVersionLast="45" xr6:coauthVersionMax="45" xr10:uidLastSave="{00000000-0000-0000-0000-000000000000}"/>
  <bookViews>
    <workbookView xWindow="-120" yWindow="-120" windowWidth="20730" windowHeight="11160" xr2:uid="{A76038FE-5D09-4E08-AB63-FCC5A0625B3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4" i="1" l="1"/>
  <c r="AA13" i="1"/>
  <c r="L18" i="1"/>
  <c r="L17" i="1"/>
  <c r="L16" i="1"/>
  <c r="L15" i="1"/>
  <c r="L14" i="1"/>
  <c r="X13" i="1" l="1"/>
  <c r="Q13" i="1"/>
  <c r="U20" i="1"/>
  <c r="U19" i="1"/>
  <c r="U18" i="1"/>
  <c r="U17" i="1"/>
  <c r="U16" i="1"/>
  <c r="U15" i="1"/>
  <c r="W14" i="1"/>
  <c r="U14" i="1"/>
  <c r="S14" i="1"/>
  <c r="W13" i="1"/>
  <c r="U13" i="1"/>
  <c r="S13" i="1"/>
  <c r="Y19" i="1" l="1"/>
  <c r="Y20" i="1"/>
  <c r="Y17" i="1"/>
  <c r="Y18" i="1"/>
  <c r="Y13" i="1"/>
  <c r="T13" i="1"/>
  <c r="Y14" i="1"/>
  <c r="P16" i="1" s="1"/>
  <c r="W16" i="1" s="1"/>
  <c r="Y15" i="1"/>
  <c r="Y16" i="1"/>
  <c r="F27" i="1"/>
  <c r="F28" i="1"/>
  <c r="F25" i="1"/>
  <c r="F26" i="1"/>
  <c r="F23" i="1"/>
  <c r="F24" i="1"/>
  <c r="F21" i="1"/>
  <c r="F22" i="1"/>
  <c r="F19" i="1"/>
  <c r="F20" i="1"/>
  <c r="A17" i="1"/>
  <c r="D17" i="1" s="1"/>
  <c r="F17" i="1"/>
  <c r="F18" i="1"/>
  <c r="H15" i="1"/>
  <c r="J15" i="1"/>
  <c r="H16" i="1"/>
  <c r="J16" i="1"/>
  <c r="B15" i="1"/>
  <c r="D15" i="1"/>
  <c r="F15" i="1"/>
  <c r="F16" i="1"/>
  <c r="A16" i="1"/>
  <c r="D16" i="1" s="1"/>
  <c r="A15" i="1"/>
  <c r="M13" i="1"/>
  <c r="L13" i="1"/>
  <c r="J14" i="1"/>
  <c r="J13" i="1"/>
  <c r="I13" i="1"/>
  <c r="H14" i="1"/>
  <c r="H13" i="1"/>
  <c r="F14" i="1"/>
  <c r="F13" i="1"/>
  <c r="E13" i="1"/>
  <c r="D14" i="1"/>
  <c r="D13" i="1"/>
  <c r="B13" i="1"/>
  <c r="D3" i="1"/>
  <c r="D4" i="1"/>
  <c r="D5" i="1"/>
  <c r="D6" i="1"/>
  <c r="D7" i="1"/>
  <c r="D8" i="1"/>
  <c r="D9" i="1"/>
  <c r="D10" i="1"/>
  <c r="D2" i="1"/>
  <c r="N3" i="1"/>
  <c r="O3" i="1"/>
  <c r="N4" i="1"/>
  <c r="O4" i="1"/>
  <c r="M2" i="1"/>
  <c r="O2" i="1"/>
  <c r="R2" i="1" s="1"/>
  <c r="L3" i="1" s="1"/>
  <c r="N2" i="1"/>
  <c r="Q2" i="1" s="1"/>
  <c r="K3" i="1" s="1"/>
  <c r="E3" i="1"/>
  <c r="E4" i="1"/>
  <c r="E5" i="1"/>
  <c r="E6" i="1"/>
  <c r="E7" i="1"/>
  <c r="E8" i="1"/>
  <c r="E9" i="1"/>
  <c r="E10" i="1"/>
  <c r="E2" i="1"/>
  <c r="H2" i="1" s="1"/>
  <c r="B3" i="1" s="1"/>
  <c r="H3" i="1" s="1"/>
  <c r="G2" i="1"/>
  <c r="A3" i="1" s="1"/>
  <c r="C2" i="1"/>
  <c r="AA16" i="1" l="1"/>
  <c r="P18" i="1" s="1"/>
  <c r="W18" i="1" s="1"/>
  <c r="J27" i="1"/>
  <c r="H17" i="1"/>
  <c r="A18" i="1"/>
  <c r="I15" i="1"/>
  <c r="S16" i="1"/>
  <c r="AB13" i="1"/>
  <c r="P15" i="1"/>
  <c r="Q15" i="1" s="1"/>
  <c r="J28" i="1"/>
  <c r="J25" i="1"/>
  <c r="J26" i="1"/>
  <c r="J23" i="1"/>
  <c r="J24" i="1"/>
  <c r="J22" i="1"/>
  <c r="J21" i="1"/>
  <c r="J20" i="1"/>
  <c r="J19" i="1"/>
  <c r="J17" i="1"/>
  <c r="A19" i="1" s="1"/>
  <c r="J18" i="1"/>
  <c r="M15" i="1"/>
  <c r="E15" i="1"/>
  <c r="G3" i="1"/>
  <c r="R3" i="1"/>
  <c r="L4" i="1" s="1"/>
  <c r="R4" i="1" s="1"/>
  <c r="M3" i="1"/>
  <c r="Q3" i="1"/>
  <c r="S2" i="1"/>
  <c r="B4" i="1"/>
  <c r="H4" i="1" s="1"/>
  <c r="C3" i="1"/>
  <c r="I2" i="1"/>
  <c r="AA18" i="1" l="1"/>
  <c r="P20" i="1" s="1"/>
  <c r="B17" i="1"/>
  <c r="D18" i="1"/>
  <c r="E17" i="1" s="1"/>
  <c r="H18" i="1"/>
  <c r="D19" i="1"/>
  <c r="H19" i="1"/>
  <c r="L19" i="1" s="1"/>
  <c r="S18" i="1"/>
  <c r="W15" i="1"/>
  <c r="S15" i="1"/>
  <c r="T15" i="1" s="1"/>
  <c r="S3" i="1"/>
  <c r="K4" i="1"/>
  <c r="Q4" i="1" s="1"/>
  <c r="S4" i="1" s="1"/>
  <c r="I3" i="1"/>
  <c r="A4" i="1"/>
  <c r="G4" i="1" s="1"/>
  <c r="B5" i="1" s="1"/>
  <c r="H5" i="1" s="1"/>
  <c r="S20" i="1" l="1"/>
  <c r="W20" i="1"/>
  <c r="X15" i="1"/>
  <c r="AA15" i="1"/>
  <c r="AB15" i="1" s="1"/>
  <c r="I17" i="1"/>
  <c r="A21" i="1"/>
  <c r="M4" i="1"/>
  <c r="C4" i="1"/>
  <c r="AA20" i="1" l="1"/>
  <c r="A20" i="1"/>
  <c r="M17" i="1"/>
  <c r="D21" i="1"/>
  <c r="H21" i="1"/>
  <c r="P17" i="1"/>
  <c r="Q17" i="1" s="1"/>
  <c r="A5" i="1"/>
  <c r="G5" i="1" s="1"/>
  <c r="B6" i="1" s="1"/>
  <c r="H6" i="1" s="1"/>
  <c r="I4" i="1"/>
  <c r="L21" i="1" l="1"/>
  <c r="A23" i="1" s="1"/>
  <c r="H20" i="1"/>
  <c r="L20" i="1" s="1"/>
  <c r="B19" i="1"/>
  <c r="D20" i="1"/>
  <c r="E19" i="1" s="1"/>
  <c r="W17" i="1"/>
  <c r="S17" i="1"/>
  <c r="T17" i="1" s="1"/>
  <c r="C5" i="1"/>
  <c r="X17" i="1" l="1"/>
  <c r="AA17" i="1"/>
  <c r="AB17" i="1" s="1"/>
  <c r="D23" i="1"/>
  <c r="H23" i="1"/>
  <c r="I19" i="1"/>
  <c r="I5" i="1"/>
  <c r="A6" i="1"/>
  <c r="G6" i="1" s="1"/>
  <c r="B7" i="1" s="1"/>
  <c r="H7" i="1" s="1"/>
  <c r="L23" i="1" l="1"/>
  <c r="A25" i="1" s="1"/>
  <c r="A22" i="1"/>
  <c r="M19" i="1"/>
  <c r="P19" i="1"/>
  <c r="Q19" i="1" s="1"/>
  <c r="C6" i="1"/>
  <c r="D25" i="1" l="1"/>
  <c r="H25" i="1"/>
  <c r="B21" i="1"/>
  <c r="D22" i="1"/>
  <c r="E21" i="1" s="1"/>
  <c r="H22" i="1"/>
  <c r="L22" i="1" s="1"/>
  <c r="W19" i="1"/>
  <c r="S19" i="1"/>
  <c r="T19" i="1" s="1"/>
  <c r="A7" i="1"/>
  <c r="G7" i="1" s="1"/>
  <c r="B8" i="1" s="1"/>
  <c r="H8" i="1" s="1"/>
  <c r="I6" i="1"/>
  <c r="X19" i="1" l="1"/>
  <c r="AA19" i="1"/>
  <c r="AB19" i="1" s="1"/>
  <c r="L25" i="1"/>
  <c r="A27" i="1" s="1"/>
  <c r="I21" i="1"/>
  <c r="C7" i="1"/>
  <c r="D27" i="1" l="1"/>
  <c r="H27" i="1"/>
  <c r="L27" i="1" s="1"/>
  <c r="M21" i="1"/>
  <c r="A24" i="1"/>
  <c r="A8" i="1"/>
  <c r="G8" i="1" s="1"/>
  <c r="B9" i="1" s="1"/>
  <c r="H9" i="1" s="1"/>
  <c r="I7" i="1"/>
  <c r="H24" i="1" l="1"/>
  <c r="L24" i="1" s="1"/>
  <c r="D24" i="1"/>
  <c r="E23" i="1" s="1"/>
  <c r="B23" i="1"/>
  <c r="C8" i="1"/>
  <c r="I23" i="1" l="1"/>
  <c r="A9" i="1"/>
  <c r="G9" i="1" s="1"/>
  <c r="B10" i="1" s="1"/>
  <c r="H10" i="1" s="1"/>
  <c r="I8" i="1"/>
  <c r="M23" i="1" l="1"/>
  <c r="A26" i="1"/>
  <c r="C9" i="1"/>
  <c r="B25" i="1" l="1"/>
  <c r="H26" i="1"/>
  <c r="L26" i="1" s="1"/>
  <c r="D26" i="1"/>
  <c r="E25" i="1" s="1"/>
  <c r="A10" i="1"/>
  <c r="G10" i="1" s="1"/>
  <c r="I9" i="1"/>
  <c r="I25" i="1" l="1"/>
  <c r="C10" i="1"/>
  <c r="M25" i="1" l="1"/>
  <c r="A28" i="1"/>
  <c r="I10" i="1"/>
  <c r="B27" i="1" l="1"/>
  <c r="D28" i="1"/>
  <c r="E27" i="1" s="1"/>
  <c r="H28" i="1"/>
  <c r="L28" i="1" s="1"/>
  <c r="M27" i="1" l="1"/>
  <c r="I27" i="1"/>
</calcChain>
</file>

<file path=xl/sharedStrings.xml><?xml version="1.0" encoding="utf-8"?>
<sst xmlns="http://schemas.openxmlformats.org/spreadsheetml/2006/main" count="42" uniqueCount="15">
  <si>
    <t>x1</t>
  </si>
  <si>
    <t>x2</t>
  </si>
  <si>
    <t>delta</t>
  </si>
  <si>
    <t>f1(x)</t>
  </si>
  <si>
    <t>f2(x)</t>
  </si>
  <si>
    <t>S</t>
  </si>
  <si>
    <t>lambda</t>
  </si>
  <si>
    <t>y1</t>
  </si>
  <si>
    <t>y2</t>
  </si>
  <si>
    <t>f1(y)</t>
  </si>
  <si>
    <t>f2(y)</t>
  </si>
  <si>
    <t>S1</t>
  </si>
  <si>
    <t>S2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</si>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</sst>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(Лист1!$P$13,Лист1!$P$15,Лист1!$P$17,Лист1!$P$19)</c:f>
              <c:numCache>
                <c:formatCode>General</c:formatCode>
                <c:ptCount val="4"/>
                <c:pt idx="0">
                  <c:v>-1.2</c:v>
                </c:pt>
                <c:pt idx="1">
                  <c:v>0.7402850002906638</c:v>
                </c:pt>
                <c:pt idx="2">
                  <c:v>0.98310646587997985</c:v>
                </c:pt>
                <c:pt idx="3">
                  <c:v>1.0016759996976849</c:v>
                </c:pt>
              </c:numCache>
            </c:numRef>
          </c:xVal>
          <c:yVal>
            <c:numRef>
              <c:f>(Лист1!$P$14,Лист1!$P$16,Лист1!$P$18,Лист1!$P$20)</c:f>
              <c:numCache>
                <c:formatCode>General</c:formatCode>
                <c:ptCount val="4"/>
                <c:pt idx="0">
                  <c:v>1</c:v>
                </c:pt>
                <c:pt idx="1">
                  <c:v>0.51492874992733406</c:v>
                </c:pt>
                <c:pt idx="2">
                  <c:v>0.95200738798810303</c:v>
                </c:pt>
                <c:pt idx="3">
                  <c:v>0.99843122253236594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6E5-AAFD-2AC2242A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57663"/>
        <c:axId val="1318021471"/>
      </c:scatterChart>
      <c:valAx>
        <c:axId val="14043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021471"/>
        <c:crosses val="autoZero"/>
        <c:crossBetween val="midCat"/>
      </c:valAx>
      <c:valAx>
        <c:axId val="13180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3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(Лист1!$A$13,Лист1!$A$15,Лист1!$A$17,Лист1!$A$19,Лист1!$A$21,Лист1!$A$23,Лист1!$A$25,Лист1!$A$27)</c:f>
              <c:numCache>
                <c:formatCode>General</c:formatCode>
                <c:ptCount val="8"/>
                <c:pt idx="0">
                  <c:v>0</c:v>
                </c:pt>
                <c:pt idx="1">
                  <c:v>4.9999520497700773</c:v>
                </c:pt>
                <c:pt idx="2">
                  <c:v>4.6140802331994326</c:v>
                </c:pt>
                <c:pt idx="3">
                  <c:v>3.8051011757544235</c:v>
                </c:pt>
                <c:pt idx="4">
                  <c:v>3.8051011757544235</c:v>
                </c:pt>
                <c:pt idx="5">
                  <c:v>3.6098839733936661</c:v>
                </c:pt>
                <c:pt idx="6">
                  <c:v>3.0795538875037556</c:v>
                </c:pt>
                <c:pt idx="7">
                  <c:v>2.6323402920037977</c:v>
                </c:pt>
              </c:numCache>
            </c:numRef>
          </c:xVal>
          <c:yVal>
            <c:numRef>
              <c:f>(Лист1!$A$14,Лист1!$A$16,Лист1!$A$18,Лист1!$A$20,Лист1!$A$22,Лист1!$A$24,Лист1!$A$26,Лист1!$A$28)</c:f>
              <c:numCache>
                <c:formatCode>General</c:formatCode>
                <c:ptCount val="8"/>
                <c:pt idx="0">
                  <c:v>0</c:v>
                </c:pt>
                <c:pt idx="1">
                  <c:v>4.9999520497700773</c:v>
                </c:pt>
                <c:pt idx="2">
                  <c:v>5.6430717440544855</c:v>
                </c:pt>
                <c:pt idx="3">
                  <c:v>5.8048675555434874</c:v>
                </c:pt>
                <c:pt idx="4">
                  <c:v>6.8048675555434874</c:v>
                </c:pt>
                <c:pt idx="5">
                  <c:v>6.9610413174320938</c:v>
                </c:pt>
                <c:pt idx="6">
                  <c:v>7.4913714033220042</c:v>
                </c:pt>
                <c:pt idx="7">
                  <c:v>7.7149782010719834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D-42FA-9708-7280D1C8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34847"/>
        <c:axId val="1021379823"/>
      </c:scatterChart>
      <c:valAx>
        <c:axId val="14089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379823"/>
        <c:crosses val="autoZero"/>
        <c:crossBetween val="midCat"/>
      </c:valAx>
      <c:valAx>
        <c:axId val="10213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93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587829</xdr:colOff>
      <xdr:row>21</xdr:row>
      <xdr:rowOff>169408</xdr:rowOff>
    </xdr:from>
    <xdr:to>
      <xdr:col>25</xdr:col>
      <xdr:colOff>280307</xdr:colOff>
      <xdr:row>36</xdr:row>
      <xdr:rowOff>55108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81CD2F-465A-4199-91EB-3372D757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30</xdr:row>
      <xdr:rowOff>118382</xdr:rowOff>
    </xdr:from>
    <xdr:to>
      <xdr:col>9</xdr:col>
      <xdr:colOff>54429</xdr:colOff>
      <xdr:row>45</xdr:row>
      <xdr:rowOff>4082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0EB604-50DA-43C1-BD94-5618DF66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959E-34F5-41C9-97FB-973C3439C849}">
  <dimension ref="A1:AB28"/>
  <sheetViews>
    <sheetView tabSelected="1" zoomScale="70" zoomScaleNormal="70" workbookViewId="0">
      <selection activeCell="K2" sqref="K2:L2"/>
    </sheetView>
  </sheetViews>
  <sheetFormatPr defaultRowHeight="15" x14ac:dyDescent="0.25"/>
  <sheetData>
    <row r="1" spans="1:28" x14ac:dyDescent="0.25">
      <c r="A1" s="2" t="s">
        <v>0</v>
      </c>
      <c r="B1" s="3" t="s">
        <v>1</v>
      </c>
      <c r="C1" s="3" t="s">
        <v>3</v>
      </c>
      <c r="D1" s="3" t="s">
        <v>11</v>
      </c>
      <c r="E1" s="3" t="s">
        <v>12</v>
      </c>
      <c r="F1" s="3" t="s">
        <v>6</v>
      </c>
      <c r="G1" s="3" t="s">
        <v>7</v>
      </c>
      <c r="H1" s="3" t="s">
        <v>8</v>
      </c>
      <c r="I1" s="4" t="s">
        <v>9</v>
      </c>
      <c r="K1" s="2" t="s">
        <v>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6</v>
      </c>
      <c r="Q1" s="3" t="s">
        <v>7</v>
      </c>
      <c r="R1" s="3" t="s">
        <v>8</v>
      </c>
      <c r="S1" s="4" t="s">
        <v>10</v>
      </c>
    </row>
    <row r="2" spans="1:28" x14ac:dyDescent="0.25">
      <c r="A2" s="5">
        <v>0</v>
      </c>
      <c r="B2" s="6">
        <v>0</v>
      </c>
      <c r="C2" s="6">
        <f>10*(A2+B2-10)^2+(A2-B2+4)^2</f>
        <v>1016</v>
      </c>
      <c r="D2" s="6">
        <f>MOD(ROW(A2)+1, 2)</f>
        <v>1</v>
      </c>
      <c r="E2" s="6">
        <f t="shared" ref="E2:E10" si="0">MOD(ROW(A2), 2)</f>
        <v>0</v>
      </c>
      <c r="F2" s="6">
        <v>8.75</v>
      </c>
      <c r="G2" s="6">
        <f>A2+D2*F2</f>
        <v>8.75</v>
      </c>
      <c r="H2" s="6">
        <f t="shared" ref="H2:H10" si="1">B2+E2*F2</f>
        <v>0</v>
      </c>
      <c r="I2" s="7">
        <f>10*(G2+H2-10)^2+(G2-H2+4)^2</f>
        <v>178.1875</v>
      </c>
      <c r="K2" s="5">
        <v>-1.2</v>
      </c>
      <c r="L2" s="6">
        <v>1</v>
      </c>
      <c r="M2" s="6">
        <f>100*(L2-K2^2)^2+(1-K2)^2</f>
        <v>24.199999999999996</v>
      </c>
      <c r="N2" s="6">
        <f t="shared" ref="N2" si="2">MOD(ROW(J2)+1, 2)</f>
        <v>1</v>
      </c>
      <c r="O2" s="6">
        <f>MOD(ROW(K2), 2)</f>
        <v>0</v>
      </c>
      <c r="P2" s="6">
        <v>2</v>
      </c>
      <c r="Q2" s="6">
        <f>K2+N2*P2</f>
        <v>0.8</v>
      </c>
      <c r="R2" s="6">
        <f>L2+O2*P2</f>
        <v>1</v>
      </c>
      <c r="S2" s="7">
        <f>100*(R2-Q2^2)^2+(1-Q2)^2</f>
        <v>12.999999999999989</v>
      </c>
    </row>
    <row r="3" spans="1:28" x14ac:dyDescent="0.25">
      <c r="A3" s="5">
        <f>G2</f>
        <v>8.75</v>
      </c>
      <c r="B3" s="6">
        <f>H2</f>
        <v>0</v>
      </c>
      <c r="C3" s="6">
        <f>10*(A3+B3-10)^2+(A3-B3+4)^2</f>
        <v>178.1875</v>
      </c>
      <c r="D3" s="6">
        <f t="shared" ref="D3:D10" si="3">MOD(ROW(A3)+1, 2)</f>
        <v>0</v>
      </c>
      <c r="E3" s="6">
        <f t="shared" si="0"/>
        <v>1</v>
      </c>
      <c r="F3" s="6">
        <v>2.5</v>
      </c>
      <c r="G3" s="6">
        <f t="shared" ref="G3" si="4">A3+D3*F3</f>
        <v>8.75</v>
      </c>
      <c r="H3" s="6">
        <f t="shared" si="1"/>
        <v>2.5</v>
      </c>
      <c r="I3" s="7">
        <f t="shared" ref="I3:I5" si="5">10*(G3+H3-10)^2+(G3-H3+4)^2</f>
        <v>120.6875</v>
      </c>
      <c r="K3" s="5">
        <f>Q2</f>
        <v>0.8</v>
      </c>
      <c r="L3" s="6">
        <f>R2</f>
        <v>1</v>
      </c>
      <c r="M3" s="6">
        <f>100*(L3-K3^2)^2+(1-K3)^2</f>
        <v>12.999999999999989</v>
      </c>
      <c r="N3" s="6">
        <f>MOD(ROW(J3)+1, 2)</f>
        <v>0</v>
      </c>
      <c r="O3" s="6">
        <f>MOD(ROW(K3), 2)</f>
        <v>1</v>
      </c>
      <c r="P3" s="6">
        <v>0</v>
      </c>
      <c r="Q3" s="6">
        <f>K3+N3*P3</f>
        <v>0.8</v>
      </c>
      <c r="R3" s="6">
        <f>L3+O3*P3</f>
        <v>1</v>
      </c>
      <c r="S3" s="7">
        <f>100*(R3-Q3^2)^2+(1-Q3)^2</f>
        <v>12.999999999999989</v>
      </c>
    </row>
    <row r="4" spans="1:28" x14ac:dyDescent="0.25">
      <c r="A4" s="5">
        <f t="shared" ref="A4:A5" si="6">G3</f>
        <v>8.75</v>
      </c>
      <c r="B4" s="6">
        <f t="shared" ref="B4:B5" si="7">H3</f>
        <v>2.5</v>
      </c>
      <c r="C4" s="6">
        <f t="shared" ref="C4:C5" si="8">10*(A4+B4-10)^2+(A4-B4+4)^2</f>
        <v>120.6875</v>
      </c>
      <c r="D4" s="6">
        <f t="shared" si="3"/>
        <v>1</v>
      </c>
      <c r="E4" s="6">
        <f t="shared" si="0"/>
        <v>0</v>
      </c>
      <c r="F4" s="6">
        <v>-2.5</v>
      </c>
      <c r="G4" s="6">
        <f t="shared" ref="G4" si="9">A4+D4*F4</f>
        <v>6.25</v>
      </c>
      <c r="H4" s="6">
        <f t="shared" si="1"/>
        <v>2.5</v>
      </c>
      <c r="I4" s="7">
        <f t="shared" si="5"/>
        <v>75.6875</v>
      </c>
      <c r="K4" s="8">
        <f>Q3</f>
        <v>0.8</v>
      </c>
      <c r="L4" s="9">
        <f>R3</f>
        <v>1</v>
      </c>
      <c r="M4" s="9">
        <f>100*(L4-K4^2)^2+(1-K4)^2</f>
        <v>12.999999999999989</v>
      </c>
      <c r="N4" s="9">
        <f>MOD(ROW(J4)+1, 2)</f>
        <v>1</v>
      </c>
      <c r="O4" s="9">
        <f>MOD(ROW(K4), 2)</f>
        <v>0</v>
      </c>
      <c r="P4" s="9">
        <v>0.01</v>
      </c>
      <c r="Q4" s="9">
        <f>K4+N4*P4</f>
        <v>0.81</v>
      </c>
      <c r="R4" s="9">
        <f>L4+O4*P4</f>
        <v>1</v>
      </c>
      <c r="S4" s="10">
        <f>100*(R4-Q4^2)^2+(1-Q4)^2</f>
        <v>11.862820999999991</v>
      </c>
    </row>
    <row r="5" spans="1:28" x14ac:dyDescent="0.25">
      <c r="A5" s="5">
        <f t="shared" si="6"/>
        <v>6.25</v>
      </c>
      <c r="B5" s="6">
        <f t="shared" si="7"/>
        <v>2.5</v>
      </c>
      <c r="C5" s="6">
        <f t="shared" si="8"/>
        <v>75.6875</v>
      </c>
      <c r="D5" s="6">
        <f t="shared" si="3"/>
        <v>0</v>
      </c>
      <c r="E5" s="6">
        <f t="shared" si="0"/>
        <v>1</v>
      </c>
      <c r="F5" s="6">
        <v>2</v>
      </c>
      <c r="G5" s="6">
        <f t="shared" ref="G5" si="10">A5+D5*F5</f>
        <v>6.25</v>
      </c>
      <c r="H5" s="6">
        <f t="shared" si="1"/>
        <v>4.5</v>
      </c>
      <c r="I5" s="7">
        <f t="shared" si="5"/>
        <v>38.6875</v>
      </c>
    </row>
    <row r="6" spans="1:28" x14ac:dyDescent="0.25">
      <c r="A6" s="5">
        <f t="shared" ref="A6:B10" si="11">G5</f>
        <v>6.25</v>
      </c>
      <c r="B6" s="6">
        <f t="shared" si="11"/>
        <v>4.5</v>
      </c>
      <c r="C6" s="6">
        <f>10*(A6+B6-10)^2+(A6-B6+4)^2</f>
        <v>38.6875</v>
      </c>
      <c r="D6" s="6">
        <f t="shared" si="3"/>
        <v>1</v>
      </c>
      <c r="E6" s="6">
        <f t="shared" si="0"/>
        <v>0</v>
      </c>
      <c r="F6" s="6">
        <v>-2</v>
      </c>
      <c r="G6" s="6">
        <f t="shared" ref="G6" si="12">A6+D6*F6</f>
        <v>4.25</v>
      </c>
      <c r="H6" s="6">
        <f t="shared" si="1"/>
        <v>4.5</v>
      </c>
      <c r="I6" s="7">
        <f>10*(G6+H6-10)^2+(G6-H6+4)^2</f>
        <v>29.6875</v>
      </c>
    </row>
    <row r="7" spans="1:28" x14ac:dyDescent="0.25">
      <c r="A7" s="5">
        <f t="shared" si="11"/>
        <v>4.25</v>
      </c>
      <c r="B7" s="6">
        <f t="shared" si="11"/>
        <v>4.5</v>
      </c>
      <c r="C7" s="6">
        <f>10*(A7+B7-10)^2+(A7-B7+4)^2</f>
        <v>29.6875</v>
      </c>
      <c r="D7" s="6">
        <f t="shared" si="3"/>
        <v>0</v>
      </c>
      <c r="E7" s="6">
        <f t="shared" si="0"/>
        <v>1</v>
      </c>
      <c r="F7" s="6">
        <v>1.5</v>
      </c>
      <c r="G7" s="6">
        <f t="shared" ref="G7" si="13">A7+D7*F7</f>
        <v>4.25</v>
      </c>
      <c r="H7" s="6">
        <f t="shared" si="1"/>
        <v>6</v>
      </c>
      <c r="I7" s="7">
        <f>10*(G7+H7-10)^2+(G7-H7+4)^2</f>
        <v>5.6875</v>
      </c>
      <c r="P7" s="1"/>
    </row>
    <row r="8" spans="1:28" x14ac:dyDescent="0.25">
      <c r="A8" s="5">
        <f t="shared" si="11"/>
        <v>4.25</v>
      </c>
      <c r="B8" s="6">
        <f t="shared" si="11"/>
        <v>6</v>
      </c>
      <c r="C8" s="6">
        <f>10*(A8+B8-10)^2+(A8-B8+4)^2</f>
        <v>5.6875</v>
      </c>
      <c r="D8" s="6">
        <f t="shared" si="3"/>
        <v>1</v>
      </c>
      <c r="E8" s="6">
        <f t="shared" si="0"/>
        <v>0</v>
      </c>
      <c r="F8" s="6">
        <v>-1</v>
      </c>
      <c r="G8" s="6">
        <f t="shared" ref="G8" si="14">A8+D8*F8</f>
        <v>3.25</v>
      </c>
      <c r="H8" s="6">
        <f t="shared" si="1"/>
        <v>6</v>
      </c>
      <c r="I8" s="7">
        <f>10*(G8+H8-10)^2+(G8-H8+4)^2</f>
        <v>7.1875</v>
      </c>
    </row>
    <row r="9" spans="1:28" x14ac:dyDescent="0.25">
      <c r="A9" s="5">
        <f t="shared" si="11"/>
        <v>3.25</v>
      </c>
      <c r="B9" s="6">
        <f t="shared" si="11"/>
        <v>6</v>
      </c>
      <c r="C9" s="6">
        <f>10*(A9+B9-10)^2+(A9-B9+4)^2</f>
        <v>7.1875</v>
      </c>
      <c r="D9" s="6">
        <f t="shared" si="3"/>
        <v>0</v>
      </c>
      <c r="E9" s="6">
        <f t="shared" si="0"/>
        <v>1</v>
      </c>
      <c r="F9" s="6">
        <v>1</v>
      </c>
      <c r="G9" s="6">
        <f t="shared" ref="G9" si="15">A9+D9*F9</f>
        <v>3.25</v>
      </c>
      <c r="H9" s="6">
        <f t="shared" si="1"/>
        <v>7</v>
      </c>
      <c r="I9" s="7">
        <f>10*(G9+H9-10)^2+(G9-H9+4)^2</f>
        <v>0.6875</v>
      </c>
    </row>
    <row r="10" spans="1:28" x14ac:dyDescent="0.25">
      <c r="A10" s="8">
        <f t="shared" si="11"/>
        <v>3.25</v>
      </c>
      <c r="B10" s="9">
        <f t="shared" si="11"/>
        <v>7</v>
      </c>
      <c r="C10" s="9">
        <f>10*(A10+B10-10)^2+(A10-B10+4)^2</f>
        <v>0.6875</v>
      </c>
      <c r="D10" s="9">
        <f t="shared" si="3"/>
        <v>1</v>
      </c>
      <c r="E10" s="9">
        <f t="shared" si="0"/>
        <v>0</v>
      </c>
      <c r="F10" s="9">
        <v>-0.25</v>
      </c>
      <c r="G10" s="9">
        <f t="shared" ref="G10" si="16">A10+D10*F10</f>
        <v>3</v>
      </c>
      <c r="H10" s="9">
        <f t="shared" si="1"/>
        <v>7</v>
      </c>
      <c r="I10" s="10">
        <f>10*(G10+H10-10)^2+(G10-H10+4)^2</f>
        <v>0</v>
      </c>
    </row>
    <row r="12" spans="1:28" x14ac:dyDescent="0.25">
      <c r="A12" s="2" t="s">
        <v>13</v>
      </c>
      <c r="B12" s="3" t="s">
        <v>3</v>
      </c>
      <c r="C12" s="3" t="s">
        <v>2</v>
      </c>
      <c r="D12" s="3" t="s">
        <v>14</v>
      </c>
      <c r="E12" s="3" t="s">
        <v>9</v>
      </c>
      <c r="F12" s="3" t="s">
        <v>5</v>
      </c>
      <c r="G12" s="3"/>
      <c r="H12" s="3" t="s">
        <v>13</v>
      </c>
      <c r="I12" s="3" t="s">
        <v>3</v>
      </c>
      <c r="J12" s="3" t="s">
        <v>5</v>
      </c>
      <c r="K12" s="3" t="s">
        <v>6</v>
      </c>
      <c r="L12" s="3" t="s">
        <v>14</v>
      </c>
      <c r="M12" s="4" t="s">
        <v>9</v>
      </c>
      <c r="P12" s="2" t="s">
        <v>13</v>
      </c>
      <c r="Q12" s="3" t="s">
        <v>3</v>
      </c>
      <c r="R12" s="3" t="s">
        <v>2</v>
      </c>
      <c r="S12" s="3" t="s">
        <v>14</v>
      </c>
      <c r="T12" s="3" t="s">
        <v>9</v>
      </c>
      <c r="U12" s="3" t="s">
        <v>5</v>
      </c>
      <c r="V12" s="3"/>
      <c r="W12" s="3" t="s">
        <v>13</v>
      </c>
      <c r="X12" s="3" t="s">
        <v>3</v>
      </c>
      <c r="Y12" s="3" t="s">
        <v>5</v>
      </c>
      <c r="Z12" s="3" t="s">
        <v>6</v>
      </c>
      <c r="AA12" s="3" t="s">
        <v>14</v>
      </c>
      <c r="AB12" s="4" t="s">
        <v>9</v>
      </c>
    </row>
    <row r="13" spans="1:28" x14ac:dyDescent="0.25">
      <c r="A13" s="5">
        <v>0</v>
      </c>
      <c r="B13" s="6">
        <f>10*(A13+A14-10)^2+(A13-A14+4)^2</f>
        <v>1016</v>
      </c>
      <c r="C13" s="6">
        <v>0.1</v>
      </c>
      <c r="D13" s="6">
        <f t="shared" ref="D13:D28" si="17">A13+C13</f>
        <v>0.1</v>
      </c>
      <c r="E13" s="6">
        <f>10*(D13+D14-10)^2+(D13-D14+4)^2</f>
        <v>976.4000000000002</v>
      </c>
      <c r="F13" s="6">
        <f t="shared" ref="F13:F28" si="18">C13</f>
        <v>0.1</v>
      </c>
      <c r="G13" s="6"/>
      <c r="H13" s="6">
        <f t="shared" ref="H13:H28" si="19">A13</f>
        <v>0</v>
      </c>
      <c r="I13" s="6">
        <f>10*(H13+H14-10)^2+(H13-H14+4)^2</f>
        <v>1016</v>
      </c>
      <c r="J13" s="6">
        <f>F13/SQRT(F13^2+F14^2)</f>
        <v>0.70710678118654746</v>
      </c>
      <c r="K13" s="6">
        <v>7.0709999999999997</v>
      </c>
      <c r="L13" s="6">
        <f t="shared" ref="L13:L27" si="20">H13+K13*J13</f>
        <v>4.9999520497700773</v>
      </c>
      <c r="M13" s="7">
        <f>10*(L13+L14-10)^2+(L13-L14+4)^2</f>
        <v>16.000000091968982</v>
      </c>
      <c r="P13" s="5">
        <v>-1.2</v>
      </c>
      <c r="Q13" s="6">
        <f>100*(P14-P13^2)^2+(1-P13)^2</f>
        <v>24.199999999999996</v>
      </c>
      <c r="R13" s="6">
        <v>2</v>
      </c>
      <c r="S13" s="6">
        <f t="shared" ref="S13:S20" si="21">P13+R13</f>
        <v>0.8</v>
      </c>
      <c r="T13" s="6">
        <f>100*(S14-S13^2)^2+(1-S13)^2</f>
        <v>2.0000000000000036</v>
      </c>
      <c r="U13" s="6">
        <f t="shared" ref="U13:U20" si="22">R13</f>
        <v>2</v>
      </c>
      <c r="V13" s="6"/>
      <c r="W13" s="6">
        <f t="shared" ref="W13:W20" si="23">P13</f>
        <v>-1.2</v>
      </c>
      <c r="X13" s="6">
        <f>100*(W14-W13^2)^2+(1-W13)^2</f>
        <v>24.199999999999996</v>
      </c>
      <c r="Y13" s="6">
        <f>U13/SQRT(U13^2+U14^2)</f>
        <v>0.97014250014533188</v>
      </c>
      <c r="Z13" s="6">
        <v>2</v>
      </c>
      <c r="AA13" s="6">
        <f t="shared" ref="AA13:AA19" si="24">W13+Z13*Y13</f>
        <v>0.7402850002906638</v>
      </c>
      <c r="AB13" s="7">
        <f>100*(AA14-AA13^2)^2+(1-AA13)^2</f>
        <v>0.17696741783078979</v>
      </c>
    </row>
    <row r="14" spans="1:28" x14ac:dyDescent="0.25">
      <c r="A14" s="5">
        <v>0</v>
      </c>
      <c r="B14" s="6"/>
      <c r="C14" s="6">
        <v>0.1</v>
      </c>
      <c r="D14" s="6">
        <f t="shared" si="17"/>
        <v>0.1</v>
      </c>
      <c r="E14" s="6"/>
      <c r="F14" s="6">
        <f t="shared" si="18"/>
        <v>0.1</v>
      </c>
      <c r="G14" s="6"/>
      <c r="H14" s="6">
        <f t="shared" si="19"/>
        <v>0</v>
      </c>
      <c r="I14" s="6"/>
      <c r="J14" s="6">
        <f>F14/SQRT(F13^2+F14^2)</f>
        <v>0.70710678118654746</v>
      </c>
      <c r="K14" s="6"/>
      <c r="L14" s="6">
        <f>H14+K13*J14</f>
        <v>4.9999520497700773</v>
      </c>
      <c r="M14" s="7"/>
      <c r="P14" s="5">
        <v>1</v>
      </c>
      <c r="Q14" s="6"/>
      <c r="R14" s="6">
        <v>-0.5</v>
      </c>
      <c r="S14" s="6">
        <f t="shared" si="21"/>
        <v>0.5</v>
      </c>
      <c r="T14" s="6"/>
      <c r="U14" s="6">
        <f t="shared" si="22"/>
        <v>-0.5</v>
      </c>
      <c r="V14" s="6"/>
      <c r="W14" s="6">
        <f t="shared" si="23"/>
        <v>1</v>
      </c>
      <c r="X14" s="6"/>
      <c r="Y14" s="6">
        <f>U14/SQRT(U13^2+U14^2)</f>
        <v>-0.24253562503633297</v>
      </c>
      <c r="Z14" s="6"/>
      <c r="AA14" s="6">
        <f>W14+Z13*Y14</f>
        <v>0.51492874992733406</v>
      </c>
      <c r="AB14" s="7"/>
    </row>
    <row r="15" spans="1:28" x14ac:dyDescent="0.25">
      <c r="A15" s="5">
        <f t="shared" ref="A15:A28" si="25">L13</f>
        <v>4.9999520497700773</v>
      </c>
      <c r="B15" s="6">
        <f>10*(A15+A16-10)^2+(A15-A16+4)^2</f>
        <v>16.000000091968982</v>
      </c>
      <c r="C15" s="6">
        <v>-0.45</v>
      </c>
      <c r="D15" s="6">
        <f t="shared" si="17"/>
        <v>4.5499520497700772</v>
      </c>
      <c r="E15" s="6">
        <f>10*(D15+D16-10)^2+(D15-D16+4)^2</f>
        <v>8.739424689209903</v>
      </c>
      <c r="F15" s="6">
        <f t="shared" si="18"/>
        <v>-0.45</v>
      </c>
      <c r="G15" s="6"/>
      <c r="H15" s="6">
        <f t="shared" si="19"/>
        <v>4.9999520497700773</v>
      </c>
      <c r="I15" s="6">
        <f>10*(H15+H16-10)^2+(H15-H16+4)^2</f>
        <v>16.000000091968982</v>
      </c>
      <c r="J15" s="6">
        <f>F15/SQRT(F15^2+F16^2)</f>
        <v>-0.51449575542752657</v>
      </c>
      <c r="K15" s="6">
        <v>0.75</v>
      </c>
      <c r="L15" s="6">
        <f>H15+K15*J15</f>
        <v>4.6140802331994326</v>
      </c>
      <c r="M15" s="7">
        <f>10*(L15+L16-10)^2+(L15-L16+4)^2</f>
        <v>9.4881628366273425</v>
      </c>
      <c r="P15" s="5">
        <f t="shared" ref="P15:P20" si="26">AA13</f>
        <v>0.7402850002906638</v>
      </c>
      <c r="Q15" s="6">
        <f t="shared" ref="Q15" si="27">100*(P16-P15^2)^2+(1-P15)^2</f>
        <v>0.17696741783078979</v>
      </c>
      <c r="R15" s="6">
        <v>0.25</v>
      </c>
      <c r="S15" s="6">
        <f t="shared" si="21"/>
        <v>0.9902850002906638</v>
      </c>
      <c r="T15" s="6">
        <f t="shared" ref="T15" si="28">100*(S16-S15^2)^2+(1-S15)^2</f>
        <v>2.4855392264698767E-2</v>
      </c>
      <c r="U15" s="6">
        <f t="shared" si="22"/>
        <v>0.25</v>
      </c>
      <c r="V15" s="6"/>
      <c r="W15" s="6">
        <f t="shared" si="23"/>
        <v>0.7402850002906638</v>
      </c>
      <c r="X15" s="6">
        <f t="shared" ref="X15" si="29">100*(W16-W15^2)^2+(1-W15)^2</f>
        <v>0.17696741783078979</v>
      </c>
      <c r="Y15" s="6">
        <f>U15/SQRT(U15^2+U16^2)</f>
        <v>0.48564293117863211</v>
      </c>
      <c r="Z15" s="6">
        <v>0.5</v>
      </c>
      <c r="AA15" s="6">
        <f>W15+Z15*Y15</f>
        <v>0.98310646587997985</v>
      </c>
      <c r="AB15" s="7">
        <f t="shared" ref="AB15" si="30">100*(AA16-AA15^2)^2+(1-AA15)^2</f>
        <v>2.1284111986073509E-2</v>
      </c>
    </row>
    <row r="16" spans="1:28" x14ac:dyDescent="0.25">
      <c r="A16" s="5">
        <f t="shared" si="25"/>
        <v>4.9999520497700773</v>
      </c>
      <c r="B16" s="6"/>
      <c r="C16" s="6">
        <v>0.75</v>
      </c>
      <c r="D16" s="6">
        <f t="shared" si="17"/>
        <v>5.7499520497700773</v>
      </c>
      <c r="E16" s="6"/>
      <c r="F16" s="6">
        <f t="shared" si="18"/>
        <v>0.75</v>
      </c>
      <c r="G16" s="6"/>
      <c r="H16" s="6">
        <f t="shared" si="19"/>
        <v>4.9999520497700773</v>
      </c>
      <c r="I16" s="6"/>
      <c r="J16" s="6">
        <f>F16/SQRT(F15^2+F16^2)</f>
        <v>0.85749292571254421</v>
      </c>
      <c r="K16" s="6"/>
      <c r="L16" s="6">
        <f>H16+K15*J16</f>
        <v>5.6430717440544855</v>
      </c>
      <c r="M16" s="7"/>
      <c r="P16" s="5">
        <f t="shared" si="26"/>
        <v>0.51492874992733406</v>
      </c>
      <c r="Q16" s="6"/>
      <c r="R16" s="11">
        <v>0.45</v>
      </c>
      <c r="S16" s="6">
        <f t="shared" si="21"/>
        <v>0.96492874992733402</v>
      </c>
      <c r="T16" s="6"/>
      <c r="U16" s="6">
        <f t="shared" si="22"/>
        <v>0.45</v>
      </c>
      <c r="V16" s="6"/>
      <c r="W16" s="6">
        <f t="shared" si="23"/>
        <v>0.51492874992733406</v>
      </c>
      <c r="X16" s="6"/>
      <c r="Y16" s="6">
        <f>U16/SQRT(U15^2+U16^2)</f>
        <v>0.87415727612153782</v>
      </c>
      <c r="Z16" s="6"/>
      <c r="AA16" s="6">
        <f>W16+Z15*Y16</f>
        <v>0.95200738798810303</v>
      </c>
      <c r="AB16" s="7"/>
    </row>
    <row r="17" spans="1:28" x14ac:dyDescent="0.25">
      <c r="A17" s="5">
        <f t="shared" si="25"/>
        <v>4.6140802331994326</v>
      </c>
      <c r="B17" s="6">
        <f>10*(A17+A18-10)^2+(A17-A18+4)^2</f>
        <v>9.4881628366273425</v>
      </c>
      <c r="C17" s="6">
        <v>-0.5</v>
      </c>
      <c r="D17" s="6">
        <f t="shared" si="17"/>
        <v>4.1140802331994326</v>
      </c>
      <c r="E17" s="6">
        <f>10*(D17+D18-10)^2+(D17-D18+4)^2</f>
        <v>5.825736831622061</v>
      </c>
      <c r="F17" s="6">
        <f t="shared" si="18"/>
        <v>-0.5</v>
      </c>
      <c r="G17" s="6"/>
      <c r="H17" s="6">
        <f t="shared" si="19"/>
        <v>4.6140802331994326</v>
      </c>
      <c r="I17" s="6">
        <f>10*(H17+H18-10)^2+(H17-H18+4)^2</f>
        <v>9.4881628366273425</v>
      </c>
      <c r="J17" s="6">
        <f>F17/SQRT(F17^2+F18^2)</f>
        <v>-0.98058067569092011</v>
      </c>
      <c r="K17" s="6">
        <v>0.82499999999999996</v>
      </c>
      <c r="L17" s="6">
        <f>H17+K17*J17</f>
        <v>3.8051011757544235</v>
      </c>
      <c r="M17" s="7">
        <f>10*(L17+L18-10)^2+(L17-L18+4)^2</f>
        <v>5.5221784410757557</v>
      </c>
      <c r="P17" s="5">
        <f t="shared" si="26"/>
        <v>0.98310646587997985</v>
      </c>
      <c r="Q17" s="6">
        <f t="shared" ref="Q17" si="31">100*(P18-P17^2)^2+(1-P17)^2</f>
        <v>2.1284111986073509E-2</v>
      </c>
      <c r="R17" s="11">
        <v>0.02</v>
      </c>
      <c r="S17" s="6">
        <f t="shared" si="21"/>
        <v>1.0031064658799798</v>
      </c>
      <c r="T17" s="6">
        <f t="shared" ref="T17" si="32">100*(S18-S17^2)^2+(1-S17)^2</f>
        <v>1.7864360935104379E-3</v>
      </c>
      <c r="U17" s="6">
        <f t="shared" si="22"/>
        <v>0.02</v>
      </c>
      <c r="V17" s="6"/>
      <c r="W17" s="6">
        <f t="shared" si="23"/>
        <v>0.98310646587997985</v>
      </c>
      <c r="X17" s="6">
        <f t="shared" ref="X17" si="33">100*(W18-W17^2)^2+(1-W17)^2</f>
        <v>2.1284111986073509E-2</v>
      </c>
      <c r="Y17" s="6">
        <f>U17/SQRT(U17^2+U18^2)</f>
        <v>0.37139067635410367</v>
      </c>
      <c r="Z17" s="6">
        <v>0.05</v>
      </c>
      <c r="AA17" s="6">
        <f>W17+Z17*Y17</f>
        <v>1.0016759996976849</v>
      </c>
      <c r="AB17" s="7">
        <f t="shared" ref="AB17" si="34">100*(AA18-AA17^2)^2+(1-AA17)^2</f>
        <v>2.4269787253927743E-3</v>
      </c>
    </row>
    <row r="18" spans="1:28" x14ac:dyDescent="0.25">
      <c r="A18" s="5">
        <f t="shared" si="25"/>
        <v>5.6430717440544855</v>
      </c>
      <c r="B18" s="6"/>
      <c r="C18" s="6">
        <v>0.1</v>
      </c>
      <c r="D18" s="6">
        <f t="shared" si="17"/>
        <v>5.7430717440544852</v>
      </c>
      <c r="E18" s="6"/>
      <c r="F18" s="6">
        <f t="shared" si="18"/>
        <v>0.1</v>
      </c>
      <c r="G18" s="6"/>
      <c r="H18" s="6">
        <f t="shared" si="19"/>
        <v>5.6430717440544855</v>
      </c>
      <c r="I18" s="6"/>
      <c r="J18" s="6">
        <f>F18/SQRT(F17^2+F18^2)</f>
        <v>0.19611613513818402</v>
      </c>
      <c r="K18" s="6"/>
      <c r="L18" s="6">
        <f>H18+K17*J18</f>
        <v>5.8048675555434874</v>
      </c>
      <c r="M18" s="7"/>
      <c r="P18" s="5">
        <f t="shared" si="26"/>
        <v>0.95200738798810303</v>
      </c>
      <c r="Q18" s="6"/>
      <c r="R18" s="11">
        <v>0.05</v>
      </c>
      <c r="S18" s="6">
        <f t="shared" si="21"/>
        <v>1.0020073879881031</v>
      </c>
      <c r="T18" s="6"/>
      <c r="U18" s="6">
        <f t="shared" si="22"/>
        <v>0.05</v>
      </c>
      <c r="V18" s="6"/>
      <c r="W18" s="6">
        <f t="shared" si="23"/>
        <v>0.95200738798810303</v>
      </c>
      <c r="X18" s="6"/>
      <c r="Y18" s="6">
        <f>U18/SQRT(U17^2+U18^2)</f>
        <v>0.92847669088525919</v>
      </c>
      <c r="Z18" s="6"/>
      <c r="AA18" s="6">
        <f>W18+Z17*Y18</f>
        <v>0.99843122253236594</v>
      </c>
      <c r="AB18" s="7"/>
    </row>
    <row r="19" spans="1:28" x14ac:dyDescent="0.25">
      <c r="A19" s="5">
        <f t="shared" si="25"/>
        <v>3.8051011757544235</v>
      </c>
      <c r="B19" s="6">
        <f>10*(A19+A20-10)^2+(A19-A20+4)^2</f>
        <v>5.5221784410757557</v>
      </c>
      <c r="C19" s="6">
        <v>0</v>
      </c>
      <c r="D19" s="6">
        <f t="shared" si="17"/>
        <v>3.8051011757544235</v>
      </c>
      <c r="E19" s="6">
        <f>10*(D19+D20-10)^2+(D19-D20+4)^2</f>
        <v>3.2594052874598445</v>
      </c>
      <c r="F19" s="6">
        <f t="shared" si="18"/>
        <v>0</v>
      </c>
      <c r="G19" s="6"/>
      <c r="H19" s="6">
        <f t="shared" si="19"/>
        <v>3.8051011757544235</v>
      </c>
      <c r="I19" s="6">
        <f>10*(H19+H20-10)^2+(H19-H20+4)^2</f>
        <v>5.5221784410757557</v>
      </c>
      <c r="J19" s="6">
        <f>F19/SQRT(F19^2+F20^2)</f>
        <v>0</v>
      </c>
      <c r="K19" s="6">
        <v>1</v>
      </c>
      <c r="L19" s="6">
        <f t="shared" si="20"/>
        <v>3.8051011757544235</v>
      </c>
      <c r="M19" s="7">
        <f>10*(L19+L20-10)^2+(L19-L20+4)^2</f>
        <v>4.7210858266121116</v>
      </c>
      <c r="P19" s="5">
        <f t="shared" si="26"/>
        <v>1.0016759996976849</v>
      </c>
      <c r="Q19" s="6">
        <f t="shared" ref="Q19" si="35">100*(P20-P19^2)^2+(1-P19)^2</f>
        <v>2.4269787253927743E-3</v>
      </c>
      <c r="R19" s="11">
        <v>-1E-3</v>
      </c>
      <c r="S19" s="6">
        <f t="shared" si="21"/>
        <v>1.0006759996976851</v>
      </c>
      <c r="T19" s="6">
        <f t="shared" ref="T19" si="36">100*(S20-S19^2)^2+(1-S19)^2</f>
        <v>8.5324154128619046E-5</v>
      </c>
      <c r="U19" s="6">
        <f t="shared" si="22"/>
        <v>-1E-3</v>
      </c>
      <c r="V19" s="6"/>
      <c r="W19" s="6">
        <f t="shared" si="23"/>
        <v>1.0016759996976849</v>
      </c>
      <c r="X19" s="6">
        <f t="shared" ref="X19" si="37">100*(W20-W19^2)^2+(1-W19)^2</f>
        <v>2.4269787253927743E-3</v>
      </c>
      <c r="Y19" s="6">
        <f>U19/SQRT(U19^2+U20^2)</f>
        <v>-0.44721359549995798</v>
      </c>
      <c r="Z19" s="6">
        <v>3.0000000000000001E-3</v>
      </c>
      <c r="AA19" s="6">
        <f t="shared" si="24"/>
        <v>1.0003343589111851</v>
      </c>
      <c r="AB19" s="7">
        <f t="shared" ref="AB19" si="38">100*(AA20-AA19^2)^2+(1-AA19)^2</f>
        <v>1.9974370727938425E-5</v>
      </c>
    </row>
    <row r="20" spans="1:28" x14ac:dyDescent="0.25">
      <c r="A20" s="5">
        <f t="shared" si="25"/>
        <v>5.8048675555434874</v>
      </c>
      <c r="B20" s="6"/>
      <c r="C20" s="6">
        <v>0.25</v>
      </c>
      <c r="D20" s="6">
        <f t="shared" si="17"/>
        <v>6.0548675555434874</v>
      </c>
      <c r="E20" s="6"/>
      <c r="F20" s="6">
        <f t="shared" si="18"/>
        <v>0.25</v>
      </c>
      <c r="G20" s="6"/>
      <c r="H20" s="6">
        <f t="shared" si="19"/>
        <v>5.8048675555434874</v>
      </c>
      <c r="I20" s="6"/>
      <c r="J20" s="6">
        <f>F20/SQRT(F19^2+F20^2)</f>
        <v>1</v>
      </c>
      <c r="K20" s="6"/>
      <c r="L20" s="6">
        <f t="shared" ref="L20" si="39">H20+K19*J20</f>
        <v>6.8048675555434874</v>
      </c>
      <c r="M20" s="7"/>
      <c r="P20" s="8">
        <f t="shared" si="26"/>
        <v>0.99843122253236594</v>
      </c>
      <c r="Q20" s="9"/>
      <c r="R20" s="12">
        <v>2E-3</v>
      </c>
      <c r="S20" s="9">
        <f t="shared" si="21"/>
        <v>1.0004312225323659</v>
      </c>
      <c r="T20" s="9"/>
      <c r="U20" s="9">
        <f t="shared" si="22"/>
        <v>2E-3</v>
      </c>
      <c r="V20" s="9"/>
      <c r="W20" s="9">
        <f t="shared" si="23"/>
        <v>0.99843122253236594</v>
      </c>
      <c r="X20" s="9"/>
      <c r="Y20" s="9">
        <f>U20/SQRT(U19^2+U20^2)</f>
        <v>0.89442719099991597</v>
      </c>
      <c r="Z20" s="9"/>
      <c r="AA20" s="9">
        <f t="shared" ref="AA20" si="40">W20+Z19*Y20</f>
        <v>1.0011145041053657</v>
      </c>
      <c r="AB20" s="10"/>
    </row>
    <row r="21" spans="1:28" x14ac:dyDescent="0.25">
      <c r="A21" s="5">
        <f t="shared" si="25"/>
        <v>3.8051011757544235</v>
      </c>
      <c r="B21" s="6">
        <f>10*(A21+A22-10)^2+(A21-A22+4)^2</f>
        <v>4.7210858266121116</v>
      </c>
      <c r="C21" s="6">
        <v>-0.125</v>
      </c>
      <c r="D21" s="6">
        <f t="shared" si="17"/>
        <v>3.6801011757544235</v>
      </c>
      <c r="E21" s="6">
        <f>10*(D21+D22-10)^2+(D21-D22+4)^2</f>
        <v>4.022871331868231</v>
      </c>
      <c r="F21" s="6">
        <f t="shared" si="18"/>
        <v>-0.125</v>
      </c>
      <c r="G21" s="6"/>
      <c r="H21" s="6">
        <f t="shared" si="19"/>
        <v>3.8051011757544235</v>
      </c>
      <c r="I21" s="6">
        <f>10*(H21+H22-10)^2+(H21-H22+4)^2</f>
        <v>4.7210858266121116</v>
      </c>
      <c r="J21" s="6">
        <f>F21/SQRT(F21^2+F22^2)</f>
        <v>-0.78086880944303028</v>
      </c>
      <c r="K21" s="6">
        <v>0.25</v>
      </c>
      <c r="L21" s="6">
        <f t="shared" si="20"/>
        <v>3.6098839733936661</v>
      </c>
      <c r="M21" s="7">
        <f>10*(L21+L22-10)^2+(L21-L22+4)^2</f>
        <v>3.6805536692400413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A22" s="5">
        <f t="shared" si="25"/>
        <v>6.8048675555434874</v>
      </c>
      <c r="B22" s="6"/>
      <c r="C22" s="6">
        <v>0.1</v>
      </c>
      <c r="D22" s="6">
        <f t="shared" si="17"/>
        <v>6.9048675555434871</v>
      </c>
      <c r="E22" s="6"/>
      <c r="F22" s="6">
        <f t="shared" si="18"/>
        <v>0.1</v>
      </c>
      <c r="G22" s="6"/>
      <c r="H22" s="6">
        <f t="shared" si="19"/>
        <v>6.8048675555434874</v>
      </c>
      <c r="I22" s="6"/>
      <c r="J22" s="6">
        <f>F22/SQRT(F21^2+F22^2)</f>
        <v>0.62469504755442429</v>
      </c>
      <c r="K22" s="6"/>
      <c r="L22" s="6">
        <f t="shared" ref="L22" si="41">H22+K21*J22</f>
        <v>6.9610413174320938</v>
      </c>
      <c r="M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5">
      <c r="A23" s="5">
        <f t="shared" si="25"/>
        <v>3.6098839733936661</v>
      </c>
      <c r="B23" s="6">
        <f>10*(A23+A24-10)^2+(A23-A24+4)^2</f>
        <v>3.6805536692400413</v>
      </c>
      <c r="C23" s="6">
        <v>-0.25</v>
      </c>
      <c r="D23" s="6">
        <f t="shared" si="17"/>
        <v>3.3598839733936661</v>
      </c>
      <c r="E23" s="6">
        <f>10*(D23+D24-10)^2+(D23-D24+4)^2</f>
        <v>3.281711013278469</v>
      </c>
      <c r="F23" s="6">
        <f t="shared" si="18"/>
        <v>-0.25</v>
      </c>
      <c r="G23" s="6"/>
      <c r="H23" s="6">
        <f t="shared" si="19"/>
        <v>3.6098839733936661</v>
      </c>
      <c r="I23" s="6">
        <f>10*(H23+H24-10)^2+(H23-H24+4)^2</f>
        <v>3.6805536692400413</v>
      </c>
      <c r="J23" s="6">
        <f>F23/SQRT(F23^2+F24^2)</f>
        <v>-0.70710678118654746</v>
      </c>
      <c r="K23" s="6">
        <v>0.75</v>
      </c>
      <c r="L23" s="6">
        <f t="shared" si="20"/>
        <v>3.0795538875037556</v>
      </c>
      <c r="M23" s="7">
        <f>10*(L23+L24-10)^2+(L23-L24+4)^2</f>
        <v>3.4291505433794875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5">
      <c r="A24" s="5">
        <f t="shared" si="25"/>
        <v>6.9610413174320938</v>
      </c>
      <c r="B24" s="6"/>
      <c r="C24" s="6">
        <v>0.25</v>
      </c>
      <c r="D24" s="6">
        <f t="shared" si="17"/>
        <v>7.2110413174320938</v>
      </c>
      <c r="E24" s="6"/>
      <c r="F24" s="6">
        <f t="shared" si="18"/>
        <v>0.25</v>
      </c>
      <c r="G24" s="6"/>
      <c r="H24" s="6">
        <f t="shared" si="19"/>
        <v>6.9610413174320938</v>
      </c>
      <c r="I24" s="6"/>
      <c r="J24" s="6">
        <f>F24/SQRT(F23^2+F24^2)</f>
        <v>0.70710678118654746</v>
      </c>
      <c r="K24" s="6"/>
      <c r="L24" s="6">
        <f t="shared" ref="L24" si="42">H24+K23*J24</f>
        <v>7.4913714033220042</v>
      </c>
      <c r="M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5">
      <c r="A25" s="5">
        <f t="shared" si="25"/>
        <v>3.0795538875037556</v>
      </c>
      <c r="B25" s="6">
        <f>10*(A25+A26-10)^2+(A25-A26+4)^2</f>
        <v>3.4291505433794875</v>
      </c>
      <c r="C25" s="6">
        <v>-0.05</v>
      </c>
      <c r="D25" s="6">
        <f t="shared" si="17"/>
        <v>3.0295538875037558</v>
      </c>
      <c r="E25" s="6">
        <f>10*(D25+D26-10)^2+(D25-D26+4)^2</f>
        <v>3.2173355253393612</v>
      </c>
      <c r="F25" s="6">
        <f t="shared" si="18"/>
        <v>-0.05</v>
      </c>
      <c r="G25" s="6"/>
      <c r="H25" s="6">
        <f t="shared" si="19"/>
        <v>3.0795538875037556</v>
      </c>
      <c r="I25" s="6">
        <f>10*(H25+H26-10)^2+(H25-H26+4)^2</f>
        <v>3.4291505433794875</v>
      </c>
      <c r="J25" s="6">
        <f>F25/SQRT(F25^2+F26^2)</f>
        <v>-0.89442719099991586</v>
      </c>
      <c r="K25" s="6">
        <v>0.5</v>
      </c>
      <c r="L25" s="6">
        <f t="shared" si="20"/>
        <v>2.6323402920037977</v>
      </c>
      <c r="M25" s="7">
        <f>10*(L25+L26-10)^2+(L25-L26+4)^2</f>
        <v>2.3784061984758451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A26" s="5">
        <f t="shared" si="25"/>
        <v>7.4913714033220042</v>
      </c>
      <c r="B26" s="6"/>
      <c r="C26" s="6">
        <v>2.5000000000000001E-2</v>
      </c>
      <c r="D26" s="6">
        <f t="shared" si="17"/>
        <v>7.5163714033220046</v>
      </c>
      <c r="E26" s="6"/>
      <c r="F26" s="6">
        <f t="shared" si="18"/>
        <v>2.5000000000000001E-2</v>
      </c>
      <c r="G26" s="6"/>
      <c r="H26" s="6">
        <f t="shared" si="19"/>
        <v>7.4913714033220042</v>
      </c>
      <c r="I26" s="6"/>
      <c r="J26" s="6">
        <f>F26/SQRT(F25^2+F26^2)</f>
        <v>0.44721359549995793</v>
      </c>
      <c r="K26" s="6"/>
      <c r="L26" s="6">
        <f t="shared" ref="L26" si="43">H26+K25*J26</f>
        <v>7.7149782010719834</v>
      </c>
      <c r="M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A27" s="5">
        <f t="shared" si="25"/>
        <v>2.6323402920037977</v>
      </c>
      <c r="B27" s="6">
        <f>10*(A27+A28-10)^2+(A27-A28+4)^2</f>
        <v>2.3784061984758451</v>
      </c>
      <c r="C27" s="6">
        <v>2.5000000000000001E-2</v>
      </c>
      <c r="D27" s="6">
        <f t="shared" si="17"/>
        <v>2.6573402920037976</v>
      </c>
      <c r="E27" s="6">
        <f>10*(D27+D28-10)^2+(D27-D28+4)^2</f>
        <v>2.272642407569025</v>
      </c>
      <c r="F27" s="6">
        <f t="shared" si="18"/>
        <v>2.5000000000000001E-2</v>
      </c>
      <c r="G27" s="6"/>
      <c r="H27" s="6">
        <f t="shared" si="19"/>
        <v>2.6323402920037977</v>
      </c>
      <c r="I27" s="6">
        <f>10*(H27+H28-10)^2+(H27-H28+4)^2</f>
        <v>2.3784061984758451</v>
      </c>
      <c r="J27" s="6">
        <f>F27/SQRT(F27^2+F28^2)</f>
        <v>0.70710678118654746</v>
      </c>
      <c r="K27" s="6">
        <v>0.5</v>
      </c>
      <c r="L27" s="6">
        <f t="shared" si="20"/>
        <v>2.9858936825970712</v>
      </c>
      <c r="M27" s="7">
        <f>10*(L27+L28-10)^2+(L27-L28+4)^2</f>
        <v>1.3473249843323662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5">
      <c r="A28" s="8">
        <f t="shared" si="25"/>
        <v>7.7149782010719834</v>
      </c>
      <c r="B28" s="9"/>
      <c r="C28" s="9">
        <v>-2.5000000000000001E-2</v>
      </c>
      <c r="D28" s="9">
        <f t="shared" si="17"/>
        <v>7.689978201071983</v>
      </c>
      <c r="E28" s="9"/>
      <c r="F28" s="9">
        <f t="shared" si="18"/>
        <v>-2.5000000000000001E-2</v>
      </c>
      <c r="G28" s="9"/>
      <c r="H28" s="9">
        <f t="shared" si="19"/>
        <v>7.7149782010719834</v>
      </c>
      <c r="I28" s="9"/>
      <c r="J28" s="9">
        <f>F28/SQRT(F27^2+F28^2)</f>
        <v>-0.70710678118654746</v>
      </c>
      <c r="K28" s="9"/>
      <c r="L28" s="9">
        <f t="shared" ref="L28" si="44">H28+K27*J28</f>
        <v>7.3614248104787094</v>
      </c>
      <c r="M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Egor-Sychev</dc:creator>
  <cp:lastModifiedBy>Egor-Sychev</cp:lastModifiedBy>
  <dcterms:created xsi:type="dcterms:W3CDTF">2020-02-11T03:52:11Z</dcterms:created>
  <dcterms:modified xsi:type="dcterms:W3CDTF">2020-03-10T10:22:15Z</dcterms:modified>
</cp:coreProperties>
</file>