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Study\MO\"/>
    </mc:Choice>
  </mc:AlternateContent>
  <xr:revisionPtr revIDLastSave="0" documentId="13_ncr:1_{C6BB091D-955A-44E5-AAB1-6FD699B6E711}" xr6:coauthVersionLast="45" xr6:coauthVersionMax="45" xr10:uidLastSave="{00000000-0000-0000-0000-000000000000}"/>
  <bookViews>
    <workbookView xWindow="-120" yWindow="-120" windowWidth="20730" windowHeight="11160" xr2:uid="{A76038FE-5D09-4E08-AB63-FCC5A0625B3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4" i="1" l="1"/>
  <c r="B24" i="1"/>
  <c r="C23" i="1"/>
  <c r="D23" i="1"/>
  <c r="G22" i="1"/>
  <c r="I22" i="1"/>
  <c r="B23" i="1"/>
  <c r="A23" i="1"/>
  <c r="F22" i="1"/>
  <c r="E22" i="1"/>
  <c r="D22" i="1"/>
  <c r="C22" i="1"/>
  <c r="S2" i="1"/>
  <c r="Q2" i="1"/>
  <c r="N2" i="1"/>
  <c r="O2" i="1"/>
  <c r="M2" i="1"/>
  <c r="G2" i="1"/>
  <c r="E2" i="1"/>
  <c r="H2" i="1" s="1"/>
  <c r="B3" i="1" s="1"/>
  <c r="D2" i="1"/>
  <c r="C2" i="1"/>
  <c r="E24" i="1" l="1"/>
  <c r="C24" i="1"/>
  <c r="D24" i="1"/>
  <c r="E23" i="1"/>
  <c r="K3" i="1"/>
  <c r="R2" i="1"/>
  <c r="I2" i="1"/>
  <c r="A3" i="1"/>
  <c r="E3" i="1" s="1"/>
  <c r="F23" i="1" l="1"/>
  <c r="N3" i="1"/>
  <c r="O3" i="1"/>
  <c r="L3" i="1"/>
  <c r="D3" i="1"/>
  <c r="G3" i="1" s="1"/>
  <c r="C3" i="1"/>
  <c r="G23" i="1" l="1"/>
  <c r="R3" i="1"/>
  <c r="M3" i="1"/>
  <c r="H3" i="1"/>
  <c r="B4" i="1" s="1"/>
  <c r="A4" i="1"/>
  <c r="I23" i="1" l="1"/>
  <c r="Q3" i="1"/>
  <c r="S3" i="1" s="1"/>
  <c r="L4" i="1"/>
  <c r="I3" i="1"/>
  <c r="D4" i="1"/>
  <c r="E4" i="1"/>
  <c r="C4" i="1"/>
  <c r="F24" i="1" l="1"/>
  <c r="A25" i="1" s="1"/>
  <c r="G24" i="1"/>
  <c r="B25" i="1" s="1"/>
  <c r="K4" i="1"/>
  <c r="N4" i="1" s="1"/>
  <c r="H4" i="1"/>
  <c r="B5" i="1" s="1"/>
  <c r="G4" i="1"/>
  <c r="E25" i="1" l="1"/>
  <c r="C25" i="1"/>
  <c r="D25" i="1"/>
  <c r="O4" i="1"/>
  <c r="R4" i="1" s="1"/>
  <c r="M4" i="1"/>
  <c r="I4" i="1"/>
  <c r="A5" i="1"/>
  <c r="D5" i="1" s="1"/>
  <c r="Q4" i="1" l="1"/>
  <c r="S4" i="1" s="1"/>
  <c r="L5" i="1"/>
  <c r="C5" i="1"/>
  <c r="E5" i="1"/>
  <c r="G5" i="1" s="1"/>
  <c r="K5" i="1" l="1"/>
  <c r="N5" i="1" s="1"/>
  <c r="H5" i="1"/>
  <c r="I5" i="1" s="1"/>
  <c r="A6" i="1"/>
  <c r="O5" i="1" l="1"/>
  <c r="R5" i="1" s="1"/>
  <c r="M5" i="1"/>
  <c r="B6" i="1"/>
  <c r="Q5" i="1" l="1"/>
  <c r="S5" i="1" s="1"/>
  <c r="L6" i="1"/>
  <c r="E6" i="1"/>
  <c r="C6" i="1"/>
  <c r="D6" i="1"/>
  <c r="K6" i="1" l="1"/>
  <c r="G6" i="1"/>
  <c r="A7" i="1" s="1"/>
  <c r="H6" i="1"/>
  <c r="B7" i="1" s="1"/>
  <c r="M6" i="1" l="1"/>
  <c r="N6" i="1"/>
  <c r="O6" i="1"/>
  <c r="E7" i="1"/>
  <c r="D7" i="1"/>
  <c r="C7" i="1"/>
  <c r="I6" i="1"/>
  <c r="Q6" i="1" l="1"/>
  <c r="K7" i="1" s="1"/>
  <c r="R6" i="1"/>
  <c r="G7" i="1"/>
  <c r="A8" i="1" s="1"/>
  <c r="H7" i="1"/>
  <c r="L7" i="1" l="1"/>
  <c r="O7" i="1" s="1"/>
  <c r="S6" i="1"/>
  <c r="I7" i="1"/>
  <c r="B8" i="1"/>
  <c r="E8" i="1" s="1"/>
  <c r="M7" i="1" l="1"/>
  <c r="N7" i="1"/>
  <c r="Q7" i="1" s="1"/>
  <c r="K8" i="1" s="1"/>
  <c r="C8" i="1"/>
  <c r="D8" i="1"/>
  <c r="G8" i="1" s="1"/>
  <c r="R7" i="1" l="1"/>
  <c r="S7" i="1" s="1"/>
  <c r="H8" i="1"/>
  <c r="B9" i="1" s="1"/>
  <c r="A9" i="1"/>
  <c r="L8" i="1" l="1"/>
  <c r="O8" i="1" s="1"/>
  <c r="E9" i="1"/>
  <c r="I8" i="1"/>
  <c r="D9" i="1"/>
  <c r="C9" i="1"/>
  <c r="M8" i="1" l="1"/>
  <c r="N8" i="1"/>
  <c r="Q8" i="1" s="1"/>
  <c r="K9" i="1" s="1"/>
  <c r="G9" i="1"/>
  <c r="A10" i="1" s="1"/>
  <c r="H9" i="1"/>
  <c r="B10" i="1" s="1"/>
  <c r="R8" i="1" l="1"/>
  <c r="L9" i="1" s="1"/>
  <c r="O9" i="1" s="1"/>
  <c r="E10" i="1"/>
  <c r="I9" i="1"/>
  <c r="D10" i="1"/>
  <c r="C10" i="1"/>
  <c r="S8" i="1" l="1"/>
  <c r="M9" i="1"/>
  <c r="N9" i="1"/>
  <c r="R9" i="1" s="1"/>
  <c r="L10" i="1" s="1"/>
  <c r="G10" i="1"/>
  <c r="A11" i="1" s="1"/>
  <c r="H10" i="1"/>
  <c r="B11" i="1" s="1"/>
  <c r="Q9" i="1" l="1"/>
  <c r="S9" i="1" s="1"/>
  <c r="E11" i="1"/>
  <c r="D11" i="1"/>
  <c r="H11" i="1" s="1"/>
  <c r="B12" i="1" s="1"/>
  <c r="C11" i="1"/>
  <c r="I10" i="1"/>
  <c r="K10" i="1" l="1"/>
  <c r="M10" i="1" s="1"/>
  <c r="G11" i="1"/>
  <c r="A12" i="1" s="1"/>
  <c r="E12" i="1" s="1"/>
  <c r="O10" i="1" l="1"/>
  <c r="N10" i="1"/>
  <c r="I11" i="1"/>
  <c r="C12" i="1"/>
  <c r="D12" i="1"/>
  <c r="G12" i="1" s="1"/>
  <c r="Q10" i="1" l="1"/>
  <c r="K11" i="1" s="1"/>
  <c r="R10" i="1"/>
  <c r="L11" i="1" s="1"/>
  <c r="A13" i="1"/>
  <c r="H12" i="1"/>
  <c r="B13" i="1" s="1"/>
  <c r="O11" i="1" l="1"/>
  <c r="S10" i="1"/>
  <c r="M11" i="1"/>
  <c r="N11" i="1"/>
  <c r="Q11" i="1" s="1"/>
  <c r="K12" i="1" s="1"/>
  <c r="E13" i="1"/>
  <c r="I12" i="1"/>
  <c r="C13" i="1"/>
  <c r="D13" i="1"/>
  <c r="R11" i="1" l="1"/>
  <c r="S11" i="1" s="1"/>
  <c r="H13" i="1"/>
  <c r="B14" i="1" s="1"/>
  <c r="G13" i="1"/>
  <c r="I13" i="1" s="1"/>
  <c r="L12" i="1" l="1"/>
  <c r="O12" i="1" s="1"/>
  <c r="A14" i="1"/>
  <c r="E14" i="1" s="1"/>
  <c r="C14" i="1"/>
  <c r="N12" i="1" l="1"/>
  <c r="R12" i="1" s="1"/>
  <c r="M12" i="1"/>
  <c r="D14" i="1"/>
  <c r="G14" i="1" s="1"/>
  <c r="H14" i="1"/>
  <c r="B15" i="1" s="1"/>
  <c r="A15" i="1"/>
  <c r="Q12" i="1" l="1"/>
  <c r="S12" i="1" s="1"/>
  <c r="E15" i="1"/>
  <c r="I14" i="1"/>
  <c r="D15" i="1"/>
  <c r="H15" i="1" s="1"/>
  <c r="B16" i="1" s="1"/>
  <c r="C15" i="1"/>
  <c r="G15" i="1" l="1"/>
  <c r="I15" i="1" s="1"/>
  <c r="A16" i="1" l="1"/>
  <c r="C16" i="1" s="1"/>
  <c r="E16" i="1" l="1"/>
  <c r="D16" i="1"/>
  <c r="G16" i="1" s="1"/>
  <c r="A17" i="1" s="1"/>
  <c r="H16" i="1" l="1"/>
  <c r="B17" i="1" s="1"/>
  <c r="E17" i="1" s="1"/>
  <c r="D17" i="1" l="1"/>
  <c r="H17" i="1" s="1"/>
  <c r="B18" i="1" s="1"/>
  <c r="C17" i="1"/>
  <c r="I16" i="1"/>
  <c r="G17" i="1" l="1"/>
  <c r="I17" i="1" s="1"/>
  <c r="A18" i="1" l="1"/>
  <c r="C18" i="1" l="1"/>
  <c r="D18" i="1"/>
  <c r="E18" i="1"/>
  <c r="H18" i="1" l="1"/>
  <c r="B19" i="1" s="1"/>
  <c r="G18" i="1"/>
  <c r="A19" i="1" s="1"/>
  <c r="C19" i="1" l="1"/>
  <c r="I18" i="1"/>
  <c r="D19" i="1"/>
  <c r="E19" i="1"/>
  <c r="H19" i="1" s="1"/>
  <c r="G19" i="1" l="1"/>
  <c r="I19" i="1" s="1"/>
  <c r="I24" i="1" l="1"/>
  <c r="F25" i="1" l="1"/>
  <c r="A26" i="1" s="1"/>
  <c r="G25" i="1"/>
  <c r="B26" i="1" s="1"/>
  <c r="E26" i="1" l="1"/>
  <c r="C26" i="1"/>
  <c r="D26" i="1"/>
  <c r="I25" i="1" l="1"/>
  <c r="F26" i="1" s="1"/>
  <c r="A27" i="1" s="1"/>
  <c r="G26" i="1" l="1"/>
  <c r="B27" i="1" s="1"/>
  <c r="C27" i="1" s="1"/>
  <c r="E27" i="1" l="1"/>
  <c r="D27" i="1"/>
  <c r="I26" i="1" l="1"/>
  <c r="F27" i="1" s="1"/>
  <c r="A28" i="1" s="1"/>
  <c r="G27" i="1" l="1"/>
  <c r="B28" i="1" s="1"/>
  <c r="E28" i="1" l="1"/>
  <c r="C28" i="1"/>
  <c r="D28" i="1"/>
  <c r="I27" i="1" l="1"/>
  <c r="F28" i="1" s="1"/>
  <c r="A29" i="1" s="1"/>
  <c r="G28" i="1" l="1"/>
  <c r="B29" i="1" s="1"/>
  <c r="D29" i="1" s="1"/>
  <c r="E29" i="1" l="1"/>
  <c r="C29" i="1"/>
  <c r="I28" i="1" l="1"/>
  <c r="F29" i="1" s="1"/>
  <c r="A30" i="1" s="1"/>
  <c r="G29" i="1" l="1"/>
  <c r="B30" i="1" s="1"/>
  <c r="C30" i="1" s="1"/>
  <c r="D30" i="1" l="1"/>
  <c r="E30" i="1"/>
  <c r="I29" i="1" l="1"/>
  <c r="G30" i="1" s="1"/>
  <c r="B31" i="1" s="1"/>
  <c r="F30" i="1" l="1"/>
  <c r="A31" i="1" s="1"/>
  <c r="D31" i="1" l="1"/>
  <c r="C31" i="1"/>
  <c r="E31" i="1"/>
  <c r="I30" i="1" l="1"/>
  <c r="G31" i="1" s="1"/>
  <c r="B32" i="1" s="1"/>
  <c r="F31" i="1" l="1"/>
  <c r="A32" i="1" s="1"/>
  <c r="D32" i="1" l="1"/>
  <c r="C32" i="1"/>
  <c r="E32" i="1"/>
  <c r="I31" i="1" l="1"/>
  <c r="F32" i="1" s="1"/>
  <c r="A33" i="1" s="1"/>
  <c r="G32" i="1" l="1"/>
  <c r="B33" i="1" s="1"/>
  <c r="D33" i="1" s="1"/>
  <c r="E33" i="1" l="1"/>
  <c r="C33" i="1"/>
  <c r="I32" i="1" l="1"/>
  <c r="F33" i="1" s="1"/>
  <c r="A34" i="1" s="1"/>
  <c r="G33" i="1" l="1"/>
  <c r="B34" i="1" s="1"/>
  <c r="C34" i="1" s="1"/>
  <c r="D34" i="1" l="1"/>
  <c r="E34" i="1"/>
  <c r="I33" i="1" l="1"/>
  <c r="G34" i="1" s="1"/>
  <c r="B35" i="1" s="1"/>
  <c r="F34" i="1" l="1"/>
  <c r="A35" i="1" s="1"/>
  <c r="D35" i="1" l="1"/>
  <c r="C35" i="1"/>
  <c r="E35" i="1"/>
  <c r="I34" i="1" l="1"/>
  <c r="G35" i="1" s="1"/>
  <c r="B36" i="1" s="1"/>
  <c r="F35" i="1" l="1"/>
  <c r="A36" i="1" s="1"/>
  <c r="D36" i="1" l="1"/>
  <c r="C36" i="1"/>
  <c r="E36" i="1"/>
  <c r="I35" i="1" l="1"/>
  <c r="G36" i="1" s="1"/>
  <c r="B37" i="1" s="1"/>
  <c r="F36" i="1" l="1"/>
  <c r="A37" i="1" s="1"/>
  <c r="C37" i="1" l="1"/>
  <c r="D37" i="1"/>
  <c r="E37" i="1"/>
  <c r="I36" i="1" l="1"/>
  <c r="G37" i="1" s="1"/>
  <c r="B38" i="1" s="1"/>
  <c r="F37" i="1" l="1"/>
  <c r="A38" i="1" s="1"/>
  <c r="C38" i="1" l="1"/>
  <c r="D38" i="1"/>
  <c r="E38" i="1"/>
  <c r="I37" i="1" l="1"/>
  <c r="G38" i="1" s="1"/>
  <c r="B39" i="1" s="1"/>
  <c r="F38" i="1" l="1"/>
  <c r="A39" i="1" s="1"/>
  <c r="D39" i="1" l="1"/>
  <c r="C39" i="1"/>
  <c r="E39" i="1"/>
  <c r="I39" i="1" l="1"/>
  <c r="I38" i="1"/>
  <c r="G39" i="1" s="1"/>
  <c r="F39" i="1" l="1"/>
</calcChain>
</file>

<file path=xl/sharedStrings.xml><?xml version="1.0" encoding="utf-8"?>
<sst xmlns="http://schemas.openxmlformats.org/spreadsheetml/2006/main" count="27" uniqueCount="16">
  <si>
    <t>x1</t>
  </si>
  <si>
    <t>x2</t>
  </si>
  <si>
    <t>f1(x)</t>
  </si>
  <si>
    <t>f2(x)</t>
  </si>
  <si>
    <t>lambda</t>
  </si>
  <si>
    <t>y1</t>
  </si>
  <si>
    <t>y2</t>
  </si>
  <si>
    <t>f1(y)</t>
  </si>
  <si>
    <t>f2(y)</t>
  </si>
  <si>
    <t>df1(x)/dx2</t>
  </si>
  <si>
    <t>df1(x)/dx1</t>
  </si>
  <si>
    <t>S(x1)</t>
  </si>
  <si>
    <t>S(x2)</t>
  </si>
  <si>
    <t>omega</t>
  </si>
  <si>
    <t>df2(x)/dx1</t>
  </si>
  <si>
    <t>df2(x)/dx2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</si>
</sst>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959E-34F5-41C9-97FB-973C3439C849}">
  <dimension ref="A1:AC47"/>
  <sheetViews>
    <sheetView tabSelected="1" topLeftCell="A16" zoomScale="85" zoomScaleNormal="85" workbookViewId="0">
      <selection activeCell="H23" sqref="H23"/>
    </sheetView>
  </sheetViews>
  <sheetFormatPr defaultRowHeight="15" x14ac:dyDescent="0.25"/>
  <cols>
    <col min="4" max="5" width="10.28515625" bestFit="1" customWidth="1"/>
    <col min="8" max="8" width="11.8554687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10</v>
      </c>
      <c r="E1" s="2" t="s">
        <v>9</v>
      </c>
      <c r="F1" s="2" t="s">
        <v>4</v>
      </c>
      <c r="G1" s="2" t="s">
        <v>5</v>
      </c>
      <c r="H1" s="2" t="s">
        <v>6</v>
      </c>
      <c r="I1" s="3" t="s">
        <v>7</v>
      </c>
      <c r="J1" s="5"/>
      <c r="K1" s="1" t="s">
        <v>0</v>
      </c>
      <c r="L1" s="2" t="s">
        <v>1</v>
      </c>
      <c r="M1" s="2" t="s">
        <v>3</v>
      </c>
      <c r="N1" s="2" t="s">
        <v>14</v>
      </c>
      <c r="O1" s="2" t="s">
        <v>15</v>
      </c>
      <c r="P1" s="2" t="s">
        <v>4</v>
      </c>
      <c r="Q1" s="2" t="s">
        <v>5</v>
      </c>
      <c r="R1" s="2" t="s">
        <v>6</v>
      </c>
      <c r="S1" s="3" t="s">
        <v>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4">
        <v>0</v>
      </c>
      <c r="B2" s="5">
        <v>0</v>
      </c>
      <c r="C2" s="5">
        <f>10*(A2+B2-10)^2+(A2-B2+4)^2</f>
        <v>1016</v>
      </c>
      <c r="D2" s="5">
        <f>2*(11*A2+9*B2-96)</f>
        <v>-192</v>
      </c>
      <c r="E2" s="5">
        <f>2*(11*B2+9*A2-104)</f>
        <v>-208</v>
      </c>
      <c r="F2" s="5">
        <v>7</v>
      </c>
      <c r="G2" s="5">
        <f>A2-D2*F2/SQRT(D2^2+E2^2)</f>
        <v>4.747960719131461</v>
      </c>
      <c r="H2" s="5">
        <f>B2-E2*F2/SQRT(D2^2+E2^2)</f>
        <v>5.1436241123924153</v>
      </c>
      <c r="I2" s="6">
        <f>10*(G2+H2-10)^2+(G2-H2+4)^2</f>
        <v>13.108780862236202</v>
      </c>
      <c r="J2" s="5"/>
      <c r="K2" s="4">
        <v>-1.2</v>
      </c>
      <c r="L2" s="5">
        <v>1</v>
      </c>
      <c r="M2" s="5">
        <f>100*(L2-K2^2)^2+(1-K2)^2</f>
        <v>24.199999999999996</v>
      </c>
      <c r="N2" s="5">
        <f>2*(-200*K2*L2+200*K2^3-1+K2)</f>
        <v>-215.60000000000005</v>
      </c>
      <c r="O2" s="5">
        <f>200*(L2-K2^2)</f>
        <v>-87.999999999999986</v>
      </c>
      <c r="P2" s="5">
        <v>3</v>
      </c>
      <c r="Q2" s="5">
        <f>K2-N2*P2/SQRT(N2^2+O2^2)</f>
        <v>1.5775429310855962</v>
      </c>
      <c r="R2" s="5">
        <f>L2-O2*P2/SQRT(N2^2+O2^2)</f>
        <v>2.1336909922798348</v>
      </c>
      <c r="S2" s="6">
        <f>100*(R2-Q2^2)^2+(1-Q2)^2</f>
        <v>12.932556287044802</v>
      </c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5">
      <c r="A3" s="4">
        <f>G2</f>
        <v>4.747960719131461</v>
      </c>
      <c r="B3" s="5">
        <f>H2</f>
        <v>5.1436241123924153</v>
      </c>
      <c r="C3" s="5">
        <f>10*(A3+B3-10)^2+(A3-B3+4)^2</f>
        <v>13.108780862236202</v>
      </c>
      <c r="D3" s="5">
        <f t="shared" ref="D3:D10" si="0">2*(11*A3+9*B3-96)</f>
        <v>5.0403698439556024</v>
      </c>
      <c r="E3" s="5">
        <f t="shared" ref="E3:E10" si="1">2*(11*B3+9*A3-104)</f>
        <v>-9.3769765830005554</v>
      </c>
      <c r="F3" s="5">
        <v>1.5</v>
      </c>
      <c r="G3" s="5">
        <f t="shared" ref="G3:G10" si="2">A3-D3*F3/SQRT(D3^2+E3^2)</f>
        <v>4.0377692738593405</v>
      </c>
      <c r="H3" s="5">
        <f t="shared" ref="H3:H10" si="3">B3-E3*F3/SQRT(D3^2+E3^2)</f>
        <v>6.4648463159078942</v>
      </c>
      <c r="I3" s="6">
        <f t="shared" ref="I3:I5" si="4">10*(G3+H3-10)^2+(G3-H3+4)^2</f>
        <v>5.000310942421379</v>
      </c>
      <c r="J3" s="5"/>
      <c r="K3" s="4">
        <f>Q2</f>
        <v>1.5775429310855962</v>
      </c>
      <c r="L3" s="5">
        <f>R2</f>
        <v>2.1336909922798348</v>
      </c>
      <c r="M3" s="5">
        <f t="shared" ref="M3:M19" si="5">100*(L3-K3^2)^2+(1-K3)^2</f>
        <v>12.932556287044802</v>
      </c>
      <c r="N3" s="5">
        <f t="shared" ref="N3:N19" si="6">2*(-200*K3*L3+200*K3^3-1+K3)</f>
        <v>225.13507743411438</v>
      </c>
      <c r="O3" s="5">
        <f t="shared" ref="O3:O19" si="7">200*(L3-K3^2)</f>
        <v>-70.990141427659822</v>
      </c>
      <c r="P3" s="10">
        <v>1</v>
      </c>
      <c r="Q3" s="5">
        <f>K3-N3*P3/SQRT(N3^2+O3^2)</f>
        <v>0.62383244881554978</v>
      </c>
      <c r="R3" s="5">
        <f>L3-O3*P3/SQRT(N3^2+O3^2)</f>
        <v>2.4344173064065431</v>
      </c>
      <c r="S3" s="6">
        <f t="shared" ref="S3:S19" si="8">100*(R3-Q3^2)^2+(1-Q3)^2</f>
        <v>418.44641462012635</v>
      </c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4">
        <f t="shared" ref="A4:B10" si="9">G3</f>
        <v>4.0377692738593405</v>
      </c>
      <c r="B4" s="5">
        <f t="shared" si="9"/>
        <v>6.4648463159078942</v>
      </c>
      <c r="C4" s="5">
        <f t="shared" ref="C4:C5" si="10">10*(A4+B4-10)^2+(A4-B4+4)^2</f>
        <v>5.000310942421379</v>
      </c>
      <c r="D4" s="5">
        <f t="shared" si="0"/>
        <v>13.198157711247575</v>
      </c>
      <c r="E4" s="5">
        <f t="shared" si="1"/>
        <v>6.9064658794417824</v>
      </c>
      <c r="F4" s="5">
        <v>0.5</v>
      </c>
      <c r="G4" s="5">
        <f t="shared" si="2"/>
        <v>3.5947589688264521</v>
      </c>
      <c r="H4" s="5">
        <f t="shared" si="3"/>
        <v>6.2330233885804462</v>
      </c>
      <c r="I4" s="6">
        <f t="shared" si="4"/>
        <v>2.1509129547111807</v>
      </c>
      <c r="J4" s="5"/>
      <c r="K4" s="4">
        <f>Q3</f>
        <v>0.62383244881554978</v>
      </c>
      <c r="L4" s="5">
        <f>R3</f>
        <v>2.4344173064065431</v>
      </c>
      <c r="M4" s="5">
        <f t="shared" si="5"/>
        <v>418.44641462012635</v>
      </c>
      <c r="N4" s="5">
        <f t="shared" si="6"/>
        <v>-511.10975685270398</v>
      </c>
      <c r="O4" s="5">
        <f t="shared" si="7"/>
        <v>409.05007644226748</v>
      </c>
      <c r="P4" s="10">
        <v>1</v>
      </c>
      <c r="Q4" s="5">
        <f>K4-N4*P4/SQRT(N4^2+O4^2)</f>
        <v>1.4045803276824897</v>
      </c>
      <c r="R4" s="5">
        <f>L4-O4*P4/SQRT(N4^2+O4^2)</f>
        <v>1.8095711256190037</v>
      </c>
      <c r="S4" s="6">
        <f t="shared" si="8"/>
        <v>2.8295503356469327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4">
        <f t="shared" si="9"/>
        <v>3.5947589688264521</v>
      </c>
      <c r="B5" s="5">
        <f t="shared" si="9"/>
        <v>6.2330233885804462</v>
      </c>
      <c r="C5" s="5">
        <f t="shared" si="10"/>
        <v>2.1509129547111807</v>
      </c>
      <c r="D5" s="5">
        <f t="shared" si="0"/>
        <v>-0.72088169137001046</v>
      </c>
      <c r="E5" s="5">
        <f t="shared" si="1"/>
        <v>-6.1678240123540604</v>
      </c>
      <c r="F5" s="5">
        <v>0.25</v>
      </c>
      <c r="G5" s="5">
        <f t="shared" si="2"/>
        <v>3.6237808651556107</v>
      </c>
      <c r="H5" s="5">
        <f t="shared" si="3"/>
        <v>6.4813331337244087</v>
      </c>
      <c r="I5" s="6">
        <f t="shared" si="4"/>
        <v>1.415676346657788</v>
      </c>
      <c r="J5" s="5"/>
      <c r="K5" s="4">
        <f>Q4</f>
        <v>1.4045803276824897</v>
      </c>
      <c r="L5" s="5">
        <f>R4</f>
        <v>1.8095711256190037</v>
      </c>
      <c r="M5" s="5">
        <f t="shared" si="5"/>
        <v>2.8295503356469327</v>
      </c>
      <c r="N5" s="5">
        <f t="shared" si="6"/>
        <v>92.54217336173032</v>
      </c>
      <c r="O5" s="5">
        <f t="shared" si="7"/>
        <v>-32.654954258729333</v>
      </c>
      <c r="P5" s="10">
        <v>1</v>
      </c>
      <c r="Q5" s="5">
        <f>K5-N5*P5/SQRT(N5^2+O5^2)</f>
        <v>0.46156764367332759</v>
      </c>
      <c r="R5" s="5">
        <f>L5-O5*P5/SQRT(N5^2+O5^2)</f>
        <v>2.1423279103700228</v>
      </c>
      <c r="S5" s="6">
        <f t="shared" si="8"/>
        <v>372.50328396357395</v>
      </c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4">
        <f t="shared" si="9"/>
        <v>3.6237808651556107</v>
      </c>
      <c r="B6" s="5">
        <f t="shared" si="9"/>
        <v>6.4813331337244087</v>
      </c>
      <c r="C6" s="5">
        <f>10*(A6+B6-10)^2+(A6-B6+4)^2</f>
        <v>1.415676346657788</v>
      </c>
      <c r="D6" s="5">
        <f t="shared" si="0"/>
        <v>4.3871754404627836</v>
      </c>
      <c r="E6" s="5">
        <f t="shared" si="1"/>
        <v>-0.182615485262005</v>
      </c>
      <c r="F6" s="5">
        <v>0.125</v>
      </c>
      <c r="G6" s="5">
        <f t="shared" si="2"/>
        <v>3.498889013857656</v>
      </c>
      <c r="H6" s="5">
        <f t="shared" si="3"/>
        <v>6.486531737322454</v>
      </c>
      <c r="I6" s="6">
        <f>10*(G6+H6-10)^2+(G6-H6+4)^2</f>
        <v>1.0269928003152942</v>
      </c>
      <c r="J6" s="5"/>
      <c r="K6" s="4">
        <f>Q5</f>
        <v>0.46156764367332759</v>
      </c>
      <c r="L6" s="5">
        <f>R5</f>
        <v>2.1423279103700228</v>
      </c>
      <c r="M6" s="5">
        <f t="shared" si="5"/>
        <v>372.50328396357395</v>
      </c>
      <c r="N6" s="5">
        <f t="shared" si="6"/>
        <v>-357.27474877247113</v>
      </c>
      <c r="O6" s="5">
        <f t="shared" si="7"/>
        <v>385.85664413677495</v>
      </c>
      <c r="P6" s="10">
        <v>1</v>
      </c>
      <c r="Q6" s="5">
        <f>K6-N6*P6/SQRT(N6^2+O6^2)</f>
        <v>1.140975755314128</v>
      </c>
      <c r="R6" s="5">
        <f>L6-O6*P6/SQRT(N6^2+O6^2)</f>
        <v>1.4085673105578755</v>
      </c>
      <c r="S6" s="6">
        <f t="shared" si="8"/>
        <v>1.1592518565094407</v>
      </c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4">
        <f t="shared" si="9"/>
        <v>3.498889013857656</v>
      </c>
      <c r="B7" s="5">
        <f t="shared" si="9"/>
        <v>6.486531737322454</v>
      </c>
      <c r="C7" s="5">
        <f>10*(A7+B7-10)^2+(A7-B7+4)^2</f>
        <v>1.0269928003152942</v>
      </c>
      <c r="D7" s="5">
        <f t="shared" si="0"/>
        <v>1.7331295766725816</v>
      </c>
      <c r="E7" s="5">
        <f t="shared" si="1"/>
        <v>-2.3162995294682105</v>
      </c>
      <c r="F7" s="5">
        <v>0.1</v>
      </c>
      <c r="G7" s="5">
        <f t="shared" si="2"/>
        <v>3.4389796474997292</v>
      </c>
      <c r="H7" s="5">
        <f t="shared" si="3"/>
        <v>6.5665996324027649</v>
      </c>
      <c r="I7" s="6">
        <f>10*(G7+H7-10)^2+(G7-H7+4)^2</f>
        <v>0.76135817438288345</v>
      </c>
      <c r="J7" s="5"/>
      <c r="K7" s="4">
        <f>Q6</f>
        <v>1.140975755314128</v>
      </c>
      <c r="L7" s="5">
        <f>R6</f>
        <v>1.4085673105578755</v>
      </c>
      <c r="M7" s="5">
        <f t="shared" si="5"/>
        <v>1.1592518565094407</v>
      </c>
      <c r="N7" s="5">
        <f t="shared" si="6"/>
        <v>-48.433896149445196</v>
      </c>
      <c r="O7" s="5">
        <f t="shared" si="7"/>
        <v>21.348327268646152</v>
      </c>
      <c r="P7" s="10">
        <v>1</v>
      </c>
      <c r="Q7" s="5">
        <f>K7-N7*P7/SQRT(N7^2+O7^2)</f>
        <v>2.0560300327660506</v>
      </c>
      <c r="R7" s="5">
        <f>L7-O7*P7/SQRT(N7^2+O7^2)</f>
        <v>1.0052365910274388</v>
      </c>
      <c r="S7" s="6">
        <f t="shared" si="8"/>
        <v>1039.2583592123015</v>
      </c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4">
        <f t="shared" si="9"/>
        <v>3.4389796474997292</v>
      </c>
      <c r="B8" s="5">
        <f t="shared" si="9"/>
        <v>6.5665996324027649</v>
      </c>
      <c r="C8" s="5">
        <f>10*(A8+B8-10)^2+(A8-B8+4)^2</f>
        <v>0.76135817438288345</v>
      </c>
      <c r="D8" s="5">
        <f t="shared" si="0"/>
        <v>1.8563456282437869</v>
      </c>
      <c r="E8" s="5">
        <f t="shared" si="1"/>
        <v>-1.6331744321440453</v>
      </c>
      <c r="F8" s="5">
        <v>0.5</v>
      </c>
      <c r="G8" s="5">
        <f t="shared" si="2"/>
        <v>3.063581800442476</v>
      </c>
      <c r="H8" s="5">
        <f t="shared" si="3"/>
        <v>6.8968668824061208</v>
      </c>
      <c r="I8" s="6">
        <f>10*(G8+H8-10)^2+(G8-H8+4)^2</f>
        <v>4.3436930779977484E-2</v>
      </c>
      <c r="J8" s="5"/>
      <c r="K8" s="4">
        <f>Q7</f>
        <v>2.0560300327660506</v>
      </c>
      <c r="L8" s="5">
        <f>R7</f>
        <v>1.0052365910274388</v>
      </c>
      <c r="M8" s="5">
        <f t="shared" si="5"/>
        <v>1039.2583592123015</v>
      </c>
      <c r="N8" s="5">
        <f t="shared" si="6"/>
        <v>2651.9424033196274</v>
      </c>
      <c r="O8" s="5">
        <f t="shared" si="7"/>
        <v>-644.4045809217057</v>
      </c>
      <c r="P8" s="10">
        <v>1</v>
      </c>
      <c r="Q8" s="5">
        <f>K8-N8*P8/SQRT(N8^2+O8^2)</f>
        <v>1.084306708003492</v>
      </c>
      <c r="R8" s="5">
        <f>L8-O8*P8/SQRT(N8^2+O8^2)</f>
        <v>1.241358974787216</v>
      </c>
      <c r="S8" s="6">
        <f t="shared" si="8"/>
        <v>0.43794150842969082</v>
      </c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4">
        <f t="shared" si="9"/>
        <v>3.063581800442476</v>
      </c>
      <c r="B9" s="5">
        <f t="shared" si="9"/>
        <v>6.8968668824061208</v>
      </c>
      <c r="C9" s="5">
        <f>10*(A9+B9-10)^2+(A9-B9+4)^2</f>
        <v>4.3436930779977484E-2</v>
      </c>
      <c r="D9" s="5">
        <f t="shared" si="0"/>
        <v>-0.4575965069553547</v>
      </c>
      <c r="E9" s="5">
        <f t="shared" si="1"/>
        <v>-1.1244561791007754</v>
      </c>
      <c r="F9" s="10">
        <v>0.05</v>
      </c>
      <c r="G9" s="5">
        <f t="shared" si="2"/>
        <v>3.0824284423822448</v>
      </c>
      <c r="H9" s="5">
        <f t="shared" si="3"/>
        <v>6.9431789120268812</v>
      </c>
      <c r="I9" s="6">
        <f>10*(G9+H9-10)^2+(G9-H9+4)^2</f>
        <v>2.5947797702534709E-2</v>
      </c>
      <c r="J9" s="5"/>
      <c r="K9" s="4">
        <f>Q8</f>
        <v>1.084306708003492</v>
      </c>
      <c r="L9" s="5">
        <f>R8</f>
        <v>1.241358974787216</v>
      </c>
      <c r="M9" s="5">
        <f t="shared" si="5"/>
        <v>0.43794150842969082</v>
      </c>
      <c r="N9" s="5">
        <f t="shared" si="6"/>
        <v>-28.300049071601883</v>
      </c>
      <c r="O9" s="5">
        <f t="shared" si="7"/>
        <v>13.127587553169162</v>
      </c>
      <c r="P9" s="10">
        <v>1</v>
      </c>
      <c r="Q9" s="5">
        <f>K9-N9*P9/SQRT(N9^2+O9^2)</f>
        <v>1.9914591271389153</v>
      </c>
      <c r="R9" s="5">
        <f>L9-O9*P9/SQRT(N9^2+O9^2)</f>
        <v>0.82055677843274166</v>
      </c>
      <c r="S9" s="6">
        <f t="shared" si="8"/>
        <v>990.30733724048912</v>
      </c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4">
        <f t="shared" si="9"/>
        <v>3.0824284423822448</v>
      </c>
      <c r="B10" s="5">
        <f t="shared" si="9"/>
        <v>6.9431789120268812</v>
      </c>
      <c r="C10" s="5">
        <f>10*(A10+B10-10)^2+(A10-B10+4)^2</f>
        <v>2.5947797702534709E-2</v>
      </c>
      <c r="D10" s="5">
        <f t="shared" si="0"/>
        <v>0.79064614889324503</v>
      </c>
      <c r="E10" s="5">
        <f t="shared" si="1"/>
        <v>0.23364802747181557</v>
      </c>
      <c r="F10" s="10">
        <v>7.4999999999999997E-3</v>
      </c>
      <c r="G10" s="5">
        <f t="shared" si="2"/>
        <v>3.0752359283089219</v>
      </c>
      <c r="H10" s="5">
        <f t="shared" si="3"/>
        <v>6.9410534141310807</v>
      </c>
      <c r="I10" s="6">
        <f>10*(G10+H10-10)^2+(G10-H10+4)^2</f>
        <v>2.0658373882363107E-2</v>
      </c>
      <c r="J10" s="5"/>
      <c r="K10" s="4">
        <f>Q9</f>
        <v>1.9914591271389153</v>
      </c>
      <c r="L10" s="5">
        <f>R9</f>
        <v>0.82055677843274166</v>
      </c>
      <c r="M10" s="5">
        <f t="shared" si="5"/>
        <v>990.30733724048912</v>
      </c>
      <c r="N10" s="5">
        <f t="shared" si="6"/>
        <v>2507.5194366342416</v>
      </c>
      <c r="O10" s="5">
        <f t="shared" si="7"/>
        <v>-629.07053532642965</v>
      </c>
      <c r="P10" s="10">
        <v>1</v>
      </c>
      <c r="Q10" s="5">
        <f>K10-N10*P10/SQRT(N10^2+O10^2)</f>
        <v>1.0215163391630551</v>
      </c>
      <c r="R10" s="5">
        <f>L10-O10*P10/SQRT(N10^2+O10^2)</f>
        <v>1.0638898589080756</v>
      </c>
      <c r="S10" s="6">
        <f t="shared" si="8"/>
        <v>4.2055405325310921E-2</v>
      </c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4">
        <f t="shared" ref="A11:A19" si="11">G10</f>
        <v>3.0752359283089219</v>
      </c>
      <c r="B11" s="5">
        <f t="shared" ref="B11:B19" si="12">H10</f>
        <v>6.9410534141310807</v>
      </c>
      <c r="C11" s="5">
        <f t="shared" ref="C11:C19" si="13">10*(A11+B11-10)^2+(A11-B11+4)^2</f>
        <v>2.0658373882363107E-2</v>
      </c>
      <c r="D11" s="5">
        <f t="shared" ref="D11:D19" si="14">2*(11*A11+9*B11-96)</f>
        <v>0.59415187715575257</v>
      </c>
      <c r="E11" s="5">
        <f t="shared" ref="E11:E19" si="15">2*(11*B11+9*A11-104)</f>
        <v>5.7421820444346849E-2</v>
      </c>
      <c r="F11" s="10">
        <v>5.0000000000000001E-3</v>
      </c>
      <c r="G11" s="5">
        <f t="shared" ref="G11:G19" si="16">A11-D11*F11/SQRT(D11^2+E11^2)</f>
        <v>3.0702591166459938</v>
      </c>
      <c r="H11" s="5">
        <f t="shared" ref="H11:H19" si="17">B11-E11*F11/SQRT(D11^2+E11^2)</f>
        <v>6.9405724300650835</v>
      </c>
      <c r="I11" s="6">
        <f t="shared" ref="I11:I19" si="18">10*(G11+H11-10)^2+(G11-H11+4)^2</f>
        <v>1.7991860717877863E-2</v>
      </c>
      <c r="J11" s="5"/>
      <c r="K11" s="4">
        <f>Q10</f>
        <v>1.0215163391630551</v>
      </c>
      <c r="L11" s="5">
        <f>R10</f>
        <v>1.0638898589080756</v>
      </c>
      <c r="M11" s="5">
        <f t="shared" si="5"/>
        <v>4.2055405325310921E-2</v>
      </c>
      <c r="N11" s="5">
        <f t="shared" si="6"/>
        <v>-8.2901820623996834</v>
      </c>
      <c r="O11" s="5">
        <f t="shared" si="7"/>
        <v>4.078845546197174</v>
      </c>
      <c r="P11" s="10">
        <v>0.01</v>
      </c>
      <c r="Q11" s="5">
        <f>K11-N11*P11/SQRT(N11^2+O11^2)</f>
        <v>1.0304891071122608</v>
      </c>
      <c r="R11" s="5">
        <f>L11-O11*P11/SQRT(N11^2+O11^2)</f>
        <v>1.0594751748503308</v>
      </c>
      <c r="S11" s="6">
        <f t="shared" si="8"/>
        <v>1.5213521045525781E-3</v>
      </c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4">
        <f t="shared" si="11"/>
        <v>3.0702591166459938</v>
      </c>
      <c r="B12" s="5">
        <f t="shared" si="12"/>
        <v>6.9405724300650835</v>
      </c>
      <c r="C12" s="5">
        <f t="shared" si="13"/>
        <v>1.7991860717877863E-2</v>
      </c>
      <c r="D12" s="5">
        <f t="shared" si="14"/>
        <v>0.47600430738336286</v>
      </c>
      <c r="E12" s="5">
        <f t="shared" si="15"/>
        <v>-4.2742438940280181E-2</v>
      </c>
      <c r="F12" s="10">
        <v>7.4999999999999997E-3</v>
      </c>
      <c r="G12" s="5">
        <f t="shared" si="16"/>
        <v>3.0627891712818194</v>
      </c>
      <c r="H12" s="5">
        <f t="shared" si="17"/>
        <v>6.9412431880365197</v>
      </c>
      <c r="I12" s="6">
        <f t="shared" si="18"/>
        <v>1.4936025259788623E-2</v>
      </c>
      <c r="J12" s="5"/>
      <c r="K12" s="7">
        <f>Q11</f>
        <v>1.0304891071122608</v>
      </c>
      <c r="L12" s="8">
        <f>R11</f>
        <v>1.0594751748503308</v>
      </c>
      <c r="M12" s="8">
        <f t="shared" si="5"/>
        <v>1.5213521045525781E-3</v>
      </c>
      <c r="N12" s="8">
        <f t="shared" si="6"/>
        <v>1.0636956509031301</v>
      </c>
      <c r="O12" s="8">
        <f t="shared" si="7"/>
        <v>-0.48652500533874488</v>
      </c>
      <c r="P12" s="11">
        <v>1E-3</v>
      </c>
      <c r="Q12" s="8">
        <f>K12-N12*P12/SQRT(N12^2+O12^2)</f>
        <v>1.0295797180431976</v>
      </c>
      <c r="R12" s="8">
        <f>L12-O12*P12/SQRT(N12^2+O12^2)</f>
        <v>1.0598911213866407</v>
      </c>
      <c r="S12" s="9">
        <f t="shared" si="8"/>
        <v>8.7701247543677115E-4</v>
      </c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4">
        <f t="shared" si="11"/>
        <v>3.0627891712818194</v>
      </c>
      <c r="B13" s="5">
        <f t="shared" si="12"/>
        <v>6.9412431880365197</v>
      </c>
      <c r="C13" s="5">
        <f t="shared" si="13"/>
        <v>1.4936025259788623E-2</v>
      </c>
      <c r="D13" s="5">
        <f t="shared" si="14"/>
        <v>0.3237391528573994</v>
      </c>
      <c r="E13" s="5">
        <f t="shared" si="15"/>
        <v>-0.16244478012382046</v>
      </c>
      <c r="F13" s="10">
        <v>5.0000000000000001E-3</v>
      </c>
      <c r="G13" s="5">
        <f t="shared" si="16"/>
        <v>3.0583202159255323</v>
      </c>
      <c r="H13" s="5">
        <f t="shared" si="17"/>
        <v>6.9434856059332359</v>
      </c>
      <c r="I13" s="6">
        <f t="shared" si="18"/>
        <v>1.3219597577938872E-2</v>
      </c>
      <c r="J13" s="5"/>
      <c r="K13" s="5"/>
      <c r="L13" s="5"/>
      <c r="M13" s="5"/>
      <c r="N13" s="5"/>
      <c r="O13" s="5"/>
      <c r="P13" s="10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4">
        <f t="shared" si="11"/>
        <v>3.0583202159255323</v>
      </c>
      <c r="B14" s="5">
        <f t="shared" si="12"/>
        <v>6.9434856059332359</v>
      </c>
      <c r="C14" s="5">
        <f t="shared" si="13"/>
        <v>1.3219597577938872E-2</v>
      </c>
      <c r="D14" s="5">
        <f t="shared" si="14"/>
        <v>0.26578565715993818</v>
      </c>
      <c r="E14" s="5">
        <f t="shared" si="15"/>
        <v>-0.19355278280923471</v>
      </c>
      <c r="F14" s="10">
        <v>5.0000000000000001E-3</v>
      </c>
      <c r="G14" s="5">
        <f t="shared" si="16"/>
        <v>3.0542783745362088</v>
      </c>
      <c r="H14" s="5">
        <f t="shared" si="17"/>
        <v>6.9464289914301682</v>
      </c>
      <c r="I14" s="6">
        <f t="shared" si="18"/>
        <v>1.1636493102457391E-2</v>
      </c>
      <c r="J14" s="5"/>
      <c r="K14" s="5"/>
      <c r="L14" s="5"/>
      <c r="M14" s="5"/>
      <c r="N14" s="5"/>
      <c r="O14" s="5"/>
      <c r="P14" s="10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4">
        <f t="shared" si="11"/>
        <v>3.0542783745362088</v>
      </c>
      <c r="B15" s="5">
        <f t="shared" si="12"/>
        <v>6.9464289914301682</v>
      </c>
      <c r="C15" s="5">
        <f t="shared" si="13"/>
        <v>1.1636493102457391E-2</v>
      </c>
      <c r="D15" s="5">
        <f t="shared" si="14"/>
        <v>0.22984608553963426</v>
      </c>
      <c r="E15" s="5">
        <f t="shared" si="15"/>
        <v>-0.20155144688453674</v>
      </c>
      <c r="F15" s="10">
        <v>4.4999999999999997E-3</v>
      </c>
      <c r="G15" s="5">
        <f t="shared" si="16"/>
        <v>3.050894962886975</v>
      </c>
      <c r="H15" s="5">
        <f t="shared" si="17"/>
        <v>6.9493958964862541</v>
      </c>
      <c r="I15" s="6">
        <f t="shared" si="18"/>
        <v>1.0302906471967913E-2</v>
      </c>
      <c r="J15" s="5"/>
      <c r="K15" s="5"/>
      <c r="L15" s="5"/>
      <c r="M15" s="5"/>
      <c r="N15" s="5"/>
      <c r="O15" s="5"/>
      <c r="P15" s="10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4">
        <f t="shared" si="11"/>
        <v>3.050894962886975</v>
      </c>
      <c r="B16" s="5">
        <f t="shared" si="12"/>
        <v>6.9493958964862541</v>
      </c>
      <c r="C16" s="5">
        <f t="shared" si="13"/>
        <v>1.0302906471967913E-2</v>
      </c>
      <c r="D16" s="5">
        <f t="shared" si="14"/>
        <v>0.20881532026601235</v>
      </c>
      <c r="E16" s="5">
        <f t="shared" si="15"/>
        <v>-0.19718094533686781</v>
      </c>
      <c r="F16" s="10">
        <v>4.0000000000000001E-3</v>
      </c>
      <c r="G16" s="5">
        <f t="shared" si="16"/>
        <v>3.0479866772158708</v>
      </c>
      <c r="H16" s="5">
        <f t="shared" si="17"/>
        <v>6.9521421438267623</v>
      </c>
      <c r="I16" s="6">
        <f t="shared" si="18"/>
        <v>9.1863405291861804E-3</v>
      </c>
      <c r="J16" s="5"/>
      <c r="K16" s="5"/>
      <c r="L16" s="5"/>
      <c r="M16" s="5"/>
      <c r="N16" s="5"/>
      <c r="O16" s="5"/>
      <c r="P16" s="10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4">
        <f t="shared" si="11"/>
        <v>3.0479866772158708</v>
      </c>
      <c r="B17" s="5">
        <f t="shared" si="12"/>
        <v>6.9521421438267623</v>
      </c>
      <c r="C17" s="5">
        <f t="shared" si="13"/>
        <v>9.1863405291861804E-3</v>
      </c>
      <c r="D17" s="5">
        <f t="shared" si="14"/>
        <v>0.19426548763087226</v>
      </c>
      <c r="E17" s="5">
        <f t="shared" si="15"/>
        <v>-0.18911264592554744</v>
      </c>
      <c r="F17" s="10">
        <v>3.5000000000000001E-3</v>
      </c>
      <c r="G17" s="5">
        <f t="shared" si="16"/>
        <v>3.045478766149408</v>
      </c>
      <c r="H17" s="5">
        <f t="shared" si="17"/>
        <v>6.9545835332022437</v>
      </c>
      <c r="I17" s="6">
        <f t="shared" si="18"/>
        <v>8.2619821846114418E-3</v>
      </c>
      <c r="J17" s="5"/>
      <c r="K17" s="5"/>
      <c r="L17" s="5"/>
      <c r="M17" s="5"/>
      <c r="N17" s="5"/>
      <c r="O17" s="5"/>
      <c r="P17" s="10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4">
        <f t="shared" si="11"/>
        <v>3.045478766149408</v>
      </c>
      <c r="B18" s="5">
        <f t="shared" si="12"/>
        <v>6.9545835332022437</v>
      </c>
      <c r="C18" s="5">
        <f t="shared" si="13"/>
        <v>8.2619821846114418E-3</v>
      </c>
      <c r="D18" s="5">
        <f t="shared" si="14"/>
        <v>0.18303645292735382</v>
      </c>
      <c r="E18" s="5">
        <f t="shared" si="15"/>
        <v>-0.1805444788612931</v>
      </c>
      <c r="F18" s="10">
        <v>3.0000000000000001E-3</v>
      </c>
      <c r="G18" s="5">
        <f t="shared" si="16"/>
        <v>3.0433429564987859</v>
      </c>
      <c r="H18" s="5">
        <f t="shared" si="17"/>
        <v>6.9566902645890867</v>
      </c>
      <c r="I18" s="6">
        <f t="shared" si="18"/>
        <v>7.5087000516040536E-3</v>
      </c>
      <c r="J18" s="5"/>
      <c r="K18" s="5"/>
      <c r="L18" s="5"/>
      <c r="M18" s="5"/>
      <c r="N18" s="5"/>
      <c r="O18" s="5"/>
      <c r="P18" s="10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7">
        <f t="shared" si="11"/>
        <v>3.0433429564987859</v>
      </c>
      <c r="B19" s="8">
        <f t="shared" si="12"/>
        <v>6.9566902645890867</v>
      </c>
      <c r="C19" s="8">
        <f t="shared" si="13"/>
        <v>7.5087000516040536E-3</v>
      </c>
      <c r="D19" s="8">
        <f t="shared" si="14"/>
        <v>0.17396980557685993</v>
      </c>
      <c r="E19" s="8">
        <f t="shared" si="15"/>
        <v>-0.172640962061962</v>
      </c>
      <c r="F19" s="11">
        <v>2.5000000000000001E-3</v>
      </c>
      <c r="G19" s="8">
        <f t="shared" si="16"/>
        <v>3.0415684252855315</v>
      </c>
      <c r="H19" s="8">
        <f t="shared" si="17"/>
        <v>6.9584512412990929</v>
      </c>
      <c r="I19" s="9">
        <f t="shared" si="18"/>
        <v>6.9084701415809985E-3</v>
      </c>
      <c r="J19" s="5"/>
      <c r="K19" s="5"/>
      <c r="L19" s="5"/>
      <c r="M19" s="5"/>
      <c r="N19" s="5"/>
      <c r="O19" s="5"/>
      <c r="P19" s="10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0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5" t="s">
        <v>0</v>
      </c>
      <c r="B21" s="5" t="s">
        <v>1</v>
      </c>
      <c r="C21" s="5" t="s">
        <v>2</v>
      </c>
      <c r="D21" s="5" t="s">
        <v>10</v>
      </c>
      <c r="E21" s="5" t="s">
        <v>9</v>
      </c>
      <c r="F21" s="10" t="s">
        <v>11</v>
      </c>
      <c r="G21" s="10" t="s">
        <v>12</v>
      </c>
      <c r="H21" s="10" t="s">
        <v>4</v>
      </c>
      <c r="I21" s="10" t="s">
        <v>13</v>
      </c>
      <c r="J21" s="10"/>
      <c r="K21" s="10"/>
      <c r="L21" s="5"/>
      <c r="M21" s="10"/>
      <c r="N21" s="5"/>
      <c r="O21" s="5"/>
      <c r="P21" s="5"/>
      <c r="Q21" s="5"/>
      <c r="R21" s="5"/>
      <c r="S21" s="10"/>
      <c r="T21" s="10"/>
      <c r="U21" s="10"/>
      <c r="V21" s="10"/>
      <c r="W21" s="10"/>
      <c r="X21" s="10"/>
      <c r="Y21" s="10"/>
      <c r="Z21" s="5"/>
      <c r="AA21" s="5"/>
      <c r="AB21" s="5"/>
      <c r="AC21" s="5"/>
    </row>
    <row r="22" spans="1:29" x14ac:dyDescent="0.25">
      <c r="A22" s="5">
        <v>0</v>
      </c>
      <c r="B22" s="5">
        <v>0</v>
      </c>
      <c r="C22" s="5">
        <f>10*(A22+B22-10)^2+(A22-B22+4)^2</f>
        <v>1016</v>
      </c>
      <c r="D22" s="5">
        <f>2*(11*A22+9*B22-96)</f>
        <v>-192</v>
      </c>
      <c r="E22" s="5">
        <f>2*(11*B22+9*A22-104)</f>
        <v>-208</v>
      </c>
      <c r="F22" s="5">
        <f>-D22</f>
        <v>192</v>
      </c>
      <c r="G22" s="5">
        <f>-E22</f>
        <v>208</v>
      </c>
      <c r="H22" s="5">
        <v>0.03</v>
      </c>
      <c r="I22" s="5">
        <f>SQRT(D22^2+E22^2)/SQRT(D23^2+E23^2)</f>
        <v>4.928251746844726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5">
      <c r="A23" s="5">
        <f>A22+H22*F22</f>
        <v>5.76</v>
      </c>
      <c r="B23" s="5">
        <f>B22+H22*G22</f>
        <v>6.24</v>
      </c>
      <c r="C23" s="5">
        <f>10*(A23+B23-10)^2+(A23-B23+4)^2</f>
        <v>52.3904</v>
      </c>
      <c r="D23" s="5">
        <f>2*(11*A23+9*B23-96)</f>
        <v>47.04000000000002</v>
      </c>
      <c r="E23" s="5">
        <f t="shared" ref="E23:E39" si="19">2*(11*B23+9*A23-104)</f>
        <v>32.95999999999998</v>
      </c>
      <c r="F23" s="5">
        <f>-D23+I22*F22</f>
        <v>899.18433539418743</v>
      </c>
      <c r="G23" s="5">
        <f>-E23+I22*G22</f>
        <v>992.11636334370291</v>
      </c>
      <c r="H23" s="5">
        <v>1E-4</v>
      </c>
      <c r="I23" s="5">
        <f>SQRT(D23^2+E23^2)/SQRT(D24^2+E24^2)</f>
        <v>0.91594333803282924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s="5">
        <f t="shared" ref="A24:A39" si="20">A23+H23*F23</f>
        <v>5.8499184335394183</v>
      </c>
      <c r="B24" s="5">
        <f t="shared" ref="B24:B39" si="21">B23+H23*G23</f>
        <v>6.3392116363343707</v>
      </c>
      <c r="C24" s="5">
        <f t="shared" ref="C24:C39" si="22">10*(A24+B24-10)^2+(A24-B24+4)^2</f>
        <v>60.247966844197919</v>
      </c>
      <c r="D24" s="5">
        <f t="shared" ref="D24:D39" si="23">2*(11*A24+9*B24-96)</f>
        <v>50.804014991885879</v>
      </c>
      <c r="E24" s="5">
        <f t="shared" ref="E24:E39" si="24">2*(11*B24+9*A24-104)</f>
        <v>36.761187803065667</v>
      </c>
      <c r="F24" s="5">
        <f t="shared" ref="F24:F39" si="25">-D24+I23*F23</f>
        <v>772.79788667589719</v>
      </c>
      <c r="G24" s="5">
        <f t="shared" ref="G24:G39" si="26">-E24+I23*G23</f>
        <v>871.96118575495677</v>
      </c>
      <c r="H24" s="5"/>
      <c r="I24" s="5">
        <f>SQRT(D24^2+E24^2)/SQRT(D25^2+E25^2)</f>
        <v>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5">
        <f t="shared" si="20"/>
        <v>5.8499184335394183</v>
      </c>
      <c r="B25" s="5">
        <f t="shared" si="21"/>
        <v>6.3392116363343707</v>
      </c>
      <c r="C25" s="5">
        <f t="shared" si="22"/>
        <v>60.247966844197919</v>
      </c>
      <c r="D25" s="5">
        <f t="shared" si="23"/>
        <v>50.804014991885879</v>
      </c>
      <c r="E25" s="5">
        <f t="shared" si="24"/>
        <v>36.761187803065667</v>
      </c>
      <c r="F25" s="5">
        <f t="shared" si="25"/>
        <v>721.99387168401131</v>
      </c>
      <c r="G25" s="5">
        <f t="shared" si="26"/>
        <v>835.19999795189108</v>
      </c>
      <c r="H25" s="5"/>
      <c r="I25" s="5">
        <f>SQRT(D25^2+E25^2)/SQRT(D26^2+E26^2)</f>
        <v>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5">
      <c r="A26" s="5">
        <f t="shared" si="20"/>
        <v>5.8499184335394183</v>
      </c>
      <c r="B26" s="5">
        <f t="shared" si="21"/>
        <v>6.3392116363343707</v>
      </c>
      <c r="C26" s="5">
        <f t="shared" si="22"/>
        <v>60.247966844197919</v>
      </c>
      <c r="D26" s="5">
        <f t="shared" si="23"/>
        <v>50.804014991885879</v>
      </c>
      <c r="E26" s="5">
        <f t="shared" si="24"/>
        <v>36.761187803065667</v>
      </c>
      <c r="F26" s="5">
        <f t="shared" si="25"/>
        <v>671.18985669212543</v>
      </c>
      <c r="G26" s="5">
        <f t="shared" si="26"/>
        <v>798.43881014882538</v>
      </c>
      <c r="H26" s="5"/>
      <c r="I26" s="5">
        <f>SQRT(D26^2+E26^2)/SQRT(D27^2+E27^2)</f>
        <v>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5">
        <f t="shared" si="20"/>
        <v>5.8499184335394183</v>
      </c>
      <c r="B27" s="5">
        <f t="shared" si="21"/>
        <v>6.3392116363343707</v>
      </c>
      <c r="C27" s="5">
        <f t="shared" si="22"/>
        <v>60.247966844197919</v>
      </c>
      <c r="D27" s="5">
        <f t="shared" si="23"/>
        <v>50.804014991885879</v>
      </c>
      <c r="E27" s="5">
        <f t="shared" si="24"/>
        <v>36.761187803065667</v>
      </c>
      <c r="F27" s="5">
        <f t="shared" si="25"/>
        <v>620.38584170023955</v>
      </c>
      <c r="G27" s="5">
        <f t="shared" si="26"/>
        <v>761.67762234575969</v>
      </c>
      <c r="H27" s="5"/>
      <c r="I27" s="5">
        <f>SQRT(D27^2+E27^2)/SQRT(D28^2+E28^2)</f>
        <v>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5">
        <f t="shared" si="20"/>
        <v>5.8499184335394183</v>
      </c>
      <c r="B28" s="5">
        <f t="shared" si="21"/>
        <v>6.3392116363343707</v>
      </c>
      <c r="C28" s="5">
        <f t="shared" si="22"/>
        <v>60.247966844197919</v>
      </c>
      <c r="D28" s="5">
        <f t="shared" si="23"/>
        <v>50.804014991885879</v>
      </c>
      <c r="E28" s="5">
        <f t="shared" si="24"/>
        <v>36.761187803065667</v>
      </c>
      <c r="F28" s="5">
        <f t="shared" si="25"/>
        <v>569.58182670835367</v>
      </c>
      <c r="G28" s="5">
        <f t="shared" si="26"/>
        <v>724.91643454269399</v>
      </c>
      <c r="H28" s="5"/>
      <c r="I28" s="5">
        <f>SQRT(D28^2+E28^2)/SQRT(D29^2+E29^2)</f>
        <v>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5">
        <f t="shared" si="20"/>
        <v>5.8499184335394183</v>
      </c>
      <c r="B29" s="5">
        <f t="shared" si="21"/>
        <v>6.3392116363343707</v>
      </c>
      <c r="C29" s="5">
        <f t="shared" si="22"/>
        <v>60.247966844197919</v>
      </c>
      <c r="D29" s="5">
        <f t="shared" si="23"/>
        <v>50.804014991885879</v>
      </c>
      <c r="E29" s="5">
        <f t="shared" si="24"/>
        <v>36.761187803065667</v>
      </c>
      <c r="F29" s="5">
        <f t="shared" si="25"/>
        <v>518.7778117164678</v>
      </c>
      <c r="G29" s="5">
        <f t="shared" si="26"/>
        <v>688.1552467396283</v>
      </c>
      <c r="H29" s="5"/>
      <c r="I29" s="5">
        <f>SQRT(D29^2+E29^2)/SQRT(D30^2+E30^2)</f>
        <v>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5">
        <f t="shared" si="20"/>
        <v>5.8499184335394183</v>
      </c>
      <c r="B30" s="5">
        <f t="shared" si="21"/>
        <v>6.3392116363343707</v>
      </c>
      <c r="C30" s="5">
        <f t="shared" si="22"/>
        <v>60.247966844197919</v>
      </c>
      <c r="D30" s="5">
        <f t="shared" si="23"/>
        <v>50.804014991885879</v>
      </c>
      <c r="E30" s="5">
        <f t="shared" si="24"/>
        <v>36.761187803065667</v>
      </c>
      <c r="F30" s="5">
        <f t="shared" si="25"/>
        <v>467.97379672458192</v>
      </c>
      <c r="G30" s="5">
        <f t="shared" si="26"/>
        <v>651.3940589365626</v>
      </c>
      <c r="H30" s="5"/>
      <c r="I30" s="5">
        <f>SQRT(D30^2+E30^2)/SQRT(D31^2+E31^2)</f>
        <v>1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5">
        <f t="shared" si="20"/>
        <v>5.8499184335394183</v>
      </c>
      <c r="B31" s="5">
        <f t="shared" si="21"/>
        <v>6.3392116363343707</v>
      </c>
      <c r="C31" s="5">
        <f t="shared" si="22"/>
        <v>60.247966844197919</v>
      </c>
      <c r="D31" s="5">
        <f t="shared" si="23"/>
        <v>50.804014991885879</v>
      </c>
      <c r="E31" s="5">
        <f t="shared" si="24"/>
        <v>36.761187803065667</v>
      </c>
      <c r="F31" s="5">
        <f t="shared" si="25"/>
        <v>417.16978173269604</v>
      </c>
      <c r="G31" s="5">
        <f t="shared" si="26"/>
        <v>614.63287113349691</v>
      </c>
      <c r="H31" s="5"/>
      <c r="I31" s="5">
        <f>SQRT(D31^2+E31^2)/SQRT(D32^2+E32^2)</f>
        <v>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5">
        <f t="shared" si="20"/>
        <v>5.8499184335394183</v>
      </c>
      <c r="B32" s="5">
        <f t="shared" si="21"/>
        <v>6.3392116363343707</v>
      </c>
      <c r="C32" s="5">
        <f t="shared" si="22"/>
        <v>60.247966844197919</v>
      </c>
      <c r="D32" s="5">
        <f t="shared" si="23"/>
        <v>50.804014991885879</v>
      </c>
      <c r="E32" s="5">
        <f t="shared" si="24"/>
        <v>36.761187803065667</v>
      </c>
      <c r="F32" s="5">
        <f t="shared" si="25"/>
        <v>366.36576674081016</v>
      </c>
      <c r="G32" s="5">
        <f t="shared" si="26"/>
        <v>577.87168333043121</v>
      </c>
      <c r="H32" s="5"/>
      <c r="I32" s="5">
        <f>SQRT(D32^2+E32^2)/SQRT(D33^2+E33^2)</f>
        <v>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5">
        <f t="shared" si="20"/>
        <v>5.8499184335394183</v>
      </c>
      <c r="B33" s="5">
        <f t="shared" si="21"/>
        <v>6.3392116363343707</v>
      </c>
      <c r="C33" s="5">
        <f t="shared" si="22"/>
        <v>60.247966844197919</v>
      </c>
      <c r="D33" s="5">
        <f t="shared" si="23"/>
        <v>50.804014991885879</v>
      </c>
      <c r="E33" s="5">
        <f t="shared" si="24"/>
        <v>36.761187803065667</v>
      </c>
      <c r="F33" s="5">
        <f t="shared" si="25"/>
        <v>315.56175174892428</v>
      </c>
      <c r="G33" s="5">
        <f t="shared" si="26"/>
        <v>541.11049552736552</v>
      </c>
      <c r="H33" s="5"/>
      <c r="I33" s="5">
        <f>SQRT(D33^2+E33^2)/SQRT(D34^2+E34^2)</f>
        <v>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5">
        <f t="shared" si="20"/>
        <v>5.8499184335394183</v>
      </c>
      <c r="B34" s="5">
        <f t="shared" si="21"/>
        <v>6.3392116363343707</v>
      </c>
      <c r="C34" s="5">
        <f t="shared" si="22"/>
        <v>60.247966844197919</v>
      </c>
      <c r="D34" s="5">
        <f t="shared" si="23"/>
        <v>50.804014991885879</v>
      </c>
      <c r="E34" s="5">
        <f t="shared" si="24"/>
        <v>36.761187803065667</v>
      </c>
      <c r="F34" s="5">
        <f t="shared" si="25"/>
        <v>264.7577367570384</v>
      </c>
      <c r="G34" s="5">
        <f t="shared" si="26"/>
        <v>504.34930772429982</v>
      </c>
      <c r="H34" s="5"/>
      <c r="I34" s="5">
        <f>SQRT(D34^2+E34^2)/SQRT(D35^2+E35^2)</f>
        <v>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5">
        <f t="shared" si="20"/>
        <v>5.8499184335394183</v>
      </c>
      <c r="B35" s="5">
        <f t="shared" si="21"/>
        <v>6.3392116363343707</v>
      </c>
      <c r="C35" s="5">
        <f t="shared" si="22"/>
        <v>60.247966844197919</v>
      </c>
      <c r="D35" s="5">
        <f t="shared" si="23"/>
        <v>50.804014991885879</v>
      </c>
      <c r="E35" s="5">
        <f t="shared" si="24"/>
        <v>36.761187803065667</v>
      </c>
      <c r="F35" s="5">
        <f t="shared" si="25"/>
        <v>213.95372176515252</v>
      </c>
      <c r="G35" s="5">
        <f t="shared" si="26"/>
        <v>467.58811992123412</v>
      </c>
      <c r="H35" s="5"/>
      <c r="I35" s="5">
        <f>SQRT(D35^2+E35^2)/SQRT(D36^2+E36^2)</f>
        <v>1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5">
      <c r="A36" s="5">
        <f t="shared" si="20"/>
        <v>5.8499184335394183</v>
      </c>
      <c r="B36" s="5">
        <f t="shared" si="21"/>
        <v>6.3392116363343707</v>
      </c>
      <c r="C36" s="5">
        <f t="shared" si="22"/>
        <v>60.247966844197919</v>
      </c>
      <c r="D36" s="5">
        <f t="shared" si="23"/>
        <v>50.804014991885879</v>
      </c>
      <c r="E36" s="5">
        <f t="shared" si="24"/>
        <v>36.761187803065667</v>
      </c>
      <c r="F36" s="5">
        <f t="shared" si="25"/>
        <v>163.14970677326664</v>
      </c>
      <c r="G36" s="5">
        <f t="shared" si="26"/>
        <v>430.82693211816843</v>
      </c>
      <c r="H36" s="5"/>
      <c r="I36" s="5">
        <f>SQRT(D36^2+E36^2)/SQRT(D37^2+E37^2)</f>
        <v>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5">
        <f t="shared" si="20"/>
        <v>5.8499184335394183</v>
      </c>
      <c r="B37" s="5">
        <f t="shared" si="21"/>
        <v>6.3392116363343707</v>
      </c>
      <c r="C37" s="5">
        <f t="shared" si="22"/>
        <v>60.247966844197919</v>
      </c>
      <c r="D37" s="5">
        <f t="shared" si="23"/>
        <v>50.804014991885879</v>
      </c>
      <c r="E37" s="5">
        <f t="shared" si="24"/>
        <v>36.761187803065667</v>
      </c>
      <c r="F37" s="5">
        <f t="shared" si="25"/>
        <v>112.34569178138076</v>
      </c>
      <c r="G37" s="5">
        <f t="shared" si="26"/>
        <v>394.06574431510273</v>
      </c>
      <c r="H37" s="5"/>
      <c r="I37" s="5">
        <f>SQRT(D37^2+E37^2)/SQRT(D38^2+E38^2)</f>
        <v>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5">
        <f t="shared" si="20"/>
        <v>5.8499184335394183</v>
      </c>
      <c r="B38" s="5">
        <f t="shared" si="21"/>
        <v>6.3392116363343707</v>
      </c>
      <c r="C38" s="5">
        <f t="shared" si="22"/>
        <v>60.247966844197919</v>
      </c>
      <c r="D38" s="5">
        <f t="shared" si="23"/>
        <v>50.804014991885879</v>
      </c>
      <c r="E38" s="5">
        <f t="shared" si="24"/>
        <v>36.761187803065667</v>
      </c>
      <c r="F38" s="5">
        <f t="shared" si="25"/>
        <v>61.541676789494886</v>
      </c>
      <c r="G38" s="5">
        <f t="shared" si="26"/>
        <v>357.30455651203704</v>
      </c>
      <c r="H38" s="5"/>
      <c r="I38" s="5">
        <f>SQRT(D38^2+E38^2)/SQRT(D39^2+E39^2)</f>
        <v>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5">
        <f t="shared" si="20"/>
        <v>5.8499184335394183</v>
      </c>
      <c r="B39" s="5">
        <f t="shared" si="21"/>
        <v>6.3392116363343707</v>
      </c>
      <c r="C39" s="5">
        <f t="shared" si="22"/>
        <v>60.247966844197919</v>
      </c>
      <c r="D39" s="5">
        <f t="shared" si="23"/>
        <v>50.804014991885879</v>
      </c>
      <c r="E39" s="5">
        <f t="shared" si="24"/>
        <v>36.761187803065667</v>
      </c>
      <c r="F39" s="5">
        <f t="shared" si="25"/>
        <v>10.737661797609007</v>
      </c>
      <c r="G39" s="5">
        <f t="shared" si="26"/>
        <v>320.54336870897134</v>
      </c>
      <c r="H39" s="5"/>
      <c r="I39" s="5" t="e">
        <f>SQRT(D39^2+E39^2)/SQRT(D40^2+E40^2)</f>
        <v>#DIV/0!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Egor-Sychev</dc:creator>
  <cp:lastModifiedBy>Egor-Sychev</cp:lastModifiedBy>
  <dcterms:created xsi:type="dcterms:W3CDTF">2020-02-11T03:52:11Z</dcterms:created>
  <dcterms:modified xsi:type="dcterms:W3CDTF">2020-03-10T04:45:25Z</dcterms:modified>
</cp:coreProperties>
</file>