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filterPrivacy="1"/>
  <xr:revisionPtr revIDLastSave="0" documentId="13_ncr:1_{4BC542AA-E160-9D43-8AE3-E3BBE36B557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metadata" sheetId="2" r:id="rId1"/>
    <sheet name="data" sheetId="1" r:id="rId2"/>
  </sheets>
  <definedNames>
    <definedName name="_xlnm._FilterDatabase" localSheetId="1" hidden="1">data!$A$1:$BG$103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R4" i="1"/>
  <c r="P5" i="1"/>
  <c r="R5" i="1"/>
  <c r="P6" i="1"/>
  <c r="R6" i="1"/>
  <c r="P7" i="1"/>
  <c r="R7" i="1"/>
  <c r="P8" i="1"/>
  <c r="R8" i="1"/>
  <c r="P9" i="1"/>
  <c r="R9" i="1"/>
  <c r="P10" i="1"/>
  <c r="R10" i="1"/>
  <c r="P11" i="1"/>
  <c r="R11" i="1"/>
  <c r="P12" i="1"/>
  <c r="R12" i="1"/>
  <c r="P13" i="1"/>
  <c r="R13" i="1"/>
  <c r="P14" i="1"/>
  <c r="R14" i="1"/>
  <c r="P15" i="1"/>
  <c r="R15" i="1"/>
  <c r="P16" i="1"/>
  <c r="R16" i="1"/>
  <c r="P17" i="1"/>
  <c r="R17" i="1"/>
  <c r="P18" i="1"/>
  <c r="R18" i="1"/>
  <c r="P19" i="1"/>
  <c r="R19" i="1"/>
  <c r="P20" i="1"/>
  <c r="R20" i="1"/>
  <c r="P21" i="1"/>
  <c r="R21" i="1"/>
  <c r="P22" i="1"/>
  <c r="R22" i="1"/>
  <c r="P24" i="1"/>
  <c r="R24" i="1"/>
  <c r="P25" i="1"/>
  <c r="R25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P43" i="1"/>
  <c r="R43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P52" i="1"/>
  <c r="R52" i="1"/>
  <c r="P53" i="1"/>
  <c r="R53" i="1"/>
  <c r="P54" i="1"/>
  <c r="R54" i="1"/>
  <c r="R56" i="1" l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6" i="1"/>
  <c r="R97" i="1"/>
  <c r="R98" i="1"/>
  <c r="R99" i="1"/>
  <c r="R100" i="1"/>
  <c r="R102" i="1"/>
  <c r="R103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6" i="1"/>
  <c r="P97" i="1"/>
  <c r="P98" i="1"/>
  <c r="P99" i="1"/>
  <c r="P100" i="1"/>
  <c r="P102" i="1"/>
  <c r="P10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<sst xmlns="http://schemas.openxmlformats.org/spreadsheetml/2006/main" count="721" uniqueCount="154">
  <si>
    <t>Date</t>
  </si>
  <si>
    <t>E. coli (CFU/100mL)</t>
  </si>
  <si>
    <t>ENT (CFU/100mL)</t>
  </si>
  <si>
    <t>Tylosin ENT</t>
  </si>
  <si>
    <t>Tetracycline ENT</t>
  </si>
  <si>
    <t>TP</t>
  </si>
  <si>
    <t>DRP</t>
  </si>
  <si>
    <t>TMTC were assigned 250 * the dilution factor to get 100mL.</t>
  </si>
  <si>
    <t>Weather and soil data from Newell, Iowa. https://mesonet.agron.iastate.edu/agclimate/hist/daily.php</t>
  </si>
  <si>
    <t>rh_min</t>
  </si>
  <si>
    <t>rh</t>
  </si>
  <si>
    <t>rh_max</t>
  </si>
  <si>
    <t>gdd50</t>
  </si>
  <si>
    <t>solar</t>
  </si>
  <si>
    <t>precip</t>
  </si>
  <si>
    <t>sped</t>
  </si>
  <si>
    <t>gust</t>
  </si>
  <si>
    <t>et</t>
  </si>
  <si>
    <t>soil04tn</t>
  </si>
  <si>
    <t>soil04t</t>
  </si>
  <si>
    <t>soil04tx</t>
  </si>
  <si>
    <t>soil12tn</t>
  </si>
  <si>
    <t>soil12t</t>
  </si>
  <si>
    <t>soil12tx</t>
  </si>
  <si>
    <t>soil24tn</t>
  </si>
  <si>
    <t>soil24t</t>
  </si>
  <si>
    <t>soil24tx</t>
  </si>
  <si>
    <t>soil50tn</t>
  </si>
  <si>
    <t>soil50t</t>
  </si>
  <si>
    <t>soil50tx</t>
  </si>
  <si>
    <t>soil12vwc</t>
  </si>
  <si>
    <t>soil24vwc</t>
  </si>
  <si>
    <t>soil50vwc</t>
  </si>
  <si>
    <t>17.0</t>
  </si>
  <si>
    <t>13.1</t>
  </si>
  <si>
    <t>23.5</t>
  </si>
  <si>
    <t>22.9</t>
  </si>
  <si>
    <t>27.5</t>
  </si>
  <si>
    <t>22.1</t>
  </si>
  <si>
    <t>15.0</t>
  </si>
  <si>
    <t>18.0</t>
  </si>
  <si>
    <t>12.6</t>
  </si>
  <si>
    <t>5.5</t>
  </si>
  <si>
    <t>0.0</t>
  </si>
  <si>
    <t>1.9</t>
  </si>
  <si>
    <t>3.8</t>
  </si>
  <si>
    <t>9.1</t>
  </si>
  <si>
    <t>16.2</t>
  </si>
  <si>
    <t>19.3</t>
  </si>
  <si>
    <t>24.6</t>
  </si>
  <si>
    <t>23.6</t>
  </si>
  <si>
    <t>26.6</t>
  </si>
  <si>
    <t>17.3</t>
  </si>
  <si>
    <t>23.4</t>
  </si>
  <si>
    <t>22.4</t>
  </si>
  <si>
    <t>27.2</t>
  </si>
  <si>
    <t>21.5</t>
  </si>
  <si>
    <t>20.2</t>
  </si>
  <si>
    <t>24.9</t>
  </si>
  <si>
    <t>14.8</t>
  </si>
  <si>
    <t>14.2</t>
  </si>
  <si>
    <t>13.4</t>
  </si>
  <si>
    <t>18.9</t>
  </si>
  <si>
    <t>8.7</t>
  </si>
  <si>
    <t>4.9</t>
  </si>
  <si>
    <t>6.4</t>
  </si>
  <si>
    <t>2.8</t>
  </si>
  <si>
    <t>2.5</t>
  </si>
  <si>
    <t>6.8</t>
  </si>
  <si>
    <t>13.9</t>
  </si>
  <si>
    <t>6.5</t>
  </si>
  <si>
    <t>7.6</t>
  </si>
  <si>
    <t>22.3</t>
  </si>
  <si>
    <t>14.0</t>
  </si>
  <si>
    <t>27.3</t>
  </si>
  <si>
    <t>28.0</t>
  </si>
  <si>
    <t>14.1</t>
  </si>
  <si>
    <t>22.5</t>
  </si>
  <si>
    <t>12.9</t>
  </si>
  <si>
    <t>21.9</t>
  </si>
  <si>
    <t>6.6</t>
  </si>
  <si>
    <t>10.0</t>
  </si>
  <si>
    <t>7.5</t>
  </si>
  <si>
    <t>14.5</t>
  </si>
  <si>
    <t>3.7</t>
  </si>
  <si>
    <t>17.5</t>
  </si>
  <si>
    <t>14.7</t>
  </si>
  <si>
    <t>23.2</t>
  </si>
  <si>
    <t>22.8</t>
  </si>
  <si>
    <t>15.6</t>
  </si>
  <si>
    <t>17.8</t>
  </si>
  <si>
    <t>15.4</t>
  </si>
  <si>
    <t>6.9</t>
  </si>
  <si>
    <t>0.2</t>
  </si>
  <si>
    <t>1.3</t>
  </si>
  <si>
    <t>8.3</t>
  </si>
  <si>
    <t>16.7</t>
  </si>
  <si>
    <t>18.8</t>
  </si>
  <si>
    <t>15.7</t>
  </si>
  <si>
    <t>19.1</t>
  </si>
  <si>
    <t>10.2</t>
  </si>
  <si>
    <t>13.5</t>
  </si>
  <si>
    <t>Flow data from CyBOX "Manual Flow data.xlsx"</t>
  </si>
  <si>
    <t>Primarily using the Calculated discharge using manual measurements (cfs)</t>
  </si>
  <si>
    <t>When not available because of low flow, using the Manual measurements (cfs)</t>
  </si>
  <si>
    <t>Flow cfs</t>
  </si>
  <si>
    <t>Flow data for 2017 and 2018 are those found in C:\Users\tpneher\Box Sync\Work Computer\Research\BHL AMR\Project Data\Flows</t>
  </si>
  <si>
    <t>Nitrate+Nitrite</t>
  </si>
  <si>
    <t>TN</t>
  </si>
  <si>
    <t>TSS</t>
  </si>
  <si>
    <t>VSS</t>
  </si>
  <si>
    <t>Ammonia</t>
  </si>
  <si>
    <t>mg N/L</t>
  </si>
  <si>
    <t>mg P/L</t>
  </si>
  <si>
    <t>Nitrate+nitrite</t>
  </si>
  <si>
    <t>Total Nitrogen</t>
  </si>
  <si>
    <t>N/L</t>
  </si>
  <si>
    <t>Total Phosphorus</t>
  </si>
  <si>
    <t>mg P.L</t>
  </si>
  <si>
    <t>Total suspended solids</t>
  </si>
  <si>
    <t>mg/L</t>
  </si>
  <si>
    <t>Volatile suspended solids</t>
  </si>
  <si>
    <t>ermb</t>
  </si>
  <si>
    <t>This is the spreadsheet used for running the random forest model in R.</t>
  </si>
  <si>
    <t>Chemical data from Cybox: All Files &gt; Black Hawk Lake Monitoring &gt; Nutrient Data &gt; Tile  8.xlsx</t>
  </si>
  <si>
    <t>16S</t>
  </si>
  <si>
    <t>T8</t>
  </si>
  <si>
    <t>tet33</t>
  </si>
  <si>
    <t>erm35</t>
  </si>
  <si>
    <t>strB</t>
  </si>
  <si>
    <t>tetM</t>
  </si>
  <si>
    <t>tetT</t>
  </si>
  <si>
    <t>inti3</t>
  </si>
  <si>
    <t>9.5</t>
  </si>
  <si>
    <t>25.1</t>
  </si>
  <si>
    <t>-99</t>
  </si>
  <si>
    <t>&lt;LOQ</t>
  </si>
  <si>
    <t>&lt;LOD</t>
  </si>
  <si>
    <t>Site</t>
  </si>
  <si>
    <t>Month</t>
  </si>
  <si>
    <t>Year</t>
  </si>
  <si>
    <t>Tyl % res</t>
  </si>
  <si>
    <t>Tet % res</t>
  </si>
  <si>
    <t>high T</t>
  </si>
  <si>
    <t>low T</t>
  </si>
  <si>
    <t>Ammonia grab</t>
  </si>
  <si>
    <t>Ammonia wfw</t>
  </si>
  <si>
    <t>NN wfw</t>
  </si>
  <si>
    <t>TP wfw</t>
  </si>
  <si>
    <t>TN wfw</t>
  </si>
  <si>
    <t>DRP wfw</t>
  </si>
  <si>
    <t>TSS wfw</t>
  </si>
  <si>
    <t>VSS wfw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</si>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</sst>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66675</xdr:rowOff>
    </xdr:from>
    <xdr:to>
      <xdr:col>9</xdr:col>
      <xdr:colOff>150849</xdr:colOff>
      <xdr:row>31</xdr:row>
      <xdr:rowOff>124951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66675"/>
          <a:ext cx="4351374" cy="5963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16.6640625" customWidth="1"/>
  </cols>
  <sheetData>
    <row r="1" spans="1:2" x14ac:dyDescent="0.2">
      <c r="A1" t="s">
        <v>123</v>
      </c>
    </row>
    <row r="3" spans="1:2" x14ac:dyDescent="0.2">
      <c r="A3" t="s">
        <v>7</v>
      </c>
    </row>
    <row r="5" spans="1:2" x14ac:dyDescent="0.2">
      <c r="A5" t="s">
        <v>8</v>
      </c>
    </row>
    <row r="7" spans="1:2" x14ac:dyDescent="0.2">
      <c r="A7" t="s">
        <v>102</v>
      </c>
    </row>
    <row r="8" spans="1:2" x14ac:dyDescent="0.2">
      <c r="A8" t="s">
        <v>103</v>
      </c>
    </row>
    <row r="9" spans="1:2" x14ac:dyDescent="0.2">
      <c r="A9" t="s">
        <v>104</v>
      </c>
    </row>
    <row r="11" spans="1:2" x14ac:dyDescent="0.2">
      <c r="A11" t="s">
        <v>106</v>
      </c>
    </row>
    <row r="13" spans="1:2" x14ac:dyDescent="0.2">
      <c r="A13" t="s">
        <v>124</v>
      </c>
    </row>
    <row r="14" spans="1:2" x14ac:dyDescent="0.2">
      <c r="A14" t="s">
        <v>111</v>
      </c>
      <c r="B14" t="s">
        <v>112</v>
      </c>
    </row>
    <row r="15" spans="1:2" x14ac:dyDescent="0.2">
      <c r="A15" t="s">
        <v>6</v>
      </c>
      <c r="B15" t="s">
        <v>113</v>
      </c>
    </row>
    <row r="16" spans="1:2" x14ac:dyDescent="0.2">
      <c r="A16" t="s">
        <v>114</v>
      </c>
      <c r="B16" t="s">
        <v>112</v>
      </c>
    </row>
    <row r="17" spans="1:2" x14ac:dyDescent="0.2">
      <c r="A17" t="s">
        <v>115</v>
      </c>
      <c r="B17" t="s">
        <v>116</v>
      </c>
    </row>
    <row r="18" spans="1:2" x14ac:dyDescent="0.2">
      <c r="A18" t="s">
        <v>117</v>
      </c>
      <c r="B18" t="s">
        <v>118</v>
      </c>
    </row>
    <row r="19" spans="1:2" x14ac:dyDescent="0.2">
      <c r="A19" t="s">
        <v>119</v>
      </c>
      <c r="B19" t="s">
        <v>120</v>
      </c>
    </row>
    <row r="20" spans="1:2" x14ac:dyDescent="0.2">
      <c r="A20" t="s">
        <v>121</v>
      </c>
      <c r="B20" t="s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3"/>
  <sheetViews>
    <sheetView tabSelected="1" workbookViewId="0">
      <selection activeCell="J22" sqref="J22"/>
    </sheetView>
  </sheetViews>
  <sheetFormatPr baseColWidth="10" defaultColWidth="9.1640625" defaultRowHeight="15" x14ac:dyDescent="0.2"/>
  <cols>
    <col min="1" max="1" width="9.1640625" style="3"/>
    <col min="2" max="2" width="13.1640625" style="3" customWidth="1"/>
    <col min="3" max="4" width="13.1640625" style="9" customWidth="1"/>
    <col min="5" max="11" width="13.1640625" style="4" customWidth="1"/>
    <col min="12" max="12" width="13.1640625" style="3" customWidth="1"/>
    <col min="13" max="13" width="18.1640625" style="3" bestFit="1" customWidth="1"/>
    <col min="14" max="14" width="16.33203125" style="3" bestFit="1" customWidth="1"/>
    <col min="15" max="15" width="11.1640625" style="3" bestFit="1" customWidth="1"/>
    <col min="16" max="16" width="11.1640625" style="3" customWidth="1"/>
    <col min="17" max="17" width="15.6640625" style="3" bestFit="1" customWidth="1"/>
    <col min="18" max="18" width="15.6640625" style="3" customWidth="1"/>
    <col min="19" max="19" width="10.83203125" style="3" customWidth="1"/>
    <col min="20" max="21" width="14" style="3" bestFit="1" customWidth="1"/>
    <col min="22" max="22" width="14.33203125" style="3" bestFit="1" customWidth="1"/>
    <col min="23" max="23" width="14.33203125" style="3" customWidth="1"/>
    <col min="24" max="27" width="8" style="3" customWidth="1"/>
    <col min="28" max="29" width="10" style="3" customWidth="1"/>
    <col min="30" max="30" width="9.5" style="3" bestFit="1" customWidth="1"/>
    <col min="31" max="33" width="9.5" style="3" customWidth="1"/>
    <col min="34" max="59" width="9.1640625" style="3"/>
    <col min="60" max="16384" width="9.1640625" style="1"/>
  </cols>
  <sheetData>
    <row r="1" spans="1:59" x14ac:dyDescent="0.2">
      <c r="A1" s="3" t="s">
        <v>138</v>
      </c>
      <c r="B1" s="3" t="s">
        <v>0</v>
      </c>
      <c r="C1" s="9" t="s">
        <v>139</v>
      </c>
      <c r="D1" s="9" t="s">
        <v>140</v>
      </c>
      <c r="E1" s="4" t="s">
        <v>125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3" t="s">
        <v>122</v>
      </c>
      <c r="M1" s="3" t="s">
        <v>1</v>
      </c>
      <c r="N1" s="3" t="s">
        <v>2</v>
      </c>
      <c r="O1" s="3" t="s">
        <v>3</v>
      </c>
      <c r="P1" s="3" t="s">
        <v>141</v>
      </c>
      <c r="Q1" s="3" t="s">
        <v>4</v>
      </c>
      <c r="R1" s="3" t="s">
        <v>142</v>
      </c>
      <c r="S1" s="3" t="s">
        <v>105</v>
      </c>
      <c r="T1" s="3" t="s">
        <v>145</v>
      </c>
      <c r="U1" s="3" t="s">
        <v>146</v>
      </c>
      <c r="V1" s="3" t="s">
        <v>107</v>
      </c>
      <c r="W1" s="3" t="s">
        <v>147</v>
      </c>
      <c r="X1" s="3" t="s">
        <v>5</v>
      </c>
      <c r="Y1" s="3" t="s">
        <v>148</v>
      </c>
      <c r="Z1" s="3" t="s">
        <v>108</v>
      </c>
      <c r="AA1" s="3" t="s">
        <v>149</v>
      </c>
      <c r="AB1" s="3" t="s">
        <v>6</v>
      </c>
      <c r="AC1" s="3" t="s">
        <v>150</v>
      </c>
      <c r="AD1" s="3" t="s">
        <v>109</v>
      </c>
      <c r="AE1" s="3" t="s">
        <v>151</v>
      </c>
      <c r="AF1" s="3" t="s">
        <v>110</v>
      </c>
      <c r="AG1" s="3" t="s">
        <v>152</v>
      </c>
      <c r="AH1" s="2" t="s">
        <v>143</v>
      </c>
      <c r="AI1" s="2" t="s">
        <v>144</v>
      </c>
      <c r="AJ1" s="2" t="s">
        <v>9</v>
      </c>
      <c r="AK1" s="2" t="s">
        <v>10</v>
      </c>
      <c r="AL1" s="2" t="s">
        <v>11</v>
      </c>
      <c r="AM1" s="2" t="s">
        <v>12</v>
      </c>
      <c r="AN1" s="2" t="s">
        <v>13</v>
      </c>
      <c r="AO1" s="2" t="s">
        <v>14</v>
      </c>
      <c r="AP1" s="2" t="s">
        <v>15</v>
      </c>
      <c r="AQ1" s="2" t="s">
        <v>16</v>
      </c>
      <c r="AR1" s="2" t="s">
        <v>17</v>
      </c>
      <c r="AS1" s="2" t="s">
        <v>18</v>
      </c>
      <c r="AT1" s="2" t="s">
        <v>19</v>
      </c>
      <c r="AU1" s="2" t="s">
        <v>20</v>
      </c>
      <c r="AV1" s="2" t="s">
        <v>21</v>
      </c>
      <c r="AW1" s="2" t="s">
        <v>22</v>
      </c>
      <c r="AX1" s="2" t="s">
        <v>23</v>
      </c>
      <c r="AY1" s="2" t="s">
        <v>24</v>
      </c>
      <c r="AZ1" s="2" t="s">
        <v>25</v>
      </c>
      <c r="BA1" s="2" t="s">
        <v>26</v>
      </c>
      <c r="BB1" s="2" t="s">
        <v>27</v>
      </c>
      <c r="BC1" s="2" t="s">
        <v>28</v>
      </c>
      <c r="BD1" s="2" t="s">
        <v>29</v>
      </c>
      <c r="BE1" s="2" t="s">
        <v>30</v>
      </c>
      <c r="BF1" s="2" t="s">
        <v>31</v>
      </c>
      <c r="BG1" s="2" t="s">
        <v>32</v>
      </c>
    </row>
    <row r="2" spans="1:59" x14ac:dyDescent="0.2">
      <c r="A2" s="3" t="s">
        <v>126</v>
      </c>
      <c r="B2" s="5">
        <v>42845</v>
      </c>
      <c r="C2" s="9">
        <f>MONTH(B2)</f>
        <v>4</v>
      </c>
      <c r="D2" s="9">
        <f>YEAR(B2)</f>
        <v>2017</v>
      </c>
      <c r="E2" s="4">
        <v>584524.77268829674</v>
      </c>
      <c r="F2" s="4">
        <v>23475.249745340872</v>
      </c>
      <c r="G2" s="4" t="s">
        <v>136</v>
      </c>
      <c r="H2" s="4" t="s">
        <v>136</v>
      </c>
      <c r="I2" s="4" t="s">
        <v>136</v>
      </c>
      <c r="J2" s="4" t="s">
        <v>137</v>
      </c>
      <c r="K2" s="4">
        <v>7826.2663273981379</v>
      </c>
      <c r="L2" s="4" t="s">
        <v>137</v>
      </c>
      <c r="S2" s="6">
        <v>5.4139999999999997</v>
      </c>
      <c r="U2" s="3">
        <v>5.4999999999999997E-3</v>
      </c>
      <c r="W2" s="3">
        <v>22.318899999999999</v>
      </c>
      <c r="Y2" s="3">
        <v>1.7999999999999999E-2</v>
      </c>
      <c r="AA2" s="3">
        <v>30.728000000000002</v>
      </c>
      <c r="AC2" s="3" t="s">
        <v>153</v>
      </c>
      <c r="AE2" s="3">
        <v>5.0000000000001901</v>
      </c>
      <c r="AG2" s="3">
        <v>2.666666666666373</v>
      </c>
      <c r="AH2" s="7">
        <v>49.927999999999898</v>
      </c>
      <c r="AI2" s="7">
        <v>39.412399999999927</v>
      </c>
      <c r="AJ2" s="7">
        <v>80.400000000000006</v>
      </c>
      <c r="AK2" s="7">
        <v>90.491666793823242</v>
      </c>
      <c r="AL2" s="7">
        <v>100</v>
      </c>
      <c r="AM2" s="7">
        <v>0</v>
      </c>
      <c r="AN2" s="7">
        <v>8270000</v>
      </c>
      <c r="AO2" s="7">
        <v>0</v>
      </c>
      <c r="AP2" s="7">
        <v>13.578226000000001</v>
      </c>
      <c r="AQ2" s="7">
        <v>27.223559999999999</v>
      </c>
      <c r="AR2" s="7">
        <v>1.6060000000000001</v>
      </c>
      <c r="AS2" s="7">
        <v>49.279999999999973</v>
      </c>
      <c r="AT2" s="7">
        <v>49.795998799999921</v>
      </c>
      <c r="AU2" s="7">
        <v>51.223999999999947</v>
      </c>
      <c r="AV2" s="7">
        <v>50.197999999999958</v>
      </c>
      <c r="AW2" s="7">
        <v>50.6577505999999</v>
      </c>
      <c r="AX2" s="7">
        <v>51.601999999999911</v>
      </c>
      <c r="AY2" s="7">
        <v>49.387999999999977</v>
      </c>
      <c r="AZ2" s="7">
        <v>49.608499999999992</v>
      </c>
      <c r="BA2" s="7">
        <v>49.873999999999953</v>
      </c>
      <c r="BB2" s="7">
        <v>46.777999999999899</v>
      </c>
      <c r="BC2" s="7">
        <v>46.966251199999981</v>
      </c>
      <c r="BD2" s="7">
        <v>47.065999999999953</v>
      </c>
      <c r="BE2" s="7">
        <v>0.33391665999999998</v>
      </c>
      <c r="BF2" s="7">
        <v>0.35287499999999999</v>
      </c>
      <c r="BG2" s="7">
        <v>0.31858333999999999</v>
      </c>
    </row>
    <row r="3" spans="1:59" x14ac:dyDescent="0.2">
      <c r="A3" s="3" t="s">
        <v>126</v>
      </c>
      <c r="B3" s="5">
        <v>42859</v>
      </c>
      <c r="C3" s="9">
        <f t="shared" ref="C3:C66" si="0">MONTH(B3)</f>
        <v>5</v>
      </c>
      <c r="D3" s="9">
        <f t="shared" ref="D3:D66" si="1">YEAR(B3)</f>
        <v>2017</v>
      </c>
      <c r="E3" s="4">
        <v>357754.54139521025</v>
      </c>
      <c r="F3" s="4" t="s">
        <v>136</v>
      </c>
      <c r="G3" s="4" t="s">
        <v>137</v>
      </c>
      <c r="H3" s="4" t="s">
        <v>136</v>
      </c>
      <c r="I3" s="4" t="s">
        <v>136</v>
      </c>
      <c r="J3" s="4" t="s">
        <v>137</v>
      </c>
      <c r="K3" s="4">
        <v>5790.0426803883383</v>
      </c>
      <c r="L3" s="4" t="s">
        <v>137</v>
      </c>
      <c r="S3" s="6">
        <v>7.9119999999999999</v>
      </c>
      <c r="U3" s="3">
        <v>6.8999999999999999E-3</v>
      </c>
      <c r="W3" s="3">
        <v>23.524000000000001</v>
      </c>
      <c r="Y3" s="3">
        <v>1.6E-2</v>
      </c>
      <c r="AA3" s="3">
        <v>31.154</v>
      </c>
      <c r="AC3" s="3">
        <v>3.0000000000000001E-3</v>
      </c>
      <c r="AE3" s="3">
        <v>5.0000000000001901</v>
      </c>
      <c r="AG3" s="3">
        <v>5.0000000000001901</v>
      </c>
      <c r="AH3" s="7">
        <v>69.601999999999904</v>
      </c>
      <c r="AI3" s="7">
        <v>38.411599999999957</v>
      </c>
      <c r="AJ3" s="7">
        <v>31.62</v>
      </c>
      <c r="AK3" s="7">
        <v>62.421249945958458</v>
      </c>
      <c r="AL3" s="7">
        <v>99.2</v>
      </c>
      <c r="AM3" s="7">
        <v>9.8000000000000007</v>
      </c>
      <c r="AN3" s="7">
        <v>25900000</v>
      </c>
      <c r="AO3" s="7">
        <v>0</v>
      </c>
      <c r="AP3" s="7">
        <v>9.0663180000000008</v>
      </c>
      <c r="AQ3" s="7">
        <v>25.545855</v>
      </c>
      <c r="AR3" s="7">
        <v>7.0739999999999998</v>
      </c>
      <c r="AS3" s="7">
        <v>46.615999999999943</v>
      </c>
      <c r="AT3" s="7">
        <v>49.264998799999887</v>
      </c>
      <c r="AU3" s="7">
        <v>52.141999999999932</v>
      </c>
      <c r="AV3" s="7">
        <v>46.311799999999977</v>
      </c>
      <c r="AW3" s="7">
        <v>46.917798799999943</v>
      </c>
      <c r="AX3" s="7">
        <v>48.055999999999962</v>
      </c>
      <c r="AY3" s="7">
        <v>45.282199999999968</v>
      </c>
      <c r="AZ3" s="7">
        <v>45.631174999999963</v>
      </c>
      <c r="BA3" s="7">
        <v>45.845599999999948</v>
      </c>
      <c r="BB3" s="7">
        <v>45.435199999999931</v>
      </c>
      <c r="BC3" s="7">
        <v>45.47344999999995</v>
      </c>
      <c r="BD3" s="7">
        <v>45.512599999999942</v>
      </c>
      <c r="BE3" s="7">
        <v>0.32320832999999999</v>
      </c>
      <c r="BF3" s="7">
        <v>0.36045833999999999</v>
      </c>
      <c r="BG3" s="7">
        <v>0.37741667000000001</v>
      </c>
    </row>
    <row r="4" spans="1:59" x14ac:dyDescent="0.2">
      <c r="A4" s="3" t="s">
        <v>126</v>
      </c>
      <c r="B4" s="5">
        <v>42872</v>
      </c>
      <c r="C4" s="9">
        <f t="shared" si="0"/>
        <v>5</v>
      </c>
      <c r="D4" s="9">
        <f t="shared" si="1"/>
        <v>2017</v>
      </c>
      <c r="E4" s="4">
        <v>4763185.5542143052</v>
      </c>
      <c r="F4" s="4">
        <v>108644.26858823941</v>
      </c>
      <c r="G4" s="4" t="s">
        <v>136</v>
      </c>
      <c r="H4" s="4" t="s">
        <v>136</v>
      </c>
      <c r="I4" s="4" t="s">
        <v>136</v>
      </c>
      <c r="J4" s="4" t="s">
        <v>137</v>
      </c>
      <c r="K4" s="4">
        <v>60252.659995827809</v>
      </c>
      <c r="L4" s="4" t="s">
        <v>137</v>
      </c>
      <c r="N4" s="3">
        <v>200</v>
      </c>
      <c r="O4" s="3">
        <v>28</v>
      </c>
      <c r="P4" s="3">
        <f t="shared" ref="P4:P66" si="2">O4/N4*100</f>
        <v>14.000000000000002</v>
      </c>
      <c r="R4" s="3">
        <f>Q4/N4*100</f>
        <v>0</v>
      </c>
      <c r="S4" s="3">
        <v>10.67</v>
      </c>
      <c r="U4" s="3">
        <v>2.52E-2</v>
      </c>
      <c r="W4" s="3">
        <v>24.808800000000002</v>
      </c>
      <c r="Y4" s="3">
        <v>1.2999999999999999E-2</v>
      </c>
      <c r="AA4" s="3">
        <v>31.390999999999998</v>
      </c>
      <c r="AC4" s="3" t="s">
        <v>153</v>
      </c>
      <c r="AE4" s="3">
        <v>5.9999999999993392</v>
      </c>
      <c r="AG4" s="3">
        <v>4.9999999999987095</v>
      </c>
      <c r="AH4" s="3">
        <v>84.019999999999897</v>
      </c>
      <c r="AI4" s="3">
        <v>42.394999999999897</v>
      </c>
      <c r="AJ4" s="3">
        <v>23.02</v>
      </c>
      <c r="AK4" s="3">
        <v>44.756249904632568</v>
      </c>
      <c r="AL4" s="3">
        <v>76.03</v>
      </c>
      <c r="AM4" s="3" t="s">
        <v>33</v>
      </c>
      <c r="AN4" s="3">
        <v>26.76</v>
      </c>
      <c r="AO4" s="3">
        <v>0</v>
      </c>
      <c r="AP4" s="3">
        <v>7.5819999999999999</v>
      </c>
      <c r="AQ4" s="3">
        <v>18.7989</v>
      </c>
      <c r="AR4" s="3">
        <v>0.35629921259842529</v>
      </c>
      <c r="AS4" s="3">
        <v>52.753999999999877</v>
      </c>
      <c r="AT4" s="3">
        <v>55.87849939999991</v>
      </c>
      <c r="AU4" s="3">
        <v>59.179999999999978</v>
      </c>
      <c r="AV4" s="3">
        <v>52.627999999999901</v>
      </c>
      <c r="AW4" s="3">
        <v>53.419249399999948</v>
      </c>
      <c r="AX4" s="3">
        <v>54.643999999999913</v>
      </c>
      <c r="AY4" s="3">
        <v>48.109999999999907</v>
      </c>
      <c r="AZ4" s="3">
        <v>48.95900059999996</v>
      </c>
      <c r="BA4" s="3">
        <v>49.405999999999963</v>
      </c>
      <c r="BB4" s="3">
        <v>46.140799999999928</v>
      </c>
      <c r="BC4" s="3">
        <v>46.451823799999957</v>
      </c>
      <c r="BD4" s="3">
        <v>46.705999999999968</v>
      </c>
      <c r="BE4" s="3">
        <v>0.32166665999999999</v>
      </c>
      <c r="BF4" s="3">
        <v>0.35783333000000001</v>
      </c>
      <c r="BG4" s="3">
        <v>0.36091666999999999</v>
      </c>
    </row>
    <row r="5" spans="1:59" x14ac:dyDescent="0.2">
      <c r="A5" s="3" t="s">
        <v>126</v>
      </c>
      <c r="B5" s="5">
        <v>42886</v>
      </c>
      <c r="C5" s="9">
        <f t="shared" si="0"/>
        <v>5</v>
      </c>
      <c r="D5" s="9">
        <f t="shared" si="1"/>
        <v>2017</v>
      </c>
      <c r="E5" s="4">
        <v>367391.54474360577</v>
      </c>
      <c r="F5" s="4" t="s">
        <v>136</v>
      </c>
      <c r="G5" s="4" t="s">
        <v>136</v>
      </c>
      <c r="H5" s="4">
        <v>30157.573310899548</v>
      </c>
      <c r="I5" s="4" t="s">
        <v>137</v>
      </c>
      <c r="J5" s="4" t="s">
        <v>137</v>
      </c>
      <c r="K5" s="4">
        <v>5526.7205556817416</v>
      </c>
      <c r="L5" s="4" t="s">
        <v>137</v>
      </c>
      <c r="M5" s="3">
        <v>5</v>
      </c>
      <c r="N5" s="3">
        <v>6</v>
      </c>
      <c r="P5" s="3">
        <f t="shared" si="2"/>
        <v>0</v>
      </c>
      <c r="R5" s="3">
        <f t="shared" ref="R5:R66" si="3">Q5/N5*100</f>
        <v>0</v>
      </c>
      <c r="S5" s="3">
        <v>3.01</v>
      </c>
      <c r="U5" s="3">
        <v>9.3600000000000003E-2</v>
      </c>
      <c r="W5" s="3">
        <v>25.175899999999999</v>
      </c>
      <c r="Y5" s="3">
        <v>1.9E-2</v>
      </c>
      <c r="AA5" s="3">
        <v>33.573</v>
      </c>
      <c r="AC5" s="3">
        <v>5.0000000000000001E-3</v>
      </c>
      <c r="AE5" s="3">
        <v>5.6666666666667833</v>
      </c>
      <c r="AG5" s="3">
        <v>3.9999999999995595</v>
      </c>
      <c r="AH5" s="3">
        <v>76.2439999999999</v>
      </c>
      <c r="AI5" s="3">
        <v>43.35799999999994</v>
      </c>
      <c r="AJ5" s="3">
        <v>22.11</v>
      </c>
      <c r="AK5" s="3">
        <v>50.28333385785421</v>
      </c>
      <c r="AL5" s="3">
        <v>89.3</v>
      </c>
      <c r="AM5" s="3" t="s">
        <v>34</v>
      </c>
      <c r="AN5" s="3">
        <v>29.82</v>
      </c>
      <c r="AO5" s="3">
        <v>0</v>
      </c>
      <c r="AP5" s="3">
        <v>3.3918300000000001</v>
      </c>
      <c r="AQ5" s="3">
        <v>15.556480000000001</v>
      </c>
      <c r="AR5" s="3">
        <v>0.26881889763779532</v>
      </c>
      <c r="AS5" s="3">
        <v>58.045999999999992</v>
      </c>
      <c r="AT5" s="3">
        <v>62.290999399999912</v>
      </c>
      <c r="AU5" s="3">
        <v>67.063999999999965</v>
      </c>
      <c r="AV5" s="3">
        <v>59.881999999999948</v>
      </c>
      <c r="AW5" s="3">
        <v>60.811249999999973</v>
      </c>
      <c r="AX5" s="3">
        <v>61.753999999999877</v>
      </c>
      <c r="AY5" s="3">
        <v>57.379999999999967</v>
      </c>
      <c r="AZ5" s="3">
        <v>57.601999399999983</v>
      </c>
      <c r="BA5" s="3">
        <v>57.6859999999999</v>
      </c>
      <c r="BB5" s="3">
        <v>53.92399999999995</v>
      </c>
      <c r="BC5" s="3">
        <v>54.087499399999899</v>
      </c>
      <c r="BD5" s="3">
        <v>54.21199999999989</v>
      </c>
      <c r="BE5" s="3">
        <v>0.34912500000000002</v>
      </c>
      <c r="BF5" s="3">
        <v>0.38704166000000001</v>
      </c>
      <c r="BG5" s="3">
        <v>0.39083335000000002</v>
      </c>
    </row>
    <row r="6" spans="1:59" x14ac:dyDescent="0.2">
      <c r="A6" s="3" t="s">
        <v>126</v>
      </c>
      <c r="B6" s="5">
        <v>42900</v>
      </c>
      <c r="C6" s="9">
        <f t="shared" si="0"/>
        <v>6</v>
      </c>
      <c r="D6" s="9">
        <f t="shared" si="1"/>
        <v>2017</v>
      </c>
      <c r="E6" s="4">
        <v>50991.752376522207</v>
      </c>
      <c r="F6" s="4" t="s">
        <v>136</v>
      </c>
      <c r="G6" s="4" t="s">
        <v>137</v>
      </c>
      <c r="H6" s="4">
        <v>25428.657403948931</v>
      </c>
      <c r="I6" s="4" t="s">
        <v>137</v>
      </c>
      <c r="J6" s="4" t="s">
        <v>137</v>
      </c>
      <c r="K6" s="4" t="s">
        <v>136</v>
      </c>
      <c r="L6" s="4" t="s">
        <v>137</v>
      </c>
      <c r="M6" s="3">
        <v>24</v>
      </c>
      <c r="N6" s="3">
        <v>51</v>
      </c>
      <c r="P6" s="3">
        <f t="shared" si="2"/>
        <v>0</v>
      </c>
      <c r="Q6" s="3">
        <v>26</v>
      </c>
      <c r="R6" s="3">
        <f t="shared" si="3"/>
        <v>50.980392156862742</v>
      </c>
      <c r="S6" s="3">
        <v>11.436999999999999</v>
      </c>
      <c r="T6" s="3">
        <v>0</v>
      </c>
      <c r="U6" s="3">
        <v>0</v>
      </c>
      <c r="V6" s="3">
        <v>29.511500000000002</v>
      </c>
      <c r="W6" s="3">
        <v>29.511500000000002</v>
      </c>
      <c r="X6" s="3">
        <v>0.02</v>
      </c>
      <c r="Y6" s="3">
        <v>0.02</v>
      </c>
      <c r="Z6" s="3">
        <v>33.093000000000004</v>
      </c>
      <c r="AA6" s="3">
        <v>33.093000000000004</v>
      </c>
      <c r="AB6" s="3">
        <v>1.4E-2</v>
      </c>
      <c r="AC6" s="3">
        <v>1.4E-2</v>
      </c>
      <c r="AD6" s="3">
        <v>0</v>
      </c>
      <c r="AE6" s="3">
        <v>0</v>
      </c>
      <c r="AF6" s="3">
        <v>0</v>
      </c>
      <c r="AG6" s="3">
        <v>0</v>
      </c>
      <c r="AH6" s="3">
        <v>84.991999999999933</v>
      </c>
      <c r="AI6" s="3">
        <v>62.005999999999958</v>
      </c>
      <c r="AJ6" s="3">
        <v>43.74</v>
      </c>
      <c r="AK6" s="3">
        <v>77.117082595825195</v>
      </c>
      <c r="AL6" s="3">
        <v>97.6</v>
      </c>
      <c r="AM6" s="3" t="s">
        <v>35</v>
      </c>
      <c r="AN6" s="3">
        <v>21.19</v>
      </c>
      <c r="AO6" s="3">
        <v>0.13</v>
      </c>
      <c r="AP6" s="3">
        <v>9.1809100000000008</v>
      </c>
      <c r="AQ6" s="3">
        <v>30.0381</v>
      </c>
      <c r="AR6" s="3">
        <v>0.2438188976377953</v>
      </c>
      <c r="AS6" s="3">
        <v>69.907999999999944</v>
      </c>
      <c r="AT6" s="3">
        <v>72.226999399999983</v>
      </c>
      <c r="AU6" s="3">
        <v>76.081999999999951</v>
      </c>
      <c r="AV6" s="3">
        <v>72.067999999999913</v>
      </c>
      <c r="AW6" s="3">
        <v>72.939500599999946</v>
      </c>
      <c r="AX6" s="3">
        <v>74.119999999999891</v>
      </c>
      <c r="AY6" s="3">
        <v>67.54999999999994</v>
      </c>
      <c r="AZ6" s="3">
        <v>67.800498799999914</v>
      </c>
      <c r="BA6" s="3">
        <v>67.891999999999925</v>
      </c>
      <c r="BB6" s="3">
        <v>61.537999999999982</v>
      </c>
      <c r="BC6" s="3">
        <v>61.782501199999963</v>
      </c>
      <c r="BD6" s="3">
        <v>61.951999999999913</v>
      </c>
      <c r="BE6" s="3">
        <v>0.34062500000000001</v>
      </c>
      <c r="BF6" s="3">
        <v>0.36675000000000002</v>
      </c>
      <c r="BG6" s="3">
        <v>0.30375000000000002</v>
      </c>
    </row>
    <row r="7" spans="1:59" x14ac:dyDescent="0.2">
      <c r="A7" s="3" t="s">
        <v>126</v>
      </c>
      <c r="B7" s="5">
        <v>42915</v>
      </c>
      <c r="C7" s="9">
        <f t="shared" si="0"/>
        <v>6</v>
      </c>
      <c r="D7" s="9">
        <f t="shared" si="1"/>
        <v>2017</v>
      </c>
      <c r="E7" s="4">
        <v>294782.24715407856</v>
      </c>
      <c r="F7" s="4" t="s">
        <v>136</v>
      </c>
      <c r="G7" s="4" t="s">
        <v>136</v>
      </c>
      <c r="H7" s="4">
        <v>33731.446895199493</v>
      </c>
      <c r="I7" s="4" t="s">
        <v>137</v>
      </c>
      <c r="J7" s="4" t="s">
        <v>137</v>
      </c>
      <c r="K7" s="4">
        <v>4392.1284140462603</v>
      </c>
      <c r="L7" s="4" t="s">
        <v>137</v>
      </c>
      <c r="M7" s="3">
        <v>91</v>
      </c>
      <c r="N7" s="3">
        <v>78</v>
      </c>
      <c r="O7" s="3">
        <v>5.666666666666667</v>
      </c>
      <c r="P7" s="3">
        <f t="shared" si="2"/>
        <v>7.2649572649572658</v>
      </c>
      <c r="Q7" s="3">
        <v>5</v>
      </c>
      <c r="R7" s="3">
        <f t="shared" si="3"/>
        <v>6.4102564102564097</v>
      </c>
      <c r="S7" s="3">
        <v>1.615</v>
      </c>
      <c r="U7" s="3">
        <v>1.2699999999999999E-2</v>
      </c>
      <c r="W7" s="3">
        <v>24.886900000000001</v>
      </c>
      <c r="Y7" s="3">
        <v>1.7000000000000001E-2</v>
      </c>
      <c r="AA7" s="3">
        <v>24.547000000000001</v>
      </c>
      <c r="AC7" s="3">
        <v>4.0000000000000001E-3</v>
      </c>
      <c r="AE7" s="3">
        <v>10.666666666666973</v>
      </c>
      <c r="AG7" s="3">
        <v>5.6666666666667833</v>
      </c>
      <c r="AH7" s="3">
        <v>85.891999999999925</v>
      </c>
      <c r="AI7" s="3">
        <v>59.989999999999952</v>
      </c>
      <c r="AJ7" s="3">
        <v>55.35</v>
      </c>
      <c r="AK7" s="3">
        <v>84.690832932790116</v>
      </c>
      <c r="AL7" s="3">
        <v>99.5</v>
      </c>
      <c r="AM7" s="3" t="s">
        <v>36</v>
      </c>
      <c r="AN7" s="3">
        <v>16.07</v>
      </c>
      <c r="AO7" s="3">
        <v>0.74999994000000003</v>
      </c>
      <c r="AP7" s="3">
        <v>3.80884</v>
      </c>
      <c r="AQ7" s="3">
        <v>48.212600000000002</v>
      </c>
      <c r="AR7" s="3">
        <v>0.1498031496062992</v>
      </c>
      <c r="AS7" s="3">
        <v>68.25199999999991</v>
      </c>
      <c r="AT7" s="3">
        <v>70.942999999999913</v>
      </c>
      <c r="AU7" s="3">
        <v>74.87599999999992</v>
      </c>
      <c r="AV7" s="3">
        <v>69.529999999999973</v>
      </c>
      <c r="AW7" s="3">
        <v>70.139429599999971</v>
      </c>
      <c r="AX7" s="3">
        <v>70.825999999999922</v>
      </c>
      <c r="AY7" s="3">
        <v>66.667999999999921</v>
      </c>
      <c r="AZ7" s="3">
        <v>66.843499999999963</v>
      </c>
      <c r="BA7" s="3">
        <v>66.901999999999916</v>
      </c>
      <c r="BB7" s="3">
        <v>62.995999999999981</v>
      </c>
      <c r="BC7" s="3">
        <v>63.080751199999952</v>
      </c>
      <c r="BD7" s="3">
        <v>63.175999999999917</v>
      </c>
      <c r="BE7" s="3">
        <v>0.29761904</v>
      </c>
      <c r="BF7" s="3">
        <v>0.34849999999999998</v>
      </c>
      <c r="BG7" s="3">
        <v>0.28208333000000002</v>
      </c>
    </row>
    <row r="8" spans="1:59" x14ac:dyDescent="0.2">
      <c r="A8" s="3" t="s">
        <v>126</v>
      </c>
      <c r="B8" s="5">
        <v>42928</v>
      </c>
      <c r="C8" s="9">
        <f t="shared" si="0"/>
        <v>7</v>
      </c>
      <c r="D8" s="9">
        <f t="shared" si="1"/>
        <v>2017</v>
      </c>
      <c r="E8" s="4">
        <v>328563.56617536343</v>
      </c>
      <c r="F8" s="4" t="s">
        <v>136</v>
      </c>
      <c r="G8" s="4" t="s">
        <v>136</v>
      </c>
      <c r="H8" s="4" t="s">
        <v>136</v>
      </c>
      <c r="I8" s="4" t="s">
        <v>136</v>
      </c>
      <c r="J8" s="4" t="s">
        <v>137</v>
      </c>
      <c r="K8" s="4" t="s">
        <v>136</v>
      </c>
      <c r="L8" s="4" t="s">
        <v>137</v>
      </c>
      <c r="M8" s="3">
        <v>12</v>
      </c>
      <c r="N8" s="3">
        <v>30</v>
      </c>
      <c r="P8" s="3">
        <f t="shared" si="2"/>
        <v>0</v>
      </c>
      <c r="Q8" s="3">
        <v>6.333333333333333</v>
      </c>
      <c r="R8" s="3">
        <f t="shared" si="3"/>
        <v>21.111111111111111</v>
      </c>
      <c r="S8" s="3">
        <v>0.65</v>
      </c>
      <c r="U8" s="3">
        <v>1.7500000000000002E-2</v>
      </c>
      <c r="W8" s="3">
        <v>21.116399999999999</v>
      </c>
      <c r="Y8" s="3">
        <v>1.7999999999999999E-2</v>
      </c>
      <c r="AA8" s="3">
        <v>21.234999999999999</v>
      </c>
      <c r="AC8" s="3" t="s">
        <v>153</v>
      </c>
      <c r="AE8" s="3">
        <v>11.000000000001009</v>
      </c>
      <c r="AG8" s="3">
        <v>7.666666666666563</v>
      </c>
      <c r="AH8" s="3">
        <v>91.525999999999925</v>
      </c>
      <c r="AI8" s="3">
        <v>68.935999999999908</v>
      </c>
      <c r="AJ8" s="3">
        <v>50.04</v>
      </c>
      <c r="AK8" s="3">
        <v>77.074584166208908</v>
      </c>
      <c r="AL8" s="3">
        <v>95.5</v>
      </c>
      <c r="AM8" s="3" t="s">
        <v>37</v>
      </c>
      <c r="AN8" s="3">
        <v>17.25</v>
      </c>
      <c r="AO8" s="3">
        <v>0</v>
      </c>
      <c r="AP8" s="3">
        <v>4.8814700000000002</v>
      </c>
      <c r="AQ8" s="3">
        <v>16.671479999999999</v>
      </c>
      <c r="AR8" s="3">
        <v>0.19964566929133859</v>
      </c>
      <c r="AS8" s="3">
        <v>76.297999999999959</v>
      </c>
      <c r="AT8" s="3">
        <v>78.388249999999957</v>
      </c>
      <c r="AU8" s="3">
        <v>80.383999999999929</v>
      </c>
      <c r="AV8" s="3">
        <v>76.117999999999924</v>
      </c>
      <c r="AW8" s="3">
        <v>76.483250599999948</v>
      </c>
      <c r="AX8" s="3">
        <v>76.765999999999948</v>
      </c>
      <c r="AY8" s="3">
        <v>72.067999999999913</v>
      </c>
      <c r="AZ8" s="3">
        <v>72.104748799999939</v>
      </c>
      <c r="BA8" s="3">
        <v>72.121999999999971</v>
      </c>
      <c r="BB8" s="3">
        <v>66.757999999999939</v>
      </c>
      <c r="BC8" s="3">
        <v>66.888499999999922</v>
      </c>
      <c r="BD8" s="3">
        <v>66.973999999999947</v>
      </c>
      <c r="BE8" s="3">
        <v>0.22737499999999999</v>
      </c>
      <c r="BF8" s="3">
        <v>0.33670833999999999</v>
      </c>
      <c r="BG8" s="3">
        <v>0.27270833</v>
      </c>
    </row>
    <row r="9" spans="1:59" x14ac:dyDescent="0.2">
      <c r="A9" s="3" t="s">
        <v>126</v>
      </c>
      <c r="B9" s="5">
        <v>42944</v>
      </c>
      <c r="C9" s="9">
        <f t="shared" si="0"/>
        <v>7</v>
      </c>
      <c r="D9" s="9">
        <f t="shared" si="1"/>
        <v>2017</v>
      </c>
      <c r="E9" s="4">
        <v>336071.99580672377</v>
      </c>
      <c r="F9" s="4" t="s">
        <v>136</v>
      </c>
      <c r="G9" s="4" t="s">
        <v>137</v>
      </c>
      <c r="H9" s="4">
        <v>35358.509392990505</v>
      </c>
      <c r="I9" s="4" t="s">
        <v>137</v>
      </c>
      <c r="J9" s="4" t="s">
        <v>137</v>
      </c>
      <c r="K9" s="4" t="s">
        <v>136</v>
      </c>
      <c r="L9" s="4" t="s">
        <v>137</v>
      </c>
      <c r="M9" s="3">
        <v>220</v>
      </c>
      <c r="N9" s="3">
        <v>278</v>
      </c>
      <c r="O9" s="3">
        <v>1</v>
      </c>
      <c r="P9" s="3">
        <f t="shared" si="2"/>
        <v>0.35971223021582738</v>
      </c>
      <c r="Q9" s="3">
        <v>38</v>
      </c>
      <c r="R9" s="3">
        <f t="shared" si="3"/>
        <v>13.669064748201439</v>
      </c>
      <c r="S9" s="3">
        <v>0.32400000000000001</v>
      </c>
      <c r="U9" s="3">
        <v>7.6E-3</v>
      </c>
      <c r="W9" s="3">
        <v>25.0001</v>
      </c>
      <c r="Y9" s="3">
        <v>2.5999999999999999E-2</v>
      </c>
      <c r="AA9" s="3">
        <v>20.279</v>
      </c>
      <c r="AC9" s="3" t="s">
        <v>153</v>
      </c>
      <c r="AE9" s="3">
        <v>8.0000000000006004</v>
      </c>
      <c r="AG9" s="3">
        <v>2.3333333333338167</v>
      </c>
      <c r="AH9" s="3">
        <v>83.947999999999965</v>
      </c>
      <c r="AI9" s="3">
        <v>60.331999999999951</v>
      </c>
      <c r="AJ9" s="3">
        <v>51.46</v>
      </c>
      <c r="AK9" s="3">
        <v>79.39291636149089</v>
      </c>
      <c r="AL9" s="3">
        <v>99.5</v>
      </c>
      <c r="AM9" s="3" t="s">
        <v>38</v>
      </c>
      <c r="AN9" s="3">
        <v>24.36</v>
      </c>
      <c r="AO9" s="3">
        <v>0</v>
      </c>
      <c r="AP9" s="3">
        <v>2.5934900000000001</v>
      </c>
      <c r="AQ9" s="3">
        <v>9.5377100000000006</v>
      </c>
      <c r="AR9" s="3">
        <v>0.2085433070866142</v>
      </c>
      <c r="AS9" s="3">
        <v>73.615999999999943</v>
      </c>
      <c r="AT9" s="3">
        <v>79.92274999999988</v>
      </c>
      <c r="AU9" s="3">
        <v>86.95399999999988</v>
      </c>
      <c r="AV9" s="3">
        <v>73.003999999999891</v>
      </c>
      <c r="AW9" s="3">
        <v>73.507251199999885</v>
      </c>
      <c r="AX9" s="3">
        <v>74.245999999999981</v>
      </c>
      <c r="AY9" s="3">
        <v>71.365999999999943</v>
      </c>
      <c r="AZ9" s="3">
        <v>71.556501199999971</v>
      </c>
      <c r="BA9" s="3">
        <v>71.689999999999955</v>
      </c>
      <c r="BB9" s="3">
        <v>68.089999999999961</v>
      </c>
      <c r="BC9" s="3">
        <v>68.128249999999966</v>
      </c>
      <c r="BD9" s="3">
        <v>68.179999999999978</v>
      </c>
      <c r="BE9" s="3">
        <v>0.18695833000000001</v>
      </c>
      <c r="BF9" s="3">
        <v>0.21204165999999999</v>
      </c>
      <c r="BG9" s="3">
        <v>0.2215</v>
      </c>
    </row>
    <row r="10" spans="1:59" x14ac:dyDescent="0.2">
      <c r="A10" s="3" t="s">
        <v>126</v>
      </c>
      <c r="B10" s="5">
        <v>42956</v>
      </c>
      <c r="C10" s="9">
        <f t="shared" si="0"/>
        <v>8</v>
      </c>
      <c r="D10" s="9">
        <f t="shared" si="1"/>
        <v>2017</v>
      </c>
      <c r="E10" s="4">
        <v>315693.26544190902</v>
      </c>
      <c r="F10" s="4" t="s">
        <v>136</v>
      </c>
      <c r="G10" s="4" t="s">
        <v>136</v>
      </c>
      <c r="H10" s="4" t="s">
        <v>136</v>
      </c>
      <c r="I10" s="4" t="s">
        <v>137</v>
      </c>
      <c r="J10" s="4" t="s">
        <v>137</v>
      </c>
      <c r="K10" s="4">
        <v>4463.4509126444118</v>
      </c>
      <c r="L10" s="4" t="s">
        <v>137</v>
      </c>
      <c r="M10" s="3">
        <v>36</v>
      </c>
      <c r="N10" s="3">
        <v>32</v>
      </c>
      <c r="P10" s="3">
        <f t="shared" si="2"/>
        <v>0</v>
      </c>
      <c r="Q10" s="3">
        <v>1</v>
      </c>
      <c r="R10" s="3">
        <f t="shared" si="3"/>
        <v>3.125</v>
      </c>
      <c r="S10" s="3">
        <v>0.17699999999999999</v>
      </c>
      <c r="U10" s="3">
        <v>5.4199999999999998E-2</v>
      </c>
      <c r="W10" s="3">
        <v>15.8498</v>
      </c>
      <c r="Y10" s="3">
        <v>3.1E-2</v>
      </c>
      <c r="AA10" s="3">
        <v>16.303000000000001</v>
      </c>
      <c r="AC10" s="3">
        <v>3.0000000000000001E-3</v>
      </c>
      <c r="AE10" s="3">
        <v>22.999999999999687</v>
      </c>
      <c r="AG10" s="3">
        <v>21.666666666666501</v>
      </c>
      <c r="AH10" s="3">
        <v>76.369999999999891</v>
      </c>
      <c r="AI10" s="3">
        <v>53.689999999999962</v>
      </c>
      <c r="AJ10" s="3">
        <v>74.52</v>
      </c>
      <c r="AK10" s="3">
        <v>87.562500317891434</v>
      </c>
      <c r="AL10" s="3">
        <v>99</v>
      </c>
      <c r="AM10" s="3" t="s">
        <v>39</v>
      </c>
      <c r="AN10" s="3">
        <v>9.81</v>
      </c>
      <c r="AO10" s="3">
        <v>0</v>
      </c>
      <c r="AP10" s="3">
        <v>6.2283900000000001</v>
      </c>
      <c r="AQ10" s="3">
        <v>16.225480000000001</v>
      </c>
      <c r="AR10" s="3">
        <v>0.1014566929133858</v>
      </c>
      <c r="AS10" s="3">
        <v>69.655999999999963</v>
      </c>
      <c r="AT10" s="3">
        <v>71.709499399999942</v>
      </c>
      <c r="AU10" s="3">
        <v>76.855999999999966</v>
      </c>
      <c r="AV10" s="3">
        <v>66.559999999999917</v>
      </c>
      <c r="AW10" s="3">
        <v>66.884750599999975</v>
      </c>
      <c r="AX10" s="3">
        <v>67.369999999999891</v>
      </c>
      <c r="AY10" s="3">
        <v>66.433999999999926</v>
      </c>
      <c r="AZ10" s="3">
        <v>66.547999399999924</v>
      </c>
      <c r="BA10" s="3">
        <v>66.613999999999962</v>
      </c>
      <c r="BB10" s="3">
        <v>65.227999999999895</v>
      </c>
      <c r="BC10" s="3">
        <v>65.308999999999926</v>
      </c>
      <c r="BD10" s="3">
        <v>65.443999999999903</v>
      </c>
      <c r="BE10" s="3">
        <v>0.171375</v>
      </c>
      <c r="BF10" s="3">
        <v>0.17179167000000001</v>
      </c>
      <c r="BG10" s="3">
        <v>0.15558333999999999</v>
      </c>
    </row>
    <row r="11" spans="1:59" x14ac:dyDescent="0.2">
      <c r="A11" s="3" t="s">
        <v>126</v>
      </c>
      <c r="B11" s="5">
        <v>42972</v>
      </c>
      <c r="C11" s="9">
        <f t="shared" si="0"/>
        <v>8</v>
      </c>
      <c r="D11" s="9">
        <f t="shared" si="1"/>
        <v>2017</v>
      </c>
      <c r="E11" s="4">
        <v>738009.67309709545</v>
      </c>
      <c r="F11" s="4">
        <v>27160.472520769647</v>
      </c>
      <c r="G11" s="4" t="s">
        <v>136</v>
      </c>
      <c r="H11" s="4" t="s">
        <v>136</v>
      </c>
      <c r="I11" s="4" t="s">
        <v>137</v>
      </c>
      <c r="J11" s="4" t="s">
        <v>137</v>
      </c>
      <c r="K11" s="4">
        <v>15113.83357256893</v>
      </c>
      <c r="L11" s="4" t="s">
        <v>137</v>
      </c>
      <c r="M11" s="3">
        <v>236</v>
      </c>
      <c r="N11" s="3">
        <v>278</v>
      </c>
      <c r="O11" s="3">
        <v>5</v>
      </c>
      <c r="P11" s="3">
        <f t="shared" si="2"/>
        <v>1.7985611510791366</v>
      </c>
      <c r="Q11" s="3">
        <v>61</v>
      </c>
      <c r="R11" s="3">
        <f t="shared" si="3"/>
        <v>21.942446043165468</v>
      </c>
      <c r="S11" s="3">
        <v>0.16200000000000001</v>
      </c>
      <c r="U11" s="3">
        <v>6.1699999999999998E-2</v>
      </c>
      <c r="W11" s="3">
        <v>12.127000000000001</v>
      </c>
      <c r="Y11" s="3">
        <v>0.18</v>
      </c>
      <c r="AA11" s="3">
        <v>12.699</v>
      </c>
      <c r="AC11" s="3">
        <v>0.124</v>
      </c>
      <c r="AE11" s="3">
        <v>5.333333333332746</v>
      </c>
      <c r="AG11" s="3">
        <v>1.9999999999997797</v>
      </c>
      <c r="AH11" s="3">
        <v>75.811999999999884</v>
      </c>
      <c r="AI11" s="3">
        <v>60.115999999999943</v>
      </c>
      <c r="AJ11" s="3">
        <v>76.39</v>
      </c>
      <c r="AK11" s="3">
        <v>89.777082761128739</v>
      </c>
      <c r="AL11" s="3">
        <v>99.7</v>
      </c>
      <c r="AM11" s="3" t="s">
        <v>40</v>
      </c>
      <c r="AN11" s="3">
        <v>15.8</v>
      </c>
      <c r="AO11" s="3">
        <v>4.0000002999999999E-2</v>
      </c>
      <c r="AP11" s="3">
        <v>7.5619300000000003</v>
      </c>
      <c r="AQ11" s="3">
        <v>16.336980000000001</v>
      </c>
      <c r="AR11" s="3">
        <v>0.12972440944881891</v>
      </c>
      <c r="AS11" s="3">
        <v>67.675999999999917</v>
      </c>
      <c r="AT11" s="3">
        <v>69.809750599999973</v>
      </c>
      <c r="AU11" s="3">
        <v>72.031999999999954</v>
      </c>
      <c r="AV11" s="3">
        <v>66.181999999999945</v>
      </c>
      <c r="AW11" s="3">
        <v>66.381501199999974</v>
      </c>
      <c r="AX11" s="3">
        <v>66.577999999999903</v>
      </c>
      <c r="AY11" s="3">
        <v>65.731999999999957</v>
      </c>
      <c r="AZ11" s="3">
        <v>65.805501199999981</v>
      </c>
      <c r="BA11" s="3">
        <v>65.87599999999992</v>
      </c>
      <c r="BB11" s="3">
        <v>64.399999999999935</v>
      </c>
      <c r="BC11" s="3">
        <v>64.45100119999988</v>
      </c>
      <c r="BD11" s="3">
        <v>64.543999999999912</v>
      </c>
      <c r="BE11" s="3">
        <v>0.30499999999999999</v>
      </c>
      <c r="BF11" s="3">
        <v>0.30575000000000002</v>
      </c>
      <c r="BG11" s="3">
        <v>0.16287499999999999</v>
      </c>
    </row>
    <row r="12" spans="1:59" x14ac:dyDescent="0.2">
      <c r="A12" s="3" t="s">
        <v>126</v>
      </c>
      <c r="B12" s="5">
        <v>42985</v>
      </c>
      <c r="C12" s="9">
        <f t="shared" si="0"/>
        <v>9</v>
      </c>
      <c r="D12" s="9">
        <f t="shared" si="1"/>
        <v>2017</v>
      </c>
      <c r="E12" s="4">
        <v>508442.21496296098</v>
      </c>
      <c r="F12" s="4" t="s">
        <v>136</v>
      </c>
      <c r="G12" s="4" t="s">
        <v>136</v>
      </c>
      <c r="H12" s="4">
        <v>30912.205474835057</v>
      </c>
      <c r="I12" s="4" t="s">
        <v>137</v>
      </c>
      <c r="J12" s="4" t="s">
        <v>137</v>
      </c>
      <c r="K12" s="4">
        <v>6877.7056600554461</v>
      </c>
      <c r="L12" s="4" t="s">
        <v>137</v>
      </c>
      <c r="M12" s="3">
        <v>30</v>
      </c>
      <c r="N12" s="3">
        <v>56</v>
      </c>
      <c r="P12" s="3">
        <f t="shared" si="2"/>
        <v>0</v>
      </c>
      <c r="Q12" s="3">
        <v>1</v>
      </c>
      <c r="R12" s="3">
        <f t="shared" si="3"/>
        <v>1.7857142857142856</v>
      </c>
      <c r="S12" s="3">
        <v>0</v>
      </c>
      <c r="T12" s="3">
        <v>0</v>
      </c>
      <c r="U12" s="3">
        <v>0</v>
      </c>
      <c r="V12" s="3">
        <v>20.215199999999999</v>
      </c>
      <c r="W12" s="3">
        <v>20.215199999999999</v>
      </c>
      <c r="X12" s="3">
        <v>8.7999999999999995E-2</v>
      </c>
      <c r="Y12" s="3">
        <v>8.7999999999999995E-2</v>
      </c>
      <c r="Z12" s="3">
        <v>19.649999999999999</v>
      </c>
      <c r="AA12" s="3">
        <v>19.649999999999999</v>
      </c>
      <c r="AB12" s="3">
        <v>5.7000000000000002E-2</v>
      </c>
      <c r="AC12" s="3">
        <v>5.7000000000000002E-2</v>
      </c>
      <c r="AD12" s="3">
        <v>5.33</v>
      </c>
      <c r="AE12" s="3">
        <v>5.33</v>
      </c>
      <c r="AF12" s="3">
        <v>4</v>
      </c>
      <c r="AG12" s="3">
        <v>4</v>
      </c>
      <c r="AH12" s="3">
        <v>75.199999999999932</v>
      </c>
      <c r="AI12" s="3">
        <v>41.831599999999924</v>
      </c>
      <c r="AJ12" s="3">
        <v>43.77</v>
      </c>
      <c r="AK12" s="3">
        <v>76.167916615804032</v>
      </c>
      <c r="AL12" s="3">
        <v>98.6</v>
      </c>
      <c r="AM12" s="3" t="s">
        <v>41</v>
      </c>
      <c r="AN12" s="3">
        <v>21.16</v>
      </c>
      <c r="AO12" s="3">
        <v>0</v>
      </c>
      <c r="AP12" s="3">
        <v>3.91588</v>
      </c>
      <c r="AQ12" s="3">
        <v>16.113980000000002</v>
      </c>
      <c r="AR12" s="3">
        <v>0.17944881889763781</v>
      </c>
      <c r="AS12" s="3">
        <v>60.601999999999911</v>
      </c>
      <c r="AT12" s="3">
        <v>65.258749399999928</v>
      </c>
      <c r="AU12" s="3">
        <v>70.609999999999914</v>
      </c>
      <c r="AV12" s="3">
        <v>61.609999999999907</v>
      </c>
      <c r="AW12" s="3">
        <v>62.186748799999947</v>
      </c>
      <c r="AX12" s="3">
        <v>62.977999999999888</v>
      </c>
      <c r="AY12" s="3">
        <v>63.21199999999989</v>
      </c>
      <c r="AZ12" s="3">
        <v>63.571999999999967</v>
      </c>
      <c r="BA12" s="3">
        <v>64.039999999999949</v>
      </c>
      <c r="BB12" s="3">
        <v>63.139999999999958</v>
      </c>
      <c r="BC12" s="3">
        <v>63.301999999999907</v>
      </c>
      <c r="BD12" s="3">
        <v>63.499999999999943</v>
      </c>
      <c r="BE12" s="3">
        <v>0.26304168</v>
      </c>
      <c r="BF12" s="3">
        <v>0.26279165999999998</v>
      </c>
      <c r="BG12" s="3">
        <v>0.13333333999999999</v>
      </c>
    </row>
    <row r="13" spans="1:59" x14ac:dyDescent="0.2">
      <c r="A13" s="3" t="s">
        <v>126</v>
      </c>
      <c r="B13" s="5">
        <v>42999</v>
      </c>
      <c r="C13" s="9">
        <f t="shared" si="0"/>
        <v>9</v>
      </c>
      <c r="D13" s="9">
        <f t="shared" si="1"/>
        <v>2017</v>
      </c>
      <c r="E13" s="4">
        <v>1372445.2356511569</v>
      </c>
      <c r="F13" s="4">
        <v>58883.321195926728</v>
      </c>
      <c r="G13" s="4" t="s">
        <v>136</v>
      </c>
      <c r="H13" s="4" t="s">
        <v>136</v>
      </c>
      <c r="I13" s="4">
        <v>19017.809543286716</v>
      </c>
      <c r="J13" s="4" t="s">
        <v>137</v>
      </c>
      <c r="K13" s="4">
        <v>20153.020093512525</v>
      </c>
      <c r="L13" s="4" t="s">
        <v>137</v>
      </c>
      <c r="M13" s="3">
        <v>1890</v>
      </c>
      <c r="N13" s="3">
        <v>890</v>
      </c>
      <c r="O13" s="3">
        <v>6</v>
      </c>
      <c r="P13" s="3">
        <f t="shared" si="2"/>
        <v>0.6741573033707865</v>
      </c>
      <c r="Q13" s="3">
        <v>168</v>
      </c>
      <c r="R13" s="3">
        <f t="shared" si="3"/>
        <v>18.876404494382022</v>
      </c>
      <c r="S13" s="3">
        <v>0.33900000000000002</v>
      </c>
      <c r="T13" s="3">
        <v>0</v>
      </c>
      <c r="U13" s="3">
        <v>0</v>
      </c>
      <c r="V13" s="3">
        <v>18.525600000000001</v>
      </c>
      <c r="W13" s="3">
        <v>18.525600000000001</v>
      </c>
      <c r="X13" s="3">
        <v>0.44700000000000001</v>
      </c>
      <c r="Y13" s="3">
        <v>0.44700000000000001</v>
      </c>
      <c r="Z13" s="3">
        <v>18.353000000000002</v>
      </c>
      <c r="AA13" s="3">
        <v>18.353000000000002</v>
      </c>
      <c r="AB13" s="3">
        <v>0.436</v>
      </c>
      <c r="AC13" s="3">
        <v>0.436</v>
      </c>
      <c r="AD13" s="3">
        <v>0</v>
      </c>
      <c r="AE13" s="3">
        <v>0</v>
      </c>
      <c r="AF13" s="3">
        <v>0</v>
      </c>
      <c r="AG13" s="3">
        <v>0</v>
      </c>
      <c r="AH13" s="3">
        <v>88.573999999999941</v>
      </c>
      <c r="AI13" s="3">
        <v>49.441999999999929</v>
      </c>
      <c r="AJ13" s="3">
        <v>60.65</v>
      </c>
      <c r="AK13" s="3">
        <v>82.527499993642166</v>
      </c>
      <c r="AL13" s="3">
        <v>97</v>
      </c>
      <c r="AM13" s="3" t="s">
        <v>40</v>
      </c>
      <c r="AN13" s="3">
        <v>15.57</v>
      </c>
      <c r="AO13" s="3">
        <v>0</v>
      </c>
      <c r="AP13" s="3">
        <v>8.3290500000000005</v>
      </c>
      <c r="AQ13" s="3">
        <v>22.456099999999999</v>
      </c>
      <c r="AR13" s="3">
        <v>0.18326771653543311</v>
      </c>
      <c r="AS13" s="3">
        <v>62.761999999999887</v>
      </c>
      <c r="AT13" s="3">
        <v>67.924248799999958</v>
      </c>
      <c r="AU13" s="3">
        <v>73.363999999999962</v>
      </c>
      <c r="AV13" s="3">
        <v>65.371999999999971</v>
      </c>
      <c r="AW13" s="3">
        <v>66.147499399999887</v>
      </c>
      <c r="AX13" s="3">
        <v>66.883999999999929</v>
      </c>
      <c r="AY13" s="3">
        <v>65.047999999999959</v>
      </c>
      <c r="AZ13" s="3">
        <v>65.146999999999977</v>
      </c>
      <c r="BA13" s="3">
        <v>65.227999999999895</v>
      </c>
      <c r="BB13" s="3">
        <v>63.445999999999977</v>
      </c>
      <c r="BC13" s="3">
        <v>63.478250599999903</v>
      </c>
      <c r="BD13" s="3">
        <v>63.499999999999943</v>
      </c>
      <c r="BE13" s="3">
        <v>0.24808334000000001</v>
      </c>
      <c r="BF13" s="3">
        <v>0.252</v>
      </c>
      <c r="BG13" s="3">
        <v>0.124916665</v>
      </c>
    </row>
    <row r="14" spans="1:59" x14ac:dyDescent="0.2">
      <c r="A14" s="3" t="s">
        <v>126</v>
      </c>
      <c r="B14" s="5">
        <v>43017</v>
      </c>
      <c r="C14" s="9">
        <f t="shared" si="0"/>
        <v>10</v>
      </c>
      <c r="D14" s="9">
        <f t="shared" si="1"/>
        <v>2017</v>
      </c>
      <c r="E14" s="4">
        <v>557563.06785493402</v>
      </c>
      <c r="F14" s="4">
        <v>26985.07012677825</v>
      </c>
      <c r="G14" s="4" t="s">
        <v>136</v>
      </c>
      <c r="H14" s="4">
        <v>28268.144937426285</v>
      </c>
      <c r="I14" s="4" t="s">
        <v>136</v>
      </c>
      <c r="J14" s="4" t="s">
        <v>137</v>
      </c>
      <c r="K14" s="4">
        <v>5890.4437173868209</v>
      </c>
      <c r="L14" s="4" t="s">
        <v>137</v>
      </c>
      <c r="M14" s="3">
        <v>77</v>
      </c>
      <c r="N14" s="3">
        <v>80</v>
      </c>
      <c r="O14" s="3">
        <v>5</v>
      </c>
      <c r="P14" s="3">
        <f t="shared" si="2"/>
        <v>6.25</v>
      </c>
      <c r="Q14" s="3">
        <v>24</v>
      </c>
      <c r="R14" s="3">
        <f t="shared" si="3"/>
        <v>30</v>
      </c>
      <c r="S14" s="3">
        <v>1.2729999999999999</v>
      </c>
      <c r="U14" s="3">
        <v>0.21909999999999999</v>
      </c>
      <c r="W14" s="3">
        <v>15.696</v>
      </c>
      <c r="X14" s="3">
        <v>0.01</v>
      </c>
      <c r="Y14" s="3">
        <v>6.657</v>
      </c>
      <c r="AA14" s="3">
        <v>19.771000000000001</v>
      </c>
      <c r="AC14" s="3">
        <v>1.4999999999999999E-2</v>
      </c>
      <c r="AE14" s="3">
        <v>18.499999999999073</v>
      </c>
      <c r="AG14" s="3">
        <v>15.499999999999403</v>
      </c>
      <c r="AH14" s="3">
        <v>60.96199999999989</v>
      </c>
      <c r="AI14" s="3">
        <v>38.667199999999951</v>
      </c>
      <c r="AJ14" s="3">
        <v>40.58</v>
      </c>
      <c r="AK14" s="3">
        <v>65.390833059946701</v>
      </c>
      <c r="AL14" s="3">
        <v>95.1</v>
      </c>
      <c r="AM14" s="3" t="s">
        <v>42</v>
      </c>
      <c r="AN14" s="3">
        <v>10.1</v>
      </c>
      <c r="AO14" s="3">
        <v>0.14000000000000001</v>
      </c>
      <c r="AP14" s="3">
        <v>10.27807</v>
      </c>
      <c r="AQ14" s="3">
        <v>28.811599999999999</v>
      </c>
      <c r="AR14" s="3">
        <v>0.1403937007874016</v>
      </c>
      <c r="AS14" s="3">
        <v>53.977999999999888</v>
      </c>
      <c r="AT14" s="3">
        <v>55.444249399999947</v>
      </c>
      <c r="AU14" s="3">
        <v>59.25199999999991</v>
      </c>
      <c r="AV14" s="3">
        <v>58.117999999999917</v>
      </c>
      <c r="AW14" s="3">
        <v>58.805749399999961</v>
      </c>
      <c r="AX14" s="3">
        <v>59.971999999999973</v>
      </c>
      <c r="AY14" s="3">
        <v>60.259999999999913</v>
      </c>
      <c r="AZ14" s="3">
        <v>60.455749999999888</v>
      </c>
      <c r="BA14" s="3">
        <v>60.565999999999953</v>
      </c>
      <c r="BB14" s="3">
        <v>60.979999999999983</v>
      </c>
      <c r="BC14" s="3">
        <v>61.081249999999933</v>
      </c>
      <c r="BD14" s="3">
        <v>61.249999999999943</v>
      </c>
      <c r="BE14" s="3">
        <v>0.326125</v>
      </c>
      <c r="BF14" s="3">
        <v>0.33762500000000001</v>
      </c>
      <c r="BG14" s="3">
        <v>0.28579167</v>
      </c>
    </row>
    <row r="15" spans="1:59" x14ac:dyDescent="0.2">
      <c r="A15" s="3" t="s">
        <v>126</v>
      </c>
      <c r="B15" s="5">
        <v>43027</v>
      </c>
      <c r="C15" s="9">
        <f t="shared" si="0"/>
        <v>10</v>
      </c>
      <c r="D15" s="9">
        <f t="shared" si="1"/>
        <v>2017</v>
      </c>
      <c r="E15" s="4">
        <v>387911.65114968532</v>
      </c>
      <c r="F15" s="4" t="s">
        <v>136</v>
      </c>
      <c r="G15" s="4" t="s">
        <v>137</v>
      </c>
      <c r="H15" s="4" t="s">
        <v>136</v>
      </c>
      <c r="I15" s="4" t="s">
        <v>137</v>
      </c>
      <c r="J15" s="4" t="s">
        <v>137</v>
      </c>
      <c r="K15" s="4">
        <v>5743.7321943941961</v>
      </c>
      <c r="L15" s="4" t="s">
        <v>137</v>
      </c>
      <c r="M15" s="3">
        <v>37</v>
      </c>
      <c r="N15" s="3">
        <v>31</v>
      </c>
      <c r="O15" s="3">
        <v>9</v>
      </c>
      <c r="P15" s="3">
        <f t="shared" si="2"/>
        <v>29.032258064516132</v>
      </c>
      <c r="Q15" s="3">
        <v>13</v>
      </c>
      <c r="R15" s="3">
        <f t="shared" si="3"/>
        <v>41.935483870967744</v>
      </c>
      <c r="S15" s="3">
        <v>0.52</v>
      </c>
      <c r="U15" s="3" t="s">
        <v>153</v>
      </c>
      <c r="W15" s="3">
        <v>15.802</v>
      </c>
      <c r="Y15" s="3">
        <v>6.8000000000000005E-2</v>
      </c>
      <c r="AA15" s="3">
        <v>16.248000000000001</v>
      </c>
      <c r="AC15" s="3">
        <v>2E-3</v>
      </c>
      <c r="AE15" s="3">
        <v>17.333333333332906</v>
      </c>
      <c r="AG15" s="3">
        <v>14.333333333333975</v>
      </c>
      <c r="AH15" s="3">
        <v>76.171999999999969</v>
      </c>
      <c r="AI15" s="3">
        <v>37.648399999999903</v>
      </c>
      <c r="AJ15" s="3">
        <v>33.97</v>
      </c>
      <c r="AK15" s="3">
        <v>66.839166641235352</v>
      </c>
      <c r="AL15" s="3">
        <v>91.7</v>
      </c>
      <c r="AM15" s="3" t="s">
        <v>34</v>
      </c>
      <c r="AN15" s="3">
        <v>13.74</v>
      </c>
      <c r="AO15" s="3">
        <v>0</v>
      </c>
      <c r="AP15" s="3">
        <v>5.9028099999999997</v>
      </c>
      <c r="AQ15" s="3">
        <v>18.910399999999999</v>
      </c>
      <c r="AR15" s="3">
        <v>0.1690157480314961</v>
      </c>
      <c r="AS15" s="3">
        <v>49.999999999999943</v>
      </c>
      <c r="AT15" s="3">
        <v>53.939749999999982</v>
      </c>
      <c r="AU15" s="3">
        <v>58.027999999999899</v>
      </c>
      <c r="AV15" s="3">
        <v>53.725999999999921</v>
      </c>
      <c r="AW15" s="3">
        <v>54.60650059999994</v>
      </c>
      <c r="AX15" s="3">
        <v>55.309999999999917</v>
      </c>
      <c r="AY15" s="3">
        <v>55.525999999999932</v>
      </c>
      <c r="AZ15" s="3">
        <v>55.693999399999967</v>
      </c>
      <c r="BA15" s="3">
        <v>55.759999999999913</v>
      </c>
      <c r="BB15" s="3">
        <v>57.037999999999982</v>
      </c>
      <c r="BC15" s="3">
        <v>57.061248799999909</v>
      </c>
      <c r="BD15" s="3">
        <v>57.109999999999907</v>
      </c>
      <c r="BE15" s="3">
        <v>0.3135</v>
      </c>
      <c r="BF15" s="3">
        <v>0.33300000000000002</v>
      </c>
      <c r="BG15" s="3">
        <v>0.28808334000000002</v>
      </c>
    </row>
    <row r="16" spans="1:59" x14ac:dyDescent="0.2">
      <c r="A16" s="3" t="s">
        <v>126</v>
      </c>
      <c r="B16" s="5">
        <v>43045</v>
      </c>
      <c r="C16" s="9">
        <f t="shared" si="0"/>
        <v>11</v>
      </c>
      <c r="D16" s="9">
        <f t="shared" si="1"/>
        <v>2017</v>
      </c>
      <c r="E16" s="4">
        <v>358050.1818536864</v>
      </c>
      <c r="F16" s="4" t="s">
        <v>136</v>
      </c>
      <c r="G16" s="4" t="s">
        <v>136</v>
      </c>
      <c r="H16" s="4" t="s">
        <v>136</v>
      </c>
      <c r="I16" s="4" t="s">
        <v>136</v>
      </c>
      <c r="J16" s="4" t="s">
        <v>137</v>
      </c>
      <c r="K16" s="4">
        <v>6139.3168504782079</v>
      </c>
      <c r="L16" s="4" t="s">
        <v>137</v>
      </c>
      <c r="M16" s="3">
        <v>145</v>
      </c>
      <c r="N16" s="3">
        <v>620</v>
      </c>
      <c r="O16" s="3">
        <v>22</v>
      </c>
      <c r="P16" s="3">
        <f t="shared" si="2"/>
        <v>3.5483870967741935</v>
      </c>
      <c r="Q16" s="3">
        <v>19</v>
      </c>
      <c r="R16" s="3">
        <f t="shared" si="3"/>
        <v>3.064516129032258</v>
      </c>
      <c r="S16" s="3">
        <v>0.26500000000000001</v>
      </c>
      <c r="U16" s="3" t="s">
        <v>153</v>
      </c>
      <c r="W16" s="3">
        <v>17.841000000000001</v>
      </c>
      <c r="Y16" s="3">
        <v>1.2999999999999999E-2</v>
      </c>
      <c r="AA16" s="3">
        <v>16.962</v>
      </c>
      <c r="AC16" s="3" t="s">
        <v>153</v>
      </c>
      <c r="AE16" s="3">
        <v>10.333333333332936</v>
      </c>
      <c r="AG16" s="3">
        <v>6.0000000000008198</v>
      </c>
      <c r="AH16" s="3">
        <v>37.522399999999912</v>
      </c>
      <c r="AI16" s="3">
        <v>19.824799999999922</v>
      </c>
      <c r="AJ16" s="3">
        <v>58.46</v>
      </c>
      <c r="AK16" s="3">
        <v>80.873332977294922</v>
      </c>
      <c r="AL16" s="3">
        <v>91.9</v>
      </c>
      <c r="AM16" s="3" t="s">
        <v>43</v>
      </c>
      <c r="AN16" s="3">
        <v>5.7869999999999999</v>
      </c>
      <c r="AO16" s="3">
        <v>0</v>
      </c>
      <c r="AP16" s="3">
        <v>7.01335</v>
      </c>
      <c r="AQ16" s="3">
        <v>17.563479999999998</v>
      </c>
      <c r="AR16" s="3">
        <v>3.3425196850393697E-2</v>
      </c>
      <c r="AS16" s="3">
        <v>38.082199999999972</v>
      </c>
      <c r="AT16" s="3">
        <v>39.570199699999947</v>
      </c>
      <c r="AU16" s="3">
        <v>41.057599999999901</v>
      </c>
      <c r="AV16" s="3">
        <v>42.292399999999972</v>
      </c>
      <c r="AW16" s="3">
        <v>42.968449399999983</v>
      </c>
      <c r="AX16" s="3">
        <v>44.62699999999991</v>
      </c>
      <c r="AY16" s="3">
        <v>47.047999999999959</v>
      </c>
      <c r="AZ16" s="3">
        <v>47.410249999999877</v>
      </c>
      <c r="BA16" s="3">
        <v>47.623999999999953</v>
      </c>
      <c r="BB16" s="3">
        <v>50.719999999999892</v>
      </c>
      <c r="BC16" s="3">
        <v>50.80474939999997</v>
      </c>
      <c r="BD16" s="3">
        <v>50.899999999999928</v>
      </c>
      <c r="BE16" s="3">
        <v>0.3095</v>
      </c>
      <c r="BF16" s="3">
        <v>0.32841668000000002</v>
      </c>
      <c r="BG16" s="3">
        <v>0.30145833</v>
      </c>
    </row>
    <row r="17" spans="1:59" x14ac:dyDescent="0.2">
      <c r="A17" s="3" t="s">
        <v>126</v>
      </c>
      <c r="B17" s="5">
        <v>43054</v>
      </c>
      <c r="C17" s="9">
        <f t="shared" si="0"/>
        <v>11</v>
      </c>
      <c r="D17" s="9">
        <f t="shared" si="1"/>
        <v>2017</v>
      </c>
      <c r="E17" s="4">
        <v>369795.55530759582</v>
      </c>
      <c r="F17" s="4" t="s">
        <v>136</v>
      </c>
      <c r="G17" s="4" t="s">
        <v>136</v>
      </c>
      <c r="H17" s="4" t="s">
        <v>136</v>
      </c>
      <c r="I17" s="4" t="s">
        <v>137</v>
      </c>
      <c r="J17" s="4" t="s">
        <v>137</v>
      </c>
      <c r="K17" s="4">
        <v>3467.45652117706</v>
      </c>
      <c r="L17" s="4" t="s">
        <v>137</v>
      </c>
      <c r="M17" s="3">
        <v>74</v>
      </c>
      <c r="N17" s="3">
        <v>155</v>
      </c>
      <c r="O17" s="3">
        <v>8</v>
      </c>
      <c r="P17" s="3">
        <f t="shared" si="2"/>
        <v>5.161290322580645</v>
      </c>
      <c r="Q17" s="3">
        <v>17</v>
      </c>
      <c r="R17" s="3">
        <f t="shared" si="3"/>
        <v>10.967741935483872</v>
      </c>
      <c r="S17" s="3">
        <v>0.20799999999999999</v>
      </c>
      <c r="U17" s="3" t="s">
        <v>153</v>
      </c>
      <c r="W17" s="3">
        <v>18.838999999999999</v>
      </c>
      <c r="Y17" s="3">
        <v>8.5000000000000006E-2</v>
      </c>
      <c r="AA17" s="3">
        <v>16.527999999999999</v>
      </c>
      <c r="AC17" s="3">
        <v>4.0000000000000001E-3</v>
      </c>
      <c r="AE17" s="3">
        <v>80.666666666668149</v>
      </c>
      <c r="AG17" s="3">
        <v>53.333333333333385</v>
      </c>
      <c r="AH17" s="3">
        <v>49.96399999999997</v>
      </c>
      <c r="AI17" s="3">
        <v>18.435199999999931</v>
      </c>
      <c r="AJ17" s="3">
        <v>62.96</v>
      </c>
      <c r="AK17" s="3">
        <v>83.643332958221436</v>
      </c>
      <c r="AL17" s="3">
        <v>99</v>
      </c>
      <c r="AM17" s="3" t="s">
        <v>43</v>
      </c>
      <c r="AN17" s="3">
        <v>9.07</v>
      </c>
      <c r="AO17" s="3">
        <v>0</v>
      </c>
      <c r="AP17" s="3">
        <v>11.74095</v>
      </c>
      <c r="AQ17" s="3">
        <v>28.254100000000001</v>
      </c>
      <c r="AR17" s="3">
        <v>5.0196850393700802E-2</v>
      </c>
      <c r="AS17" s="3">
        <v>39.540199999999977</v>
      </c>
      <c r="AT17" s="3">
        <v>42.576574999999949</v>
      </c>
      <c r="AU17" s="3">
        <v>44.875399999999971</v>
      </c>
      <c r="AV17" s="3">
        <v>42.2563999999999</v>
      </c>
      <c r="AW17" s="3">
        <v>42.901249999999898</v>
      </c>
      <c r="AX17" s="3">
        <v>43.100599999999893</v>
      </c>
      <c r="AY17" s="3">
        <v>43.802599999999963</v>
      </c>
      <c r="AZ17" s="3">
        <v>44.317399999999971</v>
      </c>
      <c r="BA17" s="3">
        <v>44.686399999999942</v>
      </c>
      <c r="BB17" s="3">
        <v>47.515999999999941</v>
      </c>
      <c r="BC17" s="3">
        <v>47.527249999999988</v>
      </c>
      <c r="BD17" s="3">
        <v>47.551999999999907</v>
      </c>
      <c r="BE17" s="3">
        <v>0.30533335</v>
      </c>
      <c r="BF17" s="3">
        <v>0.31862499999999999</v>
      </c>
      <c r="BG17" s="3">
        <v>0.28479167999999999</v>
      </c>
    </row>
    <row r="18" spans="1:59" x14ac:dyDescent="0.2">
      <c r="A18" s="3" t="s">
        <v>126</v>
      </c>
      <c r="B18" s="5">
        <v>43067</v>
      </c>
      <c r="C18" s="9">
        <f t="shared" si="0"/>
        <v>11</v>
      </c>
      <c r="D18" s="9">
        <f t="shared" si="1"/>
        <v>2017</v>
      </c>
      <c r="E18" s="4">
        <v>47099.050123985849</v>
      </c>
      <c r="F18" s="4" t="s">
        <v>136</v>
      </c>
      <c r="G18" s="4" t="s">
        <v>137</v>
      </c>
      <c r="H18" s="4">
        <v>28851.917736213542</v>
      </c>
      <c r="I18" s="4" t="s">
        <v>137</v>
      </c>
      <c r="J18" s="4" t="s">
        <v>137</v>
      </c>
      <c r="K18" s="4" t="s">
        <v>136</v>
      </c>
      <c r="L18" s="4" t="s">
        <v>137</v>
      </c>
      <c r="M18" s="3">
        <v>72</v>
      </c>
      <c r="N18" s="3">
        <v>60</v>
      </c>
      <c r="O18" s="3">
        <v>19</v>
      </c>
      <c r="P18" s="3">
        <f t="shared" si="2"/>
        <v>31.666666666666664</v>
      </c>
      <c r="Q18" s="3">
        <v>24</v>
      </c>
      <c r="R18" s="3">
        <f t="shared" si="3"/>
        <v>40</v>
      </c>
      <c r="S18" s="3">
        <v>0.54746957554203901</v>
      </c>
      <c r="AH18" s="3">
        <v>53.761999999999887</v>
      </c>
      <c r="AI18" s="3">
        <v>25.37239999999991</v>
      </c>
      <c r="AJ18" s="3">
        <v>27.63</v>
      </c>
      <c r="AK18" s="3">
        <v>62.99833345413208</v>
      </c>
      <c r="AL18" s="3">
        <v>89.4</v>
      </c>
      <c r="AM18" s="3" t="s">
        <v>44</v>
      </c>
      <c r="AN18" s="3">
        <v>5.7160000000000002</v>
      </c>
      <c r="AO18" s="3">
        <v>0</v>
      </c>
      <c r="AP18" s="3">
        <v>6.0254599999999998</v>
      </c>
      <c r="AQ18" s="3">
        <v>19.802399999999999</v>
      </c>
      <c r="AR18" s="3">
        <v>8.0826771653543322E-2</v>
      </c>
      <c r="AS18" s="3">
        <v>40.616599999999899</v>
      </c>
      <c r="AT18" s="3">
        <v>42.389599999999923</v>
      </c>
      <c r="AU18" s="3">
        <v>43.786399999999936</v>
      </c>
      <c r="AV18" s="3">
        <v>41.660599999999967</v>
      </c>
      <c r="AW18" s="3">
        <v>42.316550059999948</v>
      </c>
      <c r="AX18" s="3">
        <v>42.740599999999908</v>
      </c>
      <c r="AY18" s="3">
        <v>43.176199999999938</v>
      </c>
      <c r="AZ18" s="3">
        <v>43.470949999999931</v>
      </c>
      <c r="BA18" s="3">
        <v>43.714399999999912</v>
      </c>
      <c r="BB18" s="3">
        <v>45.881599999999906</v>
      </c>
      <c r="BC18" s="3">
        <v>45.898850119999913</v>
      </c>
      <c r="BD18" s="3">
        <v>45.919399999999953</v>
      </c>
      <c r="BE18" s="3">
        <v>0.301375</v>
      </c>
      <c r="BF18" s="3">
        <v>0.31154167999999999</v>
      </c>
      <c r="BG18" s="3">
        <v>0.27200000000000002</v>
      </c>
    </row>
    <row r="19" spans="1:59" x14ac:dyDescent="0.2">
      <c r="A19" s="3" t="s">
        <v>126</v>
      </c>
      <c r="B19" s="5">
        <v>43074</v>
      </c>
      <c r="C19" s="9">
        <f t="shared" si="0"/>
        <v>12</v>
      </c>
      <c r="D19" s="9">
        <f t="shared" si="1"/>
        <v>2017</v>
      </c>
      <c r="E19" s="4">
        <v>290327.47210148623</v>
      </c>
      <c r="F19" s="4" t="s">
        <v>136</v>
      </c>
      <c r="G19" s="4" t="s">
        <v>136</v>
      </c>
      <c r="H19" s="4">
        <v>26559.878569061391</v>
      </c>
      <c r="I19" s="4" t="s">
        <v>137</v>
      </c>
      <c r="J19" s="4" t="s">
        <v>137</v>
      </c>
      <c r="K19" s="4">
        <v>4119.3785396586818</v>
      </c>
      <c r="L19" s="4" t="s">
        <v>137</v>
      </c>
      <c r="M19" s="3">
        <v>21</v>
      </c>
      <c r="N19" s="3">
        <v>18</v>
      </c>
      <c r="O19" s="3">
        <v>2</v>
      </c>
      <c r="P19" s="3">
        <f t="shared" si="2"/>
        <v>11.111111111111111</v>
      </c>
      <c r="Q19" s="3">
        <v>7</v>
      </c>
      <c r="R19" s="3">
        <f t="shared" si="3"/>
        <v>38.888888888888893</v>
      </c>
      <c r="S19" s="3">
        <v>0.66451758090253099</v>
      </c>
      <c r="AH19" s="3">
        <v>33.681199999999983</v>
      </c>
      <c r="AI19" s="3">
        <v>21.322399999999909</v>
      </c>
      <c r="AJ19" s="3">
        <v>55</v>
      </c>
      <c r="AK19" s="3">
        <v>72.892083803812667</v>
      </c>
      <c r="AL19" s="3">
        <v>86.5</v>
      </c>
      <c r="AM19" s="3" t="s">
        <v>43</v>
      </c>
      <c r="AN19" s="3">
        <v>7.9080000000000004</v>
      </c>
      <c r="AO19" s="3">
        <v>0</v>
      </c>
      <c r="AP19" s="3">
        <v>16.6358</v>
      </c>
      <c r="AQ19" s="3">
        <v>34.6096</v>
      </c>
      <c r="AR19" s="3">
        <v>5.0236220472440953E-2</v>
      </c>
      <c r="AS19" s="3">
        <v>35.565799999999918</v>
      </c>
      <c r="AT19" s="3">
        <v>36.917749939999943</v>
      </c>
      <c r="AU19" s="3">
        <v>41.088199999999887</v>
      </c>
      <c r="AV19" s="3">
        <v>39.610399999999949</v>
      </c>
      <c r="AW19" s="3">
        <v>41.149699879999993</v>
      </c>
      <c r="AX19" s="3">
        <v>43.35439999999992</v>
      </c>
      <c r="AY19" s="3">
        <v>43.449799999999918</v>
      </c>
      <c r="AZ19" s="3">
        <v>43.650874399999957</v>
      </c>
      <c r="BA19" s="3">
        <v>43.775599999999891</v>
      </c>
      <c r="BB19" s="3">
        <v>45.48019999999989</v>
      </c>
      <c r="BC19" s="3">
        <v>45.562999999999981</v>
      </c>
      <c r="BD19" s="3">
        <v>45.647599999999933</v>
      </c>
      <c r="BE19" s="3">
        <v>0.29912499999999997</v>
      </c>
      <c r="BF19" s="3">
        <v>0.31041667000000001</v>
      </c>
      <c r="BG19" s="3">
        <v>0.26724999999999999</v>
      </c>
    </row>
    <row r="20" spans="1:59" x14ac:dyDescent="0.2">
      <c r="A20" s="3" t="s">
        <v>126</v>
      </c>
      <c r="B20" s="5">
        <v>43081</v>
      </c>
      <c r="C20" s="9">
        <f t="shared" si="0"/>
        <v>12</v>
      </c>
      <c r="D20" s="9">
        <f t="shared" si="1"/>
        <v>2017</v>
      </c>
      <c r="E20" s="4">
        <v>298286.32737992448</v>
      </c>
      <c r="F20" s="4" t="s">
        <v>136</v>
      </c>
      <c r="G20" s="4" t="s">
        <v>136</v>
      </c>
      <c r="H20" s="4">
        <v>26448.308618882878</v>
      </c>
      <c r="I20" s="4" t="s">
        <v>136</v>
      </c>
      <c r="J20" s="4" t="s">
        <v>137</v>
      </c>
      <c r="K20" s="4" t="s">
        <v>136</v>
      </c>
      <c r="L20" s="4" t="s">
        <v>137</v>
      </c>
      <c r="M20" s="3">
        <v>14</v>
      </c>
      <c r="N20" s="3">
        <v>10</v>
      </c>
      <c r="O20" s="3">
        <v>4</v>
      </c>
      <c r="P20" s="3">
        <f t="shared" si="2"/>
        <v>40</v>
      </c>
      <c r="Q20" s="3">
        <v>1</v>
      </c>
      <c r="R20" s="3">
        <f t="shared" si="3"/>
        <v>10</v>
      </c>
      <c r="S20" s="3">
        <v>0.18860548340857419</v>
      </c>
      <c r="AH20" s="3">
        <v>37.867999999999917</v>
      </c>
      <c r="AI20" s="3">
        <v>9.7879999999999825</v>
      </c>
      <c r="AJ20" s="3">
        <v>60.46</v>
      </c>
      <c r="AK20" s="3">
        <v>79.018332958221436</v>
      </c>
      <c r="AL20" s="3">
        <v>91.2</v>
      </c>
      <c r="AM20" s="3" t="s">
        <v>43</v>
      </c>
      <c r="AN20" s="3">
        <v>6.5439999999999996</v>
      </c>
      <c r="AO20" s="3">
        <v>0</v>
      </c>
      <c r="AP20" s="3">
        <v>8.9110800000000001</v>
      </c>
      <c r="AQ20" s="3">
        <v>17.22898</v>
      </c>
      <c r="AR20" s="3">
        <v>3.5866141732283467E-2</v>
      </c>
      <c r="AS20" s="3">
        <v>31.256599999999921</v>
      </c>
      <c r="AT20" s="3">
        <v>31.66392500599996</v>
      </c>
      <c r="AU20" s="3">
        <v>32.046799999999948</v>
      </c>
      <c r="AV20" s="3">
        <v>34.325599999999888</v>
      </c>
      <c r="AW20" s="3">
        <v>34.427150059999889</v>
      </c>
      <c r="AX20" s="3">
        <v>34.500199999999957</v>
      </c>
      <c r="AY20" s="3">
        <v>38.654599999999938</v>
      </c>
      <c r="AZ20" s="3">
        <v>38.759674999999973</v>
      </c>
      <c r="BA20" s="3">
        <v>38.8813999999999</v>
      </c>
      <c r="BB20" s="3">
        <v>42.963799999999949</v>
      </c>
      <c r="BC20" s="3">
        <v>43.110049999999973</v>
      </c>
      <c r="BD20" s="3">
        <v>43.296799999999948</v>
      </c>
      <c r="BE20" s="3">
        <v>0.28825000000000001</v>
      </c>
      <c r="BF20" s="3">
        <v>0.29979166000000002</v>
      </c>
      <c r="BG20" s="3">
        <v>0.261125</v>
      </c>
    </row>
    <row r="21" spans="1:59" x14ac:dyDescent="0.2">
      <c r="A21" s="3" t="s">
        <v>126</v>
      </c>
      <c r="B21" s="5">
        <v>43088</v>
      </c>
      <c r="C21" s="9">
        <f t="shared" si="0"/>
        <v>12</v>
      </c>
      <c r="D21" s="9">
        <f t="shared" si="1"/>
        <v>2017</v>
      </c>
      <c r="E21" s="4">
        <v>46008.542180621582</v>
      </c>
      <c r="F21" s="4" t="s">
        <v>136</v>
      </c>
      <c r="G21" s="4" t="s">
        <v>137</v>
      </c>
      <c r="H21" s="4" t="s">
        <v>136</v>
      </c>
      <c r="I21" s="4" t="s">
        <v>137</v>
      </c>
      <c r="J21" s="4" t="s">
        <v>137</v>
      </c>
      <c r="K21" s="4" t="s">
        <v>136</v>
      </c>
      <c r="L21" s="4" t="s">
        <v>137</v>
      </c>
      <c r="M21" s="3">
        <v>26</v>
      </c>
      <c r="N21" s="3">
        <v>36</v>
      </c>
      <c r="O21" s="3">
        <v>24</v>
      </c>
      <c r="P21" s="3">
        <f t="shared" si="2"/>
        <v>66.666666666666657</v>
      </c>
      <c r="Q21" s="3">
        <v>3</v>
      </c>
      <c r="R21" s="3">
        <f t="shared" si="3"/>
        <v>8.3333333333333321</v>
      </c>
      <c r="S21" s="3">
        <v>0.18860548340857419</v>
      </c>
      <c r="AH21" s="3">
        <v>44.556799999999932</v>
      </c>
      <c r="AI21" s="3">
        <v>16.50199999999991</v>
      </c>
      <c r="AJ21" s="3">
        <v>29.8</v>
      </c>
      <c r="AK21" s="3">
        <v>60.753750324249268</v>
      </c>
      <c r="AL21" s="3">
        <v>83.6</v>
      </c>
      <c r="AM21" s="3" t="s">
        <v>43</v>
      </c>
      <c r="AN21" s="3">
        <v>7.2069999999999999</v>
      </c>
      <c r="AO21" s="3">
        <v>0</v>
      </c>
      <c r="AP21" s="3">
        <v>6.5963400000000014</v>
      </c>
      <c r="AQ21" s="3">
        <v>19.913900000000002</v>
      </c>
      <c r="AR21" s="3">
        <v>6.866141732283465E-2</v>
      </c>
      <c r="AS21" s="3">
        <v>34.192399999999971</v>
      </c>
      <c r="AT21" s="3">
        <v>35.08804993999992</v>
      </c>
      <c r="AU21" s="3">
        <v>36.769999999999897</v>
      </c>
      <c r="AV21" s="3">
        <v>34.510999999999903</v>
      </c>
      <c r="AW21" s="3">
        <v>34.807324999999913</v>
      </c>
      <c r="AX21" s="3">
        <v>35.48119999999998</v>
      </c>
      <c r="AY21" s="3">
        <v>37.923799999999929</v>
      </c>
      <c r="AZ21" s="3">
        <v>37.942174939999909</v>
      </c>
      <c r="BA21" s="3">
        <v>37.966999999999928</v>
      </c>
      <c r="BB21" s="3">
        <v>41.586799999999982</v>
      </c>
      <c r="BC21" s="3">
        <v>41.634124879999938</v>
      </c>
      <c r="BD21" s="3">
        <v>41.69659999999994</v>
      </c>
      <c r="BE21" s="3">
        <v>0.28899999999999998</v>
      </c>
      <c r="BF21" s="3">
        <v>0.29699999999999999</v>
      </c>
      <c r="BG21" s="3">
        <v>0.25662499999999999</v>
      </c>
    </row>
    <row r="22" spans="1:59" x14ac:dyDescent="0.2">
      <c r="A22" s="3" t="s">
        <v>126</v>
      </c>
      <c r="B22" s="5">
        <v>43186</v>
      </c>
      <c r="C22" s="9">
        <f t="shared" si="0"/>
        <v>3</v>
      </c>
      <c r="D22" s="9">
        <f t="shared" si="1"/>
        <v>2018</v>
      </c>
      <c r="L22" s="4"/>
      <c r="M22" s="3">
        <v>11</v>
      </c>
      <c r="N22" s="3">
        <v>61</v>
      </c>
      <c r="O22" s="3">
        <v>1</v>
      </c>
      <c r="P22" s="3">
        <f t="shared" si="2"/>
        <v>1.639344262295082</v>
      </c>
      <c r="Q22" s="3">
        <v>9</v>
      </c>
      <c r="R22" s="3">
        <f t="shared" si="3"/>
        <v>14.754098360655737</v>
      </c>
      <c r="S22" s="3">
        <v>2.4363022875136706</v>
      </c>
      <c r="T22" s="3">
        <v>0</v>
      </c>
      <c r="U22" s="3">
        <v>0</v>
      </c>
      <c r="V22" s="3">
        <v>20.515999999999998</v>
      </c>
      <c r="W22" s="3">
        <v>20.515999999999998</v>
      </c>
      <c r="X22" s="3">
        <v>3.7999999999999999E-2</v>
      </c>
      <c r="Y22" s="3">
        <v>3.7999999999999999E-2</v>
      </c>
      <c r="Z22" s="3">
        <v>21.998000000000001</v>
      </c>
      <c r="AA22" s="3">
        <v>21.998000000000001</v>
      </c>
      <c r="AB22" s="3">
        <v>0.05</v>
      </c>
      <c r="AC22" s="3">
        <v>0.05</v>
      </c>
      <c r="AD22" s="3">
        <v>2</v>
      </c>
      <c r="AE22" s="3">
        <v>2</v>
      </c>
      <c r="AF22" s="3">
        <v>0</v>
      </c>
      <c r="AG22" s="3">
        <v>0</v>
      </c>
      <c r="AH22" s="3">
        <v>48.00199999999991</v>
      </c>
      <c r="AI22" s="3">
        <v>29.71039999999995</v>
      </c>
      <c r="AJ22" s="3">
        <v>64.599999999999994</v>
      </c>
      <c r="AK22" s="3">
        <v>88.401666641235352</v>
      </c>
      <c r="AL22" s="3">
        <v>100</v>
      </c>
      <c r="AM22" s="3" t="s">
        <v>43</v>
      </c>
      <c r="AN22" s="3">
        <v>16.89</v>
      </c>
      <c r="AO22" s="3">
        <v>1.0000001E-2</v>
      </c>
      <c r="AP22" s="3">
        <v>6.7346000000000004</v>
      </c>
      <c r="AQ22" s="3">
        <v>18.910399999999999</v>
      </c>
      <c r="AR22" s="3">
        <v>6.8307086614173243E-2</v>
      </c>
      <c r="AS22" s="3">
        <v>35.35519999999989</v>
      </c>
      <c r="AT22" s="3">
        <v>39.137825119999917</v>
      </c>
      <c r="AU22" s="3">
        <v>44.60719999999997</v>
      </c>
      <c r="AV22" s="3">
        <v>32.293399999999963</v>
      </c>
      <c r="AW22" s="3">
        <v>32.802499993999987</v>
      </c>
      <c r="AX22" s="3">
        <v>33.954799999999963</v>
      </c>
      <c r="AY22" s="3">
        <v>32.25379999999997</v>
      </c>
      <c r="AZ22" s="3">
        <v>32.28972499399999</v>
      </c>
      <c r="BA22" s="3">
        <v>32.313199999999902</v>
      </c>
      <c r="BB22" s="3">
        <v>34.181599999999918</v>
      </c>
      <c r="BC22" s="3">
        <v>34.21272505999989</v>
      </c>
      <c r="BD22" s="3">
        <v>34.23379999999991</v>
      </c>
      <c r="BE22" s="3">
        <v>0.375</v>
      </c>
      <c r="BF22" s="3">
        <v>0.30183333000000001</v>
      </c>
      <c r="BG22" s="3">
        <v>0.27479165999999999</v>
      </c>
    </row>
    <row r="23" spans="1:59" x14ac:dyDescent="0.2">
      <c r="A23" s="3" t="s">
        <v>126</v>
      </c>
      <c r="B23" s="5">
        <v>43195</v>
      </c>
      <c r="C23" s="9">
        <f t="shared" si="0"/>
        <v>4</v>
      </c>
      <c r="D23" s="9">
        <f t="shared" si="1"/>
        <v>2018</v>
      </c>
      <c r="L23" s="4"/>
      <c r="M23" s="3">
        <v>1</v>
      </c>
      <c r="N23" s="3">
        <v>0</v>
      </c>
      <c r="O23" s="3">
        <v>2</v>
      </c>
      <c r="Q23" s="3">
        <v>0</v>
      </c>
      <c r="S23" s="3">
        <v>1.4329396999846304</v>
      </c>
      <c r="T23" s="3">
        <v>0</v>
      </c>
      <c r="U23" s="3">
        <v>0</v>
      </c>
      <c r="V23" s="3">
        <v>21.318000000000001</v>
      </c>
      <c r="W23" s="3">
        <v>21.318000000000001</v>
      </c>
      <c r="X23" s="3">
        <v>1.7999999999999999E-2</v>
      </c>
      <c r="Y23" s="3">
        <v>1.7999999999999999E-2</v>
      </c>
      <c r="Z23" s="3">
        <v>21.555</v>
      </c>
      <c r="AA23" s="3">
        <v>21.555</v>
      </c>
      <c r="AB23" s="3">
        <v>1.9E-2</v>
      </c>
      <c r="AC23" s="3">
        <v>1.9E-2</v>
      </c>
      <c r="AD23" s="3">
        <v>0</v>
      </c>
      <c r="AE23" s="3">
        <v>0</v>
      </c>
      <c r="AF23" s="3">
        <v>0</v>
      </c>
      <c r="AG23" s="3">
        <v>0</v>
      </c>
      <c r="AH23" s="3">
        <v>44.956399999999903</v>
      </c>
      <c r="AI23" s="3">
        <v>25.66399999999997</v>
      </c>
      <c r="AJ23" s="3">
        <v>57.16</v>
      </c>
      <c r="AK23" s="3">
        <v>73.976666450500488</v>
      </c>
      <c r="AL23" s="3">
        <v>87.9</v>
      </c>
      <c r="AM23" s="3" t="s">
        <v>43</v>
      </c>
      <c r="AN23" s="3">
        <v>13.48</v>
      </c>
      <c r="AO23" s="3">
        <v>0</v>
      </c>
      <c r="AP23" s="3">
        <v>7.0378800000000004</v>
      </c>
      <c r="AQ23" s="3">
        <v>21.675599999999999</v>
      </c>
      <c r="AR23" s="3">
        <v>8.562992125984252E-2</v>
      </c>
      <c r="AS23" s="3">
        <v>34.330999999999968</v>
      </c>
      <c r="AT23" s="3">
        <v>36.911150059999983</v>
      </c>
      <c r="AU23" s="3">
        <v>40.252999999999901</v>
      </c>
      <c r="AV23" s="3">
        <v>32.93959999999992</v>
      </c>
      <c r="AW23" s="3">
        <v>33.188974969999983</v>
      </c>
      <c r="AX23" s="3">
        <v>33.918799999999891</v>
      </c>
      <c r="AY23" s="3">
        <v>34.069999999999887</v>
      </c>
      <c r="AZ23" s="3">
        <v>34.120549939999982</v>
      </c>
      <c r="BA23" s="3">
        <v>34.158199999999958</v>
      </c>
      <c r="BB23" s="3">
        <v>35.162599999999948</v>
      </c>
      <c r="BC23" s="3">
        <v>35.246375059999913</v>
      </c>
      <c r="BD23" s="3">
        <v>35.288599999999931</v>
      </c>
      <c r="BE23" s="3">
        <v>0.30829167000000002</v>
      </c>
      <c r="BF23" s="3">
        <v>0.32</v>
      </c>
      <c r="BG23" s="3">
        <v>0.35499999999999998</v>
      </c>
    </row>
    <row r="24" spans="1:59" x14ac:dyDescent="0.2">
      <c r="A24" s="3" t="s">
        <v>126</v>
      </c>
      <c r="B24" s="5">
        <v>43201</v>
      </c>
      <c r="C24" s="9">
        <f t="shared" si="0"/>
        <v>4</v>
      </c>
      <c r="D24" s="9">
        <f t="shared" si="1"/>
        <v>2018</v>
      </c>
      <c r="L24" s="4"/>
      <c r="M24" s="3">
        <v>4</v>
      </c>
      <c r="N24" s="3">
        <v>10</v>
      </c>
      <c r="O24" s="3">
        <v>0</v>
      </c>
      <c r="P24" s="3">
        <f t="shared" si="2"/>
        <v>0</v>
      </c>
      <c r="Q24" s="3">
        <v>1</v>
      </c>
      <c r="R24" s="3">
        <f t="shared" si="3"/>
        <v>10</v>
      </c>
      <c r="S24" s="3">
        <v>1.1613277749106017</v>
      </c>
      <c r="T24" s="3">
        <v>0</v>
      </c>
      <c r="U24" s="3">
        <v>0</v>
      </c>
      <c r="V24" s="3">
        <v>20.998000000000001</v>
      </c>
      <c r="W24" s="3">
        <v>20.998000000000001</v>
      </c>
      <c r="X24" s="3">
        <v>1.6E-2</v>
      </c>
      <c r="Y24" s="3">
        <v>1.6E-2</v>
      </c>
      <c r="Z24" s="3">
        <v>22.183</v>
      </c>
      <c r="AA24" s="3">
        <v>22.183</v>
      </c>
      <c r="AB24" s="3">
        <v>1.0999999999999999E-2</v>
      </c>
      <c r="AC24" s="3">
        <v>1.0999999999999999E-2</v>
      </c>
      <c r="AD24" s="3">
        <v>1</v>
      </c>
      <c r="AE24" s="3">
        <v>1</v>
      </c>
      <c r="AF24" s="3">
        <v>1</v>
      </c>
      <c r="AG24" s="3">
        <v>1</v>
      </c>
      <c r="AH24" s="3">
        <v>57.541999999999931</v>
      </c>
      <c r="AI24" s="3">
        <v>32.332999999999942</v>
      </c>
      <c r="AJ24" s="3">
        <v>69.8</v>
      </c>
      <c r="AK24" s="3">
        <v>83.748750050862625</v>
      </c>
      <c r="AL24" s="3">
        <v>96.4</v>
      </c>
      <c r="AM24" s="3" t="s">
        <v>45</v>
      </c>
      <c r="AN24" s="3">
        <v>9.41</v>
      </c>
      <c r="AO24" s="3">
        <v>0</v>
      </c>
      <c r="AP24" s="3">
        <v>6.6565499999999993</v>
      </c>
      <c r="AQ24" s="3">
        <v>20.136900000000001</v>
      </c>
      <c r="AR24" s="3">
        <v>7.409448818897639E-2</v>
      </c>
      <c r="AS24" s="3">
        <v>36.121999999999971</v>
      </c>
      <c r="AT24" s="3">
        <v>39.448474699999913</v>
      </c>
      <c r="AU24" s="3">
        <v>42.897199999999891</v>
      </c>
      <c r="AV24" s="3">
        <v>35.19139999999998</v>
      </c>
      <c r="AW24" s="3">
        <v>36.086150119999893</v>
      </c>
      <c r="AX24" s="3">
        <v>37.030999999999963</v>
      </c>
      <c r="AY24" s="3">
        <v>34.813399999999923</v>
      </c>
      <c r="AZ24" s="3">
        <v>35.233549879999913</v>
      </c>
      <c r="BA24" s="3">
        <v>35.538799999999952</v>
      </c>
      <c r="BB24" s="3">
        <v>35.893399999999957</v>
      </c>
      <c r="BC24" s="3">
        <v>35.948149879999903</v>
      </c>
      <c r="BD24" s="3">
        <v>36.010399999999947</v>
      </c>
      <c r="BE24" s="3">
        <v>0.31316667999999998</v>
      </c>
      <c r="BF24" s="3">
        <v>0.32016667999999998</v>
      </c>
      <c r="BG24" s="3">
        <v>0.33574999999999999</v>
      </c>
    </row>
    <row r="25" spans="1:59" x14ac:dyDescent="0.2">
      <c r="A25" s="3" t="s">
        <v>126</v>
      </c>
      <c r="B25" s="5">
        <v>43214</v>
      </c>
      <c r="C25" s="9">
        <f t="shared" si="0"/>
        <v>4</v>
      </c>
      <c r="D25" s="9">
        <f t="shared" si="1"/>
        <v>2018</v>
      </c>
      <c r="L25" s="4"/>
      <c r="M25" s="3">
        <v>3</v>
      </c>
      <c r="N25" s="3">
        <v>7</v>
      </c>
      <c r="O25" s="3">
        <v>0</v>
      </c>
      <c r="P25" s="3">
        <f t="shared" si="2"/>
        <v>0</v>
      </c>
      <c r="Q25" s="3">
        <v>5</v>
      </c>
      <c r="R25" s="3">
        <f t="shared" si="3"/>
        <v>71.428571428571431</v>
      </c>
      <c r="S25" s="3">
        <v>2.224823971397643</v>
      </c>
      <c r="U25" s="3">
        <v>8.9999999999999993E-3</v>
      </c>
      <c r="W25" s="3">
        <v>21.143999999999998</v>
      </c>
      <c r="Y25" s="3">
        <v>2.8000000000000001E-2</v>
      </c>
      <c r="AA25" s="3">
        <v>20.582999999999998</v>
      </c>
      <c r="AC25" s="3">
        <v>1.4E-2</v>
      </c>
      <c r="AE25" s="3">
        <v>3.666666666665523</v>
      </c>
      <c r="AH25" s="3">
        <v>68.12599999999992</v>
      </c>
      <c r="AI25" s="3">
        <v>37.138999999999967</v>
      </c>
      <c r="AJ25" s="3">
        <v>44.05</v>
      </c>
      <c r="AK25" s="3">
        <v>75.191250324249268</v>
      </c>
      <c r="AL25" s="3">
        <v>95.2</v>
      </c>
      <c r="AM25" s="3" t="s">
        <v>46</v>
      </c>
      <c r="AN25" s="3">
        <v>19.43</v>
      </c>
      <c r="AO25" s="3">
        <v>1.0000001E-2</v>
      </c>
      <c r="AP25" s="3">
        <v>7.5485499999999996</v>
      </c>
      <c r="AQ25" s="3">
        <v>25.020600000000002</v>
      </c>
      <c r="AR25" s="3">
        <v>0.18086614173228349</v>
      </c>
      <c r="AS25" s="3">
        <v>46.489999999999959</v>
      </c>
      <c r="AT25" s="3">
        <v>50.9345005999999</v>
      </c>
      <c r="AU25" s="3">
        <v>55.309999999999917</v>
      </c>
      <c r="AV25" s="3">
        <v>45.089599999999919</v>
      </c>
      <c r="AW25" s="3">
        <v>45.789724939999942</v>
      </c>
      <c r="AX25" s="3">
        <v>46.90399999999989</v>
      </c>
      <c r="AY25" s="3">
        <v>39.901999999999909</v>
      </c>
      <c r="AZ25" s="3">
        <v>40.909024399999922</v>
      </c>
      <c r="BA25" s="3">
        <v>41.484199999999937</v>
      </c>
      <c r="BB25" s="3">
        <v>38.397199999999891</v>
      </c>
      <c r="BC25" s="3">
        <v>38.761699999999969</v>
      </c>
      <c r="BD25" s="3">
        <v>39.054199999999902</v>
      </c>
      <c r="BE25" s="3">
        <v>0.32829164999999999</v>
      </c>
      <c r="BF25" s="3">
        <v>0.35379165000000001</v>
      </c>
      <c r="BG25" s="3">
        <v>0.36799999999999999</v>
      </c>
    </row>
    <row r="26" spans="1:59" x14ac:dyDescent="0.2">
      <c r="A26" s="3" t="s">
        <v>126</v>
      </c>
      <c r="B26" s="5">
        <v>43227</v>
      </c>
      <c r="C26" s="9">
        <f t="shared" si="0"/>
        <v>5</v>
      </c>
      <c r="D26" s="9">
        <f t="shared" si="1"/>
        <v>2018</v>
      </c>
      <c r="E26" s="4">
        <v>48433.744969257183</v>
      </c>
      <c r="F26" s="4" t="s">
        <v>136</v>
      </c>
      <c r="G26" s="4" t="s">
        <v>137</v>
      </c>
      <c r="H26" s="4" t="s">
        <v>136</v>
      </c>
      <c r="I26" s="4" t="s">
        <v>137</v>
      </c>
      <c r="J26" s="4" t="s">
        <v>137</v>
      </c>
      <c r="K26" s="4" t="s">
        <v>136</v>
      </c>
      <c r="L26" s="4" t="s">
        <v>137</v>
      </c>
      <c r="M26" s="3">
        <v>13</v>
      </c>
      <c r="N26" s="3">
        <v>14</v>
      </c>
      <c r="O26" s="3">
        <v>1</v>
      </c>
      <c r="P26" s="3">
        <f t="shared" si="2"/>
        <v>7.1428571428571423</v>
      </c>
      <c r="Q26" s="3">
        <v>2</v>
      </c>
      <c r="R26" s="3">
        <f t="shared" si="3"/>
        <v>14.285714285714285</v>
      </c>
      <c r="S26" s="3">
        <v>2.683914632162236</v>
      </c>
      <c r="U26" s="3">
        <v>3.6299999999999999E-2</v>
      </c>
      <c r="W26" s="3">
        <v>21.5</v>
      </c>
      <c r="Y26" s="3">
        <v>0.01</v>
      </c>
      <c r="AA26" s="3">
        <v>23.356999999999999</v>
      </c>
      <c r="AC26" s="3">
        <v>7.0000000000000001E-3</v>
      </c>
      <c r="AE26" s="3">
        <v>2.3333333333323365</v>
      </c>
      <c r="AH26" s="3">
        <v>82.309999999999917</v>
      </c>
      <c r="AI26" s="3">
        <v>46.849999999999937</v>
      </c>
      <c r="AJ26" s="3">
        <v>24.64</v>
      </c>
      <c r="AK26" s="3">
        <v>49.545416514078767</v>
      </c>
      <c r="AL26" s="3">
        <v>82.9</v>
      </c>
      <c r="AM26" s="3" t="s">
        <v>47</v>
      </c>
      <c r="AN26" s="3">
        <v>26.72</v>
      </c>
      <c r="AO26" s="3">
        <v>0</v>
      </c>
      <c r="AP26" s="3">
        <v>7.4927999999999999</v>
      </c>
      <c r="AQ26" s="3">
        <v>20.471399999999999</v>
      </c>
      <c r="AR26" s="3">
        <v>0.36496062992125988</v>
      </c>
      <c r="AS26" s="3">
        <v>55.453999999999887</v>
      </c>
      <c r="AT26" s="3">
        <v>60.80374939999988</v>
      </c>
      <c r="AU26" s="3">
        <v>66.70399999999988</v>
      </c>
      <c r="AV26" s="3">
        <v>54.643999999999913</v>
      </c>
      <c r="AW26" s="3">
        <v>55.435251199999954</v>
      </c>
      <c r="AX26" s="3">
        <v>56.443999999999903</v>
      </c>
      <c r="AY26" s="3">
        <v>50.25199999999991</v>
      </c>
      <c r="AZ26" s="3">
        <v>50.674999999999933</v>
      </c>
      <c r="BA26" s="3">
        <v>50.881999999999948</v>
      </c>
      <c r="BB26" s="3">
        <v>46.378399999999942</v>
      </c>
      <c r="BC26" s="3">
        <v>46.633249399999983</v>
      </c>
      <c r="BD26" s="3">
        <v>46.831999999999951</v>
      </c>
      <c r="BE26" s="3">
        <v>0.35933334</v>
      </c>
      <c r="BF26" s="3">
        <v>0.43075000000000002</v>
      </c>
      <c r="BG26" s="3">
        <v>0.37358334999999998</v>
      </c>
    </row>
    <row r="27" spans="1:59" x14ac:dyDescent="0.2">
      <c r="A27" s="3" t="s">
        <v>126</v>
      </c>
      <c r="B27" s="5">
        <v>43236</v>
      </c>
      <c r="C27" s="9">
        <f t="shared" si="0"/>
        <v>5</v>
      </c>
      <c r="D27" s="9">
        <f t="shared" si="1"/>
        <v>2018</v>
      </c>
      <c r="E27" s="4">
        <v>265433.11397383176</v>
      </c>
      <c r="F27" s="4" t="s">
        <v>136</v>
      </c>
      <c r="G27" s="4" t="s">
        <v>137</v>
      </c>
      <c r="H27" s="4" t="s">
        <v>137</v>
      </c>
      <c r="I27" s="4" t="s">
        <v>137</v>
      </c>
      <c r="J27" s="4" t="s">
        <v>137</v>
      </c>
      <c r="K27" s="4">
        <v>3842.689231306802</v>
      </c>
      <c r="L27" s="4" t="s">
        <v>137</v>
      </c>
      <c r="M27" s="3">
        <v>5</v>
      </c>
      <c r="N27" s="3">
        <v>4</v>
      </c>
      <c r="O27" s="3">
        <v>0</v>
      </c>
      <c r="P27" s="3">
        <f t="shared" si="2"/>
        <v>0</v>
      </c>
      <c r="Q27" s="3">
        <v>2</v>
      </c>
      <c r="R27" s="3">
        <f t="shared" si="3"/>
        <v>50</v>
      </c>
      <c r="S27" s="3">
        <v>2.0482506403343383</v>
      </c>
      <c r="AH27" s="3">
        <v>85.603999999999886</v>
      </c>
      <c r="AI27" s="3">
        <v>52.969999999999892</v>
      </c>
      <c r="AJ27" s="3">
        <v>30.67</v>
      </c>
      <c r="AK27" s="3">
        <v>64.063749551773071</v>
      </c>
      <c r="AL27" s="3">
        <v>97.6</v>
      </c>
      <c r="AM27" s="3" t="s">
        <v>48</v>
      </c>
      <c r="AN27" s="3">
        <v>24.48</v>
      </c>
      <c r="AO27" s="3">
        <v>0</v>
      </c>
      <c r="AP27" s="3">
        <v>2.44408</v>
      </c>
      <c r="AQ27" s="3">
        <v>11.767709999999999</v>
      </c>
      <c r="AR27" s="3">
        <v>0.23149606299212599</v>
      </c>
      <c r="AS27" s="3">
        <v>59.089999999999947</v>
      </c>
      <c r="AT27" s="3">
        <v>64.532749999999965</v>
      </c>
      <c r="AU27" s="3">
        <v>70.663999999999973</v>
      </c>
      <c r="AV27" s="3">
        <v>56.785999999999902</v>
      </c>
      <c r="AW27" s="3">
        <v>57.959749399999907</v>
      </c>
      <c r="AX27" s="3">
        <v>59.971999999999973</v>
      </c>
      <c r="AY27" s="3">
        <v>51.637999999999977</v>
      </c>
      <c r="AZ27" s="3">
        <v>52.424749399999932</v>
      </c>
      <c r="BA27" s="3">
        <v>52.861999999999888</v>
      </c>
      <c r="BB27" s="3">
        <v>48.703999999999887</v>
      </c>
      <c r="BC27" s="3">
        <v>48.889999399999923</v>
      </c>
      <c r="BD27" s="3">
        <v>49.063999999999957</v>
      </c>
      <c r="BE27" s="3">
        <v>0.358375</v>
      </c>
      <c r="BF27" s="3">
        <v>0.40562500000000001</v>
      </c>
      <c r="BG27" s="3">
        <v>0.377</v>
      </c>
    </row>
    <row r="28" spans="1:59" x14ac:dyDescent="0.2">
      <c r="A28" s="3" t="s">
        <v>126</v>
      </c>
      <c r="B28" s="5">
        <v>43243</v>
      </c>
      <c r="C28" s="9">
        <f t="shared" si="0"/>
        <v>5</v>
      </c>
      <c r="D28" s="9">
        <f t="shared" si="1"/>
        <v>2018</v>
      </c>
      <c r="E28" s="4">
        <v>279062.60241463402</v>
      </c>
      <c r="F28" s="4" t="s">
        <v>136</v>
      </c>
      <c r="G28" s="4" t="s">
        <v>136</v>
      </c>
      <c r="H28" s="4" t="s">
        <v>136</v>
      </c>
      <c r="I28" s="4" t="s">
        <v>137</v>
      </c>
      <c r="J28" s="4" t="s">
        <v>137</v>
      </c>
      <c r="K28" s="4">
        <v>5326.5239378839378</v>
      </c>
      <c r="L28" s="4" t="s">
        <v>137</v>
      </c>
      <c r="M28" s="3">
        <v>6</v>
      </c>
      <c r="N28" s="3">
        <v>9</v>
      </c>
      <c r="O28" s="3">
        <v>1</v>
      </c>
      <c r="P28" s="3">
        <f t="shared" si="2"/>
        <v>11.111111111111111</v>
      </c>
      <c r="Q28" s="3">
        <v>2</v>
      </c>
      <c r="R28" s="3">
        <f t="shared" si="3"/>
        <v>22.222222222222221</v>
      </c>
      <c r="S28" s="3">
        <v>2.9311172956508633</v>
      </c>
      <c r="U28" s="3">
        <v>2.0299999999999999E-2</v>
      </c>
      <c r="W28" s="3">
        <v>22.675999999999998</v>
      </c>
      <c r="Y28" s="3">
        <v>1.2E-2</v>
      </c>
      <c r="AA28" s="3">
        <v>22.509</v>
      </c>
      <c r="AC28" s="3">
        <v>3.0000000000000001E-3</v>
      </c>
      <c r="AE28" s="3" t="s">
        <v>153</v>
      </c>
      <c r="AH28" s="3">
        <v>91.795999999999978</v>
      </c>
      <c r="AI28" s="3">
        <v>63.229999999999983</v>
      </c>
      <c r="AJ28" s="3">
        <v>35.86</v>
      </c>
      <c r="AK28" s="3">
        <v>68.527499834696457</v>
      </c>
      <c r="AL28" s="3">
        <v>94.4</v>
      </c>
      <c r="AM28" s="3" t="s">
        <v>49</v>
      </c>
      <c r="AN28" s="3">
        <v>23.47</v>
      </c>
      <c r="AO28" s="3">
        <v>0</v>
      </c>
      <c r="AP28" s="3">
        <v>11.25704</v>
      </c>
      <c r="AQ28" s="3">
        <v>25.243600000000001</v>
      </c>
      <c r="AR28" s="3">
        <v>0.34645669291338588</v>
      </c>
      <c r="AS28" s="3">
        <v>63.229999999999983</v>
      </c>
      <c r="AT28" s="3">
        <v>67.727749999999929</v>
      </c>
      <c r="AU28" s="3">
        <v>73.291999999999931</v>
      </c>
      <c r="AV28" s="3">
        <v>60.853999999999893</v>
      </c>
      <c r="AW28" s="3">
        <v>61.840999399999909</v>
      </c>
      <c r="AX28" s="3">
        <v>63.697999999999958</v>
      </c>
      <c r="AY28" s="3">
        <v>55.759999999999913</v>
      </c>
      <c r="AZ28" s="3">
        <v>56.32099879999992</v>
      </c>
      <c r="BA28" s="3">
        <v>56.71399999999997</v>
      </c>
      <c r="BB28" s="3">
        <v>52.105999999999973</v>
      </c>
      <c r="BC28" s="3">
        <v>52.217749399999917</v>
      </c>
      <c r="BD28" s="3">
        <v>52.321999999999967</v>
      </c>
      <c r="BE28" s="3">
        <v>0.35166666000000002</v>
      </c>
      <c r="BF28" s="3">
        <v>0.38545832000000002</v>
      </c>
      <c r="BG28" s="3">
        <v>0.38100000000000001</v>
      </c>
    </row>
    <row r="29" spans="1:59" x14ac:dyDescent="0.2">
      <c r="A29" s="3" t="s">
        <v>126</v>
      </c>
      <c r="B29" s="5">
        <v>43250</v>
      </c>
      <c r="C29" s="9">
        <f t="shared" si="0"/>
        <v>5</v>
      </c>
      <c r="D29" s="9">
        <f t="shared" si="1"/>
        <v>2018</v>
      </c>
      <c r="L29" s="4"/>
      <c r="M29" s="3">
        <v>8</v>
      </c>
      <c r="N29" s="3">
        <v>19</v>
      </c>
      <c r="O29" s="3">
        <v>0</v>
      </c>
      <c r="P29" s="3">
        <f t="shared" si="2"/>
        <v>0</v>
      </c>
      <c r="Q29" s="3">
        <v>1</v>
      </c>
      <c r="R29" s="3">
        <f t="shared" si="3"/>
        <v>5.2631578947368416</v>
      </c>
      <c r="S29" s="3">
        <v>2.2954533038229652</v>
      </c>
      <c r="AH29" s="3">
        <v>83.821999999999974</v>
      </c>
      <c r="AI29" s="3">
        <v>63.445999999999977</v>
      </c>
      <c r="AJ29" s="3">
        <v>46.23</v>
      </c>
      <c r="AK29" s="3">
        <v>78.997917016347245</v>
      </c>
      <c r="AL29" s="3">
        <v>98.5</v>
      </c>
      <c r="AM29" s="3" t="s">
        <v>50</v>
      </c>
      <c r="AN29" s="3">
        <v>18.36</v>
      </c>
      <c r="AO29" s="3">
        <v>1.0000001E-2</v>
      </c>
      <c r="AP29" s="3">
        <v>5.9072699999999996</v>
      </c>
      <c r="AQ29" s="3">
        <v>21.118099999999998</v>
      </c>
      <c r="AR29" s="3">
        <v>0.20795275590551179</v>
      </c>
      <c r="AS29" s="3">
        <v>69.187999999999974</v>
      </c>
      <c r="AT29" s="3">
        <v>71.824251199999978</v>
      </c>
      <c r="AU29" s="3">
        <v>74.767999999999915</v>
      </c>
      <c r="AV29" s="3">
        <v>70.267999999999915</v>
      </c>
      <c r="AW29" s="3">
        <v>71.142497599999942</v>
      </c>
      <c r="AX29" s="3">
        <v>72.877999999999901</v>
      </c>
      <c r="AY29" s="3">
        <v>65.137999999999977</v>
      </c>
      <c r="AZ29" s="3">
        <v>65.277499999999961</v>
      </c>
      <c r="BA29" s="3">
        <v>65.371999999999971</v>
      </c>
      <c r="BB29" s="3">
        <v>57.361999999999888</v>
      </c>
      <c r="BC29" s="3">
        <v>57.826250599999923</v>
      </c>
      <c r="BD29" s="3">
        <v>58.117999999999917</v>
      </c>
      <c r="BE29" s="3">
        <v>0.35058334000000002</v>
      </c>
      <c r="BF29" s="3">
        <v>0.37866666999999998</v>
      </c>
      <c r="BG29" s="3">
        <v>0.35416666000000002</v>
      </c>
    </row>
    <row r="30" spans="1:59" x14ac:dyDescent="0.2">
      <c r="A30" s="3" t="s">
        <v>126</v>
      </c>
      <c r="B30" s="5">
        <v>43257</v>
      </c>
      <c r="C30" s="9">
        <f t="shared" si="0"/>
        <v>6</v>
      </c>
      <c r="D30" s="9">
        <f t="shared" si="1"/>
        <v>2018</v>
      </c>
      <c r="E30" s="4">
        <v>179469.54017652554</v>
      </c>
      <c r="F30" s="4" t="s">
        <v>136</v>
      </c>
      <c r="G30" s="4" t="s">
        <v>136</v>
      </c>
      <c r="H30" s="4">
        <v>29105.21056897063</v>
      </c>
      <c r="I30" s="4" t="s">
        <v>137</v>
      </c>
      <c r="J30" s="4" t="s">
        <v>137</v>
      </c>
      <c r="K30" s="4" t="s">
        <v>136</v>
      </c>
      <c r="L30" s="4" t="s">
        <v>137</v>
      </c>
      <c r="M30" s="3">
        <v>11</v>
      </c>
      <c r="N30" s="3">
        <v>55</v>
      </c>
      <c r="O30" s="3">
        <v>2</v>
      </c>
      <c r="P30" s="3">
        <f t="shared" si="2"/>
        <v>3.6363636363636362</v>
      </c>
      <c r="Q30" s="3">
        <v>3</v>
      </c>
      <c r="R30" s="3">
        <f t="shared" si="3"/>
        <v>5.4545454545454541</v>
      </c>
      <c r="S30" s="3">
        <v>1.8363626430583719</v>
      </c>
      <c r="U30" s="3" t="s">
        <v>153</v>
      </c>
      <c r="W30" s="3">
        <v>22.861999999999998</v>
      </c>
      <c r="Y30" s="3">
        <v>4.0000000000000001E-3</v>
      </c>
      <c r="AA30" s="3">
        <v>22.657</v>
      </c>
      <c r="AC30" s="3" t="s">
        <v>153</v>
      </c>
      <c r="AE30" s="3">
        <v>2.3333333333323365</v>
      </c>
      <c r="AH30" s="3">
        <v>92.29999999999994</v>
      </c>
      <c r="AI30" s="3">
        <v>67.153999999999883</v>
      </c>
      <c r="AJ30" s="3">
        <v>46.42</v>
      </c>
      <c r="AK30" s="3">
        <v>72.554166952768966</v>
      </c>
      <c r="AL30" s="3">
        <v>92.9</v>
      </c>
      <c r="AM30" s="3" t="s">
        <v>51</v>
      </c>
      <c r="AN30" s="3">
        <v>18.72</v>
      </c>
      <c r="AO30" s="3">
        <v>0.16999998999999999</v>
      </c>
      <c r="AP30" s="3">
        <v>7.7559400000000007</v>
      </c>
      <c r="AQ30" s="3">
        <v>21.4526</v>
      </c>
      <c r="AR30" s="3">
        <v>0.25098425196850399</v>
      </c>
      <c r="AS30" s="3">
        <v>71.347999999999956</v>
      </c>
      <c r="AT30" s="3">
        <v>74.708749399999917</v>
      </c>
      <c r="AU30" s="3">
        <v>78.061999999999884</v>
      </c>
      <c r="AV30" s="3">
        <v>71.527999999999892</v>
      </c>
      <c r="AW30" s="3">
        <v>72.287751199999974</v>
      </c>
      <c r="AX30" s="3">
        <v>72.895999999999987</v>
      </c>
      <c r="AY30" s="3">
        <v>65.155999999999963</v>
      </c>
      <c r="AZ30" s="3">
        <v>65.915749399999939</v>
      </c>
      <c r="BA30" s="3">
        <v>66.253999999999891</v>
      </c>
      <c r="BB30" s="3">
        <v>59.971999999999973</v>
      </c>
      <c r="BC30" s="3">
        <v>60.096500599999963</v>
      </c>
      <c r="BD30" s="3">
        <v>60.241999999999933</v>
      </c>
      <c r="BE30" s="3">
        <v>0.34820834000000001</v>
      </c>
      <c r="BF30" s="3">
        <v>0.37083334000000001</v>
      </c>
      <c r="BG30" s="3">
        <v>0.33020832999999999</v>
      </c>
    </row>
    <row r="31" spans="1:59" x14ac:dyDescent="0.2">
      <c r="A31" s="3" t="s">
        <v>126</v>
      </c>
      <c r="B31" s="5">
        <v>43264</v>
      </c>
      <c r="C31" s="9">
        <f t="shared" si="0"/>
        <v>6</v>
      </c>
      <c r="D31" s="9">
        <f t="shared" si="1"/>
        <v>2018</v>
      </c>
      <c r="E31" s="4">
        <v>176536.84872483334</v>
      </c>
      <c r="F31" s="4" t="s">
        <v>136</v>
      </c>
      <c r="G31" s="4" t="s">
        <v>137</v>
      </c>
      <c r="H31" s="4" t="s">
        <v>136</v>
      </c>
      <c r="I31" s="4" t="s">
        <v>136</v>
      </c>
      <c r="J31" s="4" t="s">
        <v>137</v>
      </c>
      <c r="K31" s="4" t="s">
        <v>136</v>
      </c>
      <c r="L31" s="4" t="s">
        <v>137</v>
      </c>
      <c r="M31" s="3">
        <v>33</v>
      </c>
      <c r="N31" s="3">
        <v>72</v>
      </c>
      <c r="O31" s="3">
        <v>15</v>
      </c>
      <c r="P31" s="3">
        <f t="shared" si="2"/>
        <v>20.833333333333336</v>
      </c>
      <c r="Q31" s="3">
        <v>20</v>
      </c>
      <c r="R31" s="3">
        <f t="shared" si="3"/>
        <v>27.777777777777779</v>
      </c>
      <c r="S31" s="3">
        <v>2.3307679700356263</v>
      </c>
      <c r="AH31" s="3">
        <v>79.879999999999981</v>
      </c>
      <c r="AI31" s="3">
        <v>54.62599999999992</v>
      </c>
      <c r="AJ31" s="3">
        <v>27.65</v>
      </c>
      <c r="AK31" s="3">
        <v>61.77333347002665</v>
      </c>
      <c r="AL31" s="3">
        <v>97</v>
      </c>
      <c r="AM31" s="3" t="s">
        <v>52</v>
      </c>
      <c r="AN31" s="3">
        <v>24.15</v>
      </c>
      <c r="AO31" s="3">
        <v>0</v>
      </c>
      <c r="AP31" s="3">
        <v>4.0496800000000004</v>
      </c>
      <c r="AQ31" s="3">
        <v>13.995480000000001</v>
      </c>
      <c r="AR31" s="3">
        <v>0.25913385826771662</v>
      </c>
      <c r="AS31" s="3">
        <v>68.539999999999949</v>
      </c>
      <c r="AT31" s="3">
        <v>72.813498799999962</v>
      </c>
      <c r="AU31" s="3">
        <v>76.873999999999953</v>
      </c>
      <c r="AV31" s="3">
        <v>71.20399999999988</v>
      </c>
      <c r="AW31" s="3">
        <v>72.35374999999992</v>
      </c>
      <c r="AX31" s="3">
        <v>73.561999999999884</v>
      </c>
      <c r="AY31" s="3">
        <v>68.197999999999965</v>
      </c>
      <c r="AZ31" s="3">
        <v>68.41325119999992</v>
      </c>
      <c r="BA31" s="3">
        <v>68.557999999999936</v>
      </c>
      <c r="BB31" s="3">
        <v>62.743999999999907</v>
      </c>
      <c r="BC31" s="3">
        <v>62.839250599999971</v>
      </c>
      <c r="BD31" s="3">
        <v>62.887999999999977</v>
      </c>
      <c r="BE31" s="3">
        <v>0.34125</v>
      </c>
      <c r="BF31" s="3">
        <v>0.36341667</v>
      </c>
      <c r="BG31" s="3">
        <v>0.30483332000000002</v>
      </c>
    </row>
    <row r="32" spans="1:59" x14ac:dyDescent="0.2">
      <c r="A32" s="3" t="s">
        <v>126</v>
      </c>
      <c r="B32" s="5">
        <v>43271</v>
      </c>
      <c r="C32" s="9">
        <f t="shared" si="0"/>
        <v>6</v>
      </c>
      <c r="D32" s="9">
        <f t="shared" si="1"/>
        <v>2018</v>
      </c>
      <c r="E32" s="4">
        <v>12295479.047811233</v>
      </c>
      <c r="F32" s="4">
        <v>341080.08916369127</v>
      </c>
      <c r="G32" s="4" t="s">
        <v>136</v>
      </c>
      <c r="H32" s="4">
        <v>193325.55492950103</v>
      </c>
      <c r="I32" s="4" t="s">
        <v>136</v>
      </c>
      <c r="J32" s="4" t="s">
        <v>137</v>
      </c>
      <c r="K32" s="4">
        <v>113123.56973959446</v>
      </c>
      <c r="L32" s="4" t="s">
        <v>137</v>
      </c>
      <c r="M32" s="3">
        <v>200</v>
      </c>
      <c r="N32" s="3">
        <v>200</v>
      </c>
      <c r="O32" s="3">
        <v>39</v>
      </c>
      <c r="P32" s="3">
        <f t="shared" si="2"/>
        <v>19.5</v>
      </c>
      <c r="Q32" s="3">
        <v>67</v>
      </c>
      <c r="R32" s="3">
        <f t="shared" si="3"/>
        <v>33.5</v>
      </c>
      <c r="S32" s="3">
        <v>4.7674799387092355</v>
      </c>
      <c r="U32" s="3" t="s">
        <v>153</v>
      </c>
      <c r="W32" s="3">
        <v>22.879000000000001</v>
      </c>
      <c r="Y32" s="3">
        <v>3.1E-2</v>
      </c>
      <c r="AA32" s="3">
        <v>24.71</v>
      </c>
      <c r="AC32" s="3">
        <v>6.0000000000000001E-3</v>
      </c>
      <c r="AE32" s="3">
        <v>10.00000000000038</v>
      </c>
      <c r="AH32" s="3">
        <v>68.107999999999933</v>
      </c>
      <c r="AI32" s="3">
        <v>64.273999999999944</v>
      </c>
      <c r="AJ32" s="3">
        <v>98.5</v>
      </c>
      <c r="AK32" s="3">
        <v>99.787500063578292</v>
      </c>
      <c r="AL32" s="3">
        <v>100</v>
      </c>
      <c r="AM32" s="3" t="s">
        <v>47</v>
      </c>
      <c r="AN32" s="3">
        <v>3.9940000000000002</v>
      </c>
      <c r="AO32" s="3">
        <v>1.7901575999999999</v>
      </c>
      <c r="AP32" s="3">
        <v>6.9642900000000001</v>
      </c>
      <c r="AQ32" s="3">
        <v>17.674980000000001</v>
      </c>
      <c r="AR32" s="3">
        <v>2.3307086614173231E-2</v>
      </c>
      <c r="AS32" s="3">
        <v>69.817999999999913</v>
      </c>
      <c r="AT32" s="3">
        <v>71.101999399999983</v>
      </c>
      <c r="AU32" s="3">
        <v>74.677999999999898</v>
      </c>
      <c r="AV32" s="3">
        <v>71.7439999999999</v>
      </c>
      <c r="AW32" s="3">
        <v>73.022750599999924</v>
      </c>
      <c r="AX32" s="3">
        <v>74.695999999999984</v>
      </c>
      <c r="AY32" s="3">
        <v>70.519999999999897</v>
      </c>
      <c r="AZ32" s="3">
        <v>70.710499399999932</v>
      </c>
      <c r="BA32" s="3">
        <v>70.969999999999899</v>
      </c>
      <c r="BB32" s="3">
        <v>64.795999999999978</v>
      </c>
      <c r="BC32" s="3">
        <v>65.076501199999925</v>
      </c>
      <c r="BD32" s="3">
        <v>65.29999999999994</v>
      </c>
      <c r="BE32" s="3">
        <v>0.37529168000000002</v>
      </c>
      <c r="BF32" s="3">
        <v>0.40545832999999998</v>
      </c>
      <c r="BG32" s="3">
        <v>0.35883334</v>
      </c>
    </row>
    <row r="33" spans="1:59" x14ac:dyDescent="0.2">
      <c r="A33" s="3" t="s">
        <v>126</v>
      </c>
      <c r="B33" s="5">
        <v>43278</v>
      </c>
      <c r="C33" s="9">
        <f t="shared" si="0"/>
        <v>6</v>
      </c>
      <c r="D33" s="9">
        <f t="shared" si="1"/>
        <v>2018</v>
      </c>
      <c r="E33" s="4">
        <v>1706025.7855394282</v>
      </c>
      <c r="F33" s="4">
        <v>329989.89679827471</v>
      </c>
      <c r="G33" s="4">
        <v>2390.2515283707467</v>
      </c>
      <c r="H33" s="4" t="s">
        <v>136</v>
      </c>
      <c r="I33" s="4">
        <v>98604.683147584845</v>
      </c>
      <c r="J33" s="4" t="s">
        <v>136</v>
      </c>
      <c r="K33" s="4">
        <v>105796.8803250764</v>
      </c>
      <c r="L33" s="4" t="s">
        <v>137</v>
      </c>
      <c r="M33" s="3">
        <v>90</v>
      </c>
      <c r="N33" s="3">
        <v>320</v>
      </c>
      <c r="O33" s="3">
        <v>0</v>
      </c>
      <c r="P33" s="3">
        <f t="shared" si="2"/>
        <v>0</v>
      </c>
      <c r="Q33" s="3">
        <v>40</v>
      </c>
      <c r="R33" s="3">
        <f t="shared" si="3"/>
        <v>12.5</v>
      </c>
      <c r="S33" s="3">
        <v>8.334261226187996</v>
      </c>
      <c r="AH33" s="3">
        <v>86.737999999999985</v>
      </c>
      <c r="AI33" s="3">
        <v>60.835999999999899</v>
      </c>
      <c r="AJ33" s="3">
        <v>63.68</v>
      </c>
      <c r="AK33" s="3">
        <v>88.455833435058594</v>
      </c>
      <c r="AL33" s="3">
        <v>100</v>
      </c>
      <c r="AM33" s="3" t="s">
        <v>53</v>
      </c>
      <c r="AN33" s="3">
        <v>19.41</v>
      </c>
      <c r="AO33" s="3">
        <v>0</v>
      </c>
      <c r="AP33" s="3">
        <v>1.65689</v>
      </c>
      <c r="AQ33" s="3">
        <v>10.87571</v>
      </c>
      <c r="AR33" s="3">
        <v>0.14263779527559059</v>
      </c>
      <c r="AS33" s="3">
        <v>69.20599999999996</v>
      </c>
      <c r="AT33" s="3">
        <v>72.415999399999905</v>
      </c>
      <c r="AU33" s="3">
        <v>76.369999999999891</v>
      </c>
      <c r="AV33" s="3">
        <v>69.403999999999883</v>
      </c>
      <c r="AW33" s="3">
        <v>70.054998799999908</v>
      </c>
      <c r="AX33" s="3">
        <v>70.879999999999981</v>
      </c>
      <c r="AY33" s="3">
        <v>67.333999999999932</v>
      </c>
      <c r="AZ33" s="3">
        <v>67.376001199999891</v>
      </c>
      <c r="BA33" s="3">
        <v>67.42399999999995</v>
      </c>
      <c r="BB33" s="3">
        <v>63.913999999999973</v>
      </c>
      <c r="BC33" s="3">
        <v>63.929749999999899</v>
      </c>
      <c r="BD33" s="3">
        <v>63.967999999999918</v>
      </c>
      <c r="BE33" s="3">
        <v>0.35612500000000002</v>
      </c>
      <c r="BF33" s="3">
        <v>0.39670833999999999</v>
      </c>
      <c r="BG33" s="3">
        <v>0.38800000000000001</v>
      </c>
    </row>
    <row r="34" spans="1:59" x14ac:dyDescent="0.2">
      <c r="A34" s="3" t="s">
        <v>126</v>
      </c>
      <c r="B34" s="5">
        <v>43283</v>
      </c>
      <c r="C34" s="9">
        <f t="shared" si="0"/>
        <v>7</v>
      </c>
      <c r="D34" s="9">
        <f t="shared" si="1"/>
        <v>2018</v>
      </c>
      <c r="E34" s="4">
        <v>552921.50388660724</v>
      </c>
      <c r="F34" s="4">
        <v>146734.05246533471</v>
      </c>
      <c r="G34" s="4" t="s">
        <v>137</v>
      </c>
      <c r="H34" s="4" t="s">
        <v>136</v>
      </c>
      <c r="I34" s="4">
        <v>2552.6351889404978</v>
      </c>
      <c r="J34" s="4" t="s">
        <v>137</v>
      </c>
      <c r="K34" s="4">
        <v>47918.73421319879</v>
      </c>
      <c r="L34" s="4" t="s">
        <v>137</v>
      </c>
      <c r="M34" s="3">
        <v>28</v>
      </c>
      <c r="N34" s="3">
        <v>64</v>
      </c>
      <c r="O34" s="3">
        <v>1</v>
      </c>
      <c r="P34" s="3">
        <f t="shared" si="2"/>
        <v>1.5625</v>
      </c>
      <c r="Q34" s="3">
        <v>10</v>
      </c>
      <c r="R34" s="3">
        <f t="shared" si="3"/>
        <v>15.625</v>
      </c>
      <c r="S34" s="3">
        <v>4.9087386035598799</v>
      </c>
      <c r="U34" s="3">
        <v>2.07E-2</v>
      </c>
      <c r="W34" s="3">
        <v>24.788</v>
      </c>
      <c r="Y34" s="3">
        <v>2.5000000000000001E-2</v>
      </c>
      <c r="AA34" s="3">
        <v>22.559000000000001</v>
      </c>
      <c r="AC34" s="3">
        <v>1.7999999999999999E-2</v>
      </c>
      <c r="AE34" s="3">
        <v>2.3333333333338167</v>
      </c>
      <c r="AH34" s="3">
        <v>84.307999999999936</v>
      </c>
      <c r="AI34" s="3">
        <v>60.439999999999962</v>
      </c>
      <c r="AJ34" s="3">
        <v>63</v>
      </c>
      <c r="AK34" s="3">
        <v>81.984167098999023</v>
      </c>
      <c r="AL34" s="3">
        <v>99.1</v>
      </c>
      <c r="AM34" s="3" t="s">
        <v>54</v>
      </c>
      <c r="AN34" s="3">
        <v>28.64</v>
      </c>
      <c r="AO34" s="3">
        <v>0</v>
      </c>
      <c r="AP34" s="3">
        <v>6.4759199999999986</v>
      </c>
      <c r="AQ34" s="3">
        <v>14.55298</v>
      </c>
      <c r="AR34" s="3">
        <v>0.26480314960629919</v>
      </c>
      <c r="AS34" s="3">
        <v>70.447999999999965</v>
      </c>
      <c r="AT34" s="3">
        <v>75.347749399999955</v>
      </c>
      <c r="AU34" s="3">
        <v>80.905999999999963</v>
      </c>
      <c r="AV34" s="3">
        <v>71.167999999999921</v>
      </c>
      <c r="AW34" s="3">
        <v>71.841500599999918</v>
      </c>
      <c r="AX34" s="3">
        <v>72.733999999999924</v>
      </c>
      <c r="AY34" s="3">
        <v>68.899999999999935</v>
      </c>
      <c r="AZ34" s="3">
        <v>69.064249999999944</v>
      </c>
      <c r="BA34" s="3">
        <v>69.169999999999888</v>
      </c>
      <c r="BB34" s="3">
        <v>64.615999999999943</v>
      </c>
      <c r="BC34" s="3">
        <v>64.74574939999998</v>
      </c>
      <c r="BD34" s="3">
        <v>64.831999999999951</v>
      </c>
      <c r="BE34" s="3">
        <v>0.35245832999999999</v>
      </c>
      <c r="BF34" s="3">
        <v>0.38450000000000001</v>
      </c>
      <c r="BG34" s="3">
        <v>0.37716665999999999</v>
      </c>
    </row>
    <row r="35" spans="1:59" x14ac:dyDescent="0.2">
      <c r="A35" s="3" t="s">
        <v>126</v>
      </c>
      <c r="B35" s="5">
        <v>43292</v>
      </c>
      <c r="C35" s="9">
        <f t="shared" si="0"/>
        <v>7</v>
      </c>
      <c r="D35" s="9">
        <f t="shared" si="1"/>
        <v>2018</v>
      </c>
      <c r="E35" s="4">
        <v>442481.83548891684</v>
      </c>
      <c r="F35" s="4">
        <v>86817.866875527834</v>
      </c>
      <c r="G35" s="4">
        <v>1092.2384129672464</v>
      </c>
      <c r="H35" s="4" t="s">
        <v>136</v>
      </c>
      <c r="I35" s="4">
        <v>8840.7333749482932</v>
      </c>
      <c r="J35" s="4" t="s">
        <v>137</v>
      </c>
      <c r="K35" s="4" t="s">
        <v>136</v>
      </c>
      <c r="L35" s="4" t="s">
        <v>137</v>
      </c>
      <c r="M35" s="3">
        <v>19</v>
      </c>
      <c r="N35" s="3">
        <v>29</v>
      </c>
      <c r="O35" s="3">
        <v>2</v>
      </c>
      <c r="P35" s="3">
        <f t="shared" si="2"/>
        <v>6.8965517241379306</v>
      </c>
      <c r="Q35" s="3">
        <v>0</v>
      </c>
      <c r="R35" s="3">
        <f t="shared" si="3"/>
        <v>0</v>
      </c>
      <c r="S35" s="3">
        <v>2.9311172956508633</v>
      </c>
      <c r="AH35" s="3">
        <v>91.237999999999872</v>
      </c>
      <c r="AI35" s="3">
        <v>68.359999999999914</v>
      </c>
      <c r="AJ35" s="3">
        <v>64.22</v>
      </c>
      <c r="AK35" s="3">
        <v>84.102916399637863</v>
      </c>
      <c r="AL35" s="3">
        <v>100</v>
      </c>
      <c r="AM35" s="3" t="s">
        <v>55</v>
      </c>
      <c r="AN35" s="3">
        <v>25.35</v>
      </c>
      <c r="AO35" s="3">
        <v>0</v>
      </c>
      <c r="AP35" s="3">
        <v>4.5157499999999997</v>
      </c>
      <c r="AQ35" s="3">
        <v>11.99071</v>
      </c>
      <c r="AR35" s="3">
        <v>0.24366141732283469</v>
      </c>
      <c r="AS35" s="3">
        <v>77.197999999999965</v>
      </c>
      <c r="AT35" s="3">
        <v>81.062751199999965</v>
      </c>
      <c r="AU35" s="3">
        <v>85.099999999999937</v>
      </c>
      <c r="AV35" s="3">
        <v>74.46199999999989</v>
      </c>
      <c r="AW35" s="3">
        <v>74.974999999999937</v>
      </c>
      <c r="AX35" s="3">
        <v>75.667999999999921</v>
      </c>
      <c r="AY35" s="3">
        <v>70.141999999999925</v>
      </c>
      <c r="AZ35" s="3">
        <v>70.49524999999997</v>
      </c>
      <c r="BA35" s="3">
        <v>70.663999999999973</v>
      </c>
      <c r="BB35" s="3">
        <v>65.893999999999906</v>
      </c>
      <c r="BC35" s="3">
        <v>66.03649879999999</v>
      </c>
      <c r="BD35" s="3">
        <v>66.145999999999987</v>
      </c>
      <c r="BE35" s="3">
        <v>0.34183332</v>
      </c>
      <c r="BF35" s="3">
        <v>0.37824999999999998</v>
      </c>
      <c r="BG35" s="3">
        <v>0.34412500000000001</v>
      </c>
    </row>
    <row r="36" spans="1:59" x14ac:dyDescent="0.2">
      <c r="A36" s="3" t="s">
        <v>126</v>
      </c>
      <c r="B36" s="5">
        <v>43299</v>
      </c>
      <c r="C36" s="9">
        <f t="shared" si="0"/>
        <v>7</v>
      </c>
      <c r="D36" s="9">
        <f t="shared" si="1"/>
        <v>2018</v>
      </c>
      <c r="E36" s="4">
        <v>514097.15806643682</v>
      </c>
      <c r="F36" s="4">
        <v>187572.68987829701</v>
      </c>
      <c r="G36" s="4" t="s">
        <v>136</v>
      </c>
      <c r="H36" s="4" t="s">
        <v>136</v>
      </c>
      <c r="I36" s="4" t="s">
        <v>137</v>
      </c>
      <c r="J36" s="4" t="s">
        <v>137</v>
      </c>
      <c r="K36" s="4">
        <v>53034.047179072142</v>
      </c>
      <c r="L36" s="4" t="s">
        <v>137</v>
      </c>
      <c r="M36" s="3">
        <v>50</v>
      </c>
      <c r="N36" s="3">
        <v>40</v>
      </c>
      <c r="O36" s="3">
        <v>2</v>
      </c>
      <c r="P36" s="3">
        <f t="shared" si="2"/>
        <v>5</v>
      </c>
      <c r="Q36" s="3">
        <v>1</v>
      </c>
      <c r="R36" s="3">
        <f t="shared" si="3"/>
        <v>2.5</v>
      </c>
      <c r="S36" s="3">
        <v>0.31783199591394901</v>
      </c>
      <c r="U36" s="3">
        <v>4.9500000000000002E-2</v>
      </c>
      <c r="W36" s="3">
        <v>25.004999999999999</v>
      </c>
      <c r="Y36" s="3">
        <v>0.01</v>
      </c>
      <c r="AA36" s="3">
        <v>26.233000000000001</v>
      </c>
      <c r="AC36" s="3">
        <v>3.0000000000000001E-3</v>
      </c>
      <c r="AE36" s="3" t="s">
        <v>153</v>
      </c>
      <c r="AH36" s="3">
        <v>84.937999999999974</v>
      </c>
      <c r="AI36" s="3">
        <v>58.081999999999951</v>
      </c>
      <c r="AJ36" s="3">
        <v>58.79</v>
      </c>
      <c r="AK36" s="3">
        <v>80.865417162577316</v>
      </c>
      <c r="AL36" s="3">
        <v>100</v>
      </c>
      <c r="AM36" s="3" t="s">
        <v>56</v>
      </c>
      <c r="AN36" s="3">
        <v>24.27</v>
      </c>
      <c r="AO36" s="3">
        <v>0</v>
      </c>
      <c r="AP36" s="3">
        <v>2.8811599999999999</v>
      </c>
      <c r="AQ36" s="3">
        <v>10.76421</v>
      </c>
      <c r="AR36" s="3">
        <v>0.2124409448818898</v>
      </c>
      <c r="AS36" s="3">
        <v>75.055999999999969</v>
      </c>
      <c r="AT36" s="3">
        <v>78.585499399999932</v>
      </c>
      <c r="AU36" s="3">
        <v>81.895999999999987</v>
      </c>
      <c r="AV36" s="3">
        <v>72.283999999999921</v>
      </c>
      <c r="AW36" s="3">
        <v>72.837499999999935</v>
      </c>
      <c r="AX36" s="3">
        <v>73.345999999999989</v>
      </c>
      <c r="AY36" s="3">
        <v>70.393999999999906</v>
      </c>
      <c r="AZ36" s="3">
        <v>70.49900119999991</v>
      </c>
      <c r="BA36" s="3">
        <v>70.555999999999969</v>
      </c>
      <c r="BB36" s="3">
        <v>66.973999999999947</v>
      </c>
      <c r="BC36" s="3">
        <v>67.00099999999992</v>
      </c>
      <c r="BD36" s="3">
        <v>67.045999999999978</v>
      </c>
      <c r="BE36" s="3">
        <v>0.32124999999999998</v>
      </c>
      <c r="BF36" s="3">
        <v>0.35287499999999999</v>
      </c>
      <c r="BG36" s="3">
        <v>0.29604166999999998</v>
      </c>
    </row>
    <row r="37" spans="1:59" x14ac:dyDescent="0.2">
      <c r="A37" s="3" t="s">
        <v>126</v>
      </c>
      <c r="B37" s="5">
        <v>43306</v>
      </c>
      <c r="C37" s="9">
        <f t="shared" si="0"/>
        <v>7</v>
      </c>
      <c r="D37" s="9">
        <f t="shared" si="1"/>
        <v>2018</v>
      </c>
      <c r="E37" s="4">
        <v>823735.25538844254</v>
      </c>
      <c r="F37" s="4">
        <v>162336.72423987315</v>
      </c>
      <c r="G37" s="4">
        <v>917.31212070998208</v>
      </c>
      <c r="H37" s="4" t="s">
        <v>136</v>
      </c>
      <c r="I37" s="4" t="s">
        <v>137</v>
      </c>
      <c r="J37" s="4" t="s">
        <v>137</v>
      </c>
      <c r="K37" s="4">
        <v>61194.037012814275</v>
      </c>
      <c r="L37" s="4" t="s">
        <v>137</v>
      </c>
      <c r="M37" s="3">
        <v>94</v>
      </c>
      <c r="N37" s="3">
        <v>115</v>
      </c>
      <c r="O37" s="3">
        <v>14</v>
      </c>
      <c r="P37" s="3">
        <f t="shared" si="2"/>
        <v>12.173913043478262</v>
      </c>
      <c r="Q37" s="3">
        <v>12</v>
      </c>
      <c r="R37" s="3">
        <f t="shared" si="3"/>
        <v>10.434782608695652</v>
      </c>
      <c r="S37" s="3">
        <v>1.3066426498684571</v>
      </c>
      <c r="AH37" s="3">
        <v>83.353999999999886</v>
      </c>
      <c r="AI37" s="3">
        <v>57.127999999999901</v>
      </c>
      <c r="AJ37" s="3">
        <v>61.26</v>
      </c>
      <c r="AK37" s="3">
        <v>82.026249726613358</v>
      </c>
      <c r="AL37" s="3">
        <v>99.5</v>
      </c>
      <c r="AM37" s="3" t="s">
        <v>57</v>
      </c>
      <c r="AN37" s="3">
        <v>23.26</v>
      </c>
      <c r="AO37" s="3">
        <v>0</v>
      </c>
      <c r="AP37" s="3">
        <v>4.7588200000000001</v>
      </c>
      <c r="AQ37" s="3">
        <v>15.444979999999999</v>
      </c>
      <c r="AR37" s="3">
        <v>0.2135433070866142</v>
      </c>
      <c r="AS37" s="3">
        <v>72.949999999999932</v>
      </c>
      <c r="AT37" s="3">
        <v>75.956748799999914</v>
      </c>
      <c r="AU37" s="3">
        <v>79.141999999999925</v>
      </c>
      <c r="AV37" s="3">
        <v>71.45599999999996</v>
      </c>
      <c r="AW37" s="3">
        <v>71.974248799999955</v>
      </c>
      <c r="AX37" s="3">
        <v>72.445999999999984</v>
      </c>
      <c r="AY37" s="3">
        <v>69.727999999999895</v>
      </c>
      <c r="AZ37" s="3">
        <v>69.820249999999973</v>
      </c>
      <c r="BA37" s="3">
        <v>69.889999999999958</v>
      </c>
      <c r="BB37" s="3">
        <v>66.721999999999966</v>
      </c>
      <c r="BC37" s="3">
        <v>66.748999999999953</v>
      </c>
      <c r="BD37" s="3">
        <v>66.775999999999925</v>
      </c>
      <c r="BE37" s="3">
        <v>0.28062500000000001</v>
      </c>
      <c r="BF37" s="3">
        <v>0.32129165999999998</v>
      </c>
      <c r="BG37" s="3">
        <v>0.26887499999999998</v>
      </c>
    </row>
    <row r="38" spans="1:59" x14ac:dyDescent="0.2">
      <c r="A38" s="3" t="s">
        <v>126</v>
      </c>
      <c r="B38" s="5">
        <v>43313</v>
      </c>
      <c r="C38" s="9">
        <f t="shared" si="0"/>
        <v>8</v>
      </c>
      <c r="D38" s="9">
        <f t="shared" si="1"/>
        <v>2018</v>
      </c>
      <c r="E38" s="4">
        <v>622533.05497723212</v>
      </c>
      <c r="F38" s="4">
        <v>72390.067472914816</v>
      </c>
      <c r="G38" s="4" t="s">
        <v>137</v>
      </c>
      <c r="H38" s="4" t="s">
        <v>136</v>
      </c>
      <c r="I38" s="4" t="s">
        <v>137</v>
      </c>
      <c r="J38" s="4" t="s">
        <v>137</v>
      </c>
      <c r="K38" s="4">
        <v>59372.898941037434</v>
      </c>
      <c r="L38" s="4" t="s">
        <v>137</v>
      </c>
      <c r="M38" s="3">
        <v>12</v>
      </c>
      <c r="N38" s="3">
        <v>98</v>
      </c>
      <c r="O38" s="3">
        <v>0</v>
      </c>
      <c r="P38" s="3">
        <f t="shared" si="2"/>
        <v>0</v>
      </c>
      <c r="Q38" s="3">
        <v>3</v>
      </c>
      <c r="R38" s="3">
        <f t="shared" si="3"/>
        <v>3.0612244897959182</v>
      </c>
      <c r="S38" s="3">
        <v>0.88286665531652508</v>
      </c>
      <c r="U38" s="3">
        <v>1.66E-2</v>
      </c>
      <c r="W38" s="3">
        <v>26.425999999999998</v>
      </c>
      <c r="Y38" s="3">
        <v>2.9000000000000001E-2</v>
      </c>
      <c r="AA38" s="3">
        <v>27.19</v>
      </c>
      <c r="AC38" s="3" t="s">
        <v>153</v>
      </c>
      <c r="AE38" s="3">
        <v>16.333333333332277</v>
      </c>
      <c r="AH38" s="3">
        <v>83.893999999999906</v>
      </c>
      <c r="AI38" s="3">
        <v>54.787999999999982</v>
      </c>
      <c r="AJ38" s="3">
        <v>63.29</v>
      </c>
      <c r="AK38" s="3">
        <v>82.787917137145996</v>
      </c>
      <c r="AL38" s="3">
        <v>99.5</v>
      </c>
      <c r="AM38" s="3" t="s">
        <v>48</v>
      </c>
      <c r="AN38" s="3">
        <v>22.15</v>
      </c>
      <c r="AO38" s="3">
        <v>0</v>
      </c>
      <c r="AP38" s="3">
        <v>4.3930999999999996</v>
      </c>
      <c r="AQ38" s="3">
        <v>14.664479999999999</v>
      </c>
      <c r="AR38" s="3">
        <v>0.1993700787401575</v>
      </c>
      <c r="AS38" s="3">
        <v>71.653999999999883</v>
      </c>
      <c r="AT38" s="3">
        <v>75.4002499999999</v>
      </c>
      <c r="AU38" s="3">
        <v>79.285999999999902</v>
      </c>
      <c r="AV38" s="3">
        <v>69.07999999999997</v>
      </c>
      <c r="AW38" s="3">
        <v>69.616999399999898</v>
      </c>
      <c r="AX38" s="3">
        <v>70.069999999999894</v>
      </c>
      <c r="AY38" s="3">
        <v>67.891999999999925</v>
      </c>
      <c r="AZ38" s="3">
        <v>67.951252399999916</v>
      </c>
      <c r="BA38" s="3">
        <v>67.999999999999929</v>
      </c>
      <c r="BB38" s="3">
        <v>65.71399999999997</v>
      </c>
      <c r="BC38" s="3">
        <v>65.744751199999882</v>
      </c>
      <c r="BD38" s="3">
        <v>65.803999999999888</v>
      </c>
      <c r="BE38" s="3">
        <v>0.239625</v>
      </c>
      <c r="BF38" s="3">
        <v>0.28458333000000002</v>
      </c>
      <c r="BG38" s="3">
        <v>0.24308332999999999</v>
      </c>
    </row>
    <row r="39" spans="1:59" x14ac:dyDescent="0.2">
      <c r="A39" s="3" t="s">
        <v>126</v>
      </c>
      <c r="B39" s="5">
        <v>43320</v>
      </c>
      <c r="C39" s="9">
        <f t="shared" si="0"/>
        <v>8</v>
      </c>
      <c r="D39" s="9">
        <f t="shared" si="1"/>
        <v>2018</v>
      </c>
      <c r="E39" s="4">
        <v>2950972.2264645328</v>
      </c>
      <c r="F39" s="4">
        <v>312265.60270345694</v>
      </c>
      <c r="G39" s="4">
        <v>905.63301032378411</v>
      </c>
      <c r="H39" s="4" t="s">
        <v>136</v>
      </c>
      <c r="I39" s="4">
        <v>135949.63341841497</v>
      </c>
      <c r="J39" s="4" t="s">
        <v>137</v>
      </c>
      <c r="K39" s="4">
        <v>132559.13018154108</v>
      </c>
      <c r="L39" s="4" t="s">
        <v>137</v>
      </c>
      <c r="M39" s="3">
        <v>200</v>
      </c>
      <c r="N39" s="3">
        <v>400</v>
      </c>
      <c r="O39" s="3">
        <v>52</v>
      </c>
      <c r="P39" s="3">
        <f t="shared" si="2"/>
        <v>13</v>
      </c>
      <c r="Q39" s="3">
        <v>67</v>
      </c>
      <c r="R39" s="3">
        <f t="shared" si="3"/>
        <v>16.75</v>
      </c>
      <c r="S39" s="3">
        <v>1.0594399863798301</v>
      </c>
      <c r="AH39" s="3">
        <v>85.981999999999957</v>
      </c>
      <c r="AI39" s="3">
        <v>58.279999999999973</v>
      </c>
      <c r="AJ39" s="3">
        <v>71.69</v>
      </c>
      <c r="AK39" s="3">
        <v>88.538750648498535</v>
      </c>
      <c r="AL39" s="3">
        <v>100</v>
      </c>
      <c r="AM39" s="3" t="s">
        <v>38</v>
      </c>
      <c r="AN39" s="3">
        <v>24.68</v>
      </c>
      <c r="AO39" s="3">
        <v>0</v>
      </c>
      <c r="AP39" s="3">
        <v>2.6760000000000002</v>
      </c>
      <c r="AQ39" s="3">
        <v>10.987209999999999</v>
      </c>
      <c r="AR39" s="3">
        <v>0.19948818897637799</v>
      </c>
      <c r="AS39" s="3">
        <v>70.609999999999914</v>
      </c>
      <c r="AT39" s="3">
        <v>75.367248799999942</v>
      </c>
      <c r="AU39" s="3">
        <v>80.563999999999965</v>
      </c>
      <c r="AV39" s="3">
        <v>69.457999999999942</v>
      </c>
      <c r="AW39" s="3">
        <v>70.066999399999901</v>
      </c>
      <c r="AX39" s="3">
        <v>70.573999999999941</v>
      </c>
      <c r="AY39" s="3">
        <v>68.323999999999941</v>
      </c>
      <c r="AZ39" s="3">
        <v>68.432750599999892</v>
      </c>
      <c r="BA39" s="3">
        <v>68.503999999999891</v>
      </c>
      <c r="BB39" s="3">
        <v>65.983999999999924</v>
      </c>
      <c r="BC39" s="3">
        <v>66.007248799999957</v>
      </c>
      <c r="BD39" s="3">
        <v>66.037999999999982</v>
      </c>
      <c r="BE39" s="3">
        <v>0.33291668000000002</v>
      </c>
      <c r="BF39" s="3">
        <v>0.35079166000000001</v>
      </c>
      <c r="BG39" s="3">
        <v>0.28266665000000002</v>
      </c>
    </row>
    <row r="40" spans="1:59" x14ac:dyDescent="0.2">
      <c r="A40" s="3" t="s">
        <v>126</v>
      </c>
      <c r="B40" s="5">
        <v>43327</v>
      </c>
      <c r="C40" s="9">
        <f t="shared" si="0"/>
        <v>8</v>
      </c>
      <c r="D40" s="9">
        <f t="shared" si="1"/>
        <v>2018</v>
      </c>
      <c r="L40" s="4"/>
      <c r="M40" s="3">
        <v>996</v>
      </c>
      <c r="N40" s="3">
        <v>1180</v>
      </c>
      <c r="O40" s="3">
        <v>10</v>
      </c>
      <c r="P40" s="3">
        <f t="shared" si="2"/>
        <v>0.84745762711864403</v>
      </c>
      <c r="Q40" s="3">
        <v>200</v>
      </c>
      <c r="R40" s="3">
        <f t="shared" si="3"/>
        <v>16.949152542372879</v>
      </c>
      <c r="S40" s="3">
        <v>0.70629332425322011</v>
      </c>
      <c r="U40" s="3">
        <v>7.3700000000000002E-2</v>
      </c>
      <c r="W40" s="3">
        <v>24.945</v>
      </c>
      <c r="Y40" s="3">
        <v>0.11799999999999999</v>
      </c>
      <c r="AA40" s="3">
        <v>24.183</v>
      </c>
      <c r="AC40" s="3">
        <v>5.3999999999999999E-2</v>
      </c>
      <c r="AE40" s="3">
        <v>24.999999999999467</v>
      </c>
      <c r="AH40" s="3">
        <v>84.901999999999916</v>
      </c>
      <c r="AI40" s="3">
        <v>64.921999999999969</v>
      </c>
      <c r="AJ40" s="3">
        <v>64.05</v>
      </c>
      <c r="AK40" s="3">
        <v>85.932083765665695</v>
      </c>
      <c r="AL40" s="3">
        <v>100</v>
      </c>
      <c r="AM40" s="3" t="s">
        <v>58</v>
      </c>
      <c r="AN40" s="3">
        <v>18.34</v>
      </c>
      <c r="AO40" s="3">
        <v>7.0000000000000007E-2</v>
      </c>
      <c r="AP40" s="3">
        <v>2.3191999999999999</v>
      </c>
      <c r="AQ40" s="3">
        <v>11.321709999999999</v>
      </c>
      <c r="AR40" s="3">
        <v>0.15496062992125989</v>
      </c>
      <c r="AS40" s="3">
        <v>74.929999999999978</v>
      </c>
      <c r="AT40" s="3">
        <v>78.128749399999876</v>
      </c>
      <c r="AU40" s="3">
        <v>82.147999999999954</v>
      </c>
      <c r="AV40" s="3">
        <v>70.879999999999981</v>
      </c>
      <c r="AW40" s="3">
        <v>71.290999399999905</v>
      </c>
      <c r="AX40" s="3">
        <v>71.761999999999887</v>
      </c>
      <c r="AY40" s="3">
        <v>69.061999999999884</v>
      </c>
      <c r="AZ40" s="3">
        <v>69.104749999999896</v>
      </c>
      <c r="BA40" s="3">
        <v>69.151999999999916</v>
      </c>
      <c r="BB40" s="3">
        <v>66.181999999999945</v>
      </c>
      <c r="BC40" s="3">
        <v>66.215749999999971</v>
      </c>
      <c r="BD40" s="3">
        <v>66.235999999999905</v>
      </c>
      <c r="BE40" s="3">
        <v>0.29666664999999998</v>
      </c>
      <c r="BF40" s="3">
        <v>0.31770833999999998</v>
      </c>
      <c r="BG40" s="3">
        <v>0.25666665999999999</v>
      </c>
    </row>
    <row r="41" spans="1:59" x14ac:dyDescent="0.2">
      <c r="A41" s="3" t="s">
        <v>126</v>
      </c>
      <c r="B41" s="5">
        <v>43333</v>
      </c>
      <c r="C41" s="9">
        <f t="shared" si="0"/>
        <v>8</v>
      </c>
      <c r="D41" s="9">
        <f t="shared" si="1"/>
        <v>2018</v>
      </c>
      <c r="E41" s="4">
        <v>432652.96810365171</v>
      </c>
      <c r="F41" s="4">
        <v>72253.169450002461</v>
      </c>
      <c r="G41" s="4" t="s">
        <v>136</v>
      </c>
      <c r="H41" s="4" t="s">
        <v>136</v>
      </c>
      <c r="I41" s="4">
        <v>262130.15262986886</v>
      </c>
      <c r="J41" s="4" t="s">
        <v>137</v>
      </c>
      <c r="K41" s="4">
        <v>50085.492794332145</v>
      </c>
      <c r="L41" s="4" t="s">
        <v>136</v>
      </c>
      <c r="M41" s="3">
        <v>570</v>
      </c>
      <c r="N41" s="3">
        <v>1490</v>
      </c>
      <c r="O41" s="3">
        <v>16</v>
      </c>
      <c r="P41" s="3">
        <f t="shared" si="2"/>
        <v>1.0738255033557047</v>
      </c>
      <c r="Q41" s="3">
        <v>278</v>
      </c>
      <c r="R41" s="3">
        <f t="shared" si="3"/>
        <v>18.65771812080537</v>
      </c>
      <c r="S41" s="3">
        <v>8.2636318937626747</v>
      </c>
      <c r="AH41" s="3">
        <v>74.29999999999994</v>
      </c>
      <c r="AI41" s="3">
        <v>55.363999999999969</v>
      </c>
      <c r="AJ41" s="3">
        <v>69.73</v>
      </c>
      <c r="AK41" s="3">
        <v>91.412083307902023</v>
      </c>
      <c r="AL41" s="3">
        <v>100</v>
      </c>
      <c r="AM41" s="3" t="s">
        <v>59</v>
      </c>
      <c r="AN41" s="3">
        <v>14.38</v>
      </c>
      <c r="AO41" s="3">
        <v>0</v>
      </c>
      <c r="AP41" s="3">
        <v>3.8333699999999999</v>
      </c>
      <c r="AQ41" s="3">
        <v>12.32521</v>
      </c>
      <c r="AR41" s="3">
        <v>0.1030708661417323</v>
      </c>
      <c r="AS41" s="3">
        <v>67.42399999999995</v>
      </c>
      <c r="AT41" s="3">
        <v>69.194001199999974</v>
      </c>
      <c r="AU41" s="3">
        <v>71.545999999999978</v>
      </c>
      <c r="AV41" s="3">
        <v>67.081999999999951</v>
      </c>
      <c r="AW41" s="3">
        <v>67.345249999999965</v>
      </c>
      <c r="AX41" s="3">
        <v>67.783999999999921</v>
      </c>
      <c r="AY41" s="3">
        <v>67.297999999999959</v>
      </c>
      <c r="AZ41" s="3">
        <v>67.562751199999965</v>
      </c>
      <c r="BA41" s="3">
        <v>67.96399999999997</v>
      </c>
      <c r="BB41" s="3">
        <v>65.983999999999924</v>
      </c>
      <c r="BC41" s="3">
        <v>66.11825119999996</v>
      </c>
      <c r="BD41" s="3">
        <v>66.325999999999922</v>
      </c>
      <c r="BE41" s="3">
        <v>0.36637500000000001</v>
      </c>
      <c r="BF41" s="3">
        <v>0.42566665999999997</v>
      </c>
      <c r="BG41" s="3">
        <v>0.38200000000000001</v>
      </c>
    </row>
    <row r="42" spans="1:59" x14ac:dyDescent="0.2">
      <c r="A42" s="3" t="s">
        <v>126</v>
      </c>
      <c r="B42" s="5">
        <v>43340</v>
      </c>
      <c r="C42" s="9">
        <f t="shared" si="0"/>
        <v>8</v>
      </c>
      <c r="D42" s="9">
        <f t="shared" si="1"/>
        <v>2018</v>
      </c>
      <c r="L42" s="4"/>
      <c r="M42" s="3">
        <v>20</v>
      </c>
      <c r="N42" s="3">
        <v>90</v>
      </c>
      <c r="O42" s="3">
        <v>1</v>
      </c>
      <c r="P42" s="3">
        <f t="shared" si="2"/>
        <v>1.1111111111111112</v>
      </c>
      <c r="Q42" s="3">
        <v>18</v>
      </c>
      <c r="R42" s="3">
        <f t="shared" si="3"/>
        <v>20</v>
      </c>
      <c r="S42" s="3">
        <v>1.6951039782077282</v>
      </c>
      <c r="U42" s="3">
        <v>6.5600000000000006E-2</v>
      </c>
      <c r="W42" s="3">
        <v>20.693999999999999</v>
      </c>
      <c r="Y42" s="3">
        <v>3.5999999999999997E-2</v>
      </c>
      <c r="AA42" s="3">
        <v>20.11</v>
      </c>
      <c r="AC42" s="3">
        <v>5.0000000000000001E-3</v>
      </c>
      <c r="AE42" s="3" t="s">
        <v>153</v>
      </c>
      <c r="AH42" s="3">
        <v>74.119999999999891</v>
      </c>
      <c r="AI42" s="3">
        <v>54.319999999999887</v>
      </c>
      <c r="AJ42" s="3">
        <v>90.8</v>
      </c>
      <c r="AK42" s="3">
        <v>96.850000699361161</v>
      </c>
      <c r="AL42" s="3">
        <v>100</v>
      </c>
      <c r="AM42" s="3" t="s">
        <v>60</v>
      </c>
      <c r="AN42" s="3">
        <v>6.6630000000000003</v>
      </c>
      <c r="AO42" s="3">
        <v>0.25</v>
      </c>
      <c r="AP42" s="3">
        <v>4.2258500000000003</v>
      </c>
      <c r="AQ42" s="3">
        <v>20.025400000000001</v>
      </c>
      <c r="AR42" s="3">
        <v>4.7283464566929147E-2</v>
      </c>
      <c r="AS42" s="3">
        <v>69.727999999999895</v>
      </c>
      <c r="AT42" s="3">
        <v>72.285499399999921</v>
      </c>
      <c r="AU42" s="3">
        <v>75.577999999999903</v>
      </c>
      <c r="AV42" s="3">
        <v>69.241999999999933</v>
      </c>
      <c r="AW42" s="3">
        <v>69.81950119999992</v>
      </c>
      <c r="AX42" s="3">
        <v>70.195999999999984</v>
      </c>
      <c r="AY42" s="3">
        <v>67.117999999999924</v>
      </c>
      <c r="AZ42" s="3">
        <v>67.437499999999929</v>
      </c>
      <c r="BA42" s="3">
        <v>67.603999999999886</v>
      </c>
      <c r="BB42" s="3">
        <v>64.9939999999999</v>
      </c>
      <c r="BC42" s="3">
        <v>65.070499999999939</v>
      </c>
      <c r="BD42" s="3">
        <v>65.137999999999977</v>
      </c>
      <c r="BE42" s="3">
        <v>0.35962499999999997</v>
      </c>
      <c r="BF42" s="3">
        <v>0.40029167999999998</v>
      </c>
      <c r="BG42" s="3">
        <v>0.38200000000000001</v>
      </c>
    </row>
    <row r="43" spans="1:59" x14ac:dyDescent="0.2">
      <c r="A43" s="3" t="s">
        <v>126</v>
      </c>
      <c r="B43" s="5">
        <v>43349</v>
      </c>
      <c r="C43" s="9">
        <f t="shared" si="0"/>
        <v>9</v>
      </c>
      <c r="D43" s="9">
        <f t="shared" si="1"/>
        <v>2018</v>
      </c>
      <c r="E43" s="4">
        <v>575307.5716034316</v>
      </c>
      <c r="F43" s="4">
        <v>51632.022129258374</v>
      </c>
      <c r="G43" s="4" t="s">
        <v>136</v>
      </c>
      <c r="H43" s="4" t="s">
        <v>136</v>
      </c>
      <c r="I43" s="4">
        <v>44824.241487106272</v>
      </c>
      <c r="J43" s="4" t="s">
        <v>137</v>
      </c>
      <c r="K43" s="4">
        <v>65341.759403488373</v>
      </c>
      <c r="L43" s="4" t="s">
        <v>137</v>
      </c>
      <c r="M43" s="3">
        <v>102</v>
      </c>
      <c r="N43" s="3">
        <v>135</v>
      </c>
      <c r="O43" s="3">
        <v>1</v>
      </c>
      <c r="P43" s="3">
        <f t="shared" si="2"/>
        <v>0.74074074074074081</v>
      </c>
      <c r="Q43" s="3">
        <v>30</v>
      </c>
      <c r="R43" s="3">
        <f t="shared" si="3"/>
        <v>22.222222222222221</v>
      </c>
      <c r="S43" s="3">
        <v>4.8381092711345577</v>
      </c>
      <c r="AH43" s="3">
        <v>75.289999999999949</v>
      </c>
      <c r="AI43" s="3">
        <v>51.529999999999973</v>
      </c>
      <c r="AJ43" s="3">
        <v>43.86</v>
      </c>
      <c r="AK43" s="3">
        <v>79.729583899180099</v>
      </c>
      <c r="AL43" s="3">
        <v>99.7</v>
      </c>
      <c r="AM43" s="3" t="s">
        <v>61</v>
      </c>
      <c r="AN43" s="3">
        <v>21.33</v>
      </c>
      <c r="AO43" s="3">
        <v>0</v>
      </c>
      <c r="AP43" s="3">
        <v>4.3195100000000002</v>
      </c>
      <c r="AQ43" s="3">
        <v>14.10698</v>
      </c>
      <c r="AR43" s="3">
        <v>0.17499999999999999</v>
      </c>
      <c r="AS43" s="3">
        <v>65.58799999999998</v>
      </c>
      <c r="AT43" s="3">
        <v>68.731249999999932</v>
      </c>
      <c r="AU43" s="3">
        <v>71.887999999999977</v>
      </c>
      <c r="AV43" s="3">
        <v>66.95599999999996</v>
      </c>
      <c r="AW43" s="3">
        <v>67.585249399999952</v>
      </c>
      <c r="AX43" s="3">
        <v>68.95399999999988</v>
      </c>
      <c r="AY43" s="3">
        <v>66.973999999999947</v>
      </c>
      <c r="AZ43" s="3">
        <v>67.261999999999887</v>
      </c>
      <c r="BA43" s="3">
        <v>67.513999999999967</v>
      </c>
      <c r="BB43" s="3">
        <v>65.191999999999936</v>
      </c>
      <c r="BC43" s="3">
        <v>65.230249999999941</v>
      </c>
      <c r="BD43" s="3">
        <v>65.245999999999981</v>
      </c>
      <c r="BE43" s="3">
        <v>0.36675000000000002</v>
      </c>
      <c r="BF43" s="3">
        <v>0.43429166000000002</v>
      </c>
      <c r="BG43" s="3">
        <v>0.387625</v>
      </c>
    </row>
    <row r="44" spans="1:59" x14ac:dyDescent="0.2">
      <c r="A44" s="3" t="s">
        <v>126</v>
      </c>
      <c r="B44" s="5">
        <v>43354</v>
      </c>
      <c r="C44" s="9">
        <f t="shared" si="0"/>
        <v>9</v>
      </c>
      <c r="D44" s="9">
        <f t="shared" si="1"/>
        <v>2018</v>
      </c>
      <c r="L44" s="4"/>
      <c r="M44" s="3">
        <v>9</v>
      </c>
      <c r="N44" s="3">
        <v>6</v>
      </c>
      <c r="O44" s="3">
        <v>1</v>
      </c>
      <c r="P44" s="3">
        <f t="shared" si="2"/>
        <v>16.666666666666664</v>
      </c>
      <c r="Q44" s="3">
        <v>2</v>
      </c>
      <c r="R44" s="3">
        <f t="shared" si="3"/>
        <v>33.333333333333329</v>
      </c>
      <c r="S44" s="3">
        <v>2.1895093051849823</v>
      </c>
      <c r="U44" s="3">
        <v>1.1299999999999999E-2</v>
      </c>
      <c r="W44" s="3">
        <v>23.436</v>
      </c>
      <c r="Y44" s="3">
        <v>0.01</v>
      </c>
      <c r="AA44" s="3">
        <v>21.96</v>
      </c>
      <c r="AC44" s="3" t="s">
        <v>153</v>
      </c>
      <c r="AE44" s="3">
        <v>6.3333333333333766</v>
      </c>
      <c r="AH44" s="3">
        <v>84.235999999999905</v>
      </c>
      <c r="AI44" s="3">
        <v>53.599999999999937</v>
      </c>
      <c r="AJ44" s="3">
        <v>50.24</v>
      </c>
      <c r="AK44" s="3">
        <v>80.288750489552811</v>
      </c>
      <c r="AL44" s="3">
        <v>100</v>
      </c>
      <c r="AM44" s="3" t="s">
        <v>62</v>
      </c>
      <c r="AN44" s="3">
        <v>20.16</v>
      </c>
      <c r="AO44" s="3">
        <v>0</v>
      </c>
      <c r="AP44" s="3">
        <v>5.7266399999999997</v>
      </c>
      <c r="AQ44" s="3">
        <v>16.894480000000001</v>
      </c>
      <c r="AR44" s="3">
        <v>0.20476377952755909</v>
      </c>
      <c r="AS44" s="3">
        <v>65.767999999999915</v>
      </c>
      <c r="AT44" s="3">
        <v>69.371000599999917</v>
      </c>
      <c r="AU44" s="3">
        <v>73.183999999999926</v>
      </c>
      <c r="AV44" s="3">
        <v>63.949999999999932</v>
      </c>
      <c r="AW44" s="3">
        <v>64.348249999999936</v>
      </c>
      <c r="AX44" s="3">
        <v>64.849999999999937</v>
      </c>
      <c r="AY44" s="3">
        <v>64.255999999999958</v>
      </c>
      <c r="AZ44" s="3">
        <v>64.297999399999924</v>
      </c>
      <c r="BA44" s="3">
        <v>64.327999999999903</v>
      </c>
      <c r="BB44" s="3">
        <v>63.823999999999948</v>
      </c>
      <c r="BC44" s="3">
        <v>63.933499399999953</v>
      </c>
      <c r="BD44" s="3">
        <v>64.111999999999895</v>
      </c>
      <c r="BE44" s="3">
        <v>0.34691667999999998</v>
      </c>
      <c r="BF44" s="3">
        <v>0.39329164999999999</v>
      </c>
      <c r="BG44" s="3">
        <v>0.38500000000000001</v>
      </c>
    </row>
    <row r="45" spans="1:59" x14ac:dyDescent="0.2">
      <c r="A45" s="3" t="s">
        <v>126</v>
      </c>
      <c r="B45" s="5">
        <v>43369</v>
      </c>
      <c r="C45" s="9">
        <f t="shared" si="0"/>
        <v>9</v>
      </c>
      <c r="D45" s="9">
        <f t="shared" si="1"/>
        <v>2018</v>
      </c>
      <c r="E45" s="4" t="s">
        <v>136</v>
      </c>
      <c r="F45" s="4" t="s">
        <v>136</v>
      </c>
      <c r="G45" s="4" t="s">
        <v>137</v>
      </c>
      <c r="H45" s="4" t="s">
        <v>136</v>
      </c>
      <c r="I45" s="4" t="s">
        <v>137</v>
      </c>
      <c r="J45" s="4" t="s">
        <v>137</v>
      </c>
      <c r="K45" s="4" t="s">
        <v>136</v>
      </c>
      <c r="L45" s="4" t="s">
        <v>137</v>
      </c>
      <c r="M45" s="3">
        <v>22</v>
      </c>
      <c r="N45" s="3">
        <v>24</v>
      </c>
      <c r="O45" s="3">
        <v>1</v>
      </c>
      <c r="P45" s="3">
        <f t="shared" si="2"/>
        <v>4.1666666666666661</v>
      </c>
      <c r="Q45" s="3">
        <v>8</v>
      </c>
      <c r="R45" s="3">
        <f t="shared" si="3"/>
        <v>33.333333333333329</v>
      </c>
      <c r="S45" s="3">
        <v>3.107690626714168</v>
      </c>
      <c r="U45" s="3">
        <v>2.3E-2</v>
      </c>
      <c r="W45" s="3">
        <v>22.265000000000001</v>
      </c>
      <c r="Y45" s="3">
        <v>1.2E-2</v>
      </c>
      <c r="AA45" s="3">
        <v>19.466999999999999</v>
      </c>
      <c r="AC45" s="3" t="s">
        <v>153</v>
      </c>
      <c r="AE45" s="3">
        <v>21.333333333332465</v>
      </c>
      <c r="AH45" s="3">
        <v>67.351999999999904</v>
      </c>
      <c r="AI45" s="3">
        <v>41.649799999999921</v>
      </c>
      <c r="AJ45" s="3">
        <v>33.32</v>
      </c>
      <c r="AK45" s="3">
        <v>71.774583021799728</v>
      </c>
      <c r="AL45" s="3">
        <v>98.3</v>
      </c>
      <c r="AM45" s="3" t="s">
        <v>63</v>
      </c>
      <c r="AN45" s="3">
        <v>18.43</v>
      </c>
      <c r="AO45" s="3">
        <v>0</v>
      </c>
      <c r="AP45" s="3">
        <v>5.9942399999999996</v>
      </c>
      <c r="AQ45" s="3">
        <v>20.2484</v>
      </c>
      <c r="AR45" s="3">
        <v>0.16169291338582681</v>
      </c>
      <c r="AS45" s="3">
        <v>56.73199999999995</v>
      </c>
      <c r="AT45" s="3">
        <v>58.927999999999898</v>
      </c>
      <c r="AU45" s="3">
        <v>60.943999999999903</v>
      </c>
      <c r="AV45" s="3">
        <v>59.881999999999948</v>
      </c>
      <c r="AW45" s="3">
        <v>60.451249999999902</v>
      </c>
      <c r="AX45" s="3">
        <v>61.861999999999888</v>
      </c>
      <c r="AY45" s="3">
        <v>62.329999999999977</v>
      </c>
      <c r="AZ45" s="3">
        <v>62.733500599999907</v>
      </c>
      <c r="BA45" s="3">
        <v>63.175999999999917</v>
      </c>
      <c r="BB45" s="3">
        <v>62.851999999999911</v>
      </c>
      <c r="BC45" s="3">
        <v>62.984749999999941</v>
      </c>
      <c r="BD45" s="3">
        <v>63.121999999999971</v>
      </c>
      <c r="BE45" s="3">
        <v>0.36016667000000002</v>
      </c>
      <c r="BF45" s="3">
        <v>0.41991666</v>
      </c>
      <c r="BG45" s="3">
        <v>0.39133333999999997</v>
      </c>
    </row>
    <row r="46" spans="1:59" x14ac:dyDescent="0.2">
      <c r="A46" s="3" t="s">
        <v>126</v>
      </c>
      <c r="B46" s="5">
        <v>43375</v>
      </c>
      <c r="C46" s="9">
        <f t="shared" si="0"/>
        <v>10</v>
      </c>
      <c r="D46" s="9">
        <f t="shared" si="1"/>
        <v>2018</v>
      </c>
      <c r="L46" s="4"/>
      <c r="M46" s="3">
        <v>29</v>
      </c>
      <c r="N46" s="3">
        <v>106</v>
      </c>
      <c r="O46" s="3">
        <v>1</v>
      </c>
      <c r="P46" s="3">
        <f t="shared" si="2"/>
        <v>0.94339622641509435</v>
      </c>
      <c r="Q46" s="3">
        <v>27</v>
      </c>
      <c r="R46" s="3">
        <f t="shared" si="3"/>
        <v>25.471698113207548</v>
      </c>
      <c r="S46" s="3">
        <v>5.2618852656864892</v>
      </c>
      <c r="AH46" s="3">
        <v>59.791999999999931</v>
      </c>
      <c r="AI46" s="3">
        <v>46.885999999999903</v>
      </c>
      <c r="AJ46" s="3">
        <v>92.7</v>
      </c>
      <c r="AK46" s="3">
        <v>98.858332951863602</v>
      </c>
      <c r="AL46" s="3">
        <v>100</v>
      </c>
      <c r="AM46" s="3" t="s">
        <v>64</v>
      </c>
      <c r="AN46" s="3">
        <v>3.8119999999999998</v>
      </c>
      <c r="AO46" s="3">
        <v>6.0000001999999997E-2</v>
      </c>
      <c r="AP46" s="3">
        <v>2.55335</v>
      </c>
      <c r="AQ46" s="3">
        <v>11.65621</v>
      </c>
      <c r="AR46" s="3">
        <v>2.3661417322834648E-2</v>
      </c>
      <c r="AS46" s="3">
        <v>54.75199999999991</v>
      </c>
      <c r="AT46" s="3">
        <v>55.585250599999917</v>
      </c>
      <c r="AU46" s="3">
        <v>56.443999999999903</v>
      </c>
      <c r="AV46" s="3">
        <v>54.931999999999952</v>
      </c>
      <c r="AW46" s="3">
        <v>55.019749999999917</v>
      </c>
      <c r="AX46" s="3">
        <v>55.147999999999961</v>
      </c>
      <c r="AY46" s="3">
        <v>57.559999999999917</v>
      </c>
      <c r="AZ46" s="3">
        <v>57.681499999999907</v>
      </c>
      <c r="BA46" s="3">
        <v>57.883999999999929</v>
      </c>
      <c r="BB46" s="3">
        <v>59.647999999999961</v>
      </c>
      <c r="BC46" s="3">
        <v>59.851250599999929</v>
      </c>
      <c r="BD46" s="3">
        <v>60.151999999999909</v>
      </c>
      <c r="BE46" s="3">
        <v>0.34541666999999998</v>
      </c>
      <c r="BF46" s="3">
        <v>0.38350000000000001</v>
      </c>
      <c r="BG46" s="3">
        <v>0.38950000000000001</v>
      </c>
    </row>
    <row r="47" spans="1:59" x14ac:dyDescent="0.2">
      <c r="A47" s="3" t="s">
        <v>126</v>
      </c>
      <c r="B47" s="5">
        <v>43384</v>
      </c>
      <c r="C47" s="9">
        <f t="shared" si="0"/>
        <v>10</v>
      </c>
      <c r="D47" s="9">
        <f t="shared" si="1"/>
        <v>2018</v>
      </c>
      <c r="L47" s="4"/>
      <c r="M47" s="3">
        <v>18</v>
      </c>
      <c r="N47" s="3">
        <v>104</v>
      </c>
      <c r="O47" s="3">
        <v>1</v>
      </c>
      <c r="P47" s="3">
        <f t="shared" si="2"/>
        <v>0.96153846153846156</v>
      </c>
      <c r="Q47" s="3">
        <v>18</v>
      </c>
      <c r="R47" s="3">
        <f t="shared" si="3"/>
        <v>17.307692307692307</v>
      </c>
      <c r="S47" s="3">
        <v>6.4625839169169632</v>
      </c>
      <c r="U47" s="3" t="s">
        <v>153</v>
      </c>
      <c r="W47" s="3">
        <v>21.913</v>
      </c>
      <c r="Y47" s="3">
        <v>8.9999999999999993E-3</v>
      </c>
      <c r="AA47" s="3">
        <v>23.102</v>
      </c>
      <c r="AC47" s="3" t="s">
        <v>153</v>
      </c>
      <c r="AE47" s="3">
        <v>5.0000000000001901</v>
      </c>
      <c r="AH47" s="3">
        <v>42.175399999999968</v>
      </c>
      <c r="AI47" s="3">
        <v>27.814999999999959</v>
      </c>
      <c r="AJ47" s="3">
        <v>70.41</v>
      </c>
      <c r="AK47" s="3">
        <v>83.314999898274735</v>
      </c>
      <c r="AL47" s="3">
        <v>98.4</v>
      </c>
      <c r="AM47" s="3" t="s">
        <v>43</v>
      </c>
      <c r="AN47" s="3">
        <v>8.3699999999999992</v>
      </c>
      <c r="AO47" s="3">
        <v>0</v>
      </c>
      <c r="AP47" s="3">
        <v>9.7540199999999988</v>
      </c>
      <c r="AQ47" s="3">
        <v>24.797599999999999</v>
      </c>
      <c r="AR47" s="3">
        <v>4.5669291338582677E-2</v>
      </c>
      <c r="AS47" s="3">
        <v>47.191999999999929</v>
      </c>
      <c r="AT47" s="3">
        <v>47.962999399999951</v>
      </c>
      <c r="AU47" s="3">
        <v>50.503999999999877</v>
      </c>
      <c r="AV47" s="3">
        <v>49.999999999999943</v>
      </c>
      <c r="AW47" s="3">
        <v>51.045499399999898</v>
      </c>
      <c r="AX47" s="3">
        <v>53.167999999999921</v>
      </c>
      <c r="AY47" s="3">
        <v>54.823999999999948</v>
      </c>
      <c r="AZ47" s="3">
        <v>55.318999999999903</v>
      </c>
      <c r="BA47" s="3">
        <v>55.795999999999992</v>
      </c>
      <c r="BB47" s="3">
        <v>57.181999999999952</v>
      </c>
      <c r="BC47" s="3">
        <v>57.28624879999991</v>
      </c>
      <c r="BD47" s="3">
        <v>57.41599999999994</v>
      </c>
      <c r="BE47" s="3">
        <v>0.35741666</v>
      </c>
      <c r="BF47" s="3">
        <v>0.41929168</v>
      </c>
      <c r="BG47" s="3">
        <v>0.39300000000000002</v>
      </c>
    </row>
    <row r="48" spans="1:59" x14ac:dyDescent="0.2">
      <c r="A48" s="3" t="s">
        <v>126</v>
      </c>
      <c r="B48" s="5">
        <v>43389</v>
      </c>
      <c r="C48" s="9">
        <f t="shared" si="0"/>
        <v>10</v>
      </c>
      <c r="D48" s="9">
        <f t="shared" si="1"/>
        <v>2018</v>
      </c>
      <c r="E48" s="4">
        <v>2028353.9263389276</v>
      </c>
      <c r="F48" s="4">
        <v>294770.09017940448</v>
      </c>
      <c r="G48" s="4" t="s">
        <v>136</v>
      </c>
      <c r="H48" s="4" t="s">
        <v>136</v>
      </c>
      <c r="I48" s="4">
        <v>31158.009641493165</v>
      </c>
      <c r="J48" s="4" t="s">
        <v>137</v>
      </c>
      <c r="K48" s="4">
        <v>88885.955872209568</v>
      </c>
      <c r="L48" s="4" t="s">
        <v>137</v>
      </c>
      <c r="M48" s="3">
        <v>8</v>
      </c>
      <c r="N48" s="3">
        <v>16</v>
      </c>
      <c r="O48" s="3">
        <v>1</v>
      </c>
      <c r="P48" s="3">
        <f t="shared" si="2"/>
        <v>6.25</v>
      </c>
      <c r="Q48" s="3">
        <v>0</v>
      </c>
      <c r="R48" s="3">
        <f t="shared" si="3"/>
        <v>0</v>
      </c>
      <c r="S48" s="3">
        <v>4.0611866144560151</v>
      </c>
      <c r="AH48" s="3">
        <v>62.743999999999907</v>
      </c>
      <c r="AI48" s="3">
        <v>33.171799999999948</v>
      </c>
      <c r="AJ48" s="3">
        <v>44.51</v>
      </c>
      <c r="AK48" s="3">
        <v>68.40666675567627</v>
      </c>
      <c r="AL48" s="3">
        <v>84.2</v>
      </c>
      <c r="AM48" s="3" t="s">
        <v>65</v>
      </c>
      <c r="AN48" s="3">
        <v>13.15</v>
      </c>
      <c r="AO48" s="3">
        <v>0</v>
      </c>
      <c r="AP48" s="3">
        <v>7.4281299999999986</v>
      </c>
      <c r="AQ48" s="3">
        <v>23.571100000000001</v>
      </c>
      <c r="AR48" s="3">
        <v>0.12641732283464571</v>
      </c>
      <c r="AS48" s="3">
        <v>43.111399999999939</v>
      </c>
      <c r="AT48" s="3">
        <v>45.972800059999948</v>
      </c>
      <c r="AU48" s="3">
        <v>49.441999999999929</v>
      </c>
      <c r="AV48" s="3">
        <v>45.579199999999908</v>
      </c>
      <c r="AW48" s="3">
        <v>46.198024879999963</v>
      </c>
      <c r="AX48" s="3">
        <v>46.885999999999903</v>
      </c>
      <c r="AY48" s="3">
        <v>50.683999999999934</v>
      </c>
      <c r="AZ48" s="3">
        <v>51.032001199999911</v>
      </c>
      <c r="BA48" s="3">
        <v>51.511999999999887</v>
      </c>
      <c r="BB48" s="3">
        <v>54.48199999999995</v>
      </c>
      <c r="BC48" s="3">
        <v>54.717499399999937</v>
      </c>
      <c r="BD48" s="3">
        <v>55.039999999999957</v>
      </c>
      <c r="BE48" s="3">
        <v>0.33750000000000002</v>
      </c>
      <c r="BF48" s="3">
        <v>0.38037500000000002</v>
      </c>
      <c r="BG48" s="3">
        <v>0.39100000000000001</v>
      </c>
    </row>
    <row r="49" spans="1:59" x14ac:dyDescent="0.2">
      <c r="A49" s="3" t="s">
        <v>126</v>
      </c>
      <c r="B49" s="5">
        <v>43396</v>
      </c>
      <c r="C49" s="9">
        <f t="shared" si="0"/>
        <v>10</v>
      </c>
      <c r="D49" s="9">
        <f t="shared" si="1"/>
        <v>2018</v>
      </c>
      <c r="E49" s="4">
        <v>526098.98055148975</v>
      </c>
      <c r="F49" s="4">
        <v>112158.53794159897</v>
      </c>
      <c r="G49" s="4" t="s">
        <v>136</v>
      </c>
      <c r="H49" s="4" t="s">
        <v>136</v>
      </c>
      <c r="I49" s="4" t="s">
        <v>137</v>
      </c>
      <c r="J49" s="4" t="s">
        <v>137</v>
      </c>
      <c r="K49" s="4">
        <v>51293.977234749829</v>
      </c>
      <c r="L49" s="4" t="s">
        <v>137</v>
      </c>
      <c r="M49" s="3">
        <v>3</v>
      </c>
      <c r="N49" s="3">
        <v>7</v>
      </c>
      <c r="O49" s="3">
        <v>1</v>
      </c>
      <c r="P49" s="3">
        <f t="shared" si="2"/>
        <v>14.285714285714285</v>
      </c>
      <c r="Q49" s="3">
        <v>1</v>
      </c>
      <c r="R49" s="3">
        <f t="shared" si="3"/>
        <v>14.285714285714285</v>
      </c>
      <c r="S49" s="3">
        <v>2.9311172956508633</v>
      </c>
      <c r="U49" s="3">
        <v>1.21E-2</v>
      </c>
      <c r="W49" s="3">
        <v>20.824000000000002</v>
      </c>
      <c r="Y49" s="3">
        <v>1.4E-2</v>
      </c>
      <c r="AA49" s="3">
        <v>20.954999999999998</v>
      </c>
      <c r="AC49" s="3">
        <v>8.0000000000000002E-3</v>
      </c>
      <c r="AE49" s="3">
        <v>41.333333333333222</v>
      </c>
      <c r="AH49" s="3">
        <v>55.615999999999943</v>
      </c>
      <c r="AI49" s="3">
        <v>26.37499999999994</v>
      </c>
      <c r="AJ49" s="3">
        <v>38.22</v>
      </c>
      <c r="AK49" s="3">
        <v>68.186249574025467</v>
      </c>
      <c r="AL49" s="3">
        <v>94.1</v>
      </c>
      <c r="AM49" s="3" t="s">
        <v>66</v>
      </c>
      <c r="AN49" s="3">
        <v>13.54</v>
      </c>
      <c r="AO49" s="3">
        <v>0</v>
      </c>
      <c r="AP49" s="3">
        <v>2.4373900000000002</v>
      </c>
      <c r="AQ49" s="3">
        <v>9.4262100000000011</v>
      </c>
      <c r="AR49" s="3">
        <v>7.2440944881889777E-2</v>
      </c>
      <c r="AS49" s="3">
        <v>43.65499999999998</v>
      </c>
      <c r="AT49" s="3">
        <v>46.661674999999939</v>
      </c>
      <c r="AU49" s="3">
        <v>49.549999999999933</v>
      </c>
      <c r="AV49" s="3">
        <v>46.597999999999963</v>
      </c>
      <c r="AW49" s="3">
        <v>47.272249399999907</v>
      </c>
      <c r="AX49" s="3">
        <v>47.983999999999931</v>
      </c>
      <c r="AY49" s="3">
        <v>49.891999999999932</v>
      </c>
      <c r="AZ49" s="3">
        <v>50.020998799999923</v>
      </c>
      <c r="BA49" s="3">
        <v>50.089999999999947</v>
      </c>
      <c r="BB49" s="3">
        <v>52.609999999999907</v>
      </c>
      <c r="BC49" s="3">
        <v>52.712749399999979</v>
      </c>
      <c r="BD49" s="3">
        <v>52.861999999999888</v>
      </c>
      <c r="BE49" s="3">
        <v>0.33254167000000001</v>
      </c>
      <c r="BF49" s="3">
        <v>0.35716668000000001</v>
      </c>
      <c r="BG49" s="3">
        <v>0.33137499999999998</v>
      </c>
    </row>
    <row r="50" spans="1:59" x14ac:dyDescent="0.2">
      <c r="A50" s="3" t="s">
        <v>126</v>
      </c>
      <c r="B50" s="5">
        <v>43403</v>
      </c>
      <c r="C50" s="9">
        <f t="shared" si="0"/>
        <v>10</v>
      </c>
      <c r="D50" s="9">
        <f t="shared" si="1"/>
        <v>2018</v>
      </c>
      <c r="E50" s="4">
        <v>483680.90621303435</v>
      </c>
      <c r="F50" s="4">
        <v>71405.50945211557</v>
      </c>
      <c r="G50" s="4" t="s">
        <v>136</v>
      </c>
      <c r="H50" s="4" t="s">
        <v>136</v>
      </c>
      <c r="I50" s="4" t="s">
        <v>137</v>
      </c>
      <c r="J50" s="4" t="s">
        <v>137</v>
      </c>
      <c r="K50" s="4">
        <v>42949.589556456107</v>
      </c>
      <c r="L50" s="4" t="s">
        <v>137</v>
      </c>
      <c r="M50" s="3">
        <v>10</v>
      </c>
      <c r="N50" s="3">
        <v>8</v>
      </c>
      <c r="O50" s="3">
        <v>6</v>
      </c>
      <c r="P50" s="3">
        <f t="shared" si="2"/>
        <v>75</v>
      </c>
      <c r="Q50" s="3">
        <v>3</v>
      </c>
      <c r="R50" s="3">
        <f t="shared" si="3"/>
        <v>37.5</v>
      </c>
      <c r="S50" s="3">
        <v>2.6485999659495749</v>
      </c>
      <c r="U50" s="3">
        <v>7.1000000000000004E-3</v>
      </c>
      <c r="W50" s="3">
        <v>21.178999999999998</v>
      </c>
      <c r="Y50" s="3">
        <v>1.4E-2</v>
      </c>
      <c r="AA50" s="3">
        <v>21.056000000000001</v>
      </c>
      <c r="AC50" s="3" t="s">
        <v>153</v>
      </c>
      <c r="AE50" s="3">
        <v>9.3333333333337869</v>
      </c>
      <c r="AH50" s="3">
        <v>54.967999999999918</v>
      </c>
      <c r="AI50" s="3">
        <v>38.521399999999922</v>
      </c>
      <c r="AJ50" s="3">
        <v>54.46</v>
      </c>
      <c r="AK50" s="3">
        <v>75.205000400543213</v>
      </c>
      <c r="AL50" s="3">
        <v>92.8</v>
      </c>
      <c r="AM50" s="3" t="s">
        <v>67</v>
      </c>
      <c r="AN50" s="3">
        <v>6.6</v>
      </c>
      <c r="AO50" s="3">
        <v>0</v>
      </c>
      <c r="AP50" s="3">
        <v>6.4402399999999993</v>
      </c>
      <c r="AQ50" s="3">
        <v>21.4526</v>
      </c>
      <c r="AR50" s="3">
        <v>7.5826771653543318E-2</v>
      </c>
      <c r="AS50" s="3">
        <v>46.795999999999992</v>
      </c>
      <c r="AT50" s="3">
        <v>48.317748799999983</v>
      </c>
      <c r="AU50" s="3">
        <v>49.945999999999977</v>
      </c>
      <c r="AV50" s="3">
        <v>47.515999999999941</v>
      </c>
      <c r="AW50" s="3">
        <v>47.813750599999928</v>
      </c>
      <c r="AX50" s="3">
        <v>48.073999999999948</v>
      </c>
      <c r="AY50" s="3">
        <v>49.621999999999971</v>
      </c>
      <c r="AZ50" s="3">
        <v>49.647500599999937</v>
      </c>
      <c r="BA50" s="3">
        <v>49.675999999999917</v>
      </c>
      <c r="BB50" s="3">
        <v>51.637999999999977</v>
      </c>
      <c r="BC50" s="3">
        <v>51.674750599999903</v>
      </c>
      <c r="BD50" s="3">
        <v>51.727999999999888</v>
      </c>
      <c r="BE50" s="3">
        <v>0.32633334000000003</v>
      </c>
      <c r="BF50" s="3">
        <v>0.34620833000000001</v>
      </c>
      <c r="BG50" s="3">
        <v>0.30004167999999998</v>
      </c>
    </row>
    <row r="51" spans="1:59" x14ac:dyDescent="0.2">
      <c r="A51" s="3" t="s">
        <v>126</v>
      </c>
      <c r="B51" s="5">
        <v>43410</v>
      </c>
      <c r="C51" s="9">
        <f t="shared" si="0"/>
        <v>11</v>
      </c>
      <c r="D51" s="9">
        <f t="shared" si="1"/>
        <v>2018</v>
      </c>
      <c r="L51" s="4"/>
      <c r="M51" s="3">
        <v>46</v>
      </c>
      <c r="N51" s="3">
        <v>95</v>
      </c>
      <c r="O51" s="3">
        <v>4</v>
      </c>
      <c r="P51" s="3">
        <f t="shared" si="2"/>
        <v>4.2105263157894735</v>
      </c>
      <c r="Q51" s="3">
        <v>24</v>
      </c>
      <c r="R51" s="3">
        <f t="shared" si="3"/>
        <v>25.263157894736842</v>
      </c>
      <c r="S51" s="3">
        <v>2.5073413010989309</v>
      </c>
      <c r="AH51" s="3">
        <v>39.558199999999957</v>
      </c>
      <c r="AI51" s="3">
        <v>29.127199999999931</v>
      </c>
      <c r="AJ51" s="3">
        <v>76.33</v>
      </c>
      <c r="AK51" s="3">
        <v>86.272083282470703</v>
      </c>
      <c r="AL51" s="3">
        <v>96.3</v>
      </c>
      <c r="AM51" s="3" t="s">
        <v>43</v>
      </c>
      <c r="AN51" s="3">
        <v>3.2</v>
      </c>
      <c r="AO51" s="3">
        <v>0</v>
      </c>
      <c r="AP51" s="3">
        <v>17.659369999999999</v>
      </c>
      <c r="AQ51" s="3">
        <v>29.480599999999999</v>
      </c>
      <c r="AR51" s="3">
        <v>3.334645669291339E-2</v>
      </c>
      <c r="AS51" s="3">
        <v>40.854199999999913</v>
      </c>
      <c r="AT51" s="3">
        <v>42.893000059999927</v>
      </c>
      <c r="AU51" s="3">
        <v>45.3631999999999</v>
      </c>
      <c r="AV51" s="3">
        <v>43.712599999999952</v>
      </c>
      <c r="AW51" s="3">
        <v>44.653850599999963</v>
      </c>
      <c r="AX51" s="3">
        <v>45.291199999999961</v>
      </c>
      <c r="AY51" s="3">
        <v>47.659999999999918</v>
      </c>
      <c r="AZ51" s="3">
        <v>47.860249999999887</v>
      </c>
      <c r="BA51" s="3">
        <v>48.019999999999897</v>
      </c>
      <c r="BB51" s="3">
        <v>50.395999999999987</v>
      </c>
      <c r="BC51" s="3">
        <v>50.512999999999977</v>
      </c>
      <c r="BD51" s="3">
        <v>50.683999999999934</v>
      </c>
      <c r="BE51" s="3">
        <v>0.34799999999999998</v>
      </c>
      <c r="BF51" s="3">
        <v>0.35354166999999997</v>
      </c>
      <c r="BG51" s="3">
        <v>0.29591667999999999</v>
      </c>
    </row>
    <row r="52" spans="1:59" x14ac:dyDescent="0.2">
      <c r="A52" s="3" t="s">
        <v>126</v>
      </c>
      <c r="B52" s="5">
        <v>43418</v>
      </c>
      <c r="C52" s="9">
        <f t="shared" si="0"/>
        <v>11</v>
      </c>
      <c r="D52" s="9">
        <f t="shared" si="1"/>
        <v>2018</v>
      </c>
      <c r="E52" s="4">
        <v>501654.06006320554</v>
      </c>
      <c r="F52" s="4">
        <v>183889.52313236377</v>
      </c>
      <c r="G52" s="4" t="s">
        <v>136</v>
      </c>
      <c r="H52" s="4" t="s">
        <v>136</v>
      </c>
      <c r="I52" s="4">
        <v>7576.338348274362</v>
      </c>
      <c r="J52" s="4" t="s">
        <v>137</v>
      </c>
      <c r="K52" s="4">
        <v>65065.827106471894</v>
      </c>
      <c r="L52" s="4" t="s">
        <v>137</v>
      </c>
      <c r="M52" s="3">
        <v>4</v>
      </c>
      <c r="N52" s="3">
        <v>3</v>
      </c>
      <c r="O52" s="3">
        <v>0</v>
      </c>
      <c r="P52" s="3">
        <f t="shared" si="2"/>
        <v>0</v>
      </c>
      <c r="Q52" s="3">
        <v>1</v>
      </c>
      <c r="R52" s="3">
        <f t="shared" si="3"/>
        <v>33.333333333333329</v>
      </c>
      <c r="S52" s="3">
        <v>2.0129359741216772</v>
      </c>
      <c r="T52" s="3">
        <v>0</v>
      </c>
      <c r="U52" s="3">
        <v>8.0000000000000002E-3</v>
      </c>
      <c r="V52" s="3">
        <v>21.716000000000001</v>
      </c>
      <c r="W52" s="3">
        <v>22.102</v>
      </c>
      <c r="X52" s="3">
        <v>1.7999999999999999E-2</v>
      </c>
      <c r="Y52" s="3">
        <v>5.8000000000000003E-2</v>
      </c>
      <c r="Z52" s="3">
        <v>22.087</v>
      </c>
      <c r="AA52" s="3">
        <v>22.954999999999998</v>
      </c>
      <c r="AB52" s="3">
        <v>1.0999999999999999E-2</v>
      </c>
      <c r="AC52" s="3" t="s">
        <v>153</v>
      </c>
      <c r="AD52" s="3">
        <v>0</v>
      </c>
      <c r="AE52" s="3">
        <v>106.33333333333421</v>
      </c>
      <c r="AF52" s="3">
        <v>0</v>
      </c>
      <c r="AG52" s="3">
        <v>0</v>
      </c>
      <c r="AH52" s="3">
        <v>46.831999999999951</v>
      </c>
      <c r="AI52" s="3">
        <v>20.226199999999938</v>
      </c>
      <c r="AJ52" s="3">
        <v>39.369999999999997</v>
      </c>
      <c r="AK52" s="3">
        <v>68.064999898274735</v>
      </c>
      <c r="AL52" s="3">
        <v>90.9</v>
      </c>
      <c r="AM52" s="3" t="s">
        <v>43</v>
      </c>
      <c r="AN52" s="3">
        <v>9.9600000000000009</v>
      </c>
      <c r="AO52" s="3">
        <v>0</v>
      </c>
      <c r="AP52" s="3">
        <v>9.6269100000000005</v>
      </c>
      <c r="AQ52" s="3">
        <v>21.341100000000001</v>
      </c>
      <c r="AR52" s="3">
        <v>8.7716535433070883E-2</v>
      </c>
      <c r="AS52" s="3">
        <v>32.934199999999947</v>
      </c>
      <c r="AT52" s="3">
        <v>33.068225029999923</v>
      </c>
      <c r="AU52" s="3">
        <v>33.184399999999961</v>
      </c>
      <c r="AV52" s="3">
        <v>35.670199999999923</v>
      </c>
      <c r="AW52" s="3">
        <v>35.790499939999883</v>
      </c>
      <c r="AX52" s="3">
        <v>35.952799999999982</v>
      </c>
      <c r="AY52" s="3">
        <v>40.96039999999995</v>
      </c>
      <c r="AZ52" s="3">
        <v>41.193574879999922</v>
      </c>
      <c r="BA52" s="3">
        <v>41.484199999999937</v>
      </c>
      <c r="BB52" s="3">
        <v>46.036399999999936</v>
      </c>
      <c r="BC52" s="3">
        <v>46.264099999999978</v>
      </c>
      <c r="BD52" s="3">
        <v>46.543999999999897</v>
      </c>
      <c r="BE52" s="3">
        <v>0.31358333999999999</v>
      </c>
      <c r="BF52" s="3">
        <v>0.32620832</v>
      </c>
      <c r="BG52" s="3">
        <v>0.27795832999999998</v>
      </c>
    </row>
    <row r="53" spans="1:59" x14ac:dyDescent="0.2">
      <c r="A53" s="3" t="s">
        <v>126</v>
      </c>
      <c r="B53" s="5">
        <v>43423</v>
      </c>
      <c r="C53" s="9">
        <f t="shared" si="0"/>
        <v>11</v>
      </c>
      <c r="D53" s="9">
        <f t="shared" si="1"/>
        <v>2018</v>
      </c>
      <c r="E53" s="4">
        <v>397315.28995562368</v>
      </c>
      <c r="F53" s="4">
        <v>60938.736779591854</v>
      </c>
      <c r="G53" s="4" t="s">
        <v>137</v>
      </c>
      <c r="H53" s="4" t="s">
        <v>136</v>
      </c>
      <c r="I53" s="4" t="s">
        <v>137</v>
      </c>
      <c r="J53" s="4" t="s">
        <v>137</v>
      </c>
      <c r="K53" s="4" t="s">
        <v>136</v>
      </c>
      <c r="L53" s="4" t="s">
        <v>137</v>
      </c>
      <c r="M53" s="3">
        <v>32</v>
      </c>
      <c r="N53" s="3">
        <v>3</v>
      </c>
      <c r="O53" s="3">
        <v>0</v>
      </c>
      <c r="P53" s="3">
        <f t="shared" si="2"/>
        <v>0</v>
      </c>
      <c r="Q53" s="3">
        <v>1</v>
      </c>
      <c r="R53" s="3">
        <f t="shared" si="3"/>
        <v>33.333333333333329</v>
      </c>
      <c r="S53" s="3">
        <v>2.0846251729528449</v>
      </c>
      <c r="T53" s="3">
        <v>0</v>
      </c>
      <c r="U53" s="3">
        <v>0</v>
      </c>
      <c r="V53" s="3">
        <v>21.628</v>
      </c>
      <c r="W53" s="3">
        <v>21.628</v>
      </c>
      <c r="X53" s="3">
        <v>1.6E-2</v>
      </c>
      <c r="Y53" s="3">
        <v>1.6E-2</v>
      </c>
      <c r="Z53" s="3">
        <v>21.893999999999998</v>
      </c>
      <c r="AA53" s="3">
        <v>21.893999999999998</v>
      </c>
      <c r="AB53" s="3">
        <v>1.7999999999999999E-2</v>
      </c>
      <c r="AC53" s="3">
        <v>1.7999999999999999E-2</v>
      </c>
      <c r="AD53" s="3">
        <v>0</v>
      </c>
      <c r="AE53" s="3">
        <v>0</v>
      </c>
      <c r="AF53" s="3">
        <v>0</v>
      </c>
      <c r="AG53" s="3">
        <v>0</v>
      </c>
      <c r="AH53" s="3">
        <v>27.924799999999919</v>
      </c>
      <c r="AI53" s="3">
        <v>15.36799999999992</v>
      </c>
      <c r="AJ53" s="3">
        <v>80.5</v>
      </c>
      <c r="AK53" s="3">
        <v>87.645833651224777</v>
      </c>
      <c r="AL53" s="3">
        <v>92.2</v>
      </c>
      <c r="AM53" s="3" t="s">
        <v>43</v>
      </c>
      <c r="AN53" s="3">
        <v>3.93</v>
      </c>
      <c r="AO53" s="3">
        <v>0</v>
      </c>
      <c r="AP53" s="3">
        <v>8.0480699999999992</v>
      </c>
      <c r="AQ53" s="3">
        <v>17.786480000000001</v>
      </c>
      <c r="AR53" s="3">
        <v>1.724409448818898E-2</v>
      </c>
      <c r="AS53" s="3">
        <v>33.130399999999909</v>
      </c>
      <c r="AT53" s="3">
        <v>33.22677505999998</v>
      </c>
      <c r="AU53" s="3">
        <v>33.429199999999902</v>
      </c>
      <c r="AV53" s="3">
        <v>35.284999999999918</v>
      </c>
      <c r="AW53" s="3">
        <v>35.386024999999933</v>
      </c>
      <c r="AX53" s="3">
        <v>35.538799999999952</v>
      </c>
      <c r="AY53" s="3">
        <v>39.736399999999939</v>
      </c>
      <c r="AZ53" s="3">
        <v>39.85024999999991</v>
      </c>
      <c r="BA53" s="3">
        <v>39.97939999999992</v>
      </c>
      <c r="BB53" s="3">
        <v>44.257999999999939</v>
      </c>
      <c r="BC53" s="3">
        <v>44.3788249999999</v>
      </c>
      <c r="BD53" s="3">
        <v>44.517199999999953</v>
      </c>
      <c r="BE53" s="3">
        <v>0.31037500000000001</v>
      </c>
      <c r="BF53" s="3">
        <v>0.32087500000000002</v>
      </c>
      <c r="BG53" s="3">
        <v>0.27058333000000001</v>
      </c>
    </row>
    <row r="54" spans="1:59" x14ac:dyDescent="0.2">
      <c r="A54" s="3" t="s">
        <v>126</v>
      </c>
      <c r="B54" s="5">
        <v>43431</v>
      </c>
      <c r="C54" s="9">
        <f t="shared" si="0"/>
        <v>11</v>
      </c>
      <c r="D54" s="9">
        <f t="shared" si="1"/>
        <v>2018</v>
      </c>
      <c r="E54" s="4">
        <v>313790.76848646271</v>
      </c>
      <c r="F54" s="4">
        <v>72558.723837403086</v>
      </c>
      <c r="G54" s="4" t="s">
        <v>137</v>
      </c>
      <c r="H54" s="4" t="s">
        <v>136</v>
      </c>
      <c r="I54" s="4" t="s">
        <v>137</v>
      </c>
      <c r="J54" s="4" t="s">
        <v>137</v>
      </c>
      <c r="K54" s="4" t="s">
        <v>136</v>
      </c>
      <c r="L54" s="4" t="s">
        <v>137</v>
      </c>
      <c r="M54" s="3">
        <v>29</v>
      </c>
      <c r="N54" s="3">
        <v>2</v>
      </c>
      <c r="O54" s="3">
        <v>3</v>
      </c>
      <c r="P54" s="3">
        <f t="shared" si="2"/>
        <v>150</v>
      </c>
      <c r="Q54" s="3">
        <v>1</v>
      </c>
      <c r="R54" s="3">
        <f t="shared" si="3"/>
        <v>50</v>
      </c>
      <c r="S54" s="3">
        <v>0.49694960233192143</v>
      </c>
      <c r="T54" s="3">
        <v>0</v>
      </c>
      <c r="U54" s="3">
        <v>0</v>
      </c>
      <c r="V54" s="3">
        <v>21.542000000000002</v>
      </c>
      <c r="W54" s="3">
        <v>21.542000000000002</v>
      </c>
      <c r="X54" s="3">
        <v>1.6E-2</v>
      </c>
      <c r="Y54" s="3">
        <v>1.6E-2</v>
      </c>
      <c r="Z54" s="3">
        <v>21.92</v>
      </c>
      <c r="AA54" s="3">
        <v>21.92</v>
      </c>
      <c r="AB54" s="3">
        <v>1.7999999999999999E-2</v>
      </c>
      <c r="AC54" s="3">
        <v>1.7999999999999999E-2</v>
      </c>
      <c r="AD54" s="3">
        <v>0</v>
      </c>
      <c r="AE54" s="3">
        <v>0</v>
      </c>
      <c r="AF54" s="3">
        <v>0</v>
      </c>
      <c r="AG54" s="3">
        <v>0</v>
      </c>
      <c r="AH54" s="3">
        <v>25.847599999999929</v>
      </c>
      <c r="AI54" s="3">
        <v>7.2139999999999702</v>
      </c>
      <c r="AJ54" s="3">
        <v>61.39</v>
      </c>
      <c r="AK54" s="3">
        <v>80.123749732971191</v>
      </c>
      <c r="AL54" s="3">
        <v>89.7</v>
      </c>
      <c r="AM54" s="3" t="s">
        <v>43</v>
      </c>
      <c r="AN54" s="3">
        <v>8.77</v>
      </c>
      <c r="AO54" s="3">
        <v>0</v>
      </c>
      <c r="AP54" s="3">
        <v>7.0267299999999997</v>
      </c>
      <c r="AQ54" s="3">
        <v>17.11748</v>
      </c>
      <c r="AR54" s="3">
        <v>2.8779527559055121E-2</v>
      </c>
      <c r="AS54" s="3">
        <v>32.334799999999888</v>
      </c>
      <c r="AT54" s="3">
        <v>32.676124999999963</v>
      </c>
      <c r="AU54" s="3">
        <v>33.492199999999947</v>
      </c>
      <c r="AV54" s="3">
        <v>34.79899999999995</v>
      </c>
      <c r="AW54" s="3">
        <v>35.0629249999999</v>
      </c>
      <c r="AX54" s="3">
        <v>35.398399999999903</v>
      </c>
      <c r="AY54" s="3">
        <v>38.845399999999927</v>
      </c>
      <c r="AZ54" s="3">
        <v>38.970874939999938</v>
      </c>
      <c r="BA54" s="3">
        <v>39.102799999999981</v>
      </c>
      <c r="BB54" s="3">
        <v>42.722599999999922</v>
      </c>
      <c r="BC54" s="3">
        <v>42.787099399999967</v>
      </c>
      <c r="BD54" s="3">
        <v>42.848599999999912</v>
      </c>
      <c r="BE54" s="3">
        <v>0.30762499999999998</v>
      </c>
      <c r="BF54" s="3">
        <v>0.31491667000000001</v>
      </c>
      <c r="BG54" s="3">
        <v>0.26245832000000002</v>
      </c>
    </row>
    <row r="55" spans="1:59" x14ac:dyDescent="0.2">
      <c r="A55" s="3" t="s">
        <v>126</v>
      </c>
      <c r="B55" s="5">
        <v>43551</v>
      </c>
      <c r="C55" s="9">
        <f t="shared" si="0"/>
        <v>3</v>
      </c>
      <c r="D55" s="9">
        <f t="shared" si="1"/>
        <v>2019</v>
      </c>
      <c r="E55" s="4">
        <v>152341.69731695665</v>
      </c>
      <c r="F55" s="4">
        <v>39059.722261203067</v>
      </c>
      <c r="G55" s="4" t="s">
        <v>136</v>
      </c>
      <c r="H55" s="4" t="s">
        <v>136</v>
      </c>
      <c r="I55" s="4" t="s">
        <v>137</v>
      </c>
      <c r="J55" s="4" t="s">
        <v>137</v>
      </c>
      <c r="K55" s="4" t="s">
        <v>136</v>
      </c>
      <c r="L55" s="4" t="s">
        <v>137</v>
      </c>
      <c r="S55" s="3">
        <v>2.3651480493070389</v>
      </c>
      <c r="T55" s="8">
        <v>6.7500000000000004E-2</v>
      </c>
      <c r="U55" s="8">
        <v>6.7500000000000004E-2</v>
      </c>
      <c r="V55" s="8">
        <v>13.763</v>
      </c>
      <c r="W55" s="3">
        <v>13.763</v>
      </c>
      <c r="X55" s="8">
        <v>0.129</v>
      </c>
      <c r="Y55" s="3">
        <v>0.129</v>
      </c>
      <c r="Z55" s="8">
        <v>17.8</v>
      </c>
      <c r="AA55" s="3">
        <v>17.8</v>
      </c>
      <c r="AB55" s="8">
        <v>0.10299999999999999</v>
      </c>
      <c r="AC55" s="3">
        <v>0.10299999999999999</v>
      </c>
      <c r="AD55" s="8">
        <v>5.67</v>
      </c>
      <c r="AE55" s="3">
        <v>5.67</v>
      </c>
      <c r="AF55" s="8">
        <v>5.67</v>
      </c>
      <c r="AG55" s="3">
        <v>5.67</v>
      </c>
      <c r="AH55" s="3">
        <v>68.95399999999988</v>
      </c>
      <c r="AI55" s="3">
        <v>38.776999999999909</v>
      </c>
      <c r="AJ55" s="3">
        <v>52.51</v>
      </c>
      <c r="AK55" s="3">
        <v>77.366665681203202</v>
      </c>
      <c r="AL55" s="3">
        <v>96.5</v>
      </c>
      <c r="AM55" s="3" t="s">
        <v>133</v>
      </c>
      <c r="AN55" s="3">
        <v>16.920000000000002</v>
      </c>
      <c r="AO55" s="3">
        <v>0</v>
      </c>
      <c r="AP55" s="3">
        <v>12.22932</v>
      </c>
      <c r="AQ55" s="3">
        <v>30.0381</v>
      </c>
      <c r="AR55" s="3">
        <v>0.16767716535433069</v>
      </c>
      <c r="AS55" s="3">
        <v>35.589199999999977</v>
      </c>
      <c r="AT55" s="3">
        <v>39.272525599999973</v>
      </c>
      <c r="AU55" s="3">
        <v>43.910599999999967</v>
      </c>
      <c r="AV55" s="3">
        <v>31.746199999999899</v>
      </c>
      <c r="AW55" s="3">
        <v>31.785124999999951</v>
      </c>
      <c r="AX55" s="3">
        <v>31.82179999999995</v>
      </c>
      <c r="AY55" s="3">
        <v>31.8415999999999</v>
      </c>
      <c r="AZ55" s="3">
        <v>31.85502499399993</v>
      </c>
      <c r="BA55" s="3">
        <v>31.866799999999909</v>
      </c>
      <c r="BB55" s="3">
        <v>33.472399999999908</v>
      </c>
      <c r="BC55" s="3">
        <v>33.484549999999928</v>
      </c>
      <c r="BD55" s="3">
        <v>33.497599999999927</v>
      </c>
      <c r="BE55" s="3">
        <v>0.11600000000000001</v>
      </c>
      <c r="BF55" s="3">
        <v>0.17204167000000001</v>
      </c>
      <c r="BG55" s="3">
        <v>0.23100000000000001</v>
      </c>
    </row>
    <row r="56" spans="1:59" x14ac:dyDescent="0.2">
      <c r="A56" s="3" t="s">
        <v>126</v>
      </c>
      <c r="B56" s="5">
        <v>43564</v>
      </c>
      <c r="C56" s="9">
        <f t="shared" si="0"/>
        <v>4</v>
      </c>
      <c r="D56" s="9">
        <f t="shared" si="1"/>
        <v>2019</v>
      </c>
      <c r="L56" s="4"/>
      <c r="M56" s="3">
        <v>2</v>
      </c>
      <c r="N56" s="3">
        <v>6</v>
      </c>
      <c r="O56" s="3">
        <v>0</v>
      </c>
      <c r="P56" s="3">
        <f t="shared" si="2"/>
        <v>0</v>
      </c>
      <c r="Q56" s="3">
        <v>0</v>
      </c>
      <c r="R56" s="3">
        <f t="shared" si="3"/>
        <v>0</v>
      </c>
      <c r="S56" s="3">
        <v>8.6011199999999999</v>
      </c>
      <c r="U56" s="3" t="s">
        <v>153</v>
      </c>
      <c r="W56" s="3">
        <v>16.193999999999999</v>
      </c>
      <c r="Y56" s="3">
        <v>9.6000000000000002E-2</v>
      </c>
      <c r="AA56" s="3">
        <v>19.702000000000002</v>
      </c>
      <c r="AC56" s="3">
        <v>3.9E-2</v>
      </c>
      <c r="AE56" s="3">
        <v>16.666666666667794</v>
      </c>
      <c r="AH56" s="3">
        <v>63.553999999999888</v>
      </c>
      <c r="AI56" s="3">
        <v>36.975199999999951</v>
      </c>
      <c r="AJ56" s="3">
        <v>32.229999999999997</v>
      </c>
      <c r="AK56" s="3">
        <v>70.385416030883789</v>
      </c>
      <c r="AL56" s="3">
        <v>96.3</v>
      </c>
      <c r="AM56" s="3" t="s">
        <v>68</v>
      </c>
      <c r="AN56" s="3">
        <v>10.55</v>
      </c>
      <c r="AO56" s="3">
        <v>0</v>
      </c>
      <c r="AP56" s="3">
        <v>7.4816500000000001</v>
      </c>
      <c r="AQ56" s="3">
        <v>23.1251</v>
      </c>
      <c r="AR56" s="3">
        <v>0.12744094488188981</v>
      </c>
      <c r="AS56" s="3">
        <v>45.615199999999973</v>
      </c>
      <c r="AT56" s="3">
        <v>48.148325599999943</v>
      </c>
      <c r="AU56" s="3">
        <v>50.575999999999922</v>
      </c>
      <c r="AV56" s="3">
        <v>38.865199999999973</v>
      </c>
      <c r="AW56" s="3">
        <v>39.295174999999887</v>
      </c>
      <c r="AX56" s="3">
        <v>39.804799999999958</v>
      </c>
      <c r="AY56" s="3">
        <v>32.019799999999982</v>
      </c>
      <c r="AZ56" s="3">
        <v>32.732149999999912</v>
      </c>
      <c r="BA56" s="3">
        <v>33.654199999999904</v>
      </c>
      <c r="BB56" s="3">
        <v>33.67399999999995</v>
      </c>
      <c r="BC56" s="3">
        <v>33.68629993999992</v>
      </c>
      <c r="BD56" s="3">
        <v>33.706399999999903</v>
      </c>
      <c r="BE56" s="3">
        <v>0.33024999999999999</v>
      </c>
      <c r="BF56" s="3">
        <v>0.33274999999999999</v>
      </c>
      <c r="BG56" s="3">
        <v>0.30420834000000002</v>
      </c>
    </row>
    <row r="57" spans="1:59" x14ac:dyDescent="0.2">
      <c r="A57" s="3" t="s">
        <v>126</v>
      </c>
      <c r="B57" s="5">
        <v>43578</v>
      </c>
      <c r="C57" s="9">
        <f t="shared" si="0"/>
        <v>4</v>
      </c>
      <c r="D57" s="9">
        <f t="shared" si="1"/>
        <v>2019</v>
      </c>
      <c r="L57" s="4"/>
      <c r="N57" s="3">
        <v>1</v>
      </c>
      <c r="O57" s="3">
        <v>1</v>
      </c>
      <c r="P57" s="3">
        <f t="shared" si="2"/>
        <v>100</v>
      </c>
      <c r="Q57" s="3">
        <v>0</v>
      </c>
      <c r="R57" s="3">
        <f t="shared" si="3"/>
        <v>0</v>
      </c>
      <c r="S57" s="3">
        <v>6.024</v>
      </c>
      <c r="U57" s="3">
        <v>1.6799999999999999E-2</v>
      </c>
      <c r="W57" s="3">
        <v>19.759</v>
      </c>
      <c r="Y57" s="3">
        <v>1.4E-2</v>
      </c>
      <c r="AA57" s="3">
        <v>19.835999999999999</v>
      </c>
      <c r="AC57" s="3" t="s">
        <v>153</v>
      </c>
      <c r="AE57" s="3">
        <v>5.0000000000001901</v>
      </c>
      <c r="AH57" s="3">
        <v>77.881999999999948</v>
      </c>
      <c r="AI57" s="3">
        <v>32.953999999999887</v>
      </c>
      <c r="AJ57" s="3">
        <v>26.55</v>
      </c>
      <c r="AK57" s="3">
        <v>54.668749809265137</v>
      </c>
      <c r="AL57" s="3">
        <v>92</v>
      </c>
      <c r="AM57" s="3" t="s">
        <v>69</v>
      </c>
      <c r="AN57" s="3">
        <v>25.19</v>
      </c>
      <c r="AO57" s="3">
        <v>0</v>
      </c>
      <c r="AP57" s="3">
        <v>5.7779299999999996</v>
      </c>
      <c r="AQ57" s="3">
        <v>18.352900000000002</v>
      </c>
      <c r="AR57" s="3">
        <v>0.25303149606299208</v>
      </c>
      <c r="AS57" s="3">
        <v>48.41599999999994</v>
      </c>
      <c r="AT57" s="3">
        <v>53.819000599999939</v>
      </c>
      <c r="AU57" s="3">
        <v>59.791999999999931</v>
      </c>
      <c r="AV57" s="3">
        <v>46.228999999999893</v>
      </c>
      <c r="AW57" s="3">
        <v>46.791125599999909</v>
      </c>
      <c r="AX57" s="3">
        <v>47.479999999999983</v>
      </c>
      <c r="AY57" s="3">
        <v>43.388599999999933</v>
      </c>
      <c r="AZ57" s="3">
        <v>43.6531252999999</v>
      </c>
      <c r="BA57" s="3">
        <v>43.804399999999923</v>
      </c>
      <c r="BB57" s="3">
        <v>40.603999999999893</v>
      </c>
      <c r="BC57" s="3">
        <v>40.853974999999963</v>
      </c>
      <c r="BD57" s="3">
        <v>41.066599999999887</v>
      </c>
      <c r="BE57" s="3">
        <v>0.30687500000000001</v>
      </c>
      <c r="BF57" s="3">
        <v>0.33295834000000002</v>
      </c>
      <c r="BG57" s="3">
        <v>0.297375</v>
      </c>
    </row>
    <row r="58" spans="1:59" x14ac:dyDescent="0.2">
      <c r="A58" s="3" t="s">
        <v>126</v>
      </c>
      <c r="B58" s="5">
        <v>43592</v>
      </c>
      <c r="C58" s="9">
        <f t="shared" si="0"/>
        <v>5</v>
      </c>
      <c r="D58" s="9">
        <f t="shared" si="1"/>
        <v>2019</v>
      </c>
      <c r="L58" s="4"/>
      <c r="M58" s="3">
        <v>22</v>
      </c>
      <c r="N58" s="3">
        <v>24</v>
      </c>
      <c r="O58" s="3">
        <v>2</v>
      </c>
      <c r="P58" s="3">
        <f t="shared" si="2"/>
        <v>8.3333333333333321</v>
      </c>
      <c r="Q58" s="3">
        <v>1</v>
      </c>
      <c r="R58" s="3">
        <f t="shared" si="3"/>
        <v>4.1666666666666661</v>
      </c>
      <c r="S58" s="3">
        <v>6.0680999999999994</v>
      </c>
      <c r="U58" s="3" t="s">
        <v>153</v>
      </c>
      <c r="W58" s="3">
        <v>19.356999999999999</v>
      </c>
      <c r="Y58" s="3">
        <v>1.4E-2</v>
      </c>
      <c r="AA58" s="3">
        <v>20.062000000000001</v>
      </c>
      <c r="AC58" s="3" t="s">
        <v>153</v>
      </c>
      <c r="AE58" s="3">
        <v>3.3333333333344468</v>
      </c>
      <c r="AH58" s="3">
        <v>63.013999999999967</v>
      </c>
      <c r="AI58" s="3">
        <v>42.430999999999962</v>
      </c>
      <c r="AJ58" s="3">
        <v>48.14</v>
      </c>
      <c r="AK58" s="3">
        <v>68.34416675567627</v>
      </c>
      <c r="AL58" s="3">
        <v>82.5</v>
      </c>
      <c r="AM58" s="3" t="s">
        <v>70</v>
      </c>
      <c r="AN58" s="3">
        <v>14.71</v>
      </c>
      <c r="AO58" s="3">
        <v>0</v>
      </c>
      <c r="AP58" s="3">
        <v>9.82761</v>
      </c>
      <c r="AQ58" s="3">
        <v>21.118099999999998</v>
      </c>
      <c r="AR58" s="3">
        <v>0.1577165354330709</v>
      </c>
      <c r="AS58" s="3">
        <v>49.117999999999917</v>
      </c>
      <c r="AT58" s="3">
        <v>52.275500599999909</v>
      </c>
      <c r="AU58" s="3">
        <v>55.579999999999977</v>
      </c>
      <c r="AV58" s="3">
        <v>48.793999999999897</v>
      </c>
      <c r="AW58" s="3">
        <v>49.351999999999911</v>
      </c>
      <c r="AX58" s="3">
        <v>50.053999999999888</v>
      </c>
      <c r="AY58" s="3">
        <v>47.083999999999932</v>
      </c>
      <c r="AZ58" s="3">
        <v>47.135001199999977</v>
      </c>
      <c r="BA58" s="3">
        <v>47.17399999999995</v>
      </c>
      <c r="BB58" s="3">
        <v>44.050999999999917</v>
      </c>
      <c r="BC58" s="3">
        <v>44.290925599999888</v>
      </c>
      <c r="BD58" s="3">
        <v>44.464999999999947</v>
      </c>
      <c r="BE58" s="3">
        <v>0.32408333</v>
      </c>
      <c r="BF58" s="3">
        <v>0.33412500000000001</v>
      </c>
      <c r="BG58" s="3">
        <v>0.28441667999999998</v>
      </c>
    </row>
    <row r="59" spans="1:59" x14ac:dyDescent="0.2">
      <c r="A59" s="3" t="s">
        <v>126</v>
      </c>
      <c r="B59" s="5">
        <v>43607</v>
      </c>
      <c r="C59" s="9">
        <f t="shared" si="0"/>
        <v>5</v>
      </c>
      <c r="D59" s="9">
        <f t="shared" si="1"/>
        <v>2019</v>
      </c>
      <c r="E59" s="4">
        <v>766806.52326885005</v>
      </c>
      <c r="F59" s="4">
        <v>8186.1904524303118</v>
      </c>
      <c r="G59" s="4" t="s">
        <v>136</v>
      </c>
      <c r="H59" s="4" t="s">
        <v>136</v>
      </c>
      <c r="I59" s="4" t="s">
        <v>136</v>
      </c>
      <c r="J59" s="4" t="s">
        <v>137</v>
      </c>
      <c r="K59" s="4">
        <v>4871.2432392215196</v>
      </c>
      <c r="L59" s="4" t="s">
        <v>137</v>
      </c>
      <c r="M59" s="3">
        <v>125</v>
      </c>
      <c r="N59" s="3">
        <v>125</v>
      </c>
      <c r="O59" s="3">
        <v>2</v>
      </c>
      <c r="P59" s="3">
        <f t="shared" si="2"/>
        <v>1.6</v>
      </c>
      <c r="Q59" s="3">
        <v>36</v>
      </c>
      <c r="R59" s="3">
        <f t="shared" si="3"/>
        <v>28.799999999999997</v>
      </c>
      <c r="S59" s="3">
        <v>24.105899999999998</v>
      </c>
      <c r="U59" s="3">
        <v>2.3400000000000001E-2</v>
      </c>
      <c r="W59" s="3">
        <v>19.863</v>
      </c>
      <c r="Y59" s="3">
        <v>5.3999999999999999E-2</v>
      </c>
      <c r="AA59" s="3">
        <v>24.125</v>
      </c>
      <c r="AC59" s="3" t="s">
        <v>153</v>
      </c>
      <c r="AE59" s="3">
        <v>50.666666666667012</v>
      </c>
      <c r="AH59" s="3">
        <v>65.155999999999963</v>
      </c>
      <c r="AI59" s="3">
        <v>47.947999999999958</v>
      </c>
      <c r="AJ59" s="3">
        <v>59.23</v>
      </c>
      <c r="AK59" s="3">
        <v>82.021666685740158</v>
      </c>
      <c r="AL59" s="3">
        <v>100</v>
      </c>
      <c r="AM59" s="3" t="s">
        <v>71</v>
      </c>
      <c r="AN59" s="3">
        <v>19.25</v>
      </c>
      <c r="AO59" s="3">
        <v>0.37992125999999998</v>
      </c>
      <c r="AP59" s="3">
        <v>16.14743</v>
      </c>
      <c r="AQ59" s="3">
        <v>32.268099999999997</v>
      </c>
      <c r="AR59" s="3">
        <v>0.1703937007874016</v>
      </c>
      <c r="AS59" s="3">
        <v>51.565999999999953</v>
      </c>
      <c r="AT59" s="3">
        <v>53.981000599999888</v>
      </c>
      <c r="AU59" s="3">
        <v>57.217999999999918</v>
      </c>
      <c r="AV59" s="3">
        <v>51.277999999999899</v>
      </c>
      <c r="AW59" s="3">
        <v>51.582500599999918</v>
      </c>
      <c r="AX59" s="3">
        <v>52.249999999999943</v>
      </c>
      <c r="AY59" s="3">
        <v>50.953999999999887</v>
      </c>
      <c r="AZ59" s="3">
        <v>51.230749999999887</v>
      </c>
      <c r="BA59" s="3">
        <v>51.67399999999995</v>
      </c>
      <c r="BB59" s="3">
        <v>49.135999999999903</v>
      </c>
      <c r="BC59" s="3">
        <v>49.219249999999981</v>
      </c>
      <c r="BD59" s="3">
        <v>49.297999999999959</v>
      </c>
      <c r="BE59" s="3">
        <v>0.37720831999999999</v>
      </c>
      <c r="BF59" s="3">
        <v>0.44637500000000002</v>
      </c>
      <c r="BG59" s="3">
        <v>0.37795833000000001</v>
      </c>
    </row>
    <row r="60" spans="1:59" x14ac:dyDescent="0.2">
      <c r="A60" s="3" t="s">
        <v>126</v>
      </c>
      <c r="B60" s="5">
        <v>43620</v>
      </c>
      <c r="C60" s="9">
        <f t="shared" si="0"/>
        <v>6</v>
      </c>
      <c r="D60" s="9">
        <f t="shared" si="1"/>
        <v>2019</v>
      </c>
      <c r="L60" s="4"/>
      <c r="M60" s="3">
        <v>6</v>
      </c>
      <c r="N60" s="3">
        <v>20</v>
      </c>
      <c r="O60" s="3">
        <v>1</v>
      </c>
      <c r="P60" s="3">
        <f t="shared" si="2"/>
        <v>5</v>
      </c>
      <c r="Q60" s="3">
        <v>2</v>
      </c>
      <c r="R60" s="3">
        <f t="shared" si="3"/>
        <v>10</v>
      </c>
      <c r="S60" s="3">
        <v>14.797020000000002</v>
      </c>
      <c r="U60" s="3">
        <v>5.9200000000000003E-2</v>
      </c>
      <c r="W60" s="3">
        <v>22.097999999999999</v>
      </c>
      <c r="Y60" s="3">
        <v>4.1000000000000002E-2</v>
      </c>
      <c r="AA60" s="3">
        <v>27.809000000000001</v>
      </c>
      <c r="AC60" s="3">
        <v>4.0000000000000001E-3</v>
      </c>
      <c r="AE60" s="3">
        <v>14.333333333333975</v>
      </c>
      <c r="AH60" s="3">
        <v>89.167999999999921</v>
      </c>
      <c r="AI60" s="3">
        <v>58.603999999999893</v>
      </c>
      <c r="AJ60" s="3">
        <v>41.07</v>
      </c>
      <c r="AK60" s="3">
        <v>70.914166927337646</v>
      </c>
      <c r="AL60" s="3">
        <v>95.6</v>
      </c>
      <c r="AM60" s="3" t="s">
        <v>72</v>
      </c>
      <c r="AN60" s="3">
        <v>23.34</v>
      </c>
      <c r="AO60" s="3">
        <v>0</v>
      </c>
      <c r="AP60" s="3">
        <v>9.6023800000000001</v>
      </c>
      <c r="AQ60" s="3">
        <v>34.275099999999988</v>
      </c>
      <c r="AR60" s="3">
        <v>0.30830708661417328</v>
      </c>
      <c r="AS60" s="3">
        <v>62.095999999999982</v>
      </c>
      <c r="AT60" s="3">
        <v>66.682248799999954</v>
      </c>
      <c r="AU60" s="3">
        <v>72.121999999999971</v>
      </c>
      <c r="AV60" s="3">
        <v>61.825999999999922</v>
      </c>
      <c r="AW60" s="3">
        <v>62.64274999999995</v>
      </c>
      <c r="AX60" s="3">
        <v>64.273999999999944</v>
      </c>
      <c r="AY60" s="3">
        <v>57.973999999999947</v>
      </c>
      <c r="AZ60" s="3">
        <v>58.12024999999997</v>
      </c>
      <c r="BA60" s="3">
        <v>58.225999999999921</v>
      </c>
      <c r="BB60" s="3">
        <v>53.239999999999952</v>
      </c>
      <c r="BC60" s="3">
        <v>53.49424999999998</v>
      </c>
      <c r="BD60" s="3">
        <v>53.689999999999962</v>
      </c>
      <c r="BE60" s="3">
        <v>0.37179166000000002</v>
      </c>
      <c r="BF60" s="3">
        <v>0.41749999999999998</v>
      </c>
      <c r="BG60" s="3">
        <v>0.38216665</v>
      </c>
    </row>
    <row r="61" spans="1:59" x14ac:dyDescent="0.2">
      <c r="A61" s="3" t="s">
        <v>126</v>
      </c>
      <c r="B61" s="5">
        <v>43634</v>
      </c>
      <c r="C61" s="9">
        <f t="shared" si="0"/>
        <v>6</v>
      </c>
      <c r="D61" s="9">
        <f t="shared" si="1"/>
        <v>2019</v>
      </c>
      <c r="E61" s="4">
        <v>14357162.934565628</v>
      </c>
      <c r="F61" s="4">
        <v>318513.12565949245</v>
      </c>
      <c r="G61" s="4" t="s">
        <v>136</v>
      </c>
      <c r="H61" s="4">
        <v>45938.31585544641</v>
      </c>
      <c r="I61" s="4">
        <v>26587.342224348347</v>
      </c>
      <c r="J61" s="4" t="s">
        <v>136</v>
      </c>
      <c r="K61" s="4">
        <v>32767.700036630624</v>
      </c>
      <c r="L61" s="4" t="s">
        <v>136</v>
      </c>
      <c r="M61" s="3">
        <v>2500</v>
      </c>
      <c r="N61" s="3">
        <v>2500</v>
      </c>
      <c r="O61" s="3">
        <v>83</v>
      </c>
      <c r="P61" s="3">
        <f t="shared" si="2"/>
        <v>3.32</v>
      </c>
      <c r="Q61" s="3">
        <v>1000</v>
      </c>
      <c r="R61" s="3">
        <f t="shared" si="3"/>
        <v>40</v>
      </c>
      <c r="S61" s="3">
        <v>11.40912</v>
      </c>
      <c r="U61" s="3">
        <v>5.57E-2</v>
      </c>
      <c r="W61" s="3">
        <v>23.905000000000001</v>
      </c>
      <c r="Y61" s="3">
        <v>0.26600000000000001</v>
      </c>
      <c r="AA61" s="3">
        <v>29.646000000000001</v>
      </c>
      <c r="AC61" s="3" t="s">
        <v>153</v>
      </c>
      <c r="AE61" s="3">
        <v>13.333333333333346</v>
      </c>
      <c r="AH61" s="3">
        <v>69.835999999999899</v>
      </c>
      <c r="AI61" s="3">
        <v>58.135999999999903</v>
      </c>
      <c r="AJ61" s="3">
        <v>73.430000000000007</v>
      </c>
      <c r="AK61" s="3">
        <v>92.340833346048996</v>
      </c>
      <c r="AL61" s="3">
        <v>100</v>
      </c>
      <c r="AM61" s="3" t="s">
        <v>73</v>
      </c>
      <c r="AN61" s="3">
        <v>8.94</v>
      </c>
      <c r="AO61" s="3">
        <v>0.97007869999999996</v>
      </c>
      <c r="AP61" s="3">
        <v>2.42624</v>
      </c>
      <c r="AQ61" s="3">
        <v>12.548209999999999</v>
      </c>
      <c r="AR61" s="3">
        <v>7.299212598425199E-2</v>
      </c>
      <c r="AS61" s="3">
        <v>64.633999999999929</v>
      </c>
      <c r="AT61" s="3">
        <v>66.273499399999977</v>
      </c>
      <c r="AU61" s="3">
        <v>67.657999999999944</v>
      </c>
      <c r="AV61" s="3">
        <v>66.541999999999931</v>
      </c>
      <c r="AW61" s="3">
        <v>67.174249999999915</v>
      </c>
      <c r="AX61" s="3">
        <v>68.539999999999949</v>
      </c>
      <c r="AY61" s="3">
        <v>63.733999999999916</v>
      </c>
      <c r="AZ61" s="3">
        <v>64.030999999999963</v>
      </c>
      <c r="BA61" s="3">
        <v>64.219999999999899</v>
      </c>
      <c r="BB61" s="3">
        <v>58.621999999999971</v>
      </c>
      <c r="BC61" s="3">
        <v>58.942249699999927</v>
      </c>
      <c r="BD61" s="3">
        <v>59.12599999999992</v>
      </c>
      <c r="BE61" s="3">
        <v>0.37733334000000002</v>
      </c>
      <c r="BF61" s="3">
        <v>0.38820832999999999</v>
      </c>
      <c r="BG61" s="3">
        <v>0.36720833000000003</v>
      </c>
    </row>
    <row r="62" spans="1:59" x14ac:dyDescent="0.2">
      <c r="A62" s="3" t="s">
        <v>126</v>
      </c>
      <c r="B62" s="5">
        <v>43648</v>
      </c>
      <c r="C62" s="9">
        <f t="shared" si="0"/>
        <v>7</v>
      </c>
      <c r="D62" s="9">
        <f t="shared" si="1"/>
        <v>2019</v>
      </c>
      <c r="L62" s="4"/>
      <c r="M62" s="3">
        <v>21</v>
      </c>
      <c r="N62" s="3">
        <v>20</v>
      </c>
      <c r="O62" s="3">
        <v>1</v>
      </c>
      <c r="P62" s="3">
        <f t="shared" si="2"/>
        <v>5</v>
      </c>
      <c r="Q62" s="3">
        <v>1</v>
      </c>
      <c r="R62" s="3">
        <f t="shared" si="3"/>
        <v>5</v>
      </c>
      <c r="S62" s="3">
        <v>7.8570000000000002</v>
      </c>
      <c r="U62" s="3">
        <v>1.5299999999999999E-2</v>
      </c>
      <c r="W62" s="3">
        <v>22.042999999999999</v>
      </c>
      <c r="Y62" s="3">
        <v>2.3E-2</v>
      </c>
      <c r="AA62" s="3">
        <v>24.510999999999999</v>
      </c>
      <c r="AC62" s="3" t="s">
        <v>153</v>
      </c>
      <c r="AD62" s="3">
        <v>0</v>
      </c>
      <c r="AE62" s="3">
        <v>13.666666666667382</v>
      </c>
      <c r="AH62" s="3">
        <v>89.779999999999973</v>
      </c>
      <c r="AI62" s="3">
        <v>68.611999999999895</v>
      </c>
      <c r="AJ62" s="3">
        <v>60.33</v>
      </c>
      <c r="AK62" s="3">
        <v>76.659167289733887</v>
      </c>
      <c r="AL62" s="3">
        <v>92.4</v>
      </c>
      <c r="AM62" s="3" t="s">
        <v>74</v>
      </c>
      <c r="AN62" s="3">
        <v>23.76</v>
      </c>
      <c r="AO62" s="3">
        <v>0</v>
      </c>
      <c r="AP62" s="3">
        <v>4.5358199999999993</v>
      </c>
      <c r="AQ62" s="3">
        <v>20.2484</v>
      </c>
      <c r="AR62" s="3">
        <v>0.2281102362204725</v>
      </c>
      <c r="AS62" s="3">
        <v>74.17399999999995</v>
      </c>
      <c r="AT62" s="3">
        <v>79.360998799999933</v>
      </c>
      <c r="AU62" s="3">
        <v>85.315999999999946</v>
      </c>
      <c r="AV62" s="3">
        <v>75.181999999999945</v>
      </c>
      <c r="AW62" s="3">
        <v>75.831501199999977</v>
      </c>
      <c r="AX62" s="3">
        <v>76.891999999999925</v>
      </c>
      <c r="AY62" s="3">
        <v>69.313999999999965</v>
      </c>
      <c r="AZ62" s="3">
        <v>69.623000599999884</v>
      </c>
      <c r="BA62" s="3">
        <v>69.709999999999908</v>
      </c>
      <c r="BB62" s="3">
        <v>62.383999999999929</v>
      </c>
      <c r="BC62" s="3">
        <v>62.833249399999978</v>
      </c>
      <c r="BD62" s="3">
        <v>63.175999999999917</v>
      </c>
      <c r="BE62" s="3">
        <v>0.35925000000000001</v>
      </c>
      <c r="BF62" s="3">
        <v>0.39179166999999998</v>
      </c>
      <c r="BG62" s="3">
        <v>0.36537500000000001</v>
      </c>
    </row>
    <row r="63" spans="1:59" x14ac:dyDescent="0.2">
      <c r="A63" s="3" t="s">
        <v>126</v>
      </c>
      <c r="B63" s="5">
        <v>43662</v>
      </c>
      <c r="C63" s="9">
        <f t="shared" si="0"/>
        <v>7</v>
      </c>
      <c r="D63" s="9">
        <f t="shared" si="1"/>
        <v>2019</v>
      </c>
      <c r="L63" s="4"/>
      <c r="M63" s="3">
        <v>13</v>
      </c>
      <c r="N63" s="3">
        <v>12</v>
      </c>
      <c r="O63" s="3">
        <v>0</v>
      </c>
      <c r="P63" s="3">
        <f t="shared" si="2"/>
        <v>0</v>
      </c>
      <c r="Q63" s="3">
        <v>1</v>
      </c>
      <c r="R63" s="3">
        <f t="shared" si="3"/>
        <v>8.3333333333333321</v>
      </c>
      <c r="S63" s="3">
        <v>6.36</v>
      </c>
      <c r="U63" s="3">
        <v>1.21E-2</v>
      </c>
      <c r="W63" s="3">
        <v>21.934000000000001</v>
      </c>
      <c r="Y63" s="3">
        <v>2.1999999999999999E-2</v>
      </c>
      <c r="AA63" s="3">
        <v>23.356999999999999</v>
      </c>
      <c r="AB63" s="3">
        <v>2.8000000000000001E-2</v>
      </c>
      <c r="AC63" s="3" t="s">
        <v>153</v>
      </c>
      <c r="AE63" s="3">
        <v>12.666666666666753</v>
      </c>
      <c r="AH63" s="3">
        <v>87.097999999999956</v>
      </c>
      <c r="AI63" s="3">
        <v>69.997999999999962</v>
      </c>
      <c r="AJ63" s="3">
        <v>62.89</v>
      </c>
      <c r="AK63" s="3">
        <v>86.116250038146973</v>
      </c>
      <c r="AL63" s="3">
        <v>98.3</v>
      </c>
      <c r="AM63" s="3" t="s">
        <v>75</v>
      </c>
      <c r="AN63" s="3">
        <v>16.370000999999998</v>
      </c>
      <c r="AO63" s="3">
        <v>0.2</v>
      </c>
      <c r="AP63" s="3">
        <v>3.59476</v>
      </c>
      <c r="AQ63" s="3">
        <v>15.66798</v>
      </c>
      <c r="AR63" s="3">
        <v>0.13059055118110241</v>
      </c>
      <c r="AS63" s="3">
        <v>75.613999999999962</v>
      </c>
      <c r="AT63" s="3">
        <v>78.856998799999886</v>
      </c>
      <c r="AU63" s="3">
        <v>82.777999999999892</v>
      </c>
      <c r="AV63" s="3">
        <v>74.011999999999887</v>
      </c>
      <c r="AW63" s="3">
        <v>74.511499999999941</v>
      </c>
      <c r="AX63" s="3">
        <v>75.181999999999945</v>
      </c>
      <c r="AY63" s="3">
        <v>70.177999999999898</v>
      </c>
      <c r="AZ63" s="3">
        <v>70.358750599999993</v>
      </c>
      <c r="BA63" s="3">
        <v>70.429999999999978</v>
      </c>
      <c r="BB63" s="3">
        <v>65.407999999999944</v>
      </c>
      <c r="BC63" s="3">
        <v>65.531749999999974</v>
      </c>
      <c r="BD63" s="3">
        <v>65.641999999999925</v>
      </c>
      <c r="BE63" s="3">
        <v>0.31179166000000003</v>
      </c>
      <c r="BF63" s="3">
        <v>0.35295831999999999</v>
      </c>
      <c r="BG63" s="3">
        <v>0.28520834</v>
      </c>
    </row>
    <row r="64" spans="1:59" x14ac:dyDescent="0.2">
      <c r="A64" s="3" t="s">
        <v>126</v>
      </c>
      <c r="B64" s="5">
        <v>43676</v>
      </c>
      <c r="C64" s="9">
        <f t="shared" si="0"/>
        <v>7</v>
      </c>
      <c r="D64" s="9">
        <f t="shared" si="1"/>
        <v>2019</v>
      </c>
      <c r="L64" s="4"/>
      <c r="M64" s="3">
        <v>16</v>
      </c>
      <c r="N64" s="3">
        <v>18</v>
      </c>
      <c r="O64" s="3">
        <v>0</v>
      </c>
      <c r="P64" s="3">
        <f t="shared" si="2"/>
        <v>0</v>
      </c>
      <c r="Q64" s="3">
        <v>1</v>
      </c>
      <c r="R64" s="3">
        <f t="shared" si="3"/>
        <v>5.5555555555555554</v>
      </c>
      <c r="S64" s="3">
        <v>2.9232</v>
      </c>
      <c r="U64" s="3">
        <v>5.5100000000000003E-2</v>
      </c>
      <c r="W64" s="3">
        <v>20.375</v>
      </c>
      <c r="Y64" s="3">
        <v>4.1000000000000002E-2</v>
      </c>
      <c r="AA64" s="3">
        <v>22.280999999999999</v>
      </c>
      <c r="AB64" s="3">
        <v>2.5999999999999999E-2</v>
      </c>
      <c r="AC64" s="3">
        <v>2E-3</v>
      </c>
      <c r="AE64" s="3">
        <v>15.999999999999719</v>
      </c>
      <c r="AH64" s="3">
        <v>76.279999999999973</v>
      </c>
      <c r="AI64" s="3">
        <v>51.889999999999958</v>
      </c>
      <c r="AJ64" s="3">
        <v>53.11</v>
      </c>
      <c r="AK64" s="3">
        <v>81.860000292460128</v>
      </c>
      <c r="AL64" s="3">
        <v>100</v>
      </c>
      <c r="AM64" s="3" t="s">
        <v>76</v>
      </c>
      <c r="AN64" s="3">
        <v>20.96</v>
      </c>
      <c r="AO64" s="3">
        <v>0</v>
      </c>
      <c r="AP64" s="3">
        <v>1.0927</v>
      </c>
      <c r="AQ64" s="3">
        <v>10.652710000000001</v>
      </c>
      <c r="AR64" s="3">
        <v>0.15200787401574811</v>
      </c>
      <c r="AS64" s="3">
        <v>68.503999999999891</v>
      </c>
      <c r="AT64" s="3">
        <v>72.496250599999982</v>
      </c>
      <c r="AU64" s="3">
        <v>76.099999999999937</v>
      </c>
      <c r="AV64" s="3">
        <v>69.20599999999996</v>
      </c>
      <c r="AW64" s="3">
        <v>69.707749999999962</v>
      </c>
      <c r="AX64" s="3">
        <v>70.753999999999891</v>
      </c>
      <c r="AY64" s="3">
        <v>68.161999999999892</v>
      </c>
      <c r="AZ64" s="3">
        <v>68.409499999999966</v>
      </c>
      <c r="BA64" s="3">
        <v>68.575999999999922</v>
      </c>
      <c r="BB64" s="3">
        <v>65.443999999999903</v>
      </c>
      <c r="BC64" s="3">
        <v>65.467248799999936</v>
      </c>
      <c r="BD64" s="3">
        <v>65.479999999999976</v>
      </c>
      <c r="BE64" s="3">
        <v>0.23350000000000001</v>
      </c>
      <c r="BF64" s="3">
        <v>0.28604168000000002</v>
      </c>
      <c r="BG64" s="3">
        <v>0.25737500000000002</v>
      </c>
    </row>
    <row r="65" spans="1:59" x14ac:dyDescent="0.2">
      <c r="A65" s="3" t="s">
        <v>126</v>
      </c>
      <c r="B65" s="5">
        <v>43690</v>
      </c>
      <c r="C65" s="9">
        <f t="shared" si="0"/>
        <v>8</v>
      </c>
      <c r="D65" s="9">
        <f t="shared" si="1"/>
        <v>2019</v>
      </c>
      <c r="L65" s="4"/>
      <c r="M65" s="3">
        <v>250</v>
      </c>
      <c r="N65" s="3">
        <v>50</v>
      </c>
      <c r="O65" s="3">
        <v>1</v>
      </c>
      <c r="P65" s="3">
        <f t="shared" si="2"/>
        <v>2</v>
      </c>
      <c r="Q65" s="3">
        <v>4</v>
      </c>
      <c r="R65" s="3">
        <f t="shared" si="3"/>
        <v>8</v>
      </c>
      <c r="S65" s="3">
        <v>2.0246399999999998</v>
      </c>
      <c r="U65" s="3" t="s">
        <v>153</v>
      </c>
      <c r="W65" s="3">
        <v>17.975999999999999</v>
      </c>
      <c r="Y65" s="3">
        <v>7.3999999999999996E-2</v>
      </c>
      <c r="AA65" s="3">
        <v>19.565000000000001</v>
      </c>
      <c r="AB65" s="3">
        <v>0.05</v>
      </c>
      <c r="AC65" s="3">
        <v>4.0000000000000001E-3</v>
      </c>
      <c r="AE65" s="3">
        <v>49.000000000001265</v>
      </c>
      <c r="AH65" s="3">
        <v>84.775999999999925</v>
      </c>
      <c r="AI65" s="3">
        <v>60.133999999999929</v>
      </c>
      <c r="AJ65" s="3">
        <v>53.21</v>
      </c>
      <c r="AK65" s="3">
        <v>80.895416418711349</v>
      </c>
      <c r="AL65" s="3">
        <v>100</v>
      </c>
      <c r="AM65" s="3" t="s">
        <v>77</v>
      </c>
      <c r="AN65" s="3">
        <v>24.49</v>
      </c>
      <c r="AO65" s="3">
        <v>0</v>
      </c>
      <c r="AP65" s="3">
        <v>5.3118600000000002</v>
      </c>
      <c r="AQ65" s="3">
        <v>18.464400000000001</v>
      </c>
      <c r="AR65" s="3">
        <v>0.2391338582677166</v>
      </c>
      <c r="AS65" s="3">
        <v>73.075999999999922</v>
      </c>
      <c r="AT65" s="3">
        <v>77.24674939999997</v>
      </c>
      <c r="AU65" s="3">
        <v>81.859999999999914</v>
      </c>
      <c r="AV65" s="3">
        <v>69.745999999999981</v>
      </c>
      <c r="AW65" s="3">
        <v>70.053499399999907</v>
      </c>
      <c r="AX65" s="3">
        <v>70.339999999999961</v>
      </c>
      <c r="AY65" s="3">
        <v>67.621999999999971</v>
      </c>
      <c r="AZ65" s="3">
        <v>67.713501199999882</v>
      </c>
      <c r="BA65" s="3">
        <v>67.747999999999962</v>
      </c>
      <c r="BB65" s="3">
        <v>64.75999999999992</v>
      </c>
      <c r="BC65" s="3">
        <v>64.794498799999886</v>
      </c>
      <c r="BD65" s="3">
        <v>64.813999999999965</v>
      </c>
      <c r="BE65" s="3">
        <v>0.20295832999999999</v>
      </c>
      <c r="BF65" s="3">
        <v>0.19579166000000001</v>
      </c>
      <c r="BG65" s="3">
        <v>0.19366667000000001</v>
      </c>
    </row>
    <row r="66" spans="1:59" x14ac:dyDescent="0.2">
      <c r="A66" s="3" t="s">
        <v>126</v>
      </c>
      <c r="B66" s="5">
        <v>43705</v>
      </c>
      <c r="C66" s="9">
        <f t="shared" si="0"/>
        <v>8</v>
      </c>
      <c r="D66" s="9">
        <f t="shared" si="1"/>
        <v>2019</v>
      </c>
      <c r="L66" s="4"/>
      <c r="M66" s="3">
        <v>30</v>
      </c>
      <c r="N66" s="3">
        <v>24</v>
      </c>
      <c r="O66" s="3">
        <v>1</v>
      </c>
      <c r="P66" s="3">
        <f t="shared" si="2"/>
        <v>4.1666666666666661</v>
      </c>
      <c r="Q66" s="3">
        <v>2</v>
      </c>
      <c r="R66" s="3">
        <f t="shared" si="3"/>
        <v>8.3333333333333321</v>
      </c>
      <c r="S66" s="3">
        <v>1.9008</v>
      </c>
      <c r="T66" s="3">
        <v>0</v>
      </c>
      <c r="U66" s="3">
        <v>4.7000000000000002E-3</v>
      </c>
      <c r="V66" s="3">
        <v>22.940999999999999</v>
      </c>
      <c r="W66" s="3">
        <v>18.186</v>
      </c>
      <c r="X66" s="3">
        <v>4.3999999999999997E-2</v>
      </c>
      <c r="Y66" s="3">
        <v>9.5000000000000001E-2</v>
      </c>
      <c r="Z66" s="3">
        <v>23.024999999999999</v>
      </c>
      <c r="AA66" s="3">
        <v>19.370999999999999</v>
      </c>
      <c r="AB66" s="3">
        <v>4.5999999999999999E-2</v>
      </c>
      <c r="AC66" s="3">
        <v>1.2E-2</v>
      </c>
      <c r="AD66" s="3">
        <v>0</v>
      </c>
      <c r="AE66" s="3">
        <v>9.3333333333337869</v>
      </c>
      <c r="AF66" s="3">
        <v>0</v>
      </c>
      <c r="AG66" s="3">
        <v>0</v>
      </c>
      <c r="AH66" s="3">
        <v>75.793999999999912</v>
      </c>
      <c r="AI66" s="3">
        <v>49.549999999999933</v>
      </c>
      <c r="AJ66" s="3">
        <v>49.24</v>
      </c>
      <c r="AK66" s="3">
        <v>76.958750247955322</v>
      </c>
      <c r="AL66" s="3">
        <v>95.5</v>
      </c>
      <c r="AM66" s="3" t="s">
        <v>78</v>
      </c>
      <c r="AN66" s="3">
        <v>23.6</v>
      </c>
      <c r="AO66" s="3">
        <v>0</v>
      </c>
      <c r="AP66" s="3">
        <v>6.5405899999999999</v>
      </c>
      <c r="AQ66" s="3">
        <v>19.690899999999999</v>
      </c>
      <c r="AR66" s="3">
        <v>0.20976377952755909</v>
      </c>
      <c r="AS66" s="3">
        <v>63.265999999999941</v>
      </c>
      <c r="AT66" s="3">
        <v>67.252249399999954</v>
      </c>
      <c r="AU66" s="3">
        <v>71.617999999999924</v>
      </c>
      <c r="AV66" s="3">
        <v>63.895999999999987</v>
      </c>
      <c r="AW66" s="3">
        <v>64.32274939999995</v>
      </c>
      <c r="AX66" s="3">
        <v>65.137999999999977</v>
      </c>
      <c r="AY66" s="3">
        <v>64.273999999999944</v>
      </c>
      <c r="AZ66" s="3">
        <v>64.525251199999971</v>
      </c>
      <c r="BA66" s="3">
        <v>64.723999999999947</v>
      </c>
      <c r="BB66" s="3">
        <v>63.247999999999962</v>
      </c>
      <c r="BC66" s="3">
        <v>63.330501199999993</v>
      </c>
      <c r="BD66" s="3">
        <v>63.427999999999898</v>
      </c>
      <c r="BE66" s="3">
        <v>0.28466666000000002</v>
      </c>
      <c r="BF66" s="3">
        <v>0.27879166999999999</v>
      </c>
      <c r="BG66" s="3">
        <v>0.17545833</v>
      </c>
    </row>
    <row r="67" spans="1:59" x14ac:dyDescent="0.2">
      <c r="A67" s="3" t="s">
        <v>126</v>
      </c>
      <c r="B67" s="5">
        <v>43717</v>
      </c>
      <c r="C67" s="9">
        <f t="shared" ref="C67:C103" si="4">MONTH(B67)</f>
        <v>9</v>
      </c>
      <c r="D67" s="9">
        <f t="shared" ref="D67:D103" si="5">YEAR(B67)</f>
        <v>2019</v>
      </c>
      <c r="L67" s="4"/>
      <c r="M67" s="3">
        <v>116</v>
      </c>
      <c r="N67" s="3">
        <v>28</v>
      </c>
      <c r="O67" s="3">
        <v>0</v>
      </c>
      <c r="P67" s="3">
        <f t="shared" ref="P67:P103" si="6">O67/N67*100</f>
        <v>0</v>
      </c>
      <c r="Q67" s="3">
        <v>6</v>
      </c>
      <c r="R67" s="3">
        <f t="shared" ref="R67:R103" si="7">Q67/N67*100</f>
        <v>21.428571428571427</v>
      </c>
      <c r="S67" s="3">
        <v>1.42974</v>
      </c>
      <c r="T67" s="3">
        <v>0</v>
      </c>
      <c r="U67" s="3">
        <v>3.8800000000000001E-2</v>
      </c>
      <c r="V67" s="3">
        <v>23.015000000000001</v>
      </c>
      <c r="W67" s="3">
        <v>18.341999999999999</v>
      </c>
      <c r="X67" s="3">
        <v>5.1999999999999998E-2</v>
      </c>
      <c r="Y67" s="3">
        <v>7.5999999999999998E-2</v>
      </c>
      <c r="Z67" s="3">
        <v>25.733000000000001</v>
      </c>
      <c r="AA67" s="3">
        <v>24.094000000000001</v>
      </c>
      <c r="AB67" s="3">
        <v>5.1999999999999998E-2</v>
      </c>
      <c r="AC67" s="3" t="s">
        <v>153</v>
      </c>
      <c r="AD67" s="3">
        <v>0</v>
      </c>
      <c r="AE67" s="3">
        <v>0</v>
      </c>
      <c r="AF67" s="3">
        <v>0</v>
      </c>
      <c r="AG67" s="3">
        <v>0</v>
      </c>
      <c r="AH67" s="3">
        <v>80.635999999999896</v>
      </c>
      <c r="AI67" s="3">
        <v>63.121999999999971</v>
      </c>
      <c r="AJ67" s="3">
        <v>80.900000000000006</v>
      </c>
      <c r="AK67" s="3">
        <v>95.629166603088379</v>
      </c>
      <c r="AL67" s="3">
        <v>100</v>
      </c>
      <c r="AM67" s="3" t="s">
        <v>79</v>
      </c>
      <c r="AN67" s="3">
        <v>7.399</v>
      </c>
      <c r="AO67" s="3">
        <v>0.35984253999999999</v>
      </c>
      <c r="AP67" s="3">
        <v>6.7881200000000002</v>
      </c>
      <c r="AQ67" s="3">
        <v>19.356400000000001</v>
      </c>
      <c r="AR67" s="3">
        <v>6.2244094488188982E-2</v>
      </c>
      <c r="AS67" s="3">
        <v>66.109999999999914</v>
      </c>
      <c r="AT67" s="3">
        <v>67.804249999999954</v>
      </c>
      <c r="AU67" s="3">
        <v>70.21399999999997</v>
      </c>
      <c r="AV67" s="3">
        <v>64.129999999999981</v>
      </c>
      <c r="AW67" s="3">
        <v>64.345251199999936</v>
      </c>
      <c r="AX67" s="3">
        <v>64.867999999999924</v>
      </c>
      <c r="AY67" s="3">
        <v>63.661999999999892</v>
      </c>
      <c r="AZ67" s="3">
        <v>63.748250599999963</v>
      </c>
      <c r="BA67" s="3">
        <v>63.877999999999901</v>
      </c>
      <c r="BB67" s="3">
        <v>62.383999999999929</v>
      </c>
      <c r="BC67" s="3">
        <v>62.426749999999942</v>
      </c>
      <c r="BD67" s="3">
        <v>62.473999999999947</v>
      </c>
      <c r="BE67" s="3">
        <v>0.27029165999999999</v>
      </c>
      <c r="BF67" s="3">
        <v>0.25583333000000003</v>
      </c>
      <c r="BG67" s="3">
        <v>0.17266666999999999</v>
      </c>
    </row>
    <row r="68" spans="1:59" x14ac:dyDescent="0.2">
      <c r="A68" s="3" t="s">
        <v>126</v>
      </c>
      <c r="B68" s="5">
        <v>43733</v>
      </c>
      <c r="C68" s="9">
        <f t="shared" si="4"/>
        <v>9</v>
      </c>
      <c r="D68" s="9">
        <f t="shared" si="5"/>
        <v>2019</v>
      </c>
      <c r="L68" s="4"/>
      <c r="M68" s="3">
        <v>126</v>
      </c>
      <c r="N68" s="3">
        <v>116</v>
      </c>
      <c r="O68" s="3">
        <v>2</v>
      </c>
      <c r="P68" s="3">
        <f t="shared" si="6"/>
        <v>1.7241379310344827</v>
      </c>
      <c r="Q68" s="3">
        <v>17</v>
      </c>
      <c r="R68" s="3">
        <f t="shared" si="7"/>
        <v>14.655172413793101</v>
      </c>
      <c r="S68" s="3">
        <v>1.7280000000000002</v>
      </c>
      <c r="T68" s="3">
        <v>0</v>
      </c>
      <c r="U68" s="3">
        <v>5.5899999999999998E-2</v>
      </c>
      <c r="V68" s="3">
        <v>21.734000000000002</v>
      </c>
      <c r="W68" s="3">
        <v>15.18</v>
      </c>
      <c r="X68" s="3">
        <v>7.9000000000000001E-2</v>
      </c>
      <c r="Y68" s="3">
        <v>0.46500000000000002</v>
      </c>
      <c r="Z68" s="3">
        <v>22.981000000000002</v>
      </c>
      <c r="AA68" s="3">
        <v>22.652000000000001</v>
      </c>
      <c r="AB68" s="3">
        <v>7.6999999999999999E-2</v>
      </c>
      <c r="AC68" s="3">
        <v>0.251</v>
      </c>
      <c r="AD68" s="3">
        <v>0</v>
      </c>
      <c r="AE68" s="3">
        <v>0</v>
      </c>
      <c r="AF68" s="3">
        <v>0</v>
      </c>
      <c r="AG68" s="3">
        <v>0</v>
      </c>
      <c r="AH68" s="3">
        <v>62.707999999999942</v>
      </c>
      <c r="AI68" s="3">
        <v>50.413999999999973</v>
      </c>
      <c r="AJ68" s="3">
        <v>77.08</v>
      </c>
      <c r="AK68" s="3">
        <v>86.602916717529297</v>
      </c>
      <c r="AL68" s="3">
        <v>100</v>
      </c>
      <c r="AM68" s="3" t="s">
        <v>80</v>
      </c>
      <c r="AN68" s="3">
        <v>11.78</v>
      </c>
      <c r="AO68" s="3">
        <v>0</v>
      </c>
      <c r="AP68" s="3">
        <v>6.1793299999999993</v>
      </c>
      <c r="AQ68" s="3">
        <v>13.883979999999999</v>
      </c>
      <c r="AR68" s="3">
        <v>5.2559055118110237E-2</v>
      </c>
      <c r="AS68" s="3">
        <v>63.085999999999899</v>
      </c>
      <c r="AT68" s="3">
        <v>65.332999399999906</v>
      </c>
      <c r="AU68" s="3">
        <v>68.899999999999935</v>
      </c>
      <c r="AV68" s="3">
        <v>66.073999999999941</v>
      </c>
      <c r="AW68" s="3">
        <v>67.153249399999936</v>
      </c>
      <c r="AX68" s="3">
        <v>68.485999999999905</v>
      </c>
      <c r="AY68" s="3">
        <v>66.379999999999981</v>
      </c>
      <c r="AZ68" s="3">
        <v>66.598249999999936</v>
      </c>
      <c r="BA68" s="3">
        <v>66.70399999999988</v>
      </c>
      <c r="BB68" s="3">
        <v>64.57999999999997</v>
      </c>
      <c r="BC68" s="3">
        <v>64.614500599999943</v>
      </c>
      <c r="BD68" s="3">
        <v>64.651999999999916</v>
      </c>
      <c r="BE68" s="3">
        <v>0.34745832999999998</v>
      </c>
      <c r="BF68" s="3">
        <v>0.36849999999999999</v>
      </c>
      <c r="BG68" s="3">
        <v>0.299875</v>
      </c>
    </row>
    <row r="69" spans="1:59" x14ac:dyDescent="0.2">
      <c r="A69" s="3" t="s">
        <v>126</v>
      </c>
      <c r="B69" s="5">
        <v>43747</v>
      </c>
      <c r="C69" s="9">
        <f t="shared" si="4"/>
        <v>10</v>
      </c>
      <c r="D69" s="9">
        <f t="shared" si="5"/>
        <v>2019</v>
      </c>
      <c r="L69" s="4"/>
      <c r="M69" s="3">
        <v>44</v>
      </c>
      <c r="N69" s="3">
        <v>42</v>
      </c>
      <c r="O69" s="3">
        <v>1</v>
      </c>
      <c r="P69" s="3">
        <f t="shared" si="6"/>
        <v>2.3809523809523809</v>
      </c>
      <c r="Q69" s="3">
        <v>3</v>
      </c>
      <c r="R69" s="3">
        <f t="shared" si="7"/>
        <v>7.1428571428571423</v>
      </c>
      <c r="S69" s="3">
        <v>6.6943799999999989</v>
      </c>
      <c r="T69" s="3">
        <v>0</v>
      </c>
      <c r="U69" s="3">
        <v>6.3200000000000006E-2</v>
      </c>
      <c r="V69" s="3">
        <v>22.100999999999999</v>
      </c>
      <c r="W69" s="3">
        <v>18.919</v>
      </c>
      <c r="X69" s="3">
        <v>0.03</v>
      </c>
      <c r="Y69" s="3">
        <v>0.51</v>
      </c>
      <c r="Z69" s="3">
        <v>24.449000000000002</v>
      </c>
      <c r="AA69" s="3">
        <v>20.062000000000001</v>
      </c>
      <c r="AB69" s="3">
        <v>2.7E-2</v>
      </c>
      <c r="AC69" s="3">
        <v>0.129</v>
      </c>
      <c r="AD69" s="3">
        <v>0</v>
      </c>
      <c r="AE69" s="3">
        <v>76.800000000000423</v>
      </c>
      <c r="AF69" s="3">
        <v>0</v>
      </c>
      <c r="AG69" s="3">
        <v>0</v>
      </c>
      <c r="AH69" s="3">
        <v>69.907999999999944</v>
      </c>
      <c r="AI69" s="3">
        <v>47.245999999999988</v>
      </c>
      <c r="AJ69" s="3">
        <v>56.73</v>
      </c>
      <c r="AK69" s="3">
        <v>78.772917111714676</v>
      </c>
      <c r="AL69" s="3">
        <v>95.6</v>
      </c>
      <c r="AM69" s="3" t="s">
        <v>81</v>
      </c>
      <c r="AN69" s="3">
        <v>8.5500000000000007</v>
      </c>
      <c r="AO69" s="3">
        <v>0.16999998999999999</v>
      </c>
      <c r="AP69" s="3">
        <v>11.15</v>
      </c>
      <c r="AQ69" s="3">
        <v>25.132100000000001</v>
      </c>
      <c r="AR69" s="3">
        <v>0.12531496062992131</v>
      </c>
      <c r="AS69" s="3">
        <v>53.869999999999891</v>
      </c>
      <c r="AT69" s="3">
        <v>56.27000119999996</v>
      </c>
      <c r="AU69" s="3">
        <v>58.657999999999937</v>
      </c>
      <c r="AV69" s="3">
        <v>56.137999999999977</v>
      </c>
      <c r="AW69" s="3">
        <v>56.538499999999921</v>
      </c>
      <c r="AX69" s="3">
        <v>56.911999999999892</v>
      </c>
      <c r="AY69" s="3">
        <v>58.171999999999969</v>
      </c>
      <c r="AZ69" s="3">
        <v>58.299499399999959</v>
      </c>
      <c r="BA69" s="3">
        <v>58.369999999999891</v>
      </c>
      <c r="BB69" s="3">
        <v>59.503999999999877</v>
      </c>
      <c r="BC69" s="3">
        <v>59.6547499999999</v>
      </c>
      <c r="BD69" s="3">
        <v>59.845999999999982</v>
      </c>
      <c r="BE69" s="3">
        <v>0.33970833</v>
      </c>
      <c r="BF69" s="3">
        <v>0.38858333</v>
      </c>
      <c r="BG69" s="3">
        <v>0.39854166000000002</v>
      </c>
    </row>
    <row r="70" spans="1:59" x14ac:dyDescent="0.2">
      <c r="A70" s="3" t="s">
        <v>126</v>
      </c>
      <c r="B70" s="5">
        <v>43761</v>
      </c>
      <c r="C70" s="9">
        <f t="shared" si="4"/>
        <v>10</v>
      </c>
      <c r="D70" s="9">
        <f t="shared" si="5"/>
        <v>2019</v>
      </c>
      <c r="L70" s="4"/>
      <c r="M70" s="3">
        <v>24</v>
      </c>
      <c r="N70" s="3">
        <v>16</v>
      </c>
      <c r="O70" s="3">
        <v>1</v>
      </c>
      <c r="P70" s="3">
        <f t="shared" si="6"/>
        <v>6.25</v>
      </c>
      <c r="Q70" s="3">
        <v>4</v>
      </c>
      <c r="R70" s="3">
        <f t="shared" si="7"/>
        <v>25</v>
      </c>
      <c r="S70" s="3">
        <v>2.7440000000000002</v>
      </c>
      <c r="T70" s="3">
        <v>0.56610000000000005</v>
      </c>
      <c r="U70" s="3">
        <v>0.56610000000000005</v>
      </c>
      <c r="V70" s="3">
        <v>21.489000000000001</v>
      </c>
      <c r="W70" s="3">
        <v>21.489000000000001</v>
      </c>
      <c r="X70" s="3">
        <v>2.8000000000000001E-2</v>
      </c>
      <c r="Y70" s="3">
        <v>2.8000000000000001E-2</v>
      </c>
      <c r="Z70" s="3">
        <v>25.934999999999999</v>
      </c>
      <c r="AA70" s="3">
        <v>25.934999999999999</v>
      </c>
      <c r="AB70" s="3">
        <v>2.5999999999999999E-2</v>
      </c>
      <c r="AC70" s="3">
        <v>2.5999999999999999E-2</v>
      </c>
      <c r="AD70" s="3">
        <v>0</v>
      </c>
      <c r="AE70" s="3">
        <v>0</v>
      </c>
      <c r="AF70" s="3">
        <v>0</v>
      </c>
      <c r="AG70" s="3">
        <v>0</v>
      </c>
      <c r="AH70" s="3">
        <v>46.227199999999932</v>
      </c>
      <c r="AI70" s="3">
        <v>31.98919999999999</v>
      </c>
      <c r="AJ70" s="3">
        <v>75.02</v>
      </c>
      <c r="AK70" s="3">
        <v>93.413333257039383</v>
      </c>
      <c r="AL70" s="3">
        <v>99.1</v>
      </c>
      <c r="AM70" s="3" t="s">
        <v>43</v>
      </c>
      <c r="AN70" s="3">
        <v>3.613</v>
      </c>
      <c r="AO70" s="3">
        <v>0.49015748999999997</v>
      </c>
      <c r="AP70" s="3">
        <v>4.0474500000000004</v>
      </c>
      <c r="AQ70" s="3">
        <v>14.44148</v>
      </c>
      <c r="AR70" s="3">
        <v>1.0905511811023619E-2</v>
      </c>
      <c r="AS70" s="3">
        <v>44.36419999999999</v>
      </c>
      <c r="AT70" s="3">
        <v>45.18964993999996</v>
      </c>
      <c r="AU70" s="3">
        <v>46.018399999999957</v>
      </c>
      <c r="AV70" s="3">
        <v>47.011999999999887</v>
      </c>
      <c r="AW70" s="3">
        <v>47.565499999999901</v>
      </c>
      <c r="AX70" s="3">
        <v>49.063999999999957</v>
      </c>
      <c r="AY70" s="3">
        <v>51.367999999999917</v>
      </c>
      <c r="AZ70" s="3">
        <v>51.95674939999995</v>
      </c>
      <c r="BA70" s="3">
        <v>52.555999999999962</v>
      </c>
      <c r="BB70" s="3">
        <v>54.175999999999917</v>
      </c>
      <c r="BC70" s="3">
        <v>54.335749999999933</v>
      </c>
      <c r="BD70" s="3">
        <v>54.48199999999995</v>
      </c>
      <c r="BE70" s="3">
        <v>0.33254167000000001</v>
      </c>
      <c r="BF70" s="3">
        <v>0.36291667999999999</v>
      </c>
      <c r="BG70" s="3">
        <v>0.35754167999999997</v>
      </c>
    </row>
    <row r="71" spans="1:59" x14ac:dyDescent="0.2">
      <c r="A71" s="3" t="s">
        <v>126</v>
      </c>
      <c r="B71" s="5">
        <v>43775</v>
      </c>
      <c r="C71" s="9">
        <f t="shared" si="4"/>
        <v>11</v>
      </c>
      <c r="D71" s="9">
        <f t="shared" si="5"/>
        <v>2019</v>
      </c>
      <c r="L71" s="4"/>
      <c r="M71" s="3">
        <v>12</v>
      </c>
      <c r="N71" s="3">
        <v>0</v>
      </c>
      <c r="O71" s="3">
        <v>0</v>
      </c>
      <c r="P71" s="3">
        <v>0</v>
      </c>
      <c r="Q71" s="3">
        <v>2</v>
      </c>
      <c r="S71" s="3">
        <v>4.1993400000000003</v>
      </c>
      <c r="T71" s="3">
        <v>0</v>
      </c>
      <c r="U71" s="3" t="s">
        <v>153</v>
      </c>
      <c r="V71" s="3">
        <v>22.826000000000001</v>
      </c>
      <c r="W71" s="3">
        <v>22.498999999999999</v>
      </c>
      <c r="X71" s="3">
        <v>3.2000000000000001E-2</v>
      </c>
      <c r="Y71" s="3">
        <v>8.6999999999999994E-2</v>
      </c>
      <c r="Z71" s="3">
        <v>27.414000000000001</v>
      </c>
      <c r="AA71" s="3">
        <v>25.536999999999999</v>
      </c>
      <c r="AB71" s="3">
        <v>2.7E-2</v>
      </c>
      <c r="AC71" s="3">
        <v>3.0000000000000001E-3</v>
      </c>
      <c r="AD71" s="3">
        <v>0</v>
      </c>
      <c r="AE71" s="3">
        <v>67.500000000000327</v>
      </c>
      <c r="AF71" s="3">
        <v>0</v>
      </c>
      <c r="AG71" s="3">
        <v>0</v>
      </c>
      <c r="AH71" s="3">
        <v>34.426399999999958</v>
      </c>
      <c r="AI71" s="3">
        <v>13.98199999999995</v>
      </c>
      <c r="AJ71" s="3">
        <v>74.89</v>
      </c>
      <c r="AK71" s="3">
        <v>87.62541675567627</v>
      </c>
      <c r="AL71" s="3">
        <v>96.4</v>
      </c>
      <c r="AM71" s="3" t="s">
        <v>43</v>
      </c>
      <c r="AN71" s="3">
        <v>3.903</v>
      </c>
      <c r="AO71" s="3">
        <v>0.16000001</v>
      </c>
      <c r="AP71" s="3">
        <v>9.9368800000000004</v>
      </c>
      <c r="AQ71" s="3">
        <v>23.7941</v>
      </c>
      <c r="AR71" s="3">
        <v>2.3110236220472442E-2</v>
      </c>
      <c r="AS71" s="3">
        <v>38.17399999999995</v>
      </c>
      <c r="AT71" s="3">
        <v>38.933075119999948</v>
      </c>
      <c r="AU71" s="3">
        <v>39.696799999999953</v>
      </c>
      <c r="AV71" s="3">
        <v>39.815599999999911</v>
      </c>
      <c r="AW71" s="3">
        <v>40.235674999999951</v>
      </c>
      <c r="AX71" s="3">
        <v>40.596799999999952</v>
      </c>
      <c r="AY71" s="3">
        <v>44.263399999999912</v>
      </c>
      <c r="AZ71" s="3">
        <v>44.471074999999963</v>
      </c>
      <c r="BA71" s="3">
        <v>44.661199999999923</v>
      </c>
      <c r="BB71" s="3">
        <v>48.073999999999948</v>
      </c>
      <c r="BC71" s="3">
        <v>48.217999999999918</v>
      </c>
      <c r="BD71" s="3">
        <v>48.343999999999909</v>
      </c>
      <c r="BE71" s="3">
        <v>0.31666665999999999</v>
      </c>
      <c r="BF71" s="3">
        <v>0.33795834000000002</v>
      </c>
      <c r="BG71" s="3">
        <v>0.30875000000000002</v>
      </c>
    </row>
    <row r="72" spans="1:59" x14ac:dyDescent="0.2">
      <c r="A72" s="3" t="s">
        <v>126</v>
      </c>
      <c r="B72" s="5">
        <v>43936</v>
      </c>
      <c r="C72" s="9">
        <f t="shared" si="4"/>
        <v>4</v>
      </c>
      <c r="D72" s="9">
        <f t="shared" si="5"/>
        <v>2020</v>
      </c>
      <c r="E72" s="4">
        <v>188006.59370996064</v>
      </c>
      <c r="F72" s="4" t="s">
        <v>136</v>
      </c>
      <c r="G72" s="4" t="s">
        <v>136</v>
      </c>
      <c r="H72" s="4" t="s">
        <v>136</v>
      </c>
      <c r="I72" s="4" t="s">
        <v>137</v>
      </c>
      <c r="J72" s="4" t="s">
        <v>137</v>
      </c>
      <c r="K72" s="4" t="s">
        <v>136</v>
      </c>
      <c r="L72" s="4" t="s">
        <v>137</v>
      </c>
      <c r="M72" s="3">
        <v>42</v>
      </c>
      <c r="N72" s="3">
        <v>14</v>
      </c>
      <c r="O72" s="3">
        <v>0</v>
      </c>
      <c r="P72" s="3">
        <f t="shared" si="6"/>
        <v>0</v>
      </c>
      <c r="Q72" s="3">
        <v>0</v>
      </c>
      <c r="R72" s="3">
        <f t="shared" si="7"/>
        <v>0</v>
      </c>
      <c r="S72" s="3">
        <v>2.3878739490411922</v>
      </c>
      <c r="T72" s="3">
        <v>0</v>
      </c>
      <c r="U72" s="3">
        <v>0</v>
      </c>
      <c r="V72" s="3">
        <v>21.783999999999999</v>
      </c>
      <c r="W72" s="3">
        <v>21.783999999999999</v>
      </c>
      <c r="X72" s="3">
        <v>2.7E-2</v>
      </c>
      <c r="Y72" s="3">
        <v>2.7E-2</v>
      </c>
      <c r="AB72" s="3">
        <v>2.4E-2</v>
      </c>
      <c r="AC72" s="3">
        <v>2.4E-2</v>
      </c>
      <c r="AD72" s="3">
        <v>0</v>
      </c>
      <c r="AE72" s="3">
        <v>0</v>
      </c>
      <c r="AF72" s="3">
        <v>0</v>
      </c>
      <c r="AG72" s="3">
        <v>0</v>
      </c>
      <c r="AH72" s="3">
        <v>38.922799999999953</v>
      </c>
      <c r="AI72" s="3">
        <v>20.04259999999999</v>
      </c>
      <c r="AJ72" s="3">
        <v>55.58</v>
      </c>
      <c r="AK72" s="3">
        <v>78.736666679382324</v>
      </c>
      <c r="AL72" s="3">
        <v>96</v>
      </c>
      <c r="AM72" s="3" t="s">
        <v>43</v>
      </c>
      <c r="AN72" s="3">
        <v>20.191682</v>
      </c>
      <c r="AO72" s="3">
        <v>0</v>
      </c>
      <c r="AR72" s="3">
        <v>0</v>
      </c>
      <c r="AS72" s="3">
        <v>35.599999999999937</v>
      </c>
      <c r="AT72" s="3">
        <v>40.038799999999952</v>
      </c>
      <c r="AU72" s="3">
        <v>42.751399999999961</v>
      </c>
      <c r="AV72" s="3">
        <v>38.062399999999933</v>
      </c>
      <c r="AW72" s="3">
        <v>39.961399999999941</v>
      </c>
      <c r="AX72" s="3">
        <v>39.743599999999972</v>
      </c>
      <c r="AY72" s="3">
        <v>40.823599999999907</v>
      </c>
      <c r="AZ72" s="3">
        <v>40.83799999999998</v>
      </c>
      <c r="BA72" s="3">
        <v>41.66959999999996</v>
      </c>
      <c r="BB72" s="3">
        <v>42.151999999999909</v>
      </c>
      <c r="BC72" s="3">
        <v>42.081799999999937</v>
      </c>
      <c r="BD72" s="3">
        <v>42.567799999999899</v>
      </c>
      <c r="BE72" s="3">
        <v>0.316</v>
      </c>
      <c r="BF72" s="3">
        <v>0.33400000000000002</v>
      </c>
      <c r="BG72" s="3">
        <v>0.30399999999999999</v>
      </c>
    </row>
    <row r="73" spans="1:59" x14ac:dyDescent="0.2">
      <c r="A73" s="3" t="s">
        <v>126</v>
      </c>
      <c r="B73" s="5">
        <v>43948</v>
      </c>
      <c r="C73" s="9">
        <f t="shared" si="4"/>
        <v>4</v>
      </c>
      <c r="D73" s="9">
        <f t="shared" si="5"/>
        <v>2020</v>
      </c>
      <c r="E73" s="4">
        <v>226397.99904517931</v>
      </c>
      <c r="F73" s="4" t="s">
        <v>136</v>
      </c>
      <c r="G73" s="4" t="s">
        <v>136</v>
      </c>
      <c r="H73" s="4" t="s">
        <v>136</v>
      </c>
      <c r="I73" s="4" t="s">
        <v>137</v>
      </c>
      <c r="J73" s="4" t="s">
        <v>137</v>
      </c>
      <c r="K73" s="4">
        <v>2884.0075429639419</v>
      </c>
      <c r="L73" s="4" t="s">
        <v>137</v>
      </c>
      <c r="M73" s="3">
        <v>3</v>
      </c>
      <c r="N73" s="3">
        <v>3</v>
      </c>
      <c r="O73" s="3">
        <v>0</v>
      </c>
      <c r="P73" s="3">
        <f t="shared" si="6"/>
        <v>0</v>
      </c>
      <c r="Q73" s="3">
        <v>0</v>
      </c>
      <c r="R73" s="3">
        <f t="shared" si="7"/>
        <v>0</v>
      </c>
      <c r="T73" s="3">
        <v>0</v>
      </c>
      <c r="U73" s="3">
        <v>7.0000000000000001E-3</v>
      </c>
      <c r="V73" s="3">
        <v>21.663</v>
      </c>
      <c r="W73" s="3">
        <v>21.597999999999999</v>
      </c>
      <c r="X73" s="3">
        <v>2.3E-2</v>
      </c>
      <c r="Y73" s="3">
        <v>2.3E-2</v>
      </c>
      <c r="AB73" s="3">
        <v>2.1999999999999999E-2</v>
      </c>
      <c r="AC73" s="3">
        <v>2.1999999999999999E-2</v>
      </c>
      <c r="AD73" s="3">
        <v>0</v>
      </c>
      <c r="AE73" s="3">
        <v>0</v>
      </c>
      <c r="AH73" s="3">
        <v>64.903999999999883</v>
      </c>
      <c r="AI73" s="3">
        <v>49.207999999999942</v>
      </c>
      <c r="AJ73" s="3">
        <v>43.49</v>
      </c>
      <c r="AK73" s="3">
        <v>73.967500845591232</v>
      </c>
      <c r="AL73" s="3">
        <v>97.4</v>
      </c>
      <c r="AM73" s="3" t="s">
        <v>82</v>
      </c>
      <c r="AN73" s="3">
        <v>16.899840000000001</v>
      </c>
      <c r="AO73" s="3">
        <v>0.18</v>
      </c>
      <c r="AR73" s="3">
        <v>0</v>
      </c>
      <c r="AS73" s="3">
        <v>56.911999999999892</v>
      </c>
      <c r="AT73" s="3">
        <v>57.343999999999909</v>
      </c>
      <c r="AU73" s="3">
        <v>61.699999999999932</v>
      </c>
      <c r="AV73" s="3">
        <v>56.047999999999959</v>
      </c>
      <c r="AW73" s="3">
        <v>56.695999999999977</v>
      </c>
      <c r="AX73" s="3">
        <v>56.929999999999978</v>
      </c>
      <c r="AY73" s="3">
        <v>50.395999999999987</v>
      </c>
      <c r="AZ73" s="3">
        <v>51.565999999999953</v>
      </c>
      <c r="BA73" s="3">
        <v>51.529999999999973</v>
      </c>
      <c r="BB73" s="3">
        <v>46.507999999999939</v>
      </c>
      <c r="BC73" s="3">
        <v>47.155999999999963</v>
      </c>
      <c r="BD73" s="3">
        <v>47.101999999999911</v>
      </c>
      <c r="BE73" s="3">
        <v>0.308</v>
      </c>
      <c r="BF73" s="3">
        <v>0.33400000000000002</v>
      </c>
      <c r="BG73" s="3">
        <v>0.27800000000000002</v>
      </c>
    </row>
    <row r="74" spans="1:59" x14ac:dyDescent="0.2">
      <c r="A74" s="3" t="s">
        <v>126</v>
      </c>
      <c r="B74" s="5">
        <v>43965</v>
      </c>
      <c r="C74" s="9">
        <f t="shared" si="4"/>
        <v>5</v>
      </c>
      <c r="D74" s="9">
        <f t="shared" si="5"/>
        <v>2020</v>
      </c>
      <c r="E74" s="4">
        <v>244777.38968307953</v>
      </c>
      <c r="F74" s="4" t="s">
        <v>136</v>
      </c>
      <c r="G74" s="4" t="s">
        <v>137</v>
      </c>
      <c r="H74" s="4" t="s">
        <v>136</v>
      </c>
      <c r="I74" s="4" t="s">
        <v>137</v>
      </c>
      <c r="J74" s="4" t="s">
        <v>137</v>
      </c>
      <c r="K74" s="4" t="s">
        <v>136</v>
      </c>
      <c r="L74" s="4" t="s">
        <v>137</v>
      </c>
      <c r="M74" s="3">
        <v>7</v>
      </c>
      <c r="N74" s="3">
        <v>3</v>
      </c>
      <c r="O74" s="3">
        <v>0</v>
      </c>
      <c r="P74" s="3">
        <f t="shared" si="6"/>
        <v>0</v>
      </c>
      <c r="Q74" s="3">
        <v>0</v>
      </c>
      <c r="R74" s="3">
        <f t="shared" si="7"/>
        <v>0</v>
      </c>
      <c r="S74" s="3">
        <v>4.2173999999999996</v>
      </c>
      <c r="T74" s="3">
        <v>1.4800000000000001E-2</v>
      </c>
      <c r="U74" s="3" t="s">
        <v>153</v>
      </c>
      <c r="V74" s="3">
        <v>23.507999999999999</v>
      </c>
      <c r="W74" s="3">
        <v>29.879000000000001</v>
      </c>
      <c r="X74" s="3">
        <v>2.5999999999999999E-2</v>
      </c>
      <c r="Y74" s="3">
        <v>2.5999999999999999E-2</v>
      </c>
      <c r="AB74" s="3">
        <v>2.5000000000000001E-2</v>
      </c>
      <c r="AC74" s="3">
        <v>2.5000000000000001E-2</v>
      </c>
      <c r="AD74" s="3">
        <v>1.33</v>
      </c>
      <c r="AE74" s="3">
        <v>1.33</v>
      </c>
      <c r="AH74" s="3">
        <v>76.279999999999973</v>
      </c>
      <c r="AI74" s="3">
        <v>52.663999999999973</v>
      </c>
      <c r="AJ74" s="3">
        <v>45.56</v>
      </c>
      <c r="AK74" s="3">
        <v>80.771667003631592</v>
      </c>
      <c r="AL74" s="3">
        <v>100</v>
      </c>
      <c r="AM74" s="3" t="s">
        <v>83</v>
      </c>
      <c r="AN74" s="3">
        <v>21.746879</v>
      </c>
      <c r="AO74" s="3">
        <v>1.0000001E-2</v>
      </c>
      <c r="AR74" s="3">
        <v>0</v>
      </c>
      <c r="AS74" s="3">
        <v>52.573999999999948</v>
      </c>
      <c r="AT74" s="3">
        <v>61.537999999999982</v>
      </c>
      <c r="AU74" s="3">
        <v>66.469999999999899</v>
      </c>
      <c r="AV74" s="3">
        <v>52.591999999999928</v>
      </c>
      <c r="AW74" s="3">
        <v>56.785999999999902</v>
      </c>
      <c r="AX74" s="3">
        <v>56.443999999999903</v>
      </c>
      <c r="AY74" s="3">
        <v>51.133999999999929</v>
      </c>
      <c r="AZ74" s="3">
        <v>51.439999999999962</v>
      </c>
      <c r="BA74" s="3">
        <v>51.313999999999957</v>
      </c>
      <c r="BB74" s="3">
        <v>49.153999999999883</v>
      </c>
      <c r="BC74" s="3">
        <v>49.333999999999932</v>
      </c>
      <c r="BD74" s="3">
        <v>49.297999999999959</v>
      </c>
      <c r="BE74" s="3">
        <v>0.28199999999999997</v>
      </c>
      <c r="BF74" s="3">
        <v>0.316</v>
      </c>
      <c r="BG74" s="3">
        <v>0.26100000000000001</v>
      </c>
    </row>
    <row r="75" spans="1:59" x14ac:dyDescent="0.2">
      <c r="A75" s="3" t="s">
        <v>126</v>
      </c>
      <c r="B75" s="5">
        <v>43969</v>
      </c>
      <c r="C75" s="9">
        <f t="shared" si="4"/>
        <v>5</v>
      </c>
      <c r="D75" s="9">
        <f t="shared" si="5"/>
        <v>2020</v>
      </c>
      <c r="E75" s="4">
        <v>27560632.958443411</v>
      </c>
      <c r="F75" s="4">
        <v>106684.30937136547</v>
      </c>
      <c r="G75" s="4" t="s">
        <v>136</v>
      </c>
      <c r="H75" s="4" t="s">
        <v>136</v>
      </c>
      <c r="I75" s="4" t="s">
        <v>136</v>
      </c>
      <c r="J75" s="4" t="s">
        <v>137</v>
      </c>
      <c r="K75" s="4">
        <v>154533.68718732012</v>
      </c>
      <c r="L75" s="4" t="s">
        <v>136</v>
      </c>
      <c r="M75" s="3">
        <v>58</v>
      </c>
      <c r="N75" s="3">
        <v>148</v>
      </c>
      <c r="O75" s="3">
        <v>6</v>
      </c>
      <c r="P75" s="3">
        <f t="shared" si="6"/>
        <v>4.0540540540540544</v>
      </c>
      <c r="Q75" s="3">
        <v>26</v>
      </c>
      <c r="R75" s="3">
        <f t="shared" si="7"/>
        <v>17.567567567567568</v>
      </c>
      <c r="S75" s="3">
        <v>8.6506200000000018</v>
      </c>
      <c r="AH75" s="3">
        <v>57.433999999999934</v>
      </c>
      <c r="AI75" s="3">
        <v>49.387999999999977</v>
      </c>
      <c r="AJ75" s="3">
        <v>85.9</v>
      </c>
      <c r="AK75" s="3">
        <v>91.758333524068192</v>
      </c>
      <c r="AL75" s="3">
        <v>98.4</v>
      </c>
      <c r="AM75" s="3" t="s">
        <v>84</v>
      </c>
      <c r="AN75" s="3">
        <v>7.4217602999999999</v>
      </c>
      <c r="AO75" s="3">
        <v>0</v>
      </c>
      <c r="AR75" s="3">
        <v>0</v>
      </c>
      <c r="AS75" s="3">
        <v>53.167999999999921</v>
      </c>
      <c r="AT75" s="3">
        <v>54.643999999999913</v>
      </c>
      <c r="AU75" s="3">
        <v>55.345999999999982</v>
      </c>
      <c r="AV75" s="3">
        <v>55.02199999999997</v>
      </c>
      <c r="AW75" s="3">
        <v>55.183999999999934</v>
      </c>
      <c r="AX75" s="3">
        <v>56.71399999999997</v>
      </c>
      <c r="AY75" s="3">
        <v>53.869999999999891</v>
      </c>
      <c r="AZ75" s="3">
        <v>53.851999999999911</v>
      </c>
      <c r="BA75" s="3">
        <v>54.46399999999997</v>
      </c>
      <c r="BB75" s="3">
        <v>50.791999999999931</v>
      </c>
      <c r="BC75" s="3">
        <v>51.097999999999963</v>
      </c>
      <c r="BD75" s="3">
        <v>51.133999999999929</v>
      </c>
      <c r="BE75" s="3">
        <v>0.33100000000000002</v>
      </c>
      <c r="BF75" s="3">
        <v>0.33400000000000002</v>
      </c>
      <c r="BG75" s="3">
        <v>0.26500000000000001</v>
      </c>
    </row>
    <row r="76" spans="1:59" x14ac:dyDescent="0.2">
      <c r="A76" s="3" t="s">
        <v>126</v>
      </c>
      <c r="B76" s="5">
        <v>43978</v>
      </c>
      <c r="C76" s="9">
        <f t="shared" si="4"/>
        <v>5</v>
      </c>
      <c r="D76" s="9">
        <f t="shared" si="5"/>
        <v>2020</v>
      </c>
      <c r="E76" s="4">
        <v>2712406.2833586643</v>
      </c>
      <c r="F76" s="4">
        <v>13714.470429373878</v>
      </c>
      <c r="G76" s="4" t="s">
        <v>136</v>
      </c>
      <c r="H76" s="4" t="s">
        <v>136</v>
      </c>
      <c r="I76" s="4" t="s">
        <v>136</v>
      </c>
      <c r="J76" s="4" t="s">
        <v>137</v>
      </c>
      <c r="K76" s="4">
        <v>12920.796267239126</v>
      </c>
      <c r="L76" s="4" t="s">
        <v>137</v>
      </c>
      <c r="M76" s="3">
        <v>848</v>
      </c>
      <c r="N76" s="3">
        <v>332</v>
      </c>
      <c r="O76" s="3">
        <v>8</v>
      </c>
      <c r="P76" s="3">
        <f t="shared" si="6"/>
        <v>2.4096385542168677</v>
      </c>
      <c r="Q76" s="3">
        <v>53</v>
      </c>
      <c r="R76" s="3">
        <f t="shared" si="7"/>
        <v>15.963855421686745</v>
      </c>
      <c r="S76" s="3">
        <v>13.991040000000002</v>
      </c>
      <c r="T76" s="3">
        <v>0</v>
      </c>
      <c r="U76" s="3">
        <v>4.2700000000000002E-2</v>
      </c>
      <c r="V76" s="3">
        <v>25.414999999999999</v>
      </c>
      <c r="W76" s="3">
        <v>29.452999999999999</v>
      </c>
      <c r="X76" s="3">
        <v>0.04</v>
      </c>
      <c r="Y76" s="3">
        <v>0.04</v>
      </c>
      <c r="AB76" s="3">
        <v>3.5999999999999997E-2</v>
      </c>
      <c r="AC76" s="3">
        <v>3.5999999999999997E-2</v>
      </c>
      <c r="AD76" s="3">
        <v>0</v>
      </c>
      <c r="AE76" s="3">
        <v>0</v>
      </c>
      <c r="AH76" s="3">
        <v>72.787999999999982</v>
      </c>
      <c r="AI76" s="3">
        <v>62.293999999999897</v>
      </c>
      <c r="AJ76" s="3">
        <v>81.400000000000006</v>
      </c>
      <c r="AK76" s="3">
        <v>96.337500254313156</v>
      </c>
      <c r="AL76" s="3">
        <v>100</v>
      </c>
      <c r="AM76" s="3" t="s">
        <v>85</v>
      </c>
      <c r="AN76" s="3">
        <v>9.5039999999999996</v>
      </c>
      <c r="AO76" s="3">
        <v>0.09</v>
      </c>
      <c r="AR76" s="3">
        <v>0</v>
      </c>
      <c r="AS76" s="3">
        <v>63.877999999999901</v>
      </c>
      <c r="AT76" s="3">
        <v>65.209999999999908</v>
      </c>
      <c r="AU76" s="3">
        <v>67.315999999999946</v>
      </c>
      <c r="AV76" s="3">
        <v>62.887999999999977</v>
      </c>
      <c r="AW76" s="3">
        <v>63.553999999999888</v>
      </c>
      <c r="AX76" s="3">
        <v>63.787999999999982</v>
      </c>
      <c r="AY76" s="3">
        <v>58.999999999999943</v>
      </c>
      <c r="AZ76" s="3">
        <v>59.233999999999916</v>
      </c>
      <c r="BA76" s="3">
        <v>59.233999999999916</v>
      </c>
      <c r="BB76" s="3">
        <v>53.977999999999888</v>
      </c>
      <c r="BC76" s="3">
        <v>54.517999999999923</v>
      </c>
      <c r="BD76" s="3">
        <v>54.48199999999995</v>
      </c>
      <c r="BE76" s="3">
        <v>0.34599999999999997</v>
      </c>
      <c r="BF76" s="3">
        <v>0.371</v>
      </c>
      <c r="BG76" s="3">
        <v>0.33600000000000002</v>
      </c>
    </row>
    <row r="77" spans="1:59" x14ac:dyDescent="0.2">
      <c r="A77" s="3" t="s">
        <v>126</v>
      </c>
      <c r="B77" s="5">
        <v>43992</v>
      </c>
      <c r="C77" s="9">
        <f t="shared" si="4"/>
        <v>6</v>
      </c>
      <c r="D77" s="9">
        <f t="shared" si="5"/>
        <v>2020</v>
      </c>
      <c r="E77" s="4">
        <v>4649199.7945780158</v>
      </c>
      <c r="F77" s="4">
        <v>36454.441417925271</v>
      </c>
      <c r="G77" s="4" t="s">
        <v>136</v>
      </c>
      <c r="H77" s="4" t="s">
        <v>136</v>
      </c>
      <c r="I77" s="4" t="s">
        <v>136</v>
      </c>
      <c r="J77" s="4" t="s">
        <v>137</v>
      </c>
      <c r="K77" s="4">
        <v>20674.869586086454</v>
      </c>
      <c r="L77" s="4" t="s">
        <v>137</v>
      </c>
      <c r="M77" s="3">
        <v>580</v>
      </c>
      <c r="N77" s="3">
        <v>324</v>
      </c>
      <c r="O77" s="3">
        <v>5</v>
      </c>
      <c r="P77" s="3">
        <f t="shared" si="6"/>
        <v>1.5432098765432098</v>
      </c>
      <c r="Q77" s="3">
        <v>59</v>
      </c>
      <c r="R77" s="3">
        <f t="shared" si="7"/>
        <v>18.209876543209877</v>
      </c>
      <c r="S77" s="3">
        <v>21.90474</v>
      </c>
      <c r="U77" s="3" t="s">
        <v>153</v>
      </c>
      <c r="V77" s="3">
        <v>25.331</v>
      </c>
      <c r="W77" s="3">
        <v>26.826000000000001</v>
      </c>
      <c r="X77" s="3">
        <v>4.5999999999999999E-2</v>
      </c>
      <c r="Y77" s="3">
        <v>4.5999999999999999E-2</v>
      </c>
      <c r="AB77" s="3">
        <v>4.3999999999999997E-2</v>
      </c>
      <c r="AC77" s="3">
        <v>4.3999999999999997E-2</v>
      </c>
      <c r="AD77" s="3">
        <v>2.67</v>
      </c>
      <c r="AE77" s="3">
        <v>2.67</v>
      </c>
      <c r="AH77" s="3">
        <v>72.409999999999911</v>
      </c>
      <c r="AI77" s="3">
        <v>56.677999999999898</v>
      </c>
      <c r="AJ77" s="3">
        <v>47.8</v>
      </c>
      <c r="AK77" s="3">
        <v>71.242499669392899</v>
      </c>
      <c r="AL77" s="3">
        <v>100</v>
      </c>
      <c r="AM77" s="3" t="s">
        <v>83</v>
      </c>
      <c r="AN77" s="3">
        <v>23.6736</v>
      </c>
      <c r="AO77" s="3">
        <v>1.0000001E-2</v>
      </c>
      <c r="AR77" s="3">
        <v>0.26106299212598427</v>
      </c>
      <c r="AS77" s="3">
        <v>65.821999999999974</v>
      </c>
      <c r="AT77" s="3">
        <v>68.024749999999969</v>
      </c>
      <c r="AU77" s="3">
        <v>72.805999999999969</v>
      </c>
      <c r="AV77" s="3">
        <v>71.131999999999948</v>
      </c>
      <c r="AW77" s="3">
        <v>72.443749999999937</v>
      </c>
      <c r="AX77" s="3">
        <v>75.70399999999988</v>
      </c>
      <c r="AY77" s="3">
        <v>68.773999999999944</v>
      </c>
      <c r="AZ77" s="3">
        <v>69.296750599999925</v>
      </c>
      <c r="BA77" s="3">
        <v>69.619999999999891</v>
      </c>
      <c r="BB77" s="3">
        <v>62.167999999999921</v>
      </c>
      <c r="BC77" s="3">
        <v>62.542248799999939</v>
      </c>
      <c r="BD77" s="3">
        <v>62.743999999999907</v>
      </c>
      <c r="BE77" s="3">
        <v>0.36262499999999998</v>
      </c>
      <c r="BF77" s="3">
        <v>0.38541666000000002</v>
      </c>
      <c r="BG77" s="3">
        <v>0.35512500000000002</v>
      </c>
    </row>
    <row r="78" spans="1:59" x14ac:dyDescent="0.2">
      <c r="A78" s="3" t="s">
        <v>126</v>
      </c>
      <c r="B78" s="5">
        <v>44005</v>
      </c>
      <c r="C78" s="9">
        <f t="shared" si="4"/>
        <v>6</v>
      </c>
      <c r="D78" s="9">
        <f t="shared" si="5"/>
        <v>2020</v>
      </c>
      <c r="E78" s="4">
        <v>470124.92459212051</v>
      </c>
      <c r="F78" s="4" t="s">
        <v>136</v>
      </c>
      <c r="G78" s="4" t="s">
        <v>137</v>
      </c>
      <c r="H78" s="4" t="s">
        <v>136</v>
      </c>
      <c r="I78" s="4" t="s">
        <v>137</v>
      </c>
      <c r="J78" s="4" t="s">
        <v>137</v>
      </c>
      <c r="K78" s="4" t="s">
        <v>136</v>
      </c>
      <c r="L78" s="4" t="s">
        <v>137</v>
      </c>
      <c r="M78" s="3">
        <v>40</v>
      </c>
      <c r="N78" s="3">
        <v>8</v>
      </c>
      <c r="O78" s="3">
        <v>0</v>
      </c>
      <c r="P78" s="3">
        <f t="shared" si="6"/>
        <v>0</v>
      </c>
      <c r="Q78" s="3">
        <v>1</v>
      </c>
      <c r="R78" s="3">
        <f t="shared" si="7"/>
        <v>12.5</v>
      </c>
      <c r="S78" s="3">
        <v>6.9710399999999995</v>
      </c>
      <c r="U78" s="3" t="s">
        <v>153</v>
      </c>
      <c r="W78" s="3">
        <v>24.574000000000002</v>
      </c>
      <c r="X78" s="3">
        <v>2.5999999999999999E-2</v>
      </c>
      <c r="Y78" s="3">
        <v>2.5999999999999999E-2</v>
      </c>
      <c r="AB78" s="3">
        <v>2.4E-2</v>
      </c>
      <c r="AC78" s="3">
        <v>2.4E-2</v>
      </c>
      <c r="AD78" s="3">
        <v>11</v>
      </c>
      <c r="AE78" s="3">
        <v>11</v>
      </c>
      <c r="AH78" s="3">
        <v>74.533999999999921</v>
      </c>
      <c r="AI78" s="3">
        <v>54.823999999999948</v>
      </c>
      <c r="AJ78" s="3">
        <v>58.54</v>
      </c>
      <c r="AK78" s="3">
        <v>76.066666920979813</v>
      </c>
      <c r="AL78" s="3">
        <v>92.8</v>
      </c>
      <c r="AM78" s="3" t="s">
        <v>86</v>
      </c>
      <c r="AN78" s="3">
        <v>21.280318000000001</v>
      </c>
      <c r="AO78" s="3">
        <v>0</v>
      </c>
      <c r="AR78" s="3">
        <v>0.18897640551181111</v>
      </c>
      <c r="AS78" s="3">
        <v>67.693999999999903</v>
      </c>
      <c r="AT78" s="3">
        <v>70.322750599999921</v>
      </c>
      <c r="AU78" s="3">
        <v>73.201999999999913</v>
      </c>
      <c r="AV78" s="3">
        <v>69.925999999999917</v>
      </c>
      <c r="AW78" s="3">
        <v>70.614499999999907</v>
      </c>
      <c r="AX78" s="3">
        <v>71.7439999999999</v>
      </c>
      <c r="AY78" s="3">
        <v>68.179999999999978</v>
      </c>
      <c r="AZ78" s="3">
        <v>68.417000599999966</v>
      </c>
      <c r="BA78" s="3">
        <v>68.593999999999909</v>
      </c>
      <c r="BB78" s="3">
        <v>64.237999999999985</v>
      </c>
      <c r="BC78" s="3">
        <v>64.264249399999912</v>
      </c>
      <c r="BD78" s="3">
        <v>64.309999999999917</v>
      </c>
      <c r="BE78" s="3">
        <v>0.33695831999999998</v>
      </c>
      <c r="BF78" s="3">
        <v>0.36212499999999997</v>
      </c>
      <c r="BG78" s="3">
        <v>0.30466666999999997</v>
      </c>
    </row>
    <row r="79" spans="1:59" x14ac:dyDescent="0.2">
      <c r="A79" s="3" t="s">
        <v>126</v>
      </c>
      <c r="B79" s="5">
        <v>44021</v>
      </c>
      <c r="C79" s="9">
        <f t="shared" si="4"/>
        <v>7</v>
      </c>
      <c r="D79" s="9">
        <f t="shared" si="5"/>
        <v>2020</v>
      </c>
      <c r="E79" s="4">
        <v>1001712.9897046055</v>
      </c>
      <c r="F79" s="4">
        <v>6295.8531040142379</v>
      </c>
      <c r="G79" s="4" t="s">
        <v>136</v>
      </c>
      <c r="H79" s="4" t="s">
        <v>136</v>
      </c>
      <c r="I79" s="4" t="s">
        <v>136</v>
      </c>
      <c r="J79" s="4" t="s">
        <v>137</v>
      </c>
      <c r="K79" s="4">
        <v>8534.4744026890003</v>
      </c>
      <c r="L79" s="4" t="s">
        <v>137</v>
      </c>
      <c r="M79" s="3">
        <v>30</v>
      </c>
      <c r="N79" s="3">
        <v>20</v>
      </c>
      <c r="O79" s="3">
        <v>0</v>
      </c>
      <c r="P79" s="3">
        <f t="shared" si="6"/>
        <v>0</v>
      </c>
      <c r="Q79" s="3">
        <v>20</v>
      </c>
      <c r="R79" s="3">
        <f t="shared" si="7"/>
        <v>100</v>
      </c>
      <c r="S79" s="3">
        <v>3.4037999999999999</v>
      </c>
      <c r="U79" s="3">
        <v>8.3099999999999993E-2</v>
      </c>
      <c r="W79" s="3">
        <v>22.917999999999999</v>
      </c>
      <c r="AB79" s="3">
        <v>2.5999999999999999E-2</v>
      </c>
      <c r="AC79" s="3">
        <v>2.5999999999999999E-2</v>
      </c>
      <c r="AD79" s="3">
        <v>0</v>
      </c>
      <c r="AE79" s="3">
        <v>0</v>
      </c>
      <c r="AF79" s="3">
        <v>0</v>
      </c>
      <c r="AG79" s="3">
        <v>0</v>
      </c>
      <c r="AH79" s="3">
        <v>82.003999999999891</v>
      </c>
      <c r="AI79" s="3">
        <v>64.345999999999989</v>
      </c>
      <c r="AJ79" s="3">
        <v>61.09</v>
      </c>
      <c r="AK79" s="3">
        <v>86.54166730244954</v>
      </c>
      <c r="AL79" s="3">
        <v>98.3</v>
      </c>
      <c r="AM79" s="3" t="s">
        <v>87</v>
      </c>
      <c r="AN79" s="3">
        <v>14.58432</v>
      </c>
      <c r="AO79" s="3">
        <v>3.0000000999999998E-2</v>
      </c>
      <c r="AR79" s="3">
        <v>0.12236219685039371</v>
      </c>
      <c r="AS79" s="3">
        <v>76.387999999999977</v>
      </c>
      <c r="AT79" s="3">
        <v>78.23149879999994</v>
      </c>
      <c r="AU79" s="3">
        <v>82.327999999999903</v>
      </c>
      <c r="AV79" s="3">
        <v>74.569999999999894</v>
      </c>
      <c r="AW79" s="3">
        <v>75.136999999999887</v>
      </c>
      <c r="AX79" s="3">
        <v>75.883999999999929</v>
      </c>
      <c r="AY79" s="3">
        <v>71.059999999999917</v>
      </c>
      <c r="AZ79" s="3">
        <v>71.249748799999892</v>
      </c>
      <c r="BA79" s="3">
        <v>71.32999999999997</v>
      </c>
      <c r="BB79" s="3">
        <v>66.343999999999909</v>
      </c>
      <c r="BC79" s="3">
        <v>66.415249399999894</v>
      </c>
      <c r="BD79" s="3">
        <v>66.487999999999985</v>
      </c>
      <c r="BE79" s="3">
        <v>0.18754166</v>
      </c>
      <c r="BF79" s="3">
        <v>0.29595833999999999</v>
      </c>
      <c r="BG79" s="3">
        <v>0.26737499999999997</v>
      </c>
    </row>
    <row r="80" spans="1:59" x14ac:dyDescent="0.2">
      <c r="A80" s="3" t="s">
        <v>126</v>
      </c>
      <c r="B80" s="5">
        <v>44033</v>
      </c>
      <c r="C80" s="9">
        <f t="shared" si="4"/>
        <v>7</v>
      </c>
      <c r="D80" s="9">
        <f t="shared" si="5"/>
        <v>2020</v>
      </c>
      <c r="E80" s="4">
        <v>930846.26407817181</v>
      </c>
      <c r="F80" s="4">
        <v>10843.546594089306</v>
      </c>
      <c r="G80" s="4" t="s">
        <v>136</v>
      </c>
      <c r="H80" s="4" t="s">
        <v>136</v>
      </c>
      <c r="I80" s="4" t="s">
        <v>137</v>
      </c>
      <c r="J80" s="4" t="s">
        <v>137</v>
      </c>
      <c r="K80" s="4">
        <v>5575.234726415697</v>
      </c>
      <c r="L80" s="4" t="s">
        <v>137</v>
      </c>
      <c r="M80" s="3">
        <v>7</v>
      </c>
      <c r="N80" s="3">
        <v>15</v>
      </c>
      <c r="O80" s="3">
        <v>0</v>
      </c>
      <c r="P80" s="3">
        <f t="shared" si="6"/>
        <v>0</v>
      </c>
      <c r="Q80" s="3">
        <v>0</v>
      </c>
      <c r="R80" s="3">
        <f t="shared" si="7"/>
        <v>0</v>
      </c>
      <c r="S80" s="3">
        <v>1.6637999999999999</v>
      </c>
      <c r="U80" s="3" t="s">
        <v>153</v>
      </c>
      <c r="W80" s="3">
        <v>21.428000000000001</v>
      </c>
      <c r="X80" s="3">
        <v>2.8000000000000001E-2</v>
      </c>
      <c r="Y80" s="3">
        <v>2.8000000000000001E-2</v>
      </c>
      <c r="AB80" s="3">
        <v>2.5999999999999999E-2</v>
      </c>
      <c r="AC80" s="3">
        <v>2.5999999999999999E-2</v>
      </c>
      <c r="AD80" s="3">
        <v>1.33</v>
      </c>
      <c r="AE80" s="3">
        <v>1.33</v>
      </c>
      <c r="AF80" s="3">
        <v>0</v>
      </c>
      <c r="AG80" s="3">
        <v>0</v>
      </c>
      <c r="AH80" s="3">
        <v>85.855999999999966</v>
      </c>
      <c r="AI80" s="3">
        <v>59.809999999999917</v>
      </c>
      <c r="AJ80" s="3">
        <v>59.56</v>
      </c>
      <c r="AK80" s="3">
        <v>84.281666596730545</v>
      </c>
      <c r="AL80" s="3">
        <v>99.5</v>
      </c>
      <c r="AM80" s="3" t="s">
        <v>88</v>
      </c>
      <c r="AN80" s="3">
        <v>18.46368</v>
      </c>
      <c r="AO80" s="3">
        <v>2.0000001E-2</v>
      </c>
      <c r="AR80" s="3">
        <v>0.16362203543307091</v>
      </c>
      <c r="AS80" s="3">
        <v>75.127999999999901</v>
      </c>
      <c r="AT80" s="3">
        <v>78.096500599999956</v>
      </c>
      <c r="AU80" s="3">
        <v>81.715999999999937</v>
      </c>
      <c r="AV80" s="3">
        <v>72.33799999999998</v>
      </c>
      <c r="AW80" s="3">
        <v>72.816499399999955</v>
      </c>
      <c r="AX80" s="3">
        <v>73.489999999999952</v>
      </c>
      <c r="AY80" s="3">
        <v>70.123999999999953</v>
      </c>
      <c r="AZ80" s="3">
        <v>70.289749399999948</v>
      </c>
      <c r="BA80" s="3">
        <v>70.447999999999965</v>
      </c>
      <c r="BB80" s="3">
        <v>66.379999999999981</v>
      </c>
      <c r="BC80" s="3">
        <v>66.421250599999993</v>
      </c>
      <c r="BD80" s="3">
        <v>66.469999999999899</v>
      </c>
      <c r="BE80" s="3">
        <v>0.15908333999999999</v>
      </c>
      <c r="BF80" s="3">
        <v>0.21012500000000001</v>
      </c>
      <c r="BG80" s="3">
        <v>0.20349999999999999</v>
      </c>
    </row>
    <row r="81" spans="1:59" x14ac:dyDescent="0.2">
      <c r="A81" s="3" t="s">
        <v>126</v>
      </c>
      <c r="B81" s="5">
        <v>44047</v>
      </c>
      <c r="C81" s="9">
        <f t="shared" si="4"/>
        <v>8</v>
      </c>
      <c r="D81" s="9">
        <f t="shared" si="5"/>
        <v>2020</v>
      </c>
      <c r="E81" s="4">
        <v>520991.67028508644</v>
      </c>
      <c r="F81" s="4" t="s">
        <v>136</v>
      </c>
      <c r="G81" s="4" t="s">
        <v>136</v>
      </c>
      <c r="H81" s="4" t="s">
        <v>136</v>
      </c>
      <c r="I81" s="4" t="s">
        <v>136</v>
      </c>
      <c r="J81" s="4" t="s">
        <v>137</v>
      </c>
      <c r="K81" s="4">
        <v>4760.7250810830874</v>
      </c>
      <c r="L81" s="4" t="s">
        <v>137</v>
      </c>
      <c r="M81" s="3">
        <v>330</v>
      </c>
      <c r="N81" s="3">
        <v>70</v>
      </c>
      <c r="O81" s="3">
        <v>1</v>
      </c>
      <c r="P81" s="3">
        <f t="shared" si="6"/>
        <v>1.4285714285714286</v>
      </c>
      <c r="Q81" s="3">
        <v>11</v>
      </c>
      <c r="R81" s="3">
        <f t="shared" si="7"/>
        <v>15.714285714285714</v>
      </c>
      <c r="S81" s="3">
        <v>0.99630000000000007</v>
      </c>
      <c r="U81" s="3" t="s">
        <v>153</v>
      </c>
      <c r="W81" s="3">
        <v>13.35</v>
      </c>
      <c r="X81" s="3">
        <v>3.1E-2</v>
      </c>
      <c r="Y81" s="3">
        <v>3.1E-2</v>
      </c>
      <c r="AB81" s="3">
        <v>2.7E-2</v>
      </c>
      <c r="AC81" s="3">
        <v>4.0000000000000001E-3</v>
      </c>
      <c r="AD81" s="3">
        <v>0</v>
      </c>
      <c r="AE81" s="3">
        <v>0</v>
      </c>
      <c r="AH81" s="3">
        <v>77.323999999999941</v>
      </c>
      <c r="AI81" s="3">
        <v>53.959999999999923</v>
      </c>
      <c r="AJ81" s="3">
        <v>57.89</v>
      </c>
      <c r="AK81" s="3">
        <v>83.574166297912598</v>
      </c>
      <c r="AL81" s="3">
        <v>98.8</v>
      </c>
      <c r="AM81" s="3" t="s">
        <v>89</v>
      </c>
      <c r="AN81" s="3">
        <v>13.201919999999999</v>
      </c>
      <c r="AO81" s="3">
        <v>1.0000001E-2</v>
      </c>
      <c r="AR81" s="3">
        <v>0.1137007874015748</v>
      </c>
      <c r="AS81" s="3">
        <v>72.139999999999958</v>
      </c>
      <c r="AT81" s="3">
        <v>74.839999999999961</v>
      </c>
      <c r="AU81" s="3">
        <v>79.069999999999894</v>
      </c>
      <c r="AV81" s="3">
        <v>68.539999999999949</v>
      </c>
      <c r="AW81" s="3">
        <v>68.863999999999962</v>
      </c>
      <c r="AX81" s="3">
        <v>69.745999999999981</v>
      </c>
      <c r="AY81" s="3">
        <v>67.999999999999929</v>
      </c>
      <c r="AZ81" s="3">
        <v>67.96399999999997</v>
      </c>
      <c r="BA81" s="3">
        <v>68.359999999999914</v>
      </c>
      <c r="BB81" s="3">
        <v>65.839999999999961</v>
      </c>
      <c r="BC81" s="3">
        <v>65.821999999999974</v>
      </c>
      <c r="BD81" s="3">
        <v>66.091999999999928</v>
      </c>
      <c r="BE81" s="3">
        <v>0.13200000000000001</v>
      </c>
      <c r="BF81" s="3">
        <v>0.16700000000000001</v>
      </c>
      <c r="BG81" s="3">
        <v>0.121</v>
      </c>
    </row>
    <row r="82" spans="1:59" x14ac:dyDescent="0.2">
      <c r="A82" s="3" t="s">
        <v>126</v>
      </c>
      <c r="B82" s="5">
        <v>44061</v>
      </c>
      <c r="C82" s="9">
        <f t="shared" si="4"/>
        <v>8</v>
      </c>
      <c r="D82" s="9">
        <f t="shared" si="5"/>
        <v>2020</v>
      </c>
      <c r="E82" s="4">
        <v>67333.503415885745</v>
      </c>
      <c r="F82" s="4" t="s">
        <v>136</v>
      </c>
      <c r="G82" s="4" t="s">
        <v>137</v>
      </c>
      <c r="H82" s="4" t="s">
        <v>136</v>
      </c>
      <c r="I82" s="4" t="s">
        <v>137</v>
      </c>
      <c r="J82" s="4" t="s">
        <v>137</v>
      </c>
      <c r="K82" s="4" t="s">
        <v>136</v>
      </c>
      <c r="L82" s="4" t="s">
        <v>137</v>
      </c>
      <c r="M82" s="3">
        <v>160</v>
      </c>
      <c r="N82" s="3">
        <v>450</v>
      </c>
      <c r="O82" s="3">
        <v>2</v>
      </c>
      <c r="P82" s="3">
        <f t="shared" si="6"/>
        <v>0.44444444444444442</v>
      </c>
      <c r="Q82" s="3">
        <v>158</v>
      </c>
      <c r="R82" s="3">
        <f t="shared" si="7"/>
        <v>35.111111111111107</v>
      </c>
      <c r="S82" s="3">
        <v>9.4289999999999999E-3</v>
      </c>
      <c r="T82" s="3">
        <v>0</v>
      </c>
      <c r="U82" s="3">
        <v>0</v>
      </c>
      <c r="V82" s="3">
        <v>18.361999999999998</v>
      </c>
      <c r="W82" s="3">
        <v>18.361999999999998</v>
      </c>
      <c r="X82" s="3">
        <v>0.19600000000000001</v>
      </c>
      <c r="Y82" s="3">
        <v>0.19600000000000001</v>
      </c>
      <c r="AB82" s="3">
        <v>0.19400000000000001</v>
      </c>
      <c r="AC82" s="3">
        <v>0.19400000000000001</v>
      </c>
      <c r="AD82" s="3">
        <v>0</v>
      </c>
      <c r="AE82" s="3">
        <v>0</v>
      </c>
      <c r="AF82" s="3">
        <v>0</v>
      </c>
      <c r="AG82" s="3">
        <v>0</v>
      </c>
      <c r="AH82" s="3">
        <v>85.675999999999917</v>
      </c>
      <c r="AI82" s="3">
        <v>49.801999999999907</v>
      </c>
      <c r="AJ82" s="3">
        <v>47.24</v>
      </c>
      <c r="AK82" s="3">
        <v>75.877499898274735</v>
      </c>
      <c r="AL82" s="3">
        <v>100</v>
      </c>
      <c r="AM82" s="3" t="s">
        <v>90</v>
      </c>
      <c r="AN82" s="3">
        <v>24.503041</v>
      </c>
      <c r="AO82" s="3">
        <v>0</v>
      </c>
      <c r="AR82" s="3">
        <v>0.22582677165354331</v>
      </c>
      <c r="AS82" s="3">
        <v>69.925999999999917</v>
      </c>
      <c r="AT82" s="3">
        <v>76.531999999999954</v>
      </c>
      <c r="AU82" s="3">
        <v>79.21399999999997</v>
      </c>
      <c r="AV82" s="3">
        <v>67.873999999999953</v>
      </c>
      <c r="AW82" s="3">
        <v>69.187999999999974</v>
      </c>
      <c r="AX82" s="3">
        <v>69.313999999999965</v>
      </c>
      <c r="AY82" s="3">
        <v>67.531999999999954</v>
      </c>
      <c r="AZ82" s="3">
        <v>67.513999999999967</v>
      </c>
      <c r="BA82" s="3">
        <v>67.981999999999957</v>
      </c>
      <c r="BB82" s="3">
        <v>65.515999999999948</v>
      </c>
      <c r="BC82" s="3">
        <v>65.479999999999976</v>
      </c>
      <c r="BD82" s="3">
        <v>65.71399999999997</v>
      </c>
      <c r="BE82" s="3">
        <v>0.152</v>
      </c>
      <c r="BF82" s="3">
        <v>0.16</v>
      </c>
      <c r="BG82" s="3">
        <v>8.6999999999999994E-2</v>
      </c>
    </row>
    <row r="83" spans="1:59" x14ac:dyDescent="0.2">
      <c r="A83" s="3" t="s">
        <v>126</v>
      </c>
      <c r="B83" s="5">
        <v>44075</v>
      </c>
      <c r="C83" s="9">
        <f t="shared" si="4"/>
        <v>9</v>
      </c>
      <c r="D83" s="9">
        <f t="shared" si="5"/>
        <v>2020</v>
      </c>
      <c r="E83" s="4">
        <v>11672305.968797201</v>
      </c>
      <c r="F83" s="4">
        <v>67773.956333443479</v>
      </c>
      <c r="G83" s="4" t="s">
        <v>136</v>
      </c>
      <c r="H83" s="4" t="s">
        <v>136</v>
      </c>
      <c r="I83" s="4" t="s">
        <v>136</v>
      </c>
      <c r="J83" s="4" t="s">
        <v>137</v>
      </c>
      <c r="K83" s="4">
        <v>56337.425446106477</v>
      </c>
      <c r="L83" s="4" t="s">
        <v>137</v>
      </c>
      <c r="M83" s="3">
        <v>1340</v>
      </c>
      <c r="N83" s="3">
        <v>2500</v>
      </c>
      <c r="O83" s="3">
        <v>21</v>
      </c>
      <c r="P83" s="3">
        <f t="shared" si="6"/>
        <v>0.84</v>
      </c>
      <c r="Q83" s="3">
        <v>250</v>
      </c>
      <c r="R83" s="3">
        <f t="shared" si="7"/>
        <v>10</v>
      </c>
      <c r="S83" s="3">
        <v>2.2000000000000001E-3</v>
      </c>
      <c r="T83" s="3">
        <v>0</v>
      </c>
      <c r="U83" s="3">
        <v>0</v>
      </c>
      <c r="V83" s="3">
        <v>16.669</v>
      </c>
      <c r="W83" s="3">
        <v>16.669</v>
      </c>
      <c r="X83" s="3">
        <v>0.20300000000000001</v>
      </c>
      <c r="Y83" s="3">
        <v>0.20300000000000001</v>
      </c>
      <c r="AB83" s="3">
        <v>0.187</v>
      </c>
      <c r="AC83" s="3">
        <v>0.187</v>
      </c>
      <c r="AD83" s="3">
        <v>7.33</v>
      </c>
      <c r="AE83" s="3">
        <v>7.33</v>
      </c>
      <c r="AF83" s="3">
        <v>6.67</v>
      </c>
      <c r="AG83" s="3">
        <v>6.67</v>
      </c>
      <c r="AH83" s="3">
        <v>80.707999999999942</v>
      </c>
      <c r="AI83" s="3">
        <v>46.579999999999977</v>
      </c>
      <c r="AJ83" s="3">
        <v>35.42</v>
      </c>
      <c r="AK83" s="3">
        <v>71.183749993642166</v>
      </c>
      <c r="AL83" s="3">
        <v>97.3</v>
      </c>
      <c r="AM83" s="3" t="s">
        <v>91</v>
      </c>
      <c r="AN83" s="3">
        <v>17.997119999999999</v>
      </c>
      <c r="AO83" s="3">
        <v>0</v>
      </c>
      <c r="AR83" s="3">
        <v>0.16350395275590551</v>
      </c>
      <c r="AS83" s="3">
        <v>68.629999999999981</v>
      </c>
      <c r="AT83" s="3">
        <v>73.633999999999929</v>
      </c>
      <c r="AU83" s="3">
        <v>75.847999999999956</v>
      </c>
      <c r="AV83" s="3">
        <v>69.439999999999955</v>
      </c>
      <c r="AW83" s="3">
        <v>70.231999999999957</v>
      </c>
      <c r="AX83" s="3">
        <v>71.599999999999937</v>
      </c>
      <c r="AY83" s="3">
        <v>69.295999999999978</v>
      </c>
      <c r="AZ83" s="3">
        <v>69.241999999999933</v>
      </c>
      <c r="BA83" s="3">
        <v>70.033999999999921</v>
      </c>
      <c r="BB83" s="3">
        <v>66.937999999999974</v>
      </c>
      <c r="BC83" s="3">
        <v>66.919999999999888</v>
      </c>
      <c r="BD83" s="3">
        <v>67.117999999999924</v>
      </c>
      <c r="BE83" s="3">
        <v>0.129</v>
      </c>
      <c r="BF83" s="3">
        <v>0.153</v>
      </c>
      <c r="BG83" s="3">
        <v>6.6000000000000003E-2</v>
      </c>
    </row>
    <row r="84" spans="1:59" x14ac:dyDescent="0.2">
      <c r="A84" s="3" t="s">
        <v>126</v>
      </c>
      <c r="B84" s="5">
        <v>44096</v>
      </c>
      <c r="C84" s="9">
        <f t="shared" si="4"/>
        <v>9</v>
      </c>
      <c r="D84" s="9">
        <f t="shared" si="5"/>
        <v>2020</v>
      </c>
      <c r="E84" s="4">
        <v>2760939.7645113347</v>
      </c>
      <c r="F84" s="4">
        <v>22458.887528337898</v>
      </c>
      <c r="G84" s="4" t="s">
        <v>136</v>
      </c>
      <c r="H84" s="4" t="s">
        <v>136</v>
      </c>
      <c r="I84" s="4" t="s">
        <v>136</v>
      </c>
      <c r="J84" s="4" t="s">
        <v>137</v>
      </c>
      <c r="K84" s="4">
        <v>9148.5516469024642</v>
      </c>
      <c r="L84" s="4" t="s">
        <v>137</v>
      </c>
      <c r="M84" s="3">
        <v>2060</v>
      </c>
      <c r="N84" s="3">
        <v>220</v>
      </c>
      <c r="O84" s="3">
        <v>0</v>
      </c>
      <c r="P84" s="3">
        <f t="shared" si="6"/>
        <v>0</v>
      </c>
      <c r="Q84" s="3">
        <v>184</v>
      </c>
      <c r="R84" s="3">
        <f t="shared" si="7"/>
        <v>83.636363636363626</v>
      </c>
      <c r="S84" s="3">
        <v>2.5999999999999999E-3</v>
      </c>
      <c r="T84" s="3">
        <v>0</v>
      </c>
      <c r="U84" s="3">
        <v>0</v>
      </c>
      <c r="V84" s="3">
        <v>23.31</v>
      </c>
      <c r="W84" s="3">
        <v>23.31</v>
      </c>
      <c r="X84" s="3">
        <v>0.36499999999999999</v>
      </c>
      <c r="Y84" s="3">
        <v>0.36499999999999999</v>
      </c>
      <c r="AB84" s="3">
        <v>0.35299999999999998</v>
      </c>
      <c r="AC84" s="3">
        <v>0.35299999999999998</v>
      </c>
      <c r="AD84" s="3">
        <v>0</v>
      </c>
      <c r="AE84" s="3">
        <v>0</v>
      </c>
      <c r="AF84" s="3">
        <v>0</v>
      </c>
      <c r="AG84" s="3">
        <v>0</v>
      </c>
      <c r="AH84" s="3">
        <v>82.543999999999912</v>
      </c>
      <c r="AI84" s="3">
        <v>52.555999999999962</v>
      </c>
      <c r="AJ84" s="3">
        <v>49.18</v>
      </c>
      <c r="AK84" s="3">
        <v>78.374999682108566</v>
      </c>
      <c r="AL84" s="3">
        <v>99.9</v>
      </c>
      <c r="AM84" s="3" t="s">
        <v>85</v>
      </c>
      <c r="AN84" s="3">
        <v>17.228159999999999</v>
      </c>
      <c r="AO84" s="3">
        <v>0</v>
      </c>
      <c r="AR84" s="3">
        <v>0.17519686220472441</v>
      </c>
      <c r="AS84" s="3">
        <v>62.797999999999959</v>
      </c>
      <c r="AT84" s="3">
        <v>66.343999999999909</v>
      </c>
      <c r="AU84" s="3">
        <v>67.441999999999936</v>
      </c>
      <c r="AV84" s="3">
        <v>61.933999999999934</v>
      </c>
      <c r="AW84" s="3">
        <v>63.319999999999887</v>
      </c>
      <c r="AX84" s="3">
        <v>63.157999999999937</v>
      </c>
      <c r="AY84" s="3">
        <v>61.195999999999977</v>
      </c>
      <c r="AZ84" s="3">
        <v>61.681999999999952</v>
      </c>
      <c r="BA84" s="3">
        <v>61.627999999999901</v>
      </c>
      <c r="BB84" s="3">
        <v>60.835999999999899</v>
      </c>
      <c r="BC84" s="3">
        <v>60.943999999999903</v>
      </c>
      <c r="BD84" s="3">
        <v>60.925999999999917</v>
      </c>
      <c r="BE84" s="3">
        <v>0.249</v>
      </c>
      <c r="BF84" s="3">
        <v>0.14299999999999999</v>
      </c>
      <c r="BG84" s="3">
        <v>6.3E-2</v>
      </c>
    </row>
    <row r="85" spans="1:59" x14ac:dyDescent="0.2">
      <c r="A85" s="3" t="s">
        <v>126</v>
      </c>
      <c r="B85" s="5">
        <v>44117</v>
      </c>
      <c r="C85" s="9">
        <f t="shared" si="4"/>
        <v>10</v>
      </c>
      <c r="D85" s="9">
        <f t="shared" si="5"/>
        <v>2020</v>
      </c>
      <c r="E85" s="4">
        <v>121776854.99578227</v>
      </c>
      <c r="F85" s="4">
        <v>269024.22196664684</v>
      </c>
      <c r="G85" s="4" t="s">
        <v>136</v>
      </c>
      <c r="H85" s="4">
        <v>106612.76993563095</v>
      </c>
      <c r="I85" s="4">
        <v>72059.593033163124</v>
      </c>
      <c r="J85" s="4" t="s">
        <v>137</v>
      </c>
      <c r="K85" s="4">
        <v>142721.01440654078</v>
      </c>
      <c r="L85" s="4" t="s">
        <v>137</v>
      </c>
      <c r="M85" s="3">
        <v>5000</v>
      </c>
      <c r="N85" s="3">
        <v>5000</v>
      </c>
      <c r="O85" s="3">
        <v>250</v>
      </c>
      <c r="P85" s="3">
        <f t="shared" si="6"/>
        <v>5</v>
      </c>
      <c r="Q85" s="3">
        <v>1000</v>
      </c>
      <c r="R85" s="3">
        <f t="shared" si="7"/>
        <v>20</v>
      </c>
      <c r="S85" s="3">
        <v>3.0000000000000001E-3</v>
      </c>
      <c r="T85" s="3">
        <v>2.87E-2</v>
      </c>
      <c r="U85" s="3">
        <v>2.87E-2</v>
      </c>
      <c r="V85" s="3">
        <v>15.904999999999999</v>
      </c>
      <c r="W85" s="3">
        <v>15.904999999999999</v>
      </c>
      <c r="X85" s="3">
        <v>2.6720000000000002</v>
      </c>
      <c r="Y85" s="3">
        <v>2.6720000000000002</v>
      </c>
      <c r="AB85" s="3">
        <v>2.6019999999999999</v>
      </c>
      <c r="AC85" s="3">
        <v>2.6019999999999999</v>
      </c>
      <c r="AD85" s="3">
        <v>0</v>
      </c>
      <c r="AE85" s="3">
        <v>0</v>
      </c>
      <c r="AF85" s="3">
        <v>0</v>
      </c>
      <c r="AG85" s="3">
        <v>0</v>
      </c>
      <c r="AH85" s="3">
        <v>63.895999999999987</v>
      </c>
      <c r="AI85" s="3">
        <v>41.158399999999979</v>
      </c>
      <c r="AJ85" s="3">
        <v>35.049999999999997</v>
      </c>
      <c r="AK85" s="3">
        <v>62.714999834696449</v>
      </c>
      <c r="AL85" s="3">
        <v>84.9</v>
      </c>
      <c r="AM85" s="3" t="s">
        <v>92</v>
      </c>
      <c r="AN85" s="3">
        <v>15.007680000000001</v>
      </c>
      <c r="AO85" s="3">
        <v>0</v>
      </c>
      <c r="AR85" s="3">
        <v>0.14862205905511811</v>
      </c>
      <c r="AS85" s="3">
        <v>54.931999999999952</v>
      </c>
      <c r="AT85" s="3">
        <v>56.03525059999992</v>
      </c>
      <c r="AU85" s="3">
        <v>57.775999999999932</v>
      </c>
      <c r="AV85" s="3">
        <v>56.605999999999973</v>
      </c>
      <c r="AW85" s="3">
        <v>57.13924999999994</v>
      </c>
      <c r="AX85" s="3">
        <v>58.531999999999947</v>
      </c>
      <c r="AY85" s="3">
        <v>58.279999999999973</v>
      </c>
      <c r="AZ85" s="3">
        <v>58.626499999999957</v>
      </c>
      <c r="BA85" s="3">
        <v>58.98199999999995</v>
      </c>
      <c r="BB85" s="3">
        <v>58.603999999999893</v>
      </c>
      <c r="BC85" s="3">
        <v>58.628749999999911</v>
      </c>
      <c r="BD85" s="3">
        <v>58.657999999999937</v>
      </c>
      <c r="BE85" s="3">
        <v>0.26554167000000001</v>
      </c>
      <c r="BF85" s="3">
        <v>0.138125</v>
      </c>
      <c r="BG85" s="3">
        <v>6.9250000000000006E-2</v>
      </c>
    </row>
    <row r="86" spans="1:59" x14ac:dyDescent="0.2">
      <c r="A86" s="3" t="s">
        <v>126</v>
      </c>
      <c r="B86" s="5">
        <v>44131</v>
      </c>
      <c r="C86" s="9">
        <f t="shared" si="4"/>
        <v>10</v>
      </c>
      <c r="D86" s="9">
        <f t="shared" si="5"/>
        <v>2020</v>
      </c>
      <c r="E86" s="4">
        <v>1364300.3784094099</v>
      </c>
      <c r="F86" s="4">
        <v>9768.9065026833887</v>
      </c>
      <c r="G86" s="4" t="s">
        <v>136</v>
      </c>
      <c r="H86" s="4" t="s">
        <v>136</v>
      </c>
      <c r="I86" s="4" t="s">
        <v>136</v>
      </c>
      <c r="J86" s="4" t="s">
        <v>137</v>
      </c>
      <c r="K86" s="4">
        <v>7396.1842766699283</v>
      </c>
      <c r="L86" s="4" t="s">
        <v>137</v>
      </c>
      <c r="M86" s="3">
        <v>800</v>
      </c>
      <c r="N86" s="3">
        <v>120</v>
      </c>
      <c r="O86" s="3">
        <v>1</v>
      </c>
      <c r="P86" s="3">
        <f t="shared" si="6"/>
        <v>0.83333333333333337</v>
      </c>
      <c r="Q86" s="3">
        <v>36</v>
      </c>
      <c r="R86" s="3">
        <f t="shared" si="7"/>
        <v>30</v>
      </c>
      <c r="S86" s="3">
        <v>1.6999999999999999E-3</v>
      </c>
      <c r="T86" s="3">
        <v>5.0000000000000001E-3</v>
      </c>
      <c r="U86" s="3">
        <v>5.0000000000000001E-3</v>
      </c>
      <c r="V86" s="3">
        <v>23.023</v>
      </c>
      <c r="W86" s="3">
        <v>23.023</v>
      </c>
      <c r="X86" s="3">
        <v>0.23799999999999999</v>
      </c>
      <c r="Y86" s="3">
        <v>0.23799999999999999</v>
      </c>
      <c r="AB86" s="3">
        <v>0.217</v>
      </c>
      <c r="AC86" s="3">
        <v>0.217</v>
      </c>
      <c r="AD86" s="3">
        <v>0</v>
      </c>
      <c r="AE86" s="3">
        <v>0</v>
      </c>
      <c r="AF86" s="3">
        <v>0</v>
      </c>
      <c r="AG86" s="3">
        <v>0</v>
      </c>
      <c r="AH86" s="3">
        <v>33.862999999999978</v>
      </c>
      <c r="AI86" s="3">
        <v>11.191999999999929</v>
      </c>
      <c r="AJ86" s="3">
        <v>64.069999999999993</v>
      </c>
      <c r="AK86" s="3">
        <v>81.459167162577316</v>
      </c>
      <c r="AL86" s="3">
        <v>95.6</v>
      </c>
      <c r="AM86" s="3" t="s">
        <v>43</v>
      </c>
      <c r="AN86" s="3">
        <v>13.409280000000001</v>
      </c>
      <c r="AO86" s="3">
        <v>0</v>
      </c>
      <c r="AR86" s="3">
        <v>4.4921259842519691E-2</v>
      </c>
      <c r="AS86" s="3">
        <v>37.770799999999973</v>
      </c>
      <c r="AT86" s="3">
        <v>38.17092487999998</v>
      </c>
      <c r="AU86" s="3">
        <v>38.976799999999891</v>
      </c>
      <c r="AV86" s="3">
        <v>39.462799999999973</v>
      </c>
      <c r="AW86" s="3">
        <v>39.801649999999931</v>
      </c>
      <c r="AX86" s="3">
        <v>40.216999999999928</v>
      </c>
      <c r="AY86" s="3">
        <v>45.109399999999972</v>
      </c>
      <c r="AZ86" s="3">
        <v>45.385100599999959</v>
      </c>
      <c r="BA86" s="3">
        <v>45.771799999999963</v>
      </c>
      <c r="BB86" s="3">
        <v>50.629999999999967</v>
      </c>
      <c r="BC86" s="3">
        <v>50.875249999999909</v>
      </c>
      <c r="BD86" s="3">
        <v>51.259999999999913</v>
      </c>
      <c r="BE86" s="3">
        <v>0.25208332999999999</v>
      </c>
      <c r="BF86" s="3">
        <v>0.11862499999999999</v>
      </c>
      <c r="BG86" s="3">
        <v>7.3958330000000003E-2</v>
      </c>
    </row>
    <row r="87" spans="1:59" x14ac:dyDescent="0.2">
      <c r="A87" s="3" t="s">
        <v>126</v>
      </c>
      <c r="B87" s="5">
        <v>44154</v>
      </c>
      <c r="C87" s="9">
        <f t="shared" si="4"/>
        <v>11</v>
      </c>
      <c r="D87" s="9">
        <f t="shared" si="5"/>
        <v>2020</v>
      </c>
      <c r="E87" s="4">
        <v>1192434.8012530543</v>
      </c>
      <c r="F87" s="4">
        <v>9151.2143029696272</v>
      </c>
      <c r="G87" s="4" t="s">
        <v>136</v>
      </c>
      <c r="H87" s="4" t="s">
        <v>136</v>
      </c>
      <c r="I87" s="4" t="s">
        <v>137</v>
      </c>
      <c r="J87" s="4" t="s">
        <v>137</v>
      </c>
      <c r="K87" s="4">
        <v>5810.1768734989137</v>
      </c>
      <c r="L87" s="4" t="s">
        <v>137</v>
      </c>
      <c r="M87" s="3">
        <v>2280</v>
      </c>
      <c r="N87" s="3">
        <v>600</v>
      </c>
      <c r="O87" s="3">
        <v>0</v>
      </c>
      <c r="P87" s="3">
        <f t="shared" si="6"/>
        <v>0</v>
      </c>
      <c r="Q87" s="3">
        <v>20</v>
      </c>
      <c r="R87" s="3">
        <f t="shared" si="7"/>
        <v>3.3333333333333335</v>
      </c>
      <c r="S87" s="3">
        <v>4.7000000000000002E-3</v>
      </c>
      <c r="T87" s="3">
        <v>0</v>
      </c>
      <c r="U87" s="3">
        <v>0</v>
      </c>
      <c r="V87" s="3">
        <v>21.202999999999999</v>
      </c>
      <c r="W87" s="3">
        <v>21.202999999999999</v>
      </c>
      <c r="X87" s="3">
        <v>0.22700000000000001</v>
      </c>
      <c r="Y87" s="3">
        <v>0.22700000000000001</v>
      </c>
      <c r="AB87" s="3">
        <v>0.224</v>
      </c>
      <c r="AC87" s="3">
        <v>0.224</v>
      </c>
      <c r="AD87" s="3">
        <v>0</v>
      </c>
      <c r="AE87" s="3">
        <v>0</v>
      </c>
      <c r="AF87" s="3">
        <v>0</v>
      </c>
      <c r="AG87" s="3">
        <v>0</v>
      </c>
      <c r="AH87" s="3">
        <v>50.341999999999928</v>
      </c>
      <c r="AI87" s="3">
        <v>25.20679999999993</v>
      </c>
      <c r="AJ87" s="3">
        <v>59.12</v>
      </c>
      <c r="AK87" s="3">
        <v>83.169999440511063</v>
      </c>
      <c r="AL87" s="3">
        <v>96.7</v>
      </c>
      <c r="AM87" s="3" t="s">
        <v>93</v>
      </c>
      <c r="AN87" s="3">
        <v>8.1216000000000008</v>
      </c>
      <c r="AO87" s="3">
        <v>0</v>
      </c>
      <c r="AR87" s="3">
        <v>3.7874011811023629E-2</v>
      </c>
      <c r="AS87" s="3">
        <v>41.943199999999941</v>
      </c>
      <c r="AT87" s="3">
        <v>43.427375059999932</v>
      </c>
      <c r="AU87" s="3">
        <v>44.864599999999918</v>
      </c>
      <c r="AV87" s="3">
        <v>42.64519999999991</v>
      </c>
      <c r="AW87" s="3">
        <v>42.806974999999923</v>
      </c>
      <c r="AX87" s="3">
        <v>42.94219999999995</v>
      </c>
      <c r="AY87" s="3">
        <v>43.032199999999968</v>
      </c>
      <c r="AZ87" s="3">
        <v>43.637899999999973</v>
      </c>
      <c r="BA87" s="3">
        <v>43.995199999999912</v>
      </c>
      <c r="BB87" s="3">
        <v>46.453999999999887</v>
      </c>
      <c r="BC87" s="3">
        <v>46.532001199999918</v>
      </c>
      <c r="BD87" s="3">
        <v>46.615999999999943</v>
      </c>
      <c r="BE87" s="3">
        <v>0.26574999999999999</v>
      </c>
      <c r="BF87" s="3">
        <v>0.13775000000000001</v>
      </c>
      <c r="BG87" s="3">
        <v>8.7333339999999995E-2</v>
      </c>
    </row>
    <row r="88" spans="1:59" x14ac:dyDescent="0.2">
      <c r="A88" s="3" t="s">
        <v>126</v>
      </c>
      <c r="B88" s="5">
        <v>44273</v>
      </c>
      <c r="C88" s="9">
        <f t="shared" si="4"/>
        <v>3</v>
      </c>
      <c r="D88" s="9">
        <f t="shared" si="5"/>
        <v>2021</v>
      </c>
      <c r="E88" s="4">
        <v>2779826.2339442992</v>
      </c>
      <c r="F88" s="4">
        <v>19142.758919518361</v>
      </c>
      <c r="G88" s="4" t="s">
        <v>136</v>
      </c>
      <c r="H88" s="4" t="s">
        <v>136</v>
      </c>
      <c r="I88" s="4">
        <v>8267.0969129122514</v>
      </c>
      <c r="J88" s="4" t="s">
        <v>137</v>
      </c>
      <c r="K88" s="4">
        <v>10241.300077167489</v>
      </c>
      <c r="L88" s="4" t="s">
        <v>137</v>
      </c>
      <c r="M88" s="3">
        <v>75</v>
      </c>
      <c r="N88" s="3">
        <v>126</v>
      </c>
      <c r="O88" s="3">
        <v>1</v>
      </c>
      <c r="P88" s="3">
        <f t="shared" si="6"/>
        <v>0.79365079365079361</v>
      </c>
      <c r="Q88" s="3">
        <v>16</v>
      </c>
      <c r="R88" s="3">
        <f t="shared" si="7"/>
        <v>12.698412698412698</v>
      </c>
      <c r="S88" s="3">
        <v>3.8399999999999997E-2</v>
      </c>
      <c r="T88" s="3">
        <v>2.2700000000000001E-2</v>
      </c>
      <c r="U88" s="3">
        <v>2.2700000000000001E-2</v>
      </c>
      <c r="V88" s="3">
        <v>14.356</v>
      </c>
      <c r="W88" s="3">
        <v>14.356</v>
      </c>
      <c r="X88" s="3">
        <v>8.6999999999999994E-2</v>
      </c>
      <c r="Y88" s="3">
        <v>8.6999999999999994E-2</v>
      </c>
      <c r="Z88" s="3">
        <v>16.402000000000001</v>
      </c>
      <c r="AA88" s="3">
        <v>16.402000000000001</v>
      </c>
      <c r="AB88" s="3">
        <v>8.3000000000000004E-2</v>
      </c>
      <c r="AC88" s="3">
        <v>8.3000000000000004E-2</v>
      </c>
      <c r="AD88" s="3">
        <v>0</v>
      </c>
      <c r="AE88" s="3">
        <v>0</v>
      </c>
      <c r="AF88" s="3">
        <v>0</v>
      </c>
      <c r="AG88" s="3">
        <v>0</v>
      </c>
      <c r="AH88" s="3">
        <v>46.137199999999908</v>
      </c>
      <c r="AI88" s="3">
        <v>28.763599999999929</v>
      </c>
      <c r="AJ88" s="3">
        <v>65.62</v>
      </c>
      <c r="AK88" s="3">
        <v>84.700833002726242</v>
      </c>
      <c r="AL88" s="3">
        <v>94.2</v>
      </c>
      <c r="AM88" s="3" t="s">
        <v>43</v>
      </c>
      <c r="AN88" s="3">
        <v>19.059840000000001</v>
      </c>
      <c r="AO88" s="3">
        <v>0</v>
      </c>
      <c r="AR88" s="3">
        <v>8.5826771653543327E-2</v>
      </c>
      <c r="AS88" s="3">
        <v>34.057399999999888</v>
      </c>
      <c r="AT88" s="3">
        <v>37.198399999999893</v>
      </c>
      <c r="AU88" s="3">
        <v>40.445599999999949</v>
      </c>
      <c r="AV88" s="3">
        <v>32.944999999999887</v>
      </c>
      <c r="AW88" s="3">
        <v>34.469599999999957</v>
      </c>
      <c r="AX88" s="3">
        <v>34.284199999999949</v>
      </c>
      <c r="AY88" s="3">
        <v>33.8143999999999</v>
      </c>
      <c r="AZ88" s="3">
        <v>34.032199999999968</v>
      </c>
      <c r="BA88" s="3">
        <v>33.972799999999943</v>
      </c>
      <c r="BB88" s="3">
        <v>35.031199999999977</v>
      </c>
      <c r="BC88" s="3">
        <v>35.225599999999893</v>
      </c>
      <c r="BD88" s="3">
        <v>35.239999999999959</v>
      </c>
      <c r="BE88" s="3">
        <v>0.29099999999999998</v>
      </c>
      <c r="BF88" s="3">
        <v>0.28699999999999998</v>
      </c>
      <c r="BG88" s="3">
        <v>0.13</v>
      </c>
    </row>
    <row r="89" spans="1:59" x14ac:dyDescent="0.2">
      <c r="A89" s="3" t="s">
        <v>126</v>
      </c>
      <c r="B89" s="5">
        <v>44295</v>
      </c>
      <c r="C89" s="9">
        <f t="shared" si="4"/>
        <v>4</v>
      </c>
      <c r="D89" s="9">
        <f t="shared" si="5"/>
        <v>2021</v>
      </c>
      <c r="E89" s="4">
        <v>5098728.4104197249</v>
      </c>
      <c r="F89" s="4">
        <v>29712.017262672587</v>
      </c>
      <c r="G89" s="4" t="s">
        <v>136</v>
      </c>
      <c r="H89" s="4">
        <v>135819.87833082874</v>
      </c>
      <c r="I89" s="4">
        <v>36080.475050907531</v>
      </c>
      <c r="J89" s="4">
        <v>31960.426416117429</v>
      </c>
      <c r="K89" s="4">
        <v>10662.632902097323</v>
      </c>
      <c r="L89" s="4" t="s">
        <v>136</v>
      </c>
      <c r="M89" s="3">
        <v>1000</v>
      </c>
      <c r="N89" s="3">
        <v>888</v>
      </c>
      <c r="O89" s="3">
        <v>39</v>
      </c>
      <c r="P89" s="3">
        <f t="shared" si="6"/>
        <v>4.3918918918918921</v>
      </c>
      <c r="Q89" s="3">
        <v>125</v>
      </c>
      <c r="R89" s="3">
        <f t="shared" si="7"/>
        <v>14.076576576576578</v>
      </c>
      <c r="S89" s="3">
        <v>0.94989333456137381</v>
      </c>
      <c r="U89" s="3" t="s">
        <v>153</v>
      </c>
      <c r="W89" s="3">
        <v>23.771999999999998</v>
      </c>
      <c r="X89" s="3">
        <v>8.5000000000000006E-2</v>
      </c>
      <c r="Y89" s="3">
        <v>8.5000000000000006E-2</v>
      </c>
      <c r="AA89" s="3">
        <v>20.972999999999999</v>
      </c>
      <c r="AB89" s="3">
        <v>8.1000000000000003E-2</v>
      </c>
      <c r="AC89" s="3">
        <v>8.1000000000000003E-2</v>
      </c>
      <c r="AD89" s="3">
        <v>0</v>
      </c>
      <c r="AE89" s="3">
        <v>0</v>
      </c>
      <c r="AF89" s="3">
        <v>0</v>
      </c>
      <c r="AG89" s="3">
        <v>0</v>
      </c>
      <c r="AH89" s="3">
        <v>52.537999999999982</v>
      </c>
      <c r="AI89" s="3">
        <v>43.847599999999922</v>
      </c>
      <c r="AJ89" s="3">
        <v>81.900000000000006</v>
      </c>
      <c r="AK89" s="3">
        <v>93.712500254313156</v>
      </c>
      <c r="AL89" s="3">
        <v>100</v>
      </c>
      <c r="AM89" s="3" t="s">
        <v>94</v>
      </c>
      <c r="AN89" s="3">
        <v>7.9056000000000006</v>
      </c>
      <c r="AO89" s="3">
        <v>0</v>
      </c>
      <c r="AR89" s="3">
        <v>4.9409444881889773E-2</v>
      </c>
      <c r="AS89" s="3">
        <v>48.775999999999932</v>
      </c>
      <c r="AT89" s="3">
        <v>49.531999999999947</v>
      </c>
      <c r="AU89" s="3">
        <v>50.971999999999973</v>
      </c>
      <c r="AV89" s="3">
        <v>49.297999999999959</v>
      </c>
      <c r="AW89" s="3">
        <v>49.243999999999907</v>
      </c>
      <c r="AX89" s="3">
        <v>50.9359999999999</v>
      </c>
      <c r="AY89" s="3">
        <v>47.767999999999923</v>
      </c>
      <c r="AZ89" s="3">
        <v>47.71399999999997</v>
      </c>
      <c r="BA89" s="3">
        <v>48.145999999999987</v>
      </c>
      <c r="BB89" s="3">
        <v>44.286799999999978</v>
      </c>
      <c r="BC89" s="3">
        <v>44.819599999999959</v>
      </c>
      <c r="BD89" s="3">
        <v>44.792599999999993</v>
      </c>
      <c r="BE89" s="3">
        <v>0.30199999999999999</v>
      </c>
      <c r="BF89" s="3">
        <v>0.30399999999999999</v>
      </c>
      <c r="BG89" s="3">
        <v>0.23899999999999999</v>
      </c>
    </row>
    <row r="90" spans="1:59" x14ac:dyDescent="0.2">
      <c r="A90" s="3" t="s">
        <v>126</v>
      </c>
      <c r="B90" s="5">
        <v>44301</v>
      </c>
      <c r="C90" s="9">
        <f t="shared" si="4"/>
        <v>4</v>
      </c>
      <c r="D90" s="9">
        <f t="shared" si="5"/>
        <v>2021</v>
      </c>
      <c r="E90" s="4">
        <v>1428810.4203448975</v>
      </c>
      <c r="F90" s="4">
        <v>5740.6425978278967</v>
      </c>
      <c r="G90" s="4" t="s">
        <v>136</v>
      </c>
      <c r="H90" s="4" t="s">
        <v>136</v>
      </c>
      <c r="I90" s="4" t="s">
        <v>136</v>
      </c>
      <c r="J90" s="4" t="s">
        <v>137</v>
      </c>
      <c r="K90" s="4">
        <v>5568.5582097892757</v>
      </c>
      <c r="L90" s="4" t="s">
        <v>137</v>
      </c>
      <c r="M90" s="3">
        <v>380</v>
      </c>
      <c r="N90" s="3">
        <v>172</v>
      </c>
      <c r="O90" s="3">
        <v>1</v>
      </c>
      <c r="P90" s="3">
        <f t="shared" si="6"/>
        <v>0.58139534883720934</v>
      </c>
      <c r="Q90" s="3">
        <v>3</v>
      </c>
      <c r="R90" s="3">
        <f t="shared" si="7"/>
        <v>1.7441860465116279</v>
      </c>
      <c r="S90" s="3">
        <v>0.14749182569722336</v>
      </c>
      <c r="T90" s="3">
        <v>1.66E-2</v>
      </c>
      <c r="U90" s="3">
        <v>1.66E-2</v>
      </c>
      <c r="V90" s="3">
        <v>19.552</v>
      </c>
      <c r="W90" s="3">
        <v>19.552</v>
      </c>
      <c r="X90" s="3">
        <v>4.7E-2</v>
      </c>
      <c r="Y90" s="3">
        <v>4.7E-2</v>
      </c>
      <c r="Z90" s="3">
        <v>21.385999999999999</v>
      </c>
      <c r="AA90" s="3">
        <v>21.385999999999999</v>
      </c>
      <c r="AB90" s="3">
        <v>4.9000000000000002E-2</v>
      </c>
      <c r="AC90" s="3">
        <v>4.9000000000000002E-2</v>
      </c>
      <c r="AD90" s="3">
        <v>0</v>
      </c>
      <c r="AE90" s="3">
        <v>0</v>
      </c>
      <c r="AF90" s="3">
        <v>0</v>
      </c>
      <c r="AG90" s="3">
        <v>0</v>
      </c>
      <c r="AH90" s="3">
        <v>48.775999999999932</v>
      </c>
      <c r="AI90" s="3">
        <v>34.444399999999938</v>
      </c>
      <c r="AJ90" s="3">
        <v>56.95</v>
      </c>
      <c r="AK90" s="3">
        <v>72.501250267028809</v>
      </c>
      <c r="AL90" s="3">
        <v>85.5</v>
      </c>
      <c r="AM90" s="3" t="s">
        <v>43</v>
      </c>
      <c r="AN90" s="3">
        <v>10.920959999999999</v>
      </c>
      <c r="AO90" s="3">
        <v>0</v>
      </c>
      <c r="AR90" s="3">
        <v>8.5157480314960635E-2</v>
      </c>
      <c r="AS90" s="3">
        <v>44.698999999999948</v>
      </c>
      <c r="AT90" s="3">
        <v>47.85799999999994</v>
      </c>
      <c r="AU90" s="3">
        <v>49.819999999999887</v>
      </c>
      <c r="AV90" s="3">
        <v>45.600799999999907</v>
      </c>
      <c r="AW90" s="3">
        <v>46.326199999999943</v>
      </c>
      <c r="AX90" s="3">
        <v>46.4359999999999</v>
      </c>
      <c r="AY90" s="3">
        <v>45.843799999999888</v>
      </c>
      <c r="AZ90" s="3">
        <v>45.809599999999982</v>
      </c>
      <c r="BA90" s="3">
        <v>46.153399999999927</v>
      </c>
      <c r="BB90" s="3">
        <v>45.012199999999908</v>
      </c>
      <c r="BC90" s="3">
        <v>45.031999999999947</v>
      </c>
      <c r="BD90" s="3">
        <v>45.130999999999958</v>
      </c>
      <c r="BE90" s="3">
        <v>0.27600000000000002</v>
      </c>
      <c r="BF90" s="3">
        <v>0.29399999999999998</v>
      </c>
      <c r="BG90" s="3">
        <v>0.23799999999999999</v>
      </c>
    </row>
    <row r="91" spans="1:59" x14ac:dyDescent="0.2">
      <c r="A91" s="3" t="s">
        <v>126</v>
      </c>
      <c r="B91" s="5">
        <v>44315</v>
      </c>
      <c r="C91" s="9">
        <f t="shared" si="4"/>
        <v>4</v>
      </c>
      <c r="D91" s="9">
        <f t="shared" si="5"/>
        <v>2021</v>
      </c>
      <c r="E91" s="4">
        <v>674127.28938684089</v>
      </c>
      <c r="F91" s="4">
        <v>3496.3775591546064</v>
      </c>
      <c r="G91" s="4" t="s">
        <v>136</v>
      </c>
      <c r="H91" s="4" t="s">
        <v>136</v>
      </c>
      <c r="I91" s="4" t="s">
        <v>136</v>
      </c>
      <c r="J91" s="4" t="s">
        <v>137</v>
      </c>
      <c r="K91" s="4" t="s">
        <v>136</v>
      </c>
      <c r="L91" s="4" t="s">
        <v>137</v>
      </c>
      <c r="M91" s="3">
        <v>100</v>
      </c>
      <c r="N91" s="3">
        <v>72</v>
      </c>
      <c r="O91" s="3">
        <v>1</v>
      </c>
      <c r="P91" s="3">
        <f t="shared" si="6"/>
        <v>1.3888888888888888</v>
      </c>
      <c r="Q91" s="3">
        <v>0</v>
      </c>
      <c r="R91" s="3">
        <f t="shared" si="7"/>
        <v>0</v>
      </c>
      <c r="S91" s="3">
        <v>0.52206000000000008</v>
      </c>
      <c r="U91" s="3">
        <v>2.9399999999999999E-2</v>
      </c>
      <c r="W91" s="3">
        <v>20.213999999999999</v>
      </c>
      <c r="X91" s="3">
        <v>4.4999999999999998E-2</v>
      </c>
      <c r="Y91" s="3">
        <v>4.4999999999999998E-2</v>
      </c>
      <c r="AA91" s="3">
        <v>20.521000000000001</v>
      </c>
      <c r="AB91" s="3">
        <v>4.2999999999999997E-2</v>
      </c>
      <c r="AC91" s="3">
        <v>4.2999999999999997E-2</v>
      </c>
      <c r="AD91" s="3">
        <v>0</v>
      </c>
      <c r="AE91" s="3">
        <v>0</v>
      </c>
      <c r="AF91" s="3">
        <v>0</v>
      </c>
      <c r="AG91" s="3">
        <v>0</v>
      </c>
      <c r="AH91" s="3">
        <v>75.82999999999997</v>
      </c>
      <c r="AI91" s="3">
        <v>43.084399999999967</v>
      </c>
      <c r="AJ91" s="3">
        <v>24.1</v>
      </c>
      <c r="AK91" s="3">
        <v>38.363333543141692</v>
      </c>
      <c r="AL91" s="3">
        <v>59.5</v>
      </c>
      <c r="AM91" s="3" t="s">
        <v>78</v>
      </c>
      <c r="AN91" s="3">
        <v>25.263359999999999</v>
      </c>
      <c r="AO91" s="3">
        <v>0</v>
      </c>
      <c r="AR91" s="3">
        <v>0.28736220472440949</v>
      </c>
      <c r="AS91" s="3">
        <v>52.627999999999901</v>
      </c>
      <c r="AT91" s="3">
        <v>61.627999999999901</v>
      </c>
      <c r="AU91" s="3">
        <v>66.82999999999997</v>
      </c>
      <c r="AV91" s="3">
        <v>52.879999999999967</v>
      </c>
      <c r="AW91" s="3">
        <v>55.201999999999913</v>
      </c>
      <c r="AX91" s="3">
        <v>54.841999999999928</v>
      </c>
      <c r="AY91" s="3">
        <v>49.56799999999992</v>
      </c>
      <c r="AZ91" s="3">
        <v>50.377999999999901</v>
      </c>
      <c r="BA91" s="3">
        <v>50.269999999999897</v>
      </c>
      <c r="BB91" s="3">
        <v>46.741999999999933</v>
      </c>
      <c r="BC91" s="3">
        <v>47.245999999999988</v>
      </c>
      <c r="BD91" s="3">
        <v>47.209999999999923</v>
      </c>
      <c r="BE91" s="3">
        <v>0.246</v>
      </c>
      <c r="BF91" s="3">
        <v>0.27900000000000003</v>
      </c>
      <c r="BG91" s="3">
        <v>0.22700000000000001</v>
      </c>
    </row>
    <row r="92" spans="1:59" x14ac:dyDescent="0.2">
      <c r="A92" s="3" t="s">
        <v>126</v>
      </c>
      <c r="B92" s="5">
        <v>44328</v>
      </c>
      <c r="C92" s="9">
        <f t="shared" si="4"/>
        <v>5</v>
      </c>
      <c r="D92" s="9">
        <f t="shared" si="5"/>
        <v>2021</v>
      </c>
      <c r="E92" s="4">
        <v>2609993.4367851489</v>
      </c>
      <c r="F92" s="4">
        <v>18788.94888877574</v>
      </c>
      <c r="G92" s="4" t="s">
        <v>136</v>
      </c>
      <c r="H92" s="4" t="s">
        <v>136</v>
      </c>
      <c r="I92" s="4" t="s">
        <v>136</v>
      </c>
      <c r="J92" s="4" t="s">
        <v>136</v>
      </c>
      <c r="K92" s="4">
        <v>16722.214364919259</v>
      </c>
      <c r="L92" s="4" t="s">
        <v>136</v>
      </c>
      <c r="M92" s="3">
        <v>8</v>
      </c>
      <c r="N92" s="3">
        <v>10</v>
      </c>
      <c r="O92" s="3">
        <v>0</v>
      </c>
      <c r="P92" s="3">
        <f t="shared" si="6"/>
        <v>0</v>
      </c>
      <c r="Q92" s="3">
        <v>3</v>
      </c>
      <c r="R92" s="3">
        <f t="shared" si="7"/>
        <v>30</v>
      </c>
      <c r="S92" s="3">
        <v>0.65699999999999992</v>
      </c>
      <c r="U92" s="3" t="s">
        <v>153</v>
      </c>
      <c r="W92" s="3">
        <v>18.800999999999998</v>
      </c>
      <c r="X92" s="3">
        <v>5.1999999999999998E-2</v>
      </c>
      <c r="Y92" s="3">
        <v>5.1999999999999998E-2</v>
      </c>
      <c r="AA92" s="3">
        <v>19.998999999999999</v>
      </c>
      <c r="AB92" s="3">
        <v>5.5E-2</v>
      </c>
      <c r="AC92" s="3">
        <v>5.5E-2</v>
      </c>
      <c r="AD92" s="3">
        <v>0</v>
      </c>
      <c r="AE92" s="3">
        <v>0</v>
      </c>
      <c r="AF92" s="3">
        <v>0</v>
      </c>
      <c r="AG92" s="3">
        <v>0</v>
      </c>
      <c r="AH92" s="3">
        <v>66.541999999999931</v>
      </c>
      <c r="AI92" s="3">
        <v>35.173399999999887</v>
      </c>
      <c r="AJ92" s="3">
        <v>22.93</v>
      </c>
      <c r="AK92" s="3">
        <v>46.059999545415238</v>
      </c>
      <c r="AL92" s="3">
        <v>82.2</v>
      </c>
      <c r="AM92" s="3" t="s">
        <v>95</v>
      </c>
      <c r="AN92" s="3">
        <v>27.535682000000001</v>
      </c>
      <c r="AO92" s="3">
        <v>0</v>
      </c>
      <c r="AR92" s="3">
        <v>0.2466535551181103</v>
      </c>
      <c r="AS92" s="3">
        <v>50.809999999999917</v>
      </c>
      <c r="AT92" s="3">
        <v>60.223999999999947</v>
      </c>
      <c r="AU92" s="3">
        <v>66.235999999999905</v>
      </c>
      <c r="AV92" s="3">
        <v>51.799999999999933</v>
      </c>
      <c r="AW92" s="3">
        <v>54.571999999999967</v>
      </c>
      <c r="AX92" s="3">
        <v>54.193999999999903</v>
      </c>
      <c r="AY92" s="3">
        <v>50.66599999999994</v>
      </c>
      <c r="AZ92" s="3">
        <v>51.043999999999897</v>
      </c>
      <c r="BA92" s="3">
        <v>50.989999999999952</v>
      </c>
      <c r="BB92" s="3">
        <v>49.243999999999907</v>
      </c>
      <c r="BC92" s="3">
        <v>49.315999999999953</v>
      </c>
      <c r="BD92" s="3">
        <v>49.333999999999932</v>
      </c>
      <c r="BE92" s="3">
        <v>0.25</v>
      </c>
      <c r="BF92" s="3">
        <v>0.27</v>
      </c>
      <c r="BG92" s="3">
        <v>0.222</v>
      </c>
    </row>
    <row r="93" spans="1:59" x14ac:dyDescent="0.2">
      <c r="A93" s="3" t="s">
        <v>126</v>
      </c>
      <c r="B93" s="5">
        <v>44342</v>
      </c>
      <c r="C93" s="9">
        <f t="shared" si="4"/>
        <v>5</v>
      </c>
      <c r="D93" s="9">
        <f t="shared" si="5"/>
        <v>2021</v>
      </c>
      <c r="E93" s="4">
        <v>1455401.6081164256</v>
      </c>
      <c r="F93" s="4">
        <v>8386.9355500213733</v>
      </c>
      <c r="G93" s="4" t="s">
        <v>136</v>
      </c>
      <c r="H93" s="4" t="s">
        <v>136</v>
      </c>
      <c r="I93" s="4" t="s">
        <v>136</v>
      </c>
      <c r="J93" s="4" t="s">
        <v>137</v>
      </c>
      <c r="K93" s="4">
        <v>7312.5916262472047</v>
      </c>
      <c r="L93" s="4" t="s">
        <v>137</v>
      </c>
      <c r="M93" s="3">
        <v>2</v>
      </c>
      <c r="N93" s="3">
        <v>25</v>
      </c>
      <c r="O93" s="3">
        <v>0</v>
      </c>
      <c r="P93" s="3">
        <f t="shared" si="6"/>
        <v>0</v>
      </c>
      <c r="Q93" s="3">
        <v>2</v>
      </c>
      <c r="R93" s="3">
        <f t="shared" si="7"/>
        <v>8</v>
      </c>
      <c r="S93" s="3">
        <v>0.55074000000000012</v>
      </c>
      <c r="U93" s="3">
        <v>1.15E-2</v>
      </c>
      <c r="W93" s="3">
        <v>19.913</v>
      </c>
      <c r="X93" s="3">
        <v>4.2999999999999997E-2</v>
      </c>
      <c r="Y93" s="3">
        <v>4.2999999999999997E-2</v>
      </c>
      <c r="AA93" s="3">
        <v>20.414000000000001</v>
      </c>
      <c r="AB93" s="3">
        <v>4.1000000000000002E-2</v>
      </c>
      <c r="AC93" s="3">
        <v>4.1000000000000002E-2</v>
      </c>
      <c r="AD93" s="3">
        <v>0</v>
      </c>
      <c r="AE93" s="3">
        <v>0</v>
      </c>
      <c r="AF93" s="3">
        <v>0</v>
      </c>
      <c r="AG93" s="3">
        <v>0</v>
      </c>
      <c r="AH93" s="3">
        <v>77.899999999999935</v>
      </c>
      <c r="AI93" s="3">
        <v>55.543999999999897</v>
      </c>
      <c r="AJ93" s="3">
        <v>37.22</v>
      </c>
      <c r="AK93" s="3">
        <v>51.720833460489906</v>
      </c>
      <c r="AL93" s="3">
        <v>70.47</v>
      </c>
      <c r="AM93" s="3" t="s">
        <v>96</v>
      </c>
      <c r="AN93" s="3">
        <v>26.965440999999998</v>
      </c>
      <c r="AO93" s="3">
        <v>0</v>
      </c>
      <c r="AR93" s="3">
        <v>0.27905515748031501</v>
      </c>
      <c r="AS93" s="3">
        <v>65.425999999999917</v>
      </c>
      <c r="AT93" s="3">
        <v>72.229999999999976</v>
      </c>
      <c r="AU93" s="3">
        <v>77.881999999999948</v>
      </c>
      <c r="AV93" s="3">
        <v>66.469999999999899</v>
      </c>
      <c r="AW93" s="3">
        <v>68.341999999999928</v>
      </c>
      <c r="AX93" s="3">
        <v>68.197999999999965</v>
      </c>
      <c r="AY93" s="3">
        <v>61.195999999999977</v>
      </c>
      <c r="AZ93" s="3">
        <v>61.843999999999909</v>
      </c>
      <c r="BA93" s="3">
        <v>61.789999999999957</v>
      </c>
      <c r="BB93" s="3">
        <v>55.183999999999934</v>
      </c>
      <c r="BC93" s="3">
        <v>55.903999999999883</v>
      </c>
      <c r="BD93" s="3">
        <v>55.867999999999917</v>
      </c>
      <c r="BE93" s="3">
        <v>0.26300000000000001</v>
      </c>
      <c r="BF93" s="3">
        <v>0.28899999999999998</v>
      </c>
      <c r="BG93" s="3">
        <v>0.22800000000000001</v>
      </c>
    </row>
    <row r="94" spans="1:59" x14ac:dyDescent="0.2">
      <c r="A94" s="3" t="s">
        <v>126</v>
      </c>
      <c r="B94" s="5">
        <v>44356</v>
      </c>
      <c r="C94" s="9">
        <f t="shared" si="4"/>
        <v>6</v>
      </c>
      <c r="D94" s="9">
        <f t="shared" si="5"/>
        <v>2021</v>
      </c>
      <c r="E94" s="4">
        <v>367412.87627224944</v>
      </c>
      <c r="F94" s="4" t="s">
        <v>136</v>
      </c>
      <c r="G94" s="4" t="s">
        <v>136</v>
      </c>
      <c r="H94" s="4" t="s">
        <v>136</v>
      </c>
      <c r="I94" s="4" t="s">
        <v>137</v>
      </c>
      <c r="J94" s="4" t="s">
        <v>137</v>
      </c>
      <c r="K94" s="4" t="s">
        <v>136</v>
      </c>
      <c r="L94" s="4" t="s">
        <v>137</v>
      </c>
      <c r="M94" s="3">
        <v>8</v>
      </c>
      <c r="N94" s="3">
        <v>48</v>
      </c>
      <c r="O94" s="3">
        <v>0</v>
      </c>
      <c r="P94" s="3">
        <f t="shared" si="6"/>
        <v>0</v>
      </c>
      <c r="Q94" s="3">
        <v>1</v>
      </c>
      <c r="R94" s="3">
        <f t="shared" si="7"/>
        <v>2.083333333333333</v>
      </c>
      <c r="S94" s="8">
        <v>0.10100000000000001</v>
      </c>
      <c r="T94" s="3">
        <v>0</v>
      </c>
      <c r="U94" s="3">
        <v>4.4999999999999997E-3</v>
      </c>
      <c r="V94" s="8">
        <v>21.806000000000001</v>
      </c>
      <c r="W94" s="3">
        <v>19.591000000000001</v>
      </c>
      <c r="X94" s="8">
        <v>3.7999999999999999E-2</v>
      </c>
      <c r="Y94" s="3">
        <v>4.4999999999999998E-2</v>
      </c>
      <c r="Z94" s="8">
        <v>23.241</v>
      </c>
      <c r="AA94" s="3">
        <v>22.308</v>
      </c>
      <c r="AB94" s="3">
        <v>3.5999999999999997E-2</v>
      </c>
      <c r="AC94" s="3">
        <v>3.0000000000000001E-3</v>
      </c>
      <c r="AD94" s="8">
        <v>3</v>
      </c>
      <c r="AE94" s="3">
        <v>30.333333333333695</v>
      </c>
      <c r="AF94" s="8">
        <v>2.67</v>
      </c>
      <c r="AG94" s="3">
        <v>2.67</v>
      </c>
      <c r="AH94" s="3">
        <v>94.981999999999957</v>
      </c>
      <c r="AI94" s="3">
        <v>64.201999999999913</v>
      </c>
      <c r="AJ94" s="3">
        <v>38.65</v>
      </c>
      <c r="AK94" s="3">
        <v>60.769583702087402</v>
      </c>
      <c r="AL94" s="3">
        <v>91.7</v>
      </c>
      <c r="AM94" s="3" t="s">
        <v>134</v>
      </c>
      <c r="AN94" s="3">
        <v>25.937280000000001</v>
      </c>
      <c r="AO94" s="3">
        <v>0</v>
      </c>
      <c r="AR94" s="3">
        <v>0.29866139763779531</v>
      </c>
      <c r="AS94" s="3">
        <v>74.227999999999895</v>
      </c>
      <c r="AT94" s="3">
        <v>81.895999999999987</v>
      </c>
      <c r="AU94" s="3">
        <v>87.07999999999997</v>
      </c>
      <c r="AV94" s="3">
        <v>73.345999999999989</v>
      </c>
      <c r="AW94" s="3">
        <v>75.667999999999921</v>
      </c>
      <c r="AX94" s="3">
        <v>75.325999999999922</v>
      </c>
      <c r="AY94" s="3">
        <v>66.253999999999891</v>
      </c>
      <c r="AZ94" s="3">
        <v>67.387999999999977</v>
      </c>
      <c r="BA94" s="3">
        <v>67.189999999999955</v>
      </c>
      <c r="BB94" s="3">
        <v>59.377999999999901</v>
      </c>
      <c r="BC94" s="3">
        <v>60.241999999999933</v>
      </c>
      <c r="BD94" s="3">
        <v>60.169999999999902</v>
      </c>
      <c r="BE94" s="3">
        <v>0.28299999999999997</v>
      </c>
      <c r="BF94" s="3">
        <v>0.30099999999999999</v>
      </c>
      <c r="BG94" s="3">
        <v>0.23499999999999999</v>
      </c>
    </row>
    <row r="95" spans="1:59" x14ac:dyDescent="0.2">
      <c r="A95" s="3" t="s">
        <v>126</v>
      </c>
      <c r="B95" s="5">
        <v>44370</v>
      </c>
      <c r="C95" s="9">
        <f t="shared" si="4"/>
        <v>6</v>
      </c>
      <c r="D95" s="9">
        <f t="shared" si="5"/>
        <v>2021</v>
      </c>
      <c r="E95" s="4">
        <v>458432.07733692194</v>
      </c>
      <c r="F95" s="4" t="s">
        <v>136</v>
      </c>
      <c r="G95" s="4" t="s">
        <v>137</v>
      </c>
      <c r="H95" s="4" t="s">
        <v>136</v>
      </c>
      <c r="I95" s="4" t="s">
        <v>136</v>
      </c>
      <c r="J95" s="4" t="s">
        <v>137</v>
      </c>
      <c r="K95" s="4" t="s">
        <v>136</v>
      </c>
      <c r="L95" s="4" t="s">
        <v>137</v>
      </c>
      <c r="S95" s="8">
        <v>0.14899999999999999</v>
      </c>
      <c r="T95" s="3">
        <v>0</v>
      </c>
      <c r="U95" s="3" t="s">
        <v>153</v>
      </c>
      <c r="W95" s="3">
        <v>23.603999999999999</v>
      </c>
      <c r="Y95" s="3">
        <v>1.6E-2</v>
      </c>
      <c r="AA95" s="3">
        <v>23.745000000000001</v>
      </c>
      <c r="AB95" s="8">
        <v>3.5999999999999997E-2</v>
      </c>
      <c r="AC95" s="3" t="s">
        <v>153</v>
      </c>
      <c r="AD95" s="3">
        <v>0</v>
      </c>
      <c r="AE95" s="3">
        <v>0</v>
      </c>
      <c r="AF95" s="3">
        <v>0</v>
      </c>
      <c r="AG95" s="3">
        <v>0</v>
      </c>
      <c r="AH95" s="3">
        <v>90.445999999999984</v>
      </c>
      <c r="AI95" s="3">
        <v>59.683999999999934</v>
      </c>
      <c r="AJ95" s="3">
        <v>52.27</v>
      </c>
      <c r="AK95" s="3">
        <v>76.601666768391922</v>
      </c>
      <c r="AL95" s="3">
        <v>100</v>
      </c>
      <c r="AM95" s="3" t="s">
        <v>88</v>
      </c>
      <c r="AN95" s="3">
        <v>28.062719999999999</v>
      </c>
      <c r="AO95" s="3">
        <v>0</v>
      </c>
      <c r="AR95" s="3">
        <v>0.3155905905511811</v>
      </c>
      <c r="AS95" s="3">
        <v>66.973999999999947</v>
      </c>
      <c r="AT95" s="3">
        <v>78.925999999999917</v>
      </c>
      <c r="AU95" s="3">
        <v>84.235999999999905</v>
      </c>
      <c r="AV95" s="3">
        <v>69.655999999999963</v>
      </c>
      <c r="AW95" s="3">
        <v>72.481999999999957</v>
      </c>
      <c r="AX95" s="3">
        <v>71.995999999999981</v>
      </c>
      <c r="AY95" s="3">
        <v>68.197999999999965</v>
      </c>
      <c r="AZ95" s="3">
        <v>68.233999999999924</v>
      </c>
      <c r="BA95" s="3">
        <v>68.755999999999958</v>
      </c>
      <c r="BB95" s="3">
        <v>64.507999999999939</v>
      </c>
      <c r="BC95" s="3">
        <v>64.489999999999952</v>
      </c>
      <c r="BD95" s="3">
        <v>64.795999999999978</v>
      </c>
      <c r="BE95" s="3">
        <v>0.22800000000000001</v>
      </c>
      <c r="BF95" s="3">
        <v>0.29099999999999998</v>
      </c>
      <c r="BG95" s="3">
        <v>0.23599999999999999</v>
      </c>
    </row>
    <row r="96" spans="1:59" x14ac:dyDescent="0.2">
      <c r="A96" s="3" t="s">
        <v>126</v>
      </c>
      <c r="B96" s="5">
        <v>44389</v>
      </c>
      <c r="C96" s="9">
        <f t="shared" si="4"/>
        <v>7</v>
      </c>
      <c r="D96" s="9">
        <f t="shared" si="5"/>
        <v>2021</v>
      </c>
      <c r="E96" s="4">
        <v>2006878.0666640226</v>
      </c>
      <c r="F96" s="4">
        <v>20688.951314689679</v>
      </c>
      <c r="G96" s="4" t="s">
        <v>136</v>
      </c>
      <c r="H96" s="4" t="s">
        <v>136</v>
      </c>
      <c r="I96" s="4" t="s">
        <v>136</v>
      </c>
      <c r="J96" s="4" t="s">
        <v>137</v>
      </c>
      <c r="K96" s="4">
        <v>9090.7691048315482</v>
      </c>
      <c r="L96" s="4" t="s">
        <v>137</v>
      </c>
      <c r="M96" s="3">
        <v>276</v>
      </c>
      <c r="N96" s="3">
        <v>500</v>
      </c>
      <c r="O96" s="3">
        <v>12</v>
      </c>
      <c r="P96" s="3">
        <f t="shared" si="6"/>
        <v>2.4</v>
      </c>
      <c r="Q96" s="3">
        <v>83</v>
      </c>
      <c r="R96" s="3">
        <f t="shared" si="7"/>
        <v>16.600000000000001</v>
      </c>
      <c r="S96" s="3">
        <v>2.0024999999999999</v>
      </c>
      <c r="T96" s="3">
        <v>5.4999999999999997E-3</v>
      </c>
      <c r="U96" s="3">
        <v>5.4999999999999997E-3</v>
      </c>
      <c r="V96" s="3">
        <v>23.253</v>
      </c>
      <c r="W96" s="3">
        <v>23.253</v>
      </c>
      <c r="X96" s="3">
        <v>4.5999999999999999E-2</v>
      </c>
      <c r="Y96" s="3">
        <v>4.5999999999999999E-2</v>
      </c>
      <c r="Z96" s="3">
        <v>23.695</v>
      </c>
      <c r="AA96" s="3">
        <v>23.695</v>
      </c>
      <c r="AB96" s="3">
        <v>4.2000000000000003E-2</v>
      </c>
      <c r="AC96" s="3">
        <v>4.2000000000000003E-2</v>
      </c>
      <c r="AD96" s="3">
        <v>0</v>
      </c>
      <c r="AE96" s="3">
        <v>0</v>
      </c>
      <c r="AF96" s="3">
        <v>0</v>
      </c>
      <c r="AG96" s="3">
        <v>0</v>
      </c>
      <c r="AH96" s="3">
        <v>82.399999999999935</v>
      </c>
      <c r="AI96" s="3">
        <v>55.273999999999937</v>
      </c>
      <c r="AJ96" s="3">
        <v>66.14</v>
      </c>
      <c r="AK96" s="3">
        <v>87.337916374206543</v>
      </c>
      <c r="AL96" s="3">
        <v>100</v>
      </c>
      <c r="AM96" s="3" t="s">
        <v>97</v>
      </c>
      <c r="AN96" s="3">
        <v>18.135359999999999</v>
      </c>
      <c r="AO96" s="3">
        <v>0</v>
      </c>
      <c r="AR96" s="3">
        <v>0.15102361023622049</v>
      </c>
      <c r="AS96" s="3">
        <v>69.4939999999999</v>
      </c>
      <c r="AT96" s="3">
        <v>75.073999999999941</v>
      </c>
      <c r="AU96" s="3">
        <v>77.881999999999948</v>
      </c>
      <c r="AV96" s="3">
        <v>70.195999999999984</v>
      </c>
      <c r="AW96" s="3">
        <v>71.45599999999996</v>
      </c>
      <c r="AX96" s="3">
        <v>71.32999999999997</v>
      </c>
      <c r="AY96" s="3">
        <v>68.683999999999926</v>
      </c>
      <c r="AZ96" s="3">
        <v>68.827999999999903</v>
      </c>
      <c r="BA96" s="3">
        <v>68.935999999999908</v>
      </c>
      <c r="BB96" s="3">
        <v>66.073999999999941</v>
      </c>
      <c r="BC96" s="3">
        <v>66.091999999999928</v>
      </c>
      <c r="BD96" s="3">
        <v>66.271999999999977</v>
      </c>
      <c r="BE96" s="3">
        <v>0.315</v>
      </c>
      <c r="BF96" s="3">
        <v>0.35699999999999998</v>
      </c>
      <c r="BG96" s="3">
        <v>0.30599999999999999</v>
      </c>
    </row>
    <row r="97" spans="1:59" x14ac:dyDescent="0.2">
      <c r="A97" s="3" t="s">
        <v>126</v>
      </c>
      <c r="B97" s="5">
        <v>44412</v>
      </c>
      <c r="C97" s="9">
        <f t="shared" si="4"/>
        <v>8</v>
      </c>
      <c r="D97" s="9">
        <f t="shared" si="5"/>
        <v>2021</v>
      </c>
      <c r="E97" s="4">
        <v>1451877812.9282703</v>
      </c>
      <c r="F97" s="4">
        <v>47730803.288252383</v>
      </c>
      <c r="G97" s="4">
        <v>268701.08172964893</v>
      </c>
      <c r="H97" s="4">
        <v>5233238.9862556932</v>
      </c>
      <c r="I97" s="4">
        <v>27773325.239156973</v>
      </c>
      <c r="J97" s="4">
        <v>10659205.067154631</v>
      </c>
      <c r="K97" s="4">
        <v>1006322.9527944821</v>
      </c>
      <c r="L97" s="4" t="s">
        <v>136</v>
      </c>
      <c r="M97" s="3">
        <v>5000</v>
      </c>
      <c r="N97" s="3">
        <v>5000</v>
      </c>
      <c r="O97" s="3">
        <v>1044</v>
      </c>
      <c r="P97" s="3">
        <f t="shared" si="6"/>
        <v>20.880000000000003</v>
      </c>
      <c r="Q97" s="3">
        <v>1000</v>
      </c>
      <c r="R97" s="3">
        <f t="shared" si="7"/>
        <v>20</v>
      </c>
      <c r="S97" s="3">
        <v>0.42053999999999997</v>
      </c>
      <c r="T97" s="3">
        <v>11.5572</v>
      </c>
      <c r="U97" s="3">
        <v>2.07E-2</v>
      </c>
      <c r="V97" s="3">
        <v>16.638999999999999</v>
      </c>
      <c r="W97" s="3">
        <v>19.207000000000001</v>
      </c>
      <c r="X97" s="3">
        <v>5.7240000000000002</v>
      </c>
      <c r="Y97" s="3">
        <v>3.2000000000000001E-2</v>
      </c>
      <c r="AA97" s="3">
        <v>15.388</v>
      </c>
      <c r="AB97" s="3">
        <v>3.6259999999999999</v>
      </c>
      <c r="AC97" s="3">
        <v>3.0000000000000001E-3</v>
      </c>
      <c r="AD97" s="3">
        <v>45</v>
      </c>
      <c r="AE97" s="3">
        <v>2.6666666666678536</v>
      </c>
      <c r="AF97" s="3">
        <v>5.5</v>
      </c>
      <c r="AG97" s="3">
        <v>5.5</v>
      </c>
      <c r="AH97" s="3">
        <v>78.979999999999976</v>
      </c>
      <c r="AI97" s="3">
        <v>52.35799999999994</v>
      </c>
      <c r="AJ97" s="3">
        <v>57.33</v>
      </c>
      <c r="AK97" s="3">
        <v>81.988333543141678</v>
      </c>
      <c r="AL97" s="3">
        <v>100</v>
      </c>
      <c r="AM97" s="3" t="s">
        <v>98</v>
      </c>
      <c r="AN97" s="3">
        <v>23.734079999999999</v>
      </c>
      <c r="AO97" s="3">
        <v>0</v>
      </c>
      <c r="AR97" s="3">
        <v>0.21192914960629919</v>
      </c>
      <c r="AS97" s="3">
        <v>70.519999999999897</v>
      </c>
      <c r="AT97" s="3">
        <v>77.647999999999954</v>
      </c>
      <c r="AU97" s="3">
        <v>81.913999999999973</v>
      </c>
      <c r="AV97" s="3">
        <v>68.791999999999931</v>
      </c>
      <c r="AW97" s="3">
        <v>69.349999999999937</v>
      </c>
      <c r="AX97" s="3">
        <v>69.997999999999962</v>
      </c>
      <c r="AY97" s="3">
        <v>68.737999999999985</v>
      </c>
      <c r="AZ97" s="3">
        <v>68.719999999999899</v>
      </c>
      <c r="BA97" s="3">
        <v>69.25999999999992</v>
      </c>
      <c r="BB97" s="3">
        <v>67.081999999999951</v>
      </c>
      <c r="BC97" s="3">
        <v>67.063999999999965</v>
      </c>
      <c r="BD97" s="3">
        <v>67.42399999999995</v>
      </c>
      <c r="BE97" s="3">
        <v>0.21</v>
      </c>
      <c r="BF97" s="3">
        <v>0.28399999999999997</v>
      </c>
      <c r="BG97" s="3">
        <v>0.221</v>
      </c>
    </row>
    <row r="98" spans="1:59" x14ac:dyDescent="0.2">
      <c r="A98" s="3" t="s">
        <v>126</v>
      </c>
      <c r="B98" s="5">
        <v>44439</v>
      </c>
      <c r="C98" s="9">
        <f t="shared" si="4"/>
        <v>8</v>
      </c>
      <c r="D98" s="9">
        <f t="shared" si="5"/>
        <v>2021</v>
      </c>
      <c r="E98" s="4">
        <v>728101806.05458891</v>
      </c>
      <c r="F98" s="4">
        <v>9955726.3492454458</v>
      </c>
      <c r="G98" s="4" t="s">
        <v>136</v>
      </c>
      <c r="H98" s="4">
        <v>3754759.7453148975</v>
      </c>
      <c r="I98" s="4">
        <v>12408580.178704225</v>
      </c>
      <c r="J98" s="4">
        <v>3332205.4903588369</v>
      </c>
      <c r="K98" s="4">
        <v>868860.33784648497</v>
      </c>
      <c r="L98" s="4">
        <v>238645.42833209602</v>
      </c>
      <c r="M98" s="3">
        <v>4000000</v>
      </c>
      <c r="N98" s="3">
        <v>4700000</v>
      </c>
      <c r="O98" s="3">
        <v>22500</v>
      </c>
      <c r="P98" s="3">
        <f t="shared" si="6"/>
        <v>0.47872340425531912</v>
      </c>
      <c r="Q98" s="3">
        <v>660000</v>
      </c>
      <c r="R98" s="3">
        <f t="shared" si="7"/>
        <v>14.042553191489363</v>
      </c>
      <c r="S98" s="3">
        <v>4.0598059940213996E-2</v>
      </c>
      <c r="T98" s="3">
        <v>2.1718000000000002</v>
      </c>
      <c r="U98" s="3">
        <v>2.1718000000000002</v>
      </c>
      <c r="AB98" s="3">
        <v>5.7480000000000002</v>
      </c>
      <c r="AC98" s="3">
        <v>5.7480000000000002</v>
      </c>
      <c r="AD98" s="3">
        <v>20.5</v>
      </c>
      <c r="AE98" s="3">
        <v>20.5</v>
      </c>
      <c r="AF98" s="3">
        <v>11</v>
      </c>
      <c r="AG98" s="3">
        <v>11</v>
      </c>
      <c r="AH98" s="3">
        <v>78.223999999999947</v>
      </c>
      <c r="AI98" s="3">
        <v>60.025999999999932</v>
      </c>
      <c r="AJ98" s="3">
        <v>64.63</v>
      </c>
      <c r="AK98" s="3">
        <v>88.244166374206543</v>
      </c>
      <c r="AL98" s="3">
        <v>100</v>
      </c>
      <c r="AM98" s="3" t="s">
        <v>99</v>
      </c>
      <c r="AN98" s="3">
        <v>19.336320000000001</v>
      </c>
      <c r="AO98" s="3">
        <v>0.09</v>
      </c>
      <c r="AR98" s="3">
        <v>0.15090551181102371</v>
      </c>
      <c r="AS98" s="3">
        <v>70.447999999999965</v>
      </c>
      <c r="AT98" s="3">
        <v>72.409999999999911</v>
      </c>
      <c r="AU98" s="3">
        <v>77.719999999999899</v>
      </c>
      <c r="AV98" s="3">
        <v>69.601999999999904</v>
      </c>
      <c r="AW98" s="3">
        <v>69.943999999999903</v>
      </c>
      <c r="AX98" s="3">
        <v>70.411999999999892</v>
      </c>
      <c r="AY98" s="3">
        <v>68.719999999999899</v>
      </c>
      <c r="AZ98" s="3">
        <v>68.719999999999899</v>
      </c>
      <c r="BA98" s="3">
        <v>69.043999999999912</v>
      </c>
      <c r="BB98" s="3">
        <v>66.559999999999917</v>
      </c>
      <c r="BC98" s="3">
        <v>66.559999999999917</v>
      </c>
      <c r="BD98" s="3">
        <v>66.631999999999948</v>
      </c>
      <c r="BE98" s="3">
        <v>0.29599999999999999</v>
      </c>
      <c r="BF98" s="3">
        <v>0.32100000000000001</v>
      </c>
      <c r="BG98" s="3">
        <v>0.19700000000000001</v>
      </c>
    </row>
    <row r="99" spans="1:59" x14ac:dyDescent="0.2">
      <c r="A99" s="3" t="s">
        <v>126</v>
      </c>
      <c r="B99" s="5">
        <v>44460</v>
      </c>
      <c r="C99" s="9">
        <f t="shared" si="4"/>
        <v>9</v>
      </c>
      <c r="D99" s="9">
        <f t="shared" si="5"/>
        <v>2021</v>
      </c>
      <c r="E99" s="4">
        <v>4809556.354287304</v>
      </c>
      <c r="F99" s="4">
        <v>35450.779751820555</v>
      </c>
      <c r="G99" s="4" t="s">
        <v>136</v>
      </c>
      <c r="H99" s="4" t="s">
        <v>136</v>
      </c>
      <c r="I99" s="4" t="s">
        <v>136</v>
      </c>
      <c r="J99" s="4" t="s">
        <v>137</v>
      </c>
      <c r="K99" s="4">
        <v>14427.4561614377</v>
      </c>
      <c r="L99" s="4" t="s">
        <v>137</v>
      </c>
      <c r="M99" s="3">
        <v>420</v>
      </c>
      <c r="N99" s="3">
        <v>2940</v>
      </c>
      <c r="O99" s="3">
        <v>1</v>
      </c>
      <c r="P99" s="3">
        <f t="shared" si="6"/>
        <v>3.4013605442176867E-2</v>
      </c>
      <c r="Q99" s="3">
        <v>48</v>
      </c>
      <c r="R99" s="3">
        <f t="shared" si="7"/>
        <v>1.6326530612244898</v>
      </c>
      <c r="S99" s="3">
        <v>3.8948545365943802E-3</v>
      </c>
      <c r="AB99" s="3">
        <v>0.68100000000000005</v>
      </c>
      <c r="AC99" s="3">
        <v>0.68100000000000005</v>
      </c>
      <c r="AH99" s="3">
        <v>70.393999999999906</v>
      </c>
      <c r="AI99" s="3">
        <v>45.6097999999999</v>
      </c>
      <c r="AJ99" s="3">
        <v>39.619999999999997</v>
      </c>
      <c r="AK99" s="3">
        <v>72.911666711171463</v>
      </c>
      <c r="AL99" s="3">
        <v>96.9</v>
      </c>
      <c r="AM99" s="3" t="s">
        <v>100</v>
      </c>
      <c r="AN99" s="3">
        <v>16.94304</v>
      </c>
      <c r="AO99" s="3">
        <v>0</v>
      </c>
      <c r="AR99" s="3">
        <v>0.16007872047244101</v>
      </c>
      <c r="AS99" s="3">
        <v>59.971999999999973</v>
      </c>
      <c r="AT99" s="3">
        <v>62.833999999999932</v>
      </c>
      <c r="AU99" s="3">
        <v>66.973999999999947</v>
      </c>
      <c r="AV99" s="3">
        <v>64.525999999999925</v>
      </c>
      <c r="AW99" s="3">
        <v>64.741999999999933</v>
      </c>
      <c r="AX99" s="3">
        <v>67.297999999999959</v>
      </c>
      <c r="AY99" s="3">
        <v>65.533999999999921</v>
      </c>
      <c r="AZ99" s="3">
        <v>65.46199999999989</v>
      </c>
      <c r="BA99" s="3">
        <v>66.289999999999949</v>
      </c>
      <c r="BB99" s="3">
        <v>64.45399999999988</v>
      </c>
      <c r="BC99" s="3">
        <v>64.489999999999952</v>
      </c>
      <c r="BD99" s="3">
        <v>64.525999999999925</v>
      </c>
      <c r="BE99" s="3">
        <v>0.28100000000000003</v>
      </c>
      <c r="BF99" s="3">
        <v>0.30299999999999999</v>
      </c>
      <c r="BG99" s="3">
        <v>0.223</v>
      </c>
    </row>
    <row r="100" spans="1:59" x14ac:dyDescent="0.2">
      <c r="A100" s="3" t="s">
        <v>126</v>
      </c>
      <c r="B100" s="5">
        <v>44474</v>
      </c>
      <c r="C100" s="9">
        <f t="shared" si="4"/>
        <v>10</v>
      </c>
      <c r="D100" s="9">
        <f t="shared" si="5"/>
        <v>2021</v>
      </c>
      <c r="E100" s="4">
        <v>2648955.7014696468</v>
      </c>
      <c r="F100" s="4">
        <v>22026.089088295426</v>
      </c>
      <c r="G100" s="4" t="s">
        <v>136</v>
      </c>
      <c r="H100" s="4" t="s">
        <v>136</v>
      </c>
      <c r="I100" s="4" t="s">
        <v>136</v>
      </c>
      <c r="J100" s="4" t="s">
        <v>137</v>
      </c>
      <c r="K100" s="4">
        <v>11330.860938497608</v>
      </c>
      <c r="L100" s="4" t="s">
        <v>137</v>
      </c>
      <c r="M100" s="3">
        <v>30</v>
      </c>
      <c r="N100" s="3">
        <v>100</v>
      </c>
      <c r="O100" s="3">
        <v>0</v>
      </c>
      <c r="P100" s="3">
        <f t="shared" si="6"/>
        <v>0</v>
      </c>
      <c r="Q100" s="3">
        <v>31</v>
      </c>
      <c r="R100" s="3">
        <f t="shared" si="7"/>
        <v>31</v>
      </c>
      <c r="S100" s="3">
        <v>6.2948392524068203E-3</v>
      </c>
      <c r="AB100" s="3">
        <v>0.39</v>
      </c>
      <c r="AC100" s="3">
        <v>0.39</v>
      </c>
      <c r="AH100" s="3">
        <v>76.909999999999911</v>
      </c>
      <c r="AI100" s="3">
        <v>44.445199999999907</v>
      </c>
      <c r="AJ100" s="3">
        <v>55.69</v>
      </c>
      <c r="AK100" s="3">
        <v>82.467500050862625</v>
      </c>
      <c r="AL100" s="3">
        <v>100</v>
      </c>
      <c r="AM100" s="3" t="s">
        <v>101</v>
      </c>
      <c r="AN100" s="3">
        <v>11.819520000000001</v>
      </c>
      <c r="AO100" s="3">
        <v>0</v>
      </c>
      <c r="AR100" s="3">
        <v>9.1496047244094506E-2</v>
      </c>
      <c r="AS100" s="3">
        <v>58.405999999999963</v>
      </c>
      <c r="AT100" s="3">
        <v>63.949999999999932</v>
      </c>
      <c r="AU100" s="3">
        <v>67.135999999999896</v>
      </c>
      <c r="AV100" s="3">
        <v>62.221999999999973</v>
      </c>
      <c r="AW100" s="3">
        <v>63.265999999999941</v>
      </c>
      <c r="AX100" s="3">
        <v>63.931999999999952</v>
      </c>
      <c r="AY100" s="3">
        <v>63.46399999999997</v>
      </c>
      <c r="AZ100" s="3">
        <v>63.409999999999911</v>
      </c>
      <c r="BA100" s="3">
        <v>63.985999999999898</v>
      </c>
      <c r="BB100" s="3">
        <v>63.06799999999992</v>
      </c>
      <c r="BC100" s="3">
        <v>63.049999999999933</v>
      </c>
      <c r="BD100" s="3">
        <v>63.319999999999887</v>
      </c>
      <c r="BE100" s="3">
        <v>0.30099999999999999</v>
      </c>
      <c r="BF100" s="3">
        <v>0.315</v>
      </c>
      <c r="BG100" s="3">
        <v>0.22600000000000001</v>
      </c>
    </row>
    <row r="101" spans="1:59" x14ac:dyDescent="0.2">
      <c r="A101" s="3" t="s">
        <v>126</v>
      </c>
      <c r="B101" s="5">
        <v>44488</v>
      </c>
      <c r="C101" s="9">
        <f t="shared" si="4"/>
        <v>10</v>
      </c>
      <c r="D101" s="9">
        <f t="shared" si="5"/>
        <v>2021</v>
      </c>
      <c r="E101" s="4">
        <v>1046201.6527608146</v>
      </c>
      <c r="F101" s="4">
        <v>4469.5453423579447</v>
      </c>
      <c r="G101" s="4" t="s">
        <v>136</v>
      </c>
      <c r="H101" s="4" t="s">
        <v>136</v>
      </c>
      <c r="I101" s="4" t="s">
        <v>136</v>
      </c>
      <c r="J101" s="4" t="s">
        <v>137</v>
      </c>
      <c r="K101" s="4">
        <v>6914.3446019292733</v>
      </c>
      <c r="L101" s="4" t="s">
        <v>137</v>
      </c>
      <c r="S101" s="3">
        <v>5.0000000000000001E-3</v>
      </c>
      <c r="AH101" s="3">
        <v>76.945999999999984</v>
      </c>
      <c r="AI101" s="3">
        <v>45.319999999999887</v>
      </c>
      <c r="AJ101" s="3">
        <v>43.66</v>
      </c>
      <c r="AK101" s="3">
        <v>69.476666132609054</v>
      </c>
      <c r="AL101" s="3">
        <v>92.7</v>
      </c>
      <c r="AM101" s="3">
        <v>13.5</v>
      </c>
      <c r="AN101" s="3">
        <v>12735360</v>
      </c>
      <c r="AO101" s="3">
        <v>0</v>
      </c>
      <c r="AP101" s="3" t="s">
        <v>135</v>
      </c>
      <c r="AQ101" s="3">
        <v>21.64</v>
      </c>
      <c r="AR101" s="3">
        <v>4.3579999999999997</v>
      </c>
      <c r="AS101" s="3">
        <v>53.149999999999928</v>
      </c>
      <c r="AT101" s="3">
        <v>58.297999999999959</v>
      </c>
      <c r="AU101" s="3">
        <v>61.177999999999898</v>
      </c>
      <c r="AV101" s="3">
        <v>55.453999999999887</v>
      </c>
      <c r="AW101" s="3">
        <v>57.451999999999913</v>
      </c>
      <c r="AX101" s="3">
        <v>57.253999999999877</v>
      </c>
      <c r="AY101" s="3">
        <v>57.235999999999898</v>
      </c>
      <c r="AZ101" s="3">
        <v>57.451999999999913</v>
      </c>
      <c r="BA101" s="3">
        <v>57.433999999999934</v>
      </c>
      <c r="BB101" s="3">
        <v>58.891999999999932</v>
      </c>
      <c r="BC101" s="3">
        <v>58.873999999999953</v>
      </c>
      <c r="BD101" s="3">
        <v>59.197999999999958</v>
      </c>
      <c r="BE101" s="3">
        <v>0.30299999999999999</v>
      </c>
      <c r="BF101" s="3">
        <v>0.313</v>
      </c>
      <c r="BG101" s="3">
        <v>0.23200000000000001</v>
      </c>
    </row>
    <row r="102" spans="1:59" x14ac:dyDescent="0.2">
      <c r="A102" s="3" t="s">
        <v>126</v>
      </c>
      <c r="B102" s="5">
        <v>44498</v>
      </c>
      <c r="C102" s="9">
        <f t="shared" si="4"/>
        <v>10</v>
      </c>
      <c r="D102" s="9">
        <f t="shared" si="5"/>
        <v>2021</v>
      </c>
      <c r="E102" s="4">
        <v>12847200.437404608</v>
      </c>
      <c r="F102" s="4">
        <v>62811.406038313216</v>
      </c>
      <c r="G102" s="4" t="s">
        <v>136</v>
      </c>
      <c r="H102" s="4" t="s">
        <v>136</v>
      </c>
      <c r="I102" s="4" t="s">
        <v>136</v>
      </c>
      <c r="J102" s="4" t="s">
        <v>137</v>
      </c>
      <c r="K102" s="4">
        <v>66353.729956877927</v>
      </c>
      <c r="L102" s="4" t="s">
        <v>137</v>
      </c>
      <c r="M102" s="3">
        <v>117</v>
      </c>
      <c r="N102" s="3">
        <v>500</v>
      </c>
      <c r="O102" s="3">
        <v>14</v>
      </c>
      <c r="P102" s="3">
        <f t="shared" si="6"/>
        <v>2.8000000000000003</v>
      </c>
      <c r="Q102" s="3">
        <v>250</v>
      </c>
      <c r="R102" s="3">
        <f t="shared" si="7"/>
        <v>50</v>
      </c>
      <c r="S102" s="8">
        <v>0.35899999999999999</v>
      </c>
      <c r="T102" s="3">
        <v>0</v>
      </c>
      <c r="U102" s="3">
        <v>0</v>
      </c>
      <c r="V102" s="8">
        <v>17.009</v>
      </c>
      <c r="W102" s="3">
        <v>17.009</v>
      </c>
      <c r="X102" s="8">
        <v>0.184</v>
      </c>
      <c r="Y102" s="3">
        <v>0.184</v>
      </c>
      <c r="Z102" s="8">
        <v>16.106000000000002</v>
      </c>
      <c r="AA102" s="3">
        <v>16.106000000000002</v>
      </c>
      <c r="AB102" s="8">
        <v>0.156</v>
      </c>
      <c r="AC102" s="3">
        <v>0.156</v>
      </c>
      <c r="AD102" s="3">
        <v>0</v>
      </c>
      <c r="AE102" s="3">
        <v>0</v>
      </c>
      <c r="AF102" s="3">
        <v>0</v>
      </c>
      <c r="AG102" s="3">
        <v>0</v>
      </c>
      <c r="AH102" s="3">
        <v>64.183999999999926</v>
      </c>
      <c r="AI102" s="3">
        <v>29.091199999999962</v>
      </c>
      <c r="AJ102" s="3">
        <v>42.14</v>
      </c>
      <c r="AK102" s="3">
        <v>78.928333918253585</v>
      </c>
      <c r="AL102" s="3">
        <v>100</v>
      </c>
      <c r="AM102" s="3">
        <v>7.1</v>
      </c>
      <c r="AN102" s="3">
        <v>12156480</v>
      </c>
      <c r="AO102" s="3">
        <v>0</v>
      </c>
      <c r="AP102" s="3" t="s">
        <v>135</v>
      </c>
      <c r="AQ102" s="3">
        <v>22.2</v>
      </c>
      <c r="AR102" s="3">
        <v>2.14</v>
      </c>
      <c r="AS102" s="3">
        <v>43.3597999999999</v>
      </c>
      <c r="AT102" s="3">
        <v>48.577999999999903</v>
      </c>
      <c r="AU102" s="3">
        <v>50.647999999999961</v>
      </c>
      <c r="AV102" s="3">
        <v>47.677999999999898</v>
      </c>
      <c r="AW102" s="3">
        <v>49.243999999999907</v>
      </c>
      <c r="AX102" s="3">
        <v>49.891999999999932</v>
      </c>
      <c r="AY102" s="3">
        <v>51.475999999999921</v>
      </c>
      <c r="AZ102" s="3">
        <v>51.457999999999942</v>
      </c>
      <c r="BA102" s="3">
        <v>51.889999999999958</v>
      </c>
      <c r="BB102" s="3">
        <v>54.21199999999989</v>
      </c>
      <c r="BC102" s="3">
        <v>54.21199999999989</v>
      </c>
      <c r="BD102" s="3">
        <v>54.355999999999973</v>
      </c>
      <c r="BE102" s="3">
        <v>0.318</v>
      </c>
      <c r="BF102" s="3">
        <v>0.33500000000000002</v>
      </c>
      <c r="BG102" s="3">
        <v>0.28399999999999997</v>
      </c>
    </row>
    <row r="103" spans="1:59" x14ac:dyDescent="0.2">
      <c r="A103" s="3" t="s">
        <v>126</v>
      </c>
      <c r="B103" s="5">
        <v>44502</v>
      </c>
      <c r="C103" s="9">
        <f t="shared" si="4"/>
        <v>11</v>
      </c>
      <c r="D103" s="9">
        <f t="shared" si="5"/>
        <v>2021</v>
      </c>
      <c r="E103" s="4">
        <v>1302218.376965624</v>
      </c>
      <c r="F103" s="4">
        <v>7293.3774826381559</v>
      </c>
      <c r="G103" s="4" t="s">
        <v>136</v>
      </c>
      <c r="H103" s="4" t="s">
        <v>136</v>
      </c>
      <c r="I103" s="4" t="s">
        <v>136</v>
      </c>
      <c r="J103" s="4" t="s">
        <v>137</v>
      </c>
      <c r="K103" s="4">
        <v>9795.9643446165428</v>
      </c>
      <c r="L103" s="4" t="s">
        <v>137</v>
      </c>
      <c r="M103" s="3">
        <v>50</v>
      </c>
      <c r="N103" s="3">
        <v>120</v>
      </c>
      <c r="O103" s="3">
        <v>0</v>
      </c>
      <c r="P103" s="3">
        <f t="shared" si="6"/>
        <v>0</v>
      </c>
      <c r="Q103" s="3">
        <v>4</v>
      </c>
      <c r="R103" s="3">
        <f t="shared" si="7"/>
        <v>3.3333333333333335</v>
      </c>
      <c r="S103" s="8">
        <v>0.14199999999999999</v>
      </c>
      <c r="T103" s="3">
        <v>0</v>
      </c>
      <c r="U103" s="3" t="s">
        <v>153</v>
      </c>
      <c r="V103" s="8">
        <v>16.510999999999999</v>
      </c>
      <c r="W103" s="3">
        <v>17.327000000000002</v>
      </c>
      <c r="X103" s="8">
        <v>0.107</v>
      </c>
      <c r="Y103" s="3">
        <v>0.14599999999999999</v>
      </c>
      <c r="Z103" s="8">
        <v>17.081</v>
      </c>
      <c r="AA103" s="3">
        <v>15.952</v>
      </c>
      <c r="AB103" s="8">
        <v>9.9000000000000005E-2</v>
      </c>
      <c r="AC103" s="3">
        <v>5.2999999999999999E-2</v>
      </c>
      <c r="AD103" s="3">
        <v>0</v>
      </c>
      <c r="AE103" s="3">
        <v>54.800000000000182</v>
      </c>
      <c r="AF103" s="3">
        <v>0</v>
      </c>
      <c r="AG103" s="3">
        <v>0</v>
      </c>
      <c r="AH103" s="3">
        <v>46.155199999999887</v>
      </c>
      <c r="AI103" s="3">
        <v>22.013599999999929</v>
      </c>
      <c r="AJ103" s="3">
        <v>42.75</v>
      </c>
      <c r="AK103" s="3">
        <v>72.140832901000977</v>
      </c>
      <c r="AL103" s="3">
        <v>91.3</v>
      </c>
      <c r="AM103" s="3">
        <v>0</v>
      </c>
      <c r="AN103" s="3">
        <v>11741760</v>
      </c>
      <c r="AO103" s="3">
        <v>0</v>
      </c>
      <c r="AP103" s="3" t="s">
        <v>135</v>
      </c>
      <c r="AQ103" s="3">
        <v>15.27</v>
      </c>
      <c r="AR103" s="3">
        <v>1.5570002000000001</v>
      </c>
      <c r="AS103" s="3">
        <v>38.645599999999952</v>
      </c>
      <c r="AT103" s="3">
        <v>40.605799999999952</v>
      </c>
      <c r="AU103" s="3">
        <v>43.132999999999939</v>
      </c>
      <c r="AV103" s="3">
        <v>43.053799999999967</v>
      </c>
      <c r="AW103" s="3">
        <v>43.699999999999939</v>
      </c>
      <c r="AX103" s="3">
        <v>45.318199999999941</v>
      </c>
      <c r="AY103" s="3">
        <v>48.991999999999933</v>
      </c>
      <c r="AZ103" s="3">
        <v>48.901999999999909</v>
      </c>
      <c r="BA103" s="3">
        <v>50.197999999999958</v>
      </c>
      <c r="BB103" s="3">
        <v>53.149999999999928</v>
      </c>
      <c r="BC103" s="3">
        <v>53.095999999999982</v>
      </c>
      <c r="BD103" s="3">
        <v>53.653999999999883</v>
      </c>
      <c r="BE103" s="3">
        <v>0.30499999999999999</v>
      </c>
      <c r="BF103" s="3">
        <v>0.32400000000000001</v>
      </c>
      <c r="BG103" s="3">
        <v>0.27900000000000003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2022-05-30T15:34:45Z</dcterms:modified>
</cp:coreProperties>
</file>